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9200" windowHeight="7470"/>
  </bookViews>
  <sheets>
    <sheet name="Summary" sheetId="5" r:id="rId1"/>
    <sheet name="Energy Savings Calc" sheetId="6" r:id="rId2"/>
    <sheet name="Short Term Test" sheetId="1" r:id="rId3"/>
    <sheet name="Motor Logger Analysis" sheetId="2" r:id="rId4"/>
    <sheet name="Low Fire Analysis" sheetId="4" r:id="rId5"/>
    <sheet name="Raw Motor Logger Data" sheetId="8" r:id="rId6"/>
    <sheet name="Usage History" sheetId="7" r:id="rId7"/>
  </sheets>
  <definedNames>
    <definedName name="_xlnm._FilterDatabase" localSheetId="3" hidden="1">'Motor Logger Analysis'!$A$11:$D$11</definedName>
  </definedNames>
  <calcPr calcId="144525"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5" l="1"/>
  <c r="L6" i="5" s="1"/>
  <c r="E14" i="7" l="1"/>
  <c r="C7" i="6" l="1"/>
  <c r="B7" i="6"/>
  <c r="D6" i="2"/>
  <c r="C6" i="2"/>
  <c r="D5" i="2"/>
  <c r="C5" i="2"/>
  <c r="B5" i="6" l="1"/>
  <c r="C5" i="6"/>
  <c r="C2" i="2"/>
  <c r="B10" i="1"/>
  <c r="D10" i="1"/>
  <c r="C12" i="5"/>
  <c r="D2" i="2"/>
  <c r="C4"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3" i="2"/>
  <c r="I564" i="2"/>
  <c r="I565" i="2"/>
  <c r="I566" i="2"/>
  <c r="I567" i="2"/>
  <c r="I568" i="2"/>
  <c r="I569" i="2"/>
  <c r="I570" i="2"/>
  <c r="I571" i="2"/>
  <c r="I572" i="2"/>
  <c r="I573" i="2"/>
  <c r="I574" i="2"/>
  <c r="I575" i="2"/>
  <c r="I576" i="2"/>
  <c r="I577" i="2"/>
  <c r="I578" i="2"/>
  <c r="I579" i="2"/>
  <c r="I580" i="2"/>
  <c r="I581" i="2"/>
  <c r="I582" i="2"/>
  <c r="I583" i="2"/>
  <c r="I584" i="2"/>
  <c r="I585" i="2"/>
  <c r="I586" i="2"/>
  <c r="I587" i="2"/>
  <c r="I588" i="2"/>
  <c r="I589" i="2"/>
  <c r="I590" i="2"/>
  <c r="I591" i="2"/>
  <c r="I592" i="2"/>
  <c r="I593" i="2"/>
  <c r="I594" i="2"/>
  <c r="I595" i="2"/>
  <c r="I596" i="2"/>
  <c r="I597" i="2"/>
  <c r="I598" i="2"/>
  <c r="I599" i="2"/>
  <c r="I600" i="2"/>
  <c r="I601" i="2"/>
  <c r="I602" i="2"/>
  <c r="I603" i="2"/>
  <c r="I604" i="2"/>
  <c r="I605" i="2"/>
  <c r="I606" i="2"/>
  <c r="I607" i="2"/>
  <c r="I608" i="2"/>
  <c r="I609" i="2"/>
  <c r="I610" i="2"/>
  <c r="I611" i="2"/>
  <c r="I612" i="2"/>
  <c r="I613" i="2"/>
  <c r="I614" i="2"/>
  <c r="I615" i="2"/>
  <c r="I616" i="2"/>
  <c r="I617" i="2"/>
  <c r="I618" i="2"/>
  <c r="I619" i="2"/>
  <c r="I620" i="2"/>
  <c r="I621" i="2"/>
  <c r="I622" i="2"/>
  <c r="I623" i="2"/>
  <c r="I624" i="2"/>
  <c r="I625" i="2"/>
  <c r="I626" i="2"/>
  <c r="I627" i="2"/>
  <c r="I628" i="2"/>
  <c r="I629" i="2"/>
  <c r="I630" i="2"/>
  <c r="I631" i="2"/>
  <c r="I632" i="2"/>
  <c r="I633" i="2"/>
  <c r="I634" i="2"/>
  <c r="I635" i="2"/>
  <c r="I636" i="2"/>
  <c r="I637" i="2"/>
  <c r="I638" i="2"/>
  <c r="I639" i="2"/>
  <c r="I640" i="2"/>
  <c r="I641" i="2"/>
  <c r="I642" i="2"/>
  <c r="I643" i="2"/>
  <c r="I644" i="2"/>
  <c r="I645" i="2"/>
  <c r="I646" i="2"/>
  <c r="I647" i="2"/>
  <c r="I648" i="2"/>
  <c r="I649" i="2"/>
  <c r="I650" i="2"/>
  <c r="I651" i="2"/>
  <c r="I12"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13" i="2"/>
  <c r="D14" i="2"/>
  <c r="D15" i="2"/>
  <c r="D16" i="2"/>
  <c r="D17" i="2"/>
  <c r="D18" i="2"/>
  <c r="D19" i="2"/>
  <c r="D20" i="2"/>
  <c r="D21" i="2"/>
  <c r="D22" i="2"/>
  <c r="D23" i="2"/>
  <c r="D24" i="2"/>
  <c r="D12" i="2"/>
  <c r="C3" i="2" l="1"/>
  <c r="D4" i="2"/>
  <c r="D3" i="2"/>
  <c r="M7" i="5" l="1"/>
  <c r="H7" i="5"/>
  <c r="G7" i="5"/>
  <c r="J6" i="5" l="1"/>
  <c r="J7" i="5" s="1"/>
  <c r="K6" i="5"/>
  <c r="K7" i="5" s="1"/>
  <c r="F13" i="4" l="1"/>
  <c r="F3" i="4"/>
  <c r="F5" i="4"/>
  <c r="F4" i="4"/>
  <c r="B13" i="1"/>
  <c r="B16" i="1" s="1"/>
  <c r="C11" i="6"/>
  <c r="C4" i="6"/>
  <c r="F14" i="4" s="1"/>
  <c r="C3" i="6"/>
  <c r="F15" i="4" s="1"/>
  <c r="F6" i="4" l="1"/>
  <c r="G6" i="4" s="1"/>
  <c r="F16" i="4"/>
  <c r="G16" i="4" s="1"/>
  <c r="D14" i="1" l="1"/>
  <c r="B6" i="6"/>
  <c r="C6" i="6"/>
  <c r="D13" i="1"/>
  <c r="D4" i="1" l="1"/>
  <c r="B4" i="1"/>
  <c r="B10" i="6" s="1"/>
  <c r="D15" i="1"/>
  <c r="B15" i="1"/>
  <c r="B20" i="1"/>
  <c r="D16" i="1" l="1"/>
  <c r="D20" i="1" s="1"/>
  <c r="D21" i="1" s="1"/>
  <c r="B12" i="6" l="1"/>
  <c r="B15" i="6" s="1"/>
  <c r="C10" i="6"/>
  <c r="C12" i="6" s="1"/>
  <c r="C15" i="6" s="1"/>
  <c r="D19" i="1"/>
  <c r="D18" i="1"/>
  <c r="C11" i="5" l="1"/>
  <c r="C13" i="5" s="1"/>
  <c r="L7" i="5"/>
  <c r="N6" i="5" l="1"/>
  <c r="O6" i="5" s="1"/>
  <c r="O7" i="5" s="1"/>
  <c r="I7" i="5"/>
  <c r="C14" i="5" s="1"/>
  <c r="N7" i="5" l="1"/>
</calcChain>
</file>

<file path=xl/sharedStrings.xml><?xml version="1.0" encoding="utf-8"?>
<sst xmlns="http://schemas.openxmlformats.org/spreadsheetml/2006/main" count="153" uniqueCount="115">
  <si>
    <t>Load Weight Dry</t>
  </si>
  <si>
    <t>Load Weight Wet</t>
  </si>
  <si>
    <t>Dryer Run Time</t>
  </si>
  <si>
    <t>Dryer Cool Down</t>
  </si>
  <si>
    <t>High Fire Rate</t>
  </si>
  <si>
    <t>Low Fire Rate</t>
  </si>
  <si>
    <t>Load Weight Difference</t>
  </si>
  <si>
    <t>% Fuel Reduction</t>
  </si>
  <si>
    <t>BTUs Per Load Saved</t>
  </si>
  <si>
    <t>BTUs Per Pound Difference</t>
  </si>
  <si>
    <t>High Fire Time Seconds</t>
  </si>
  <si>
    <t>Low Fire Time Seconds</t>
  </si>
  <si>
    <t>Gas Used BTUs</t>
  </si>
  <si>
    <t>High Fire BTUs Per Second</t>
  </si>
  <si>
    <t>Low Fire BTUs Per Second</t>
  </si>
  <si>
    <t>BTUs Per Pound Extracted</t>
  </si>
  <si>
    <t>PG&amp;E Hilton Field Test</t>
  </si>
  <si>
    <t>Plot Title: 19040</t>
  </si>
  <si>
    <t>#</t>
  </si>
  <si>
    <t>Date Time, GMT-07:00</t>
  </si>
  <si>
    <t>Motor (LGR S/N: 10348430, SEN S/N: 10348430)</t>
  </si>
  <si>
    <t>Plot Title: 19042</t>
  </si>
  <si>
    <t>Motor (LGR S/N: 10348432, SEN S/N: 10348432)</t>
  </si>
  <si>
    <t>Fill Out Green Cells To Find Low Firing Rate</t>
  </si>
  <si>
    <t>High Fire Rate BTU/Hr</t>
  </si>
  <si>
    <t>Example - 395000</t>
  </si>
  <si>
    <t>Low Fire Rate Maifold Pressure (WC)</t>
  </si>
  <si>
    <t>Example - 1.4</t>
  </si>
  <si>
    <t>High Fire Rate Maifold Pressure (WC)</t>
  </si>
  <si>
    <t>Example - 3.5</t>
  </si>
  <si>
    <t>Your Low Firing Rate =</t>
  </si>
  <si>
    <t>EZ-Efficiency Low Fire Calculator</t>
  </si>
  <si>
    <t>Dryer #1</t>
  </si>
  <si>
    <t>Dryer #2</t>
  </si>
  <si>
    <t>High Fire Rate/BTU Input (BTU/hr)</t>
  </si>
  <si>
    <t>Low Fire Rate (BTU/hr)</t>
  </si>
  <si>
    <t>High Fire Gas Manifold Pressure (in w.c.)</t>
  </si>
  <si>
    <t>Low Fire Gas Manifold Pressure (in w.c.)</t>
  </si>
  <si>
    <t>Notes</t>
  </si>
  <si>
    <t>Calculated from gas manifold pressure reduction, see 'Low Fire Calculation' tab</t>
  </si>
  <si>
    <t>High Fire Burner ON %</t>
  </si>
  <si>
    <t>Low Fire Burner ON %</t>
  </si>
  <si>
    <t>Spot measurement</t>
  </si>
  <si>
    <t>Nameplate</t>
  </si>
  <si>
    <t>No modulation</t>
  </si>
  <si>
    <t>Baseline</t>
  </si>
  <si>
    <t>Dryer cycles per yr</t>
  </si>
  <si>
    <t>Natural Gas Usage (Therms/yr)</t>
  </si>
  <si>
    <t>System Specifications</t>
  </si>
  <si>
    <t>Natural Gas Savings (Therms/yr)</t>
  </si>
  <si>
    <t>Savings</t>
  </si>
  <si>
    <t>cost cap fraction</t>
  </si>
  <si>
    <t>Application Submitted Amounts</t>
  </si>
  <si>
    <t>Measure 
ID</t>
  </si>
  <si>
    <t>Measure 
Description</t>
  </si>
  <si>
    <t>Measure Code</t>
  </si>
  <si>
    <t>Incentive Rates</t>
  </si>
  <si>
    <t>Incentives</t>
  </si>
  <si>
    <t>Measure 
Cost</t>
  </si>
  <si>
    <t>Measure 
Cost Adj.</t>
  </si>
  <si>
    <t>Total 
Incentive</t>
  </si>
  <si>
    <t>Comments</t>
  </si>
  <si>
    <t>Demand
($/kW)</t>
  </si>
  <si>
    <t>Energy
($/kWh)</t>
  </si>
  <si>
    <t>Gas ($/therm)</t>
  </si>
  <si>
    <t>Demand
(kW)</t>
  </si>
  <si>
    <t>Energy
(kWh)</t>
  </si>
  <si>
    <t>Gas 
(therms)</t>
  </si>
  <si>
    <t>Demand
Reduction</t>
  </si>
  <si>
    <t>Energy 
Savings</t>
  </si>
  <si>
    <t>Gas 
Savings</t>
  </si>
  <si>
    <t>Total</t>
  </si>
  <si>
    <t>Baseline energy use as percentage of 12-month total site use</t>
  </si>
  <si>
    <t>Bio-Therm Commercial Dryer Modulation Retrofit</t>
  </si>
  <si>
    <t>Gas Summary</t>
  </si>
  <si>
    <t>Baseline energy consumption (Therms)</t>
  </si>
  <si>
    <t>12-month total site use (Therms)</t>
  </si>
  <si>
    <t>Usage Name</t>
  </si>
  <si>
    <t>Period EndSorted Descending</t>
  </si>
  <si>
    <t>Max kW Demand</t>
  </si>
  <si>
    <t>kWh Usage</t>
  </si>
  <si>
    <t>Therm (Thru-Put)</t>
  </si>
  <si>
    <t>Total Electric Bill Amount</t>
  </si>
  <si>
    <t>Total Gas Bill Amount</t>
  </si>
  <si>
    <t>Blended Electric Rate (kWh)</t>
  </si>
  <si>
    <t>Blended Gas Rate (Therm)</t>
  </si>
  <si>
    <t>1825222005:06/01/2015</t>
  </si>
  <si>
    <t xml:space="preserve"> </t>
  </si>
  <si>
    <t>1825222005:04/30/2015</t>
  </si>
  <si>
    <t>1825222005:03/31/2015</t>
  </si>
  <si>
    <t>1825222005:03/02/2015</t>
  </si>
  <si>
    <t>1825222005:01/29/2015</t>
  </si>
  <si>
    <t>1825222005:12/30/2014</t>
  </si>
  <si>
    <t>1825222005:12/01/2014</t>
  </si>
  <si>
    <t>1825222005:10/29/2014</t>
  </si>
  <si>
    <t>1825222005:09/30/2014</t>
  </si>
  <si>
    <t>1825222005:08/29/2014</t>
  </si>
  <si>
    <t>1825222005:07/30/2014</t>
  </si>
  <si>
    <t>1825222005:06/30/2014</t>
  </si>
  <si>
    <t>Time Interval (min)</t>
  </si>
  <si>
    <t>Based on 3-weeks data logging (5/15/2015 - 6/5/2015) ON/OFF state of dryer drum motor</t>
  </si>
  <si>
    <t>Therms/yr = (BTU/hr)*(Burner hrs ON/cycle)*(Cycles/yr)*(1 Therm/100,000 BTU)</t>
  </si>
  <si>
    <t>Avg time per dry cycle (Hrs)</t>
  </si>
  <si>
    <t>Baseline Measurements</t>
  </si>
  <si>
    <t>BiO-Therm Measurements</t>
  </si>
  <si>
    <t>Total Burner Time</t>
  </si>
  <si>
    <t>CPL50</t>
  </si>
  <si>
    <t>Total # of cycles during this period</t>
  </si>
  <si>
    <t>Average cycle time (hh:mm:ss)</t>
  </si>
  <si>
    <t>Total drying time, including cool down (hh:mm:ss)</t>
  </si>
  <si>
    <t>Length of the trending period (hh:mm:ss)</t>
  </si>
  <si>
    <t>Equivallent annual # of cycles</t>
  </si>
  <si>
    <t>Baseline Gas Usage * Percent savings from the short term test</t>
  </si>
  <si>
    <t>Energy savings as percentage of total site use</t>
  </si>
  <si>
    <t>Short term test result</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</si>
</sst>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8" formatCode="&quot;$&quot;#,##0.00_);[Red]\(&quot;$&quot;#,##0.00\)"/>
    <numFmt numFmtId="44" formatCode="_(&quot;$&quot;* #,##0.00_);_(&quot;$&quot;* \(#,##0.00\);_(&quot;$&quot;* &quot;-&quot;??_);_(@_)"/>
    <numFmt numFmtId="43" formatCode="_(* #,##0.00_);_(* \(#,##0.00\);_(* &quot;-&quot;??_);_(@_)"/>
    <numFmt numFmtId="164" formatCode="[$$-409]#,##0.00"/>
    <numFmt numFmtId="165" formatCode="#,##0.0"/>
    <numFmt numFmtId="166" formatCode="0.0"/>
    <numFmt numFmtId="167" formatCode="_(* #,##0_);_(* \(#,##0\);_(* &quot;-&quot;??_);_(@_)"/>
    <numFmt numFmtId="169" formatCode="0.0%"/>
    <numFmt numFmtId="170" formatCode="#,##0.000000"/>
    <numFmt numFmtId="171" formatCode="h:mm:ss;@"/>
    <numFmt numFmtId="172" formatCode="[h]:mm:ss;@"/>
  </numFmts>
  <fonts count="18"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b/>
      <sz val="14"/>
      <color rgb="FFFF0000"/>
      <name val="Calibri"/>
      <family val="2"/>
      <scheme val="minor"/>
    </font>
    <font>
      <b/>
      <sz val="14"/>
      <color rgb="FFC00000"/>
      <name val="Calibri"/>
      <family val="2"/>
      <scheme val="minor"/>
    </font>
    <font>
      <b/>
      <u/>
      <sz val="24"/>
      <color theme="0"/>
      <name val="Calibri"/>
      <family val="2"/>
      <scheme val="minor"/>
    </font>
    <font>
      <i/>
      <sz val="12"/>
      <name val="Arial"/>
      <family val="2"/>
    </font>
    <font>
      <sz val="11"/>
      <name val="Calibri"/>
      <family val="2"/>
      <scheme val="minor"/>
    </font>
    <font>
      <sz val="10"/>
      <name val="Arial"/>
      <family val="2"/>
    </font>
    <font>
      <sz val="12"/>
      <name val="Arial"/>
      <family val="2"/>
    </font>
    <font>
      <sz val="10"/>
      <color rgb="FFFF0000"/>
      <name val="Arial"/>
      <family val="2"/>
    </font>
    <font>
      <b/>
      <sz val="11"/>
      <name val="Arial"/>
      <family val="2"/>
    </font>
    <font>
      <sz val="12"/>
      <color rgb="FF008000"/>
      <name val="Arial"/>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002060"/>
        <bgColor indexed="64"/>
      </patternFill>
    </fill>
    <fill>
      <patternFill patternType="solid">
        <fgColor rgb="FF00B050"/>
        <bgColor indexed="64"/>
      </patternFill>
    </fill>
    <fill>
      <patternFill patternType="solid">
        <fgColor theme="1"/>
        <bgColor indexed="64"/>
      </patternFill>
    </fill>
    <fill>
      <patternFill patternType="solid">
        <fgColor rgb="FFFFC000"/>
        <bgColor indexed="64"/>
      </patternFill>
    </fill>
  </fills>
  <borders count="50">
    <border>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s>
  <cellStyleXfs count="6">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43" fontId="12" fillId="0" borderId="0" applyFont="0" applyFill="0" applyBorder="0" applyAlignment="0" applyProtection="0"/>
    <xf numFmtId="0" fontId="4" fillId="0" borderId="0"/>
  </cellStyleXfs>
  <cellXfs count="181">
    <xf numFmtId="0" fontId="0" fillId="0" borderId="0" xfId="0"/>
    <xf numFmtId="0" fontId="3" fillId="0" borderId="0" xfId="0" applyFont="1"/>
    <xf numFmtId="0" fontId="2" fillId="0" borderId="1" xfId="0" applyFont="1" applyBorder="1"/>
    <xf numFmtId="0" fontId="3" fillId="0" borderId="2" xfId="0" applyFont="1" applyBorder="1"/>
    <xf numFmtId="0" fontId="3" fillId="0" borderId="4" xfId="0" applyFont="1" applyBorder="1"/>
    <xf numFmtId="0" fontId="3" fillId="0" borderId="8" xfId="0" applyFont="1" applyBorder="1"/>
    <xf numFmtId="0" fontId="0" fillId="0" borderId="0" xfId="0" applyAlignment="1">
      <alignment horizontal="center" vertical="center"/>
    </xf>
    <xf numFmtId="3" fontId="3" fillId="0" borderId="3" xfId="0" applyNumberFormat="1" applyFont="1" applyBorder="1" applyAlignment="1">
      <alignment horizontal="center" vertical="center"/>
    </xf>
    <xf numFmtId="3" fontId="3" fillId="0" borderId="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3" fontId="3" fillId="0" borderId="6" xfId="0" applyNumberFormat="1" applyFont="1" applyBorder="1" applyAlignment="1">
      <alignment horizontal="center" vertical="center"/>
    </xf>
    <xf numFmtId="3" fontId="3" fillId="0" borderId="10" xfId="0" applyNumberFormat="1" applyFont="1" applyBorder="1" applyAlignment="1">
      <alignment horizontal="center" vertical="center"/>
    </xf>
    <xf numFmtId="22" fontId="0" fillId="0" borderId="0" xfId="0" applyNumberFormat="1"/>
    <xf numFmtId="3" fontId="5" fillId="4" borderId="21" xfId="0" applyNumberFormat="1" applyFont="1" applyFill="1" applyBorder="1" applyAlignment="1">
      <alignment horizontal="right"/>
    </xf>
    <xf numFmtId="0" fontId="5" fillId="4" borderId="21" xfId="0" applyFont="1" applyFill="1" applyBorder="1" applyAlignment="1">
      <alignment horizontal="right"/>
    </xf>
    <xf numFmtId="3" fontId="7" fillId="2" borderId="21" xfId="0" applyNumberFormat="1" applyFont="1" applyFill="1" applyBorder="1" applyAlignment="1">
      <alignment horizontal="center"/>
    </xf>
    <xf numFmtId="0" fontId="10" fillId="0" borderId="0" xfId="0" applyFont="1"/>
    <xf numFmtId="0" fontId="11" fillId="0" borderId="0" xfId="0" applyFont="1"/>
    <xf numFmtId="4" fontId="0" fillId="0" borderId="0" xfId="0" applyNumberFormat="1"/>
    <xf numFmtId="9" fontId="0" fillId="0" borderId="0" xfId="0" applyNumberFormat="1"/>
    <xf numFmtId="0" fontId="0" fillId="0" borderId="0" xfId="0" applyAlignment="1">
      <alignment horizontal="center"/>
    </xf>
    <xf numFmtId="0" fontId="0" fillId="0" borderId="0" xfId="0" applyAlignment="1">
      <alignment wrapText="1"/>
    </xf>
    <xf numFmtId="0" fontId="1" fillId="0" borderId="24" xfId="0" applyFont="1" applyBorder="1" applyAlignment="1">
      <alignment horizontal="center" vertical="center"/>
    </xf>
    <xf numFmtId="0" fontId="2" fillId="0" borderId="24" xfId="0" applyFont="1" applyBorder="1"/>
    <xf numFmtId="0" fontId="3" fillId="0" borderId="24" xfId="0" applyFont="1" applyBorder="1"/>
    <xf numFmtId="3" fontId="3" fillId="0" borderId="24" xfId="0" applyNumberFormat="1" applyFont="1" applyBorder="1" applyAlignment="1">
      <alignment horizontal="center" vertical="center"/>
    </xf>
    <xf numFmtId="0" fontId="3" fillId="0" borderId="24" xfId="0" applyFont="1" applyBorder="1" applyAlignment="1">
      <alignment horizontal="center" vertical="center"/>
    </xf>
    <xf numFmtId="0" fontId="0" fillId="0" borderId="24" xfId="0" applyBorder="1"/>
    <xf numFmtId="3" fontId="0" fillId="0" borderId="24" xfId="0" applyNumberFormat="1" applyBorder="1" applyAlignment="1">
      <alignment horizontal="center"/>
    </xf>
    <xf numFmtId="9" fontId="0" fillId="0" borderId="24" xfId="0" applyNumberFormat="1" applyBorder="1" applyAlignment="1">
      <alignment horizontal="center"/>
    </xf>
    <xf numFmtId="0" fontId="1" fillId="0" borderId="24" xfId="0" applyFont="1" applyBorder="1"/>
    <xf numFmtId="0" fontId="0" fillId="5" borderId="24" xfId="0" applyFill="1" applyBorder="1" applyAlignment="1">
      <alignment horizontal="center"/>
    </xf>
    <xf numFmtId="0" fontId="0" fillId="5" borderId="24" xfId="0" applyFill="1" applyBorder="1"/>
    <xf numFmtId="0" fontId="5" fillId="5" borderId="24" xfId="0" applyFont="1" applyFill="1" applyBorder="1"/>
    <xf numFmtId="0" fontId="0" fillId="5" borderId="0" xfId="0" applyFill="1"/>
    <xf numFmtId="0" fontId="5" fillId="5" borderId="0" xfId="0" applyFont="1" applyFill="1"/>
    <xf numFmtId="0" fontId="5" fillId="5" borderId="24" xfId="0" applyFont="1" applyFill="1" applyBorder="1" applyAlignment="1">
      <alignment horizontal="center"/>
    </xf>
    <xf numFmtId="0" fontId="1" fillId="0" borderId="24" xfId="0" applyFont="1" applyFill="1" applyBorder="1"/>
    <xf numFmtId="0" fontId="5" fillId="5" borderId="0" xfId="0" applyFont="1" applyFill="1" applyBorder="1"/>
    <xf numFmtId="3" fontId="0" fillId="2" borderId="24" xfId="1" applyNumberFormat="1" applyFont="1" applyFill="1" applyBorder="1" applyAlignment="1">
      <alignment horizontal="center"/>
    </xf>
    <xf numFmtId="3" fontId="0" fillId="2" borderId="24" xfId="0" applyNumberFormat="1" applyFill="1" applyBorder="1" applyAlignment="1">
      <alignment horizontal="center"/>
    </xf>
    <xf numFmtId="0" fontId="0" fillId="2" borderId="24" xfId="0" applyFill="1" applyBorder="1" applyAlignment="1">
      <alignment horizontal="center"/>
    </xf>
    <xf numFmtId="0" fontId="12" fillId="0" borderId="0" xfId="0" applyFont="1"/>
    <xf numFmtId="0" fontId="13" fillId="0" borderId="0" xfId="0" applyFont="1"/>
    <xf numFmtId="0" fontId="13" fillId="0" borderId="0" xfId="0" applyFont="1" applyBorder="1" applyAlignment="1">
      <alignment horizontal="center"/>
    </xf>
    <xf numFmtId="14" fontId="0" fillId="0" borderId="0" xfId="0" applyNumberFormat="1"/>
    <xf numFmtId="0" fontId="13" fillId="0" borderId="0" xfId="0" applyFont="1" applyFill="1" applyBorder="1" applyAlignment="1" applyProtection="1">
      <alignment horizontal="center" vertical="center" wrapText="1"/>
    </xf>
    <xf numFmtId="0" fontId="13" fillId="0" borderId="0"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35" xfId="0" applyFont="1" applyFill="1" applyBorder="1" applyAlignment="1">
      <alignment horizontal="center" vertical="center" wrapText="1"/>
    </xf>
    <xf numFmtId="0" fontId="13" fillId="0" borderId="35"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13" fillId="0" borderId="23" xfId="0" applyFont="1" applyFill="1" applyBorder="1" applyAlignment="1">
      <alignment horizontal="center" vertical="center" wrapText="1"/>
    </xf>
    <xf numFmtId="0" fontId="13" fillId="0" borderId="37" xfId="0" applyFont="1" applyFill="1" applyBorder="1" applyAlignment="1">
      <alignment horizontal="center" vertical="center" wrapText="1"/>
    </xf>
    <xf numFmtId="0" fontId="13" fillId="0" borderId="8" xfId="0" applyFont="1" applyFill="1" applyBorder="1" applyAlignment="1">
      <alignment horizontal="center"/>
    </xf>
    <xf numFmtId="0" fontId="13" fillId="0" borderId="40" xfId="0" applyFont="1" applyFill="1" applyBorder="1" applyAlignment="1">
      <alignment horizontal="left"/>
    </xf>
    <xf numFmtId="0" fontId="13" fillId="0" borderId="41" xfId="0" applyFont="1" applyFill="1" applyBorder="1" applyAlignment="1">
      <alignment horizontal="left"/>
    </xf>
    <xf numFmtId="164" fontId="13" fillId="0" borderId="41" xfId="2" applyNumberFormat="1" applyFont="1" applyBorder="1" applyAlignment="1">
      <alignment horizontal="center"/>
    </xf>
    <xf numFmtId="164" fontId="13" fillId="0" borderId="24" xfId="2" applyNumberFormat="1" applyFont="1" applyBorder="1" applyAlignment="1">
      <alignment horizontal="center"/>
    </xf>
    <xf numFmtId="2" fontId="13" fillId="0" borderId="24" xfId="0" applyNumberFormat="1" applyFont="1" applyBorder="1"/>
    <xf numFmtId="165" fontId="13" fillId="0" borderId="42" xfId="4" applyNumberFormat="1" applyFont="1" applyBorder="1"/>
    <xf numFmtId="164" fontId="13" fillId="0" borderId="40" xfId="2" applyNumberFormat="1" applyFont="1" applyBorder="1" applyAlignment="1"/>
    <xf numFmtId="164" fontId="13" fillId="0" borderId="9" xfId="2" applyNumberFormat="1" applyFont="1" applyBorder="1" applyAlignment="1"/>
    <xf numFmtId="164" fontId="13" fillId="0" borderId="8" xfId="2" applyNumberFormat="1" applyFont="1" applyFill="1" applyBorder="1" applyAlignment="1"/>
    <xf numFmtId="164" fontId="13" fillId="0" borderId="38" xfId="2" applyNumberFormat="1" applyFont="1" applyBorder="1" applyAlignment="1"/>
    <xf numFmtId="0" fontId="13" fillId="0" borderId="43" xfId="0" applyFont="1" applyBorder="1" applyAlignment="1">
      <alignment wrapText="1"/>
    </xf>
    <xf numFmtId="167" fontId="13" fillId="0" borderId="0" xfId="4" applyNumberFormat="1" applyFont="1" applyFill="1" applyBorder="1" applyAlignment="1" applyProtection="1">
      <alignment wrapText="1"/>
      <protection locked="0"/>
    </xf>
    <xf numFmtId="164" fontId="13" fillId="0" borderId="0" xfId="2" applyNumberFormat="1" applyFont="1" applyBorder="1" applyAlignment="1"/>
    <xf numFmtId="0" fontId="13" fillId="0" borderId="44" xfId="0" applyFont="1" applyBorder="1" applyAlignment="1"/>
    <xf numFmtId="0" fontId="13" fillId="0" borderId="45" xfId="0" applyFont="1" applyBorder="1" applyAlignment="1"/>
    <xf numFmtId="0" fontId="13" fillId="0" borderId="15" xfId="0" applyFont="1" applyBorder="1" applyAlignment="1"/>
    <xf numFmtId="43" fontId="13" fillId="0" borderId="44" xfId="4" applyNumberFormat="1" applyFont="1" applyFill="1" applyBorder="1" applyAlignment="1" applyProtection="1">
      <alignment wrapText="1"/>
      <protection locked="0"/>
    </xf>
    <xf numFmtId="43" fontId="13" fillId="0" borderId="46" xfId="4" applyNumberFormat="1" applyFont="1" applyFill="1" applyBorder="1" applyAlignment="1" applyProtection="1">
      <alignment wrapText="1"/>
      <protection locked="0"/>
    </xf>
    <xf numFmtId="4" fontId="13" fillId="0" borderId="47" xfId="4" applyNumberFormat="1" applyFont="1" applyFill="1" applyBorder="1" applyAlignment="1" applyProtection="1">
      <alignment wrapText="1"/>
      <protection locked="0"/>
    </xf>
    <xf numFmtId="165" fontId="13" fillId="0" borderId="47" xfId="4" applyNumberFormat="1" applyFont="1" applyFill="1" applyBorder="1" applyAlignment="1" applyProtection="1">
      <alignment wrapText="1"/>
      <protection locked="0"/>
    </xf>
    <xf numFmtId="164" fontId="13" fillId="0" borderId="45" xfId="2" applyNumberFormat="1" applyFont="1" applyBorder="1" applyAlignment="1"/>
    <xf numFmtId="164" fontId="13" fillId="0" borderId="48" xfId="2" applyNumberFormat="1" applyFont="1" applyBorder="1" applyAlignment="1"/>
    <xf numFmtId="164" fontId="13" fillId="0" borderId="44" xfId="2" applyNumberFormat="1" applyFont="1" applyFill="1" applyBorder="1" applyAlignment="1"/>
    <xf numFmtId="164" fontId="13" fillId="0" borderId="47" xfId="2" applyNumberFormat="1" applyFont="1" applyFill="1" applyBorder="1" applyAlignment="1"/>
    <xf numFmtId="164" fontId="13" fillId="0" borderId="48" xfId="0" applyNumberFormat="1" applyFont="1" applyBorder="1" applyAlignment="1"/>
    <xf numFmtId="0" fontId="13" fillId="0" borderId="17" xfId="0" applyFont="1" applyBorder="1"/>
    <xf numFmtId="0" fontId="13" fillId="0" borderId="0" xfId="0" applyFont="1" applyBorder="1"/>
    <xf numFmtId="44" fontId="13" fillId="0" borderId="0" xfId="0" applyNumberFormat="1" applyFont="1" applyBorder="1"/>
    <xf numFmtId="0" fontId="13" fillId="0" borderId="0" xfId="0" applyFont="1" applyBorder="1" applyAlignment="1"/>
    <xf numFmtId="43" fontId="13" fillId="0" borderId="0" xfId="4" applyNumberFormat="1" applyFont="1" applyFill="1" applyBorder="1" applyAlignment="1" applyProtection="1">
      <alignment wrapText="1"/>
      <protection locked="0"/>
    </xf>
    <xf numFmtId="4" fontId="13" fillId="0" borderId="0" xfId="4" applyNumberFormat="1" applyFont="1" applyFill="1" applyBorder="1" applyAlignment="1" applyProtection="1">
      <alignment wrapText="1"/>
      <protection locked="0"/>
    </xf>
    <xf numFmtId="165" fontId="13" fillId="0" borderId="0" xfId="4" applyNumberFormat="1" applyFont="1" applyFill="1" applyBorder="1" applyAlignment="1" applyProtection="1">
      <alignment wrapText="1"/>
      <protection locked="0"/>
    </xf>
    <xf numFmtId="164" fontId="13" fillId="0" borderId="0" xfId="2" applyNumberFormat="1" applyFont="1" applyFill="1" applyBorder="1" applyAlignment="1"/>
    <xf numFmtId="164" fontId="13" fillId="0" borderId="0" xfId="0" applyNumberFormat="1" applyFont="1" applyBorder="1" applyAlignment="1"/>
    <xf numFmtId="0" fontId="14" fillId="0" borderId="0" xfId="0" applyFont="1"/>
    <xf numFmtId="0" fontId="14" fillId="0" borderId="0" xfId="0" applyFont="1" applyBorder="1"/>
    <xf numFmtId="0" fontId="15" fillId="0" borderId="0" xfId="5" applyFont="1"/>
    <xf numFmtId="0" fontId="12" fillId="0" borderId="0" xfId="5" applyFont="1"/>
    <xf numFmtId="0" fontId="15" fillId="0" borderId="0" xfId="5" applyFont="1" applyBorder="1"/>
    <xf numFmtId="0" fontId="12" fillId="0" borderId="0" xfId="5" applyFont="1" applyBorder="1"/>
    <xf numFmtId="0" fontId="0" fillId="0" borderId="0" xfId="0" applyBorder="1"/>
    <xf numFmtId="0" fontId="13" fillId="0" borderId="0" xfId="5" applyFont="1" applyBorder="1"/>
    <xf numFmtId="37" fontId="16" fillId="0" borderId="8" xfId="4" applyNumberFormat="1" applyFont="1" applyBorder="1" applyAlignment="1">
      <alignment horizontal="right"/>
    </xf>
    <xf numFmtId="169" fontId="13" fillId="0" borderId="8" xfId="3" applyNumberFormat="1" applyFont="1" applyBorder="1" applyAlignment="1">
      <alignment horizontal="right"/>
    </xf>
    <xf numFmtId="0" fontId="17" fillId="0" borderId="0" xfId="0" applyFont="1"/>
    <xf numFmtId="0" fontId="0" fillId="0" borderId="40" xfId="0" applyBorder="1"/>
    <xf numFmtId="0" fontId="13" fillId="0" borderId="41" xfId="0" applyFont="1" applyBorder="1" applyAlignment="1">
      <alignment horizontal="right"/>
    </xf>
    <xf numFmtId="9" fontId="13" fillId="0" borderId="42" xfId="3" applyFont="1" applyBorder="1"/>
    <xf numFmtId="8" fontId="0" fillId="0" borderId="0" xfId="0" applyNumberFormat="1"/>
    <xf numFmtId="170" fontId="0" fillId="0" borderId="0" xfId="0" applyNumberFormat="1"/>
    <xf numFmtId="171" fontId="0" fillId="0" borderId="0" xfId="0" applyNumberFormat="1"/>
    <xf numFmtId="172" fontId="0" fillId="0" borderId="0" xfId="0" applyNumberFormat="1"/>
    <xf numFmtId="4" fontId="0" fillId="2" borderId="24" xfId="0" applyNumberFormat="1" applyFill="1" applyBorder="1" applyAlignment="1">
      <alignment horizontal="center"/>
    </xf>
    <xf numFmtId="0" fontId="0" fillId="5" borderId="0" xfId="0" applyFill="1" applyAlignment="1">
      <alignment horizontal="center"/>
    </xf>
    <xf numFmtId="0" fontId="13" fillId="0" borderId="24" xfId="5" applyFont="1" applyBorder="1"/>
    <xf numFmtId="0" fontId="12" fillId="0" borderId="24" xfId="5" applyFont="1" applyBorder="1"/>
    <xf numFmtId="169" fontId="13" fillId="0" borderId="24" xfId="3" applyNumberFormat="1" applyFont="1" applyBorder="1" applyAlignment="1">
      <alignment horizontal="right"/>
    </xf>
    <xf numFmtId="0" fontId="3" fillId="0" borderId="5"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7" xfId="0" applyFont="1" applyFill="1" applyBorder="1" applyAlignment="1">
      <alignment horizontal="center" vertical="center"/>
    </xf>
    <xf numFmtId="1" fontId="0" fillId="0" borderId="0" xfId="0" applyNumberFormat="1"/>
    <xf numFmtId="3" fontId="0" fillId="0" borderId="0" xfId="0" applyNumberFormat="1"/>
    <xf numFmtId="166" fontId="3" fillId="0" borderId="9" xfId="0" applyNumberFormat="1" applyFont="1" applyBorder="1" applyAlignment="1">
      <alignment horizontal="center" vertical="center"/>
    </xf>
    <xf numFmtId="166" fontId="0" fillId="0" borderId="0" xfId="0" applyNumberFormat="1"/>
    <xf numFmtId="166" fontId="3" fillId="0" borderId="10" xfId="0" applyNumberFormat="1" applyFont="1" applyBorder="1" applyAlignment="1">
      <alignment horizontal="center" vertical="center"/>
    </xf>
    <xf numFmtId="3" fontId="3" fillId="0" borderId="7" xfId="0" applyNumberFormat="1" applyFont="1" applyFill="1" applyBorder="1" applyAlignment="1">
      <alignment horizontal="center" vertical="center"/>
    </xf>
    <xf numFmtId="3" fontId="3" fillId="0" borderId="5" xfId="0" applyNumberFormat="1" applyFont="1" applyFill="1" applyBorder="1" applyAlignment="1">
      <alignment horizontal="center" vertical="center"/>
    </xf>
    <xf numFmtId="169" fontId="3" fillId="0" borderId="7" xfId="0" applyNumberFormat="1" applyFont="1" applyFill="1" applyBorder="1" applyAlignment="1">
      <alignment horizontal="center" vertical="center"/>
    </xf>
    <xf numFmtId="169" fontId="3" fillId="0" borderId="6" xfId="0" applyNumberFormat="1" applyFont="1" applyBorder="1" applyAlignment="1">
      <alignment horizontal="center" vertical="center"/>
    </xf>
    <xf numFmtId="0" fontId="13" fillId="0" borderId="33"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18" xfId="0" applyFont="1" applyBorder="1" applyAlignment="1">
      <alignment horizontal="center"/>
    </xf>
    <xf numFmtId="0" fontId="13" fillId="0" borderId="19" xfId="0" applyFont="1" applyBorder="1" applyAlignment="1">
      <alignment horizontal="center"/>
    </xf>
    <xf numFmtId="0" fontId="13" fillId="0" borderId="13" xfId="0" applyFont="1" applyBorder="1" applyAlignment="1">
      <alignment horizontal="center"/>
    </xf>
    <xf numFmtId="0" fontId="13" fillId="0" borderId="20" xfId="0" applyFont="1" applyBorder="1" applyAlignment="1">
      <alignment horizontal="center"/>
    </xf>
    <xf numFmtId="0" fontId="13" fillId="0" borderId="25"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6" xfId="0" applyFont="1" applyFill="1" applyBorder="1" applyAlignment="1" applyProtection="1">
      <alignment horizontal="center" vertical="center" wrapText="1"/>
    </xf>
    <xf numFmtId="0" fontId="13" fillId="0" borderId="35" xfId="0" applyFont="1" applyFill="1" applyBorder="1" applyAlignment="1" applyProtection="1">
      <alignment horizontal="center" vertical="center" wrapText="1"/>
    </xf>
    <xf numFmtId="0" fontId="13" fillId="0" borderId="25" xfId="0" applyFont="1" applyFill="1" applyBorder="1" applyAlignment="1" applyProtection="1">
      <alignment horizontal="center" vertical="center" wrapText="1"/>
    </xf>
    <xf numFmtId="0" fontId="13" fillId="0" borderId="34" xfId="0" applyFont="1" applyFill="1" applyBorder="1" applyAlignment="1" applyProtection="1">
      <alignment horizontal="center" vertical="center" wrapText="1"/>
    </xf>
    <xf numFmtId="0" fontId="13" fillId="0" borderId="27" xfId="0" applyFont="1" applyBorder="1" applyAlignment="1">
      <alignment horizontal="center"/>
    </xf>
    <xf numFmtId="0" fontId="13" fillId="0" borderId="28" xfId="0" applyFont="1" applyBorder="1" applyAlignment="1">
      <alignment horizontal="center"/>
    </xf>
    <xf numFmtId="0" fontId="0" fillId="0" borderId="29" xfId="0" applyBorder="1" applyAlignment="1">
      <alignment horizontal="center"/>
    </xf>
    <xf numFmtId="0" fontId="13" fillId="0" borderId="30" xfId="0" applyFont="1" applyBorder="1" applyAlignment="1">
      <alignment horizontal="center"/>
    </xf>
    <xf numFmtId="0" fontId="0" fillId="0" borderId="31" xfId="0" applyBorder="1" applyAlignment="1">
      <alignment horizontal="center"/>
    </xf>
    <xf numFmtId="0" fontId="13" fillId="0" borderId="40" xfId="5" applyFont="1" applyBorder="1" applyAlignment="1">
      <alignment horizontal="left"/>
    </xf>
    <xf numFmtId="0" fontId="13" fillId="0" borderId="49" xfId="5" applyFont="1" applyBorder="1" applyAlignment="1">
      <alignment horizontal="left"/>
    </xf>
    <xf numFmtId="0" fontId="13" fillId="0" borderId="42" xfId="5" applyFont="1" applyBorder="1" applyAlignment="1">
      <alignment horizontal="left"/>
    </xf>
    <xf numFmtId="0" fontId="13" fillId="0" borderId="32" xfId="0" applyFont="1" applyBorder="1" applyAlignment="1">
      <alignment horizontal="center" vertical="center" wrapText="1"/>
    </xf>
    <xf numFmtId="0" fontId="13" fillId="0" borderId="38" xfId="0" applyFont="1" applyBorder="1" applyAlignment="1">
      <alignment horizontal="center" vertical="center" wrapText="1"/>
    </xf>
    <xf numFmtId="0" fontId="5" fillId="3" borderId="18" xfId="0" applyFont="1" applyFill="1" applyBorder="1" applyAlignment="1">
      <alignment horizontal="right"/>
    </xf>
    <xf numFmtId="0" fontId="5" fillId="3" borderId="19" xfId="0" applyFont="1" applyFill="1" applyBorder="1" applyAlignment="1">
      <alignment horizontal="right"/>
    </xf>
    <xf numFmtId="0" fontId="5" fillId="3" borderId="20" xfId="0" applyFont="1" applyFill="1" applyBorder="1" applyAlignment="1">
      <alignment horizontal="right"/>
    </xf>
    <xf numFmtId="0" fontId="0" fillId="0" borderId="18" xfId="0" applyBorder="1" applyAlignment="1">
      <alignment horizontal="center"/>
    </xf>
    <xf numFmtId="0" fontId="0" fillId="0" borderId="20" xfId="0" applyBorder="1" applyAlignment="1">
      <alignment horizontal="center"/>
    </xf>
    <xf numFmtId="0" fontId="0" fillId="0" borderId="20" xfId="0" applyBorder="1" applyAlignment="1"/>
    <xf numFmtId="0" fontId="9" fillId="3" borderId="11" xfId="0" applyFont="1" applyFill="1" applyBorder="1" applyAlignment="1">
      <alignment horizontal="center" vertical="center"/>
    </xf>
    <xf numFmtId="0" fontId="9" fillId="0" borderId="0" xfId="0" applyFont="1" applyAlignment="1">
      <alignment horizontal="center" vertical="center"/>
    </xf>
    <xf numFmtId="0" fontId="9" fillId="0" borderId="22" xfId="0"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0" fontId="7" fillId="2" borderId="18" xfId="0" applyFont="1" applyFill="1" applyBorder="1" applyAlignment="1">
      <alignment horizontal="right"/>
    </xf>
    <xf numFmtId="0" fontId="7" fillId="2" borderId="19" xfId="0" applyFont="1" applyFill="1" applyBorder="1" applyAlignment="1">
      <alignment horizontal="right"/>
    </xf>
    <xf numFmtId="0" fontId="7" fillId="2" borderId="20" xfId="0" applyFont="1" applyFill="1" applyBorder="1" applyAlignment="1">
      <alignment horizontal="right"/>
    </xf>
    <xf numFmtId="10" fontId="8" fillId="2" borderId="12" xfId="0" applyNumberFormat="1" applyFont="1" applyFill="1" applyBorder="1" applyAlignment="1">
      <alignment horizontal="center"/>
    </xf>
    <xf numFmtId="10" fontId="8" fillId="2" borderId="14" xfId="0" applyNumberFormat="1"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6" fillId="3" borderId="17" xfId="0" applyFont="1" applyFill="1" applyBorder="1" applyAlignment="1">
      <alignment horizontal="center"/>
    </xf>
    <xf numFmtId="37" fontId="16" fillId="0" borderId="2" xfId="4" applyNumberFormat="1" applyFont="1" applyBorder="1" applyAlignment="1">
      <alignment horizontal="right"/>
    </xf>
    <xf numFmtId="3" fontId="13" fillId="0" borderId="42" xfId="2" applyNumberFormat="1" applyFont="1" applyFill="1" applyBorder="1" applyAlignment="1">
      <alignment horizontal="right" wrapText="1"/>
    </xf>
    <xf numFmtId="3" fontId="13" fillId="0" borderId="47" xfId="4" applyNumberFormat="1" applyFont="1" applyFill="1" applyBorder="1" applyAlignment="1" applyProtection="1">
      <alignment wrapText="1"/>
      <protection locked="0"/>
    </xf>
    <xf numFmtId="10" fontId="13" fillId="0" borderId="4" xfId="3" applyNumberFormat="1" applyFont="1" applyBorder="1" applyAlignment="1">
      <alignment horizontal="right"/>
    </xf>
  </cellXfs>
  <cellStyles count="6">
    <cellStyle name="Comma" xfId="1" builtinId="3"/>
    <cellStyle name="Comma 2" xfId="4"/>
    <cellStyle name="Currency" xfId="2" builtinId="4"/>
    <cellStyle name="Normal" xfId="0" builtinId="0"/>
    <cellStyle name="Normal 10 2 13" xfId="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76199</xdr:colOff>
      <xdr:row>0</xdr:row>
      <xdr:rowOff>57150</xdr:rowOff>
    </xdr:from>
    <xdr:to>
      <xdr:col>11</xdr:col>
      <xdr:colOff>247650</xdr:colOff>
      <xdr:row>12</xdr:row>
      <xdr:rowOff>200026</xdr:rowOff>
    </xdr:to>
    <xdr:sp macro="" textlink="">
      <xdr:nvSpPr>
        <xdr:cNvPr id="2" name="TextBox 1"/>
        <xdr:cNvSpPr txBox="1"/>
      </xdr:nvSpPr>
      <xdr:spPr>
        <a:xfrm>
          <a:off x="7058024" y="57150"/>
          <a:ext cx="4438651" cy="30575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A short term test was conducted where the exact same load of laundry was washed and dried twice, once in baseline dryer mode and once in modulating dryer mode. Although the load was washed in the exact same washer there is still some variance in the moisture content of the clothes between each drying. This was accounted for by measuring the Btus of gas used per lb of moisture removed during the drying process. The clothes were weighed before and after drying for each mode.</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190501</xdr:colOff>
      <xdr:row>0</xdr:row>
      <xdr:rowOff>85724</xdr:rowOff>
    </xdr:from>
    <xdr:ext cx="5934074" cy="264560"/>
    <xdr:sp macro="" textlink="">
      <xdr:nvSpPr>
        <xdr:cNvPr id="2" name="TextBox 1"/>
        <xdr:cNvSpPr txBox="1"/>
      </xdr:nvSpPr>
      <xdr:spPr>
        <a:xfrm>
          <a:off x="5229226" y="85724"/>
          <a:ext cx="59340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twoCellAnchor>
    <xdr:from>
      <xdr:col>8</xdr:col>
      <xdr:colOff>285750</xdr:colOff>
      <xdr:row>0</xdr:row>
      <xdr:rowOff>85725</xdr:rowOff>
    </xdr:from>
    <xdr:to>
      <xdr:col>18</xdr:col>
      <xdr:colOff>57150</xdr:colOff>
      <xdr:row>14</xdr:row>
      <xdr:rowOff>28576</xdr:rowOff>
    </xdr:to>
    <xdr:sp macro="" textlink="">
      <xdr:nvSpPr>
        <xdr:cNvPr id="3" name="TextBox 2"/>
        <xdr:cNvSpPr txBox="1"/>
      </xdr:nvSpPr>
      <xdr:spPr>
        <a:xfrm>
          <a:off x="5324475" y="85725"/>
          <a:ext cx="5981700" cy="29051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In baseline mode the gas usage was calculated by monitoring the dryer gas valve on time with a current switch and multiplying by the nameplate (high) firing rate of the dryer. For the modulating dryer valve both the high fire and low fire on times were monitored with separate current switches. The low firing rate was determined by measuring the manifold pressure setting of the gas valve with a digital manometer and using the following flow calculation:</a:t>
          </a:r>
        </a:p>
        <a:p>
          <a:endParaRPr lang="en-US">
            <a:effectLst/>
          </a:endParaRPr>
        </a:p>
        <a:p>
          <a:r>
            <a:rPr lang="en-US" sz="1100">
              <a:solidFill>
                <a:schemeClr val="dk1"/>
              </a:solidFill>
              <a:effectLst/>
              <a:latin typeface="+mn-lt"/>
              <a:ea typeface="+mn-ea"/>
              <a:cs typeface="+mn-cs"/>
            </a:rPr>
            <a:t>New (Low) Firing Rate (Btu/hr) Q</a:t>
          </a:r>
          <a:r>
            <a:rPr lang="en-US" sz="1100" baseline="-25000">
              <a:solidFill>
                <a:schemeClr val="dk1"/>
              </a:solidFill>
              <a:effectLst/>
              <a:latin typeface="+mn-lt"/>
              <a:ea typeface="+mn-ea"/>
              <a:cs typeface="+mn-cs"/>
            </a:rPr>
            <a:t>N</a:t>
          </a:r>
          <a:r>
            <a:rPr lang="en-US" sz="1100">
              <a:solidFill>
                <a:schemeClr val="dk1"/>
              </a:solidFill>
              <a:effectLst/>
              <a:latin typeface="+mn-lt"/>
              <a:ea typeface="+mn-ea"/>
              <a:cs typeface="+mn-cs"/>
            </a:rPr>
            <a:t> = QO * √ ( P</a:t>
          </a:r>
          <a:r>
            <a:rPr lang="en-US" sz="1100" baseline="-25000">
              <a:solidFill>
                <a:schemeClr val="dk1"/>
              </a:solidFill>
              <a:effectLst/>
              <a:latin typeface="+mn-lt"/>
              <a:ea typeface="+mn-ea"/>
              <a:cs typeface="+mn-cs"/>
            </a:rPr>
            <a:t>N</a:t>
          </a:r>
          <a:r>
            <a:rPr lang="en-US" sz="1100">
              <a:solidFill>
                <a:schemeClr val="dk1"/>
              </a:solidFill>
              <a:effectLst/>
              <a:latin typeface="+mn-lt"/>
              <a:ea typeface="+mn-ea"/>
              <a:cs typeface="+mn-cs"/>
            </a:rPr>
            <a:t>/P</a:t>
          </a:r>
          <a:r>
            <a:rPr lang="en-US" sz="1100" baseline="-25000">
              <a:solidFill>
                <a:schemeClr val="dk1"/>
              </a:solidFill>
              <a:effectLst/>
              <a:latin typeface="+mn-lt"/>
              <a:ea typeface="+mn-ea"/>
              <a:cs typeface="+mn-cs"/>
            </a:rPr>
            <a:t>O</a:t>
          </a:r>
          <a:r>
            <a:rPr lang="en-US" sz="1100">
              <a:solidFill>
                <a:schemeClr val="dk1"/>
              </a:solidFill>
              <a:effectLst/>
              <a:latin typeface="+mn-lt"/>
              <a:ea typeface="+mn-ea"/>
              <a:cs typeface="+mn-cs"/>
            </a:rPr>
            <a:t>)</a:t>
          </a:r>
          <a:endParaRPr lang="en-US">
            <a:effectLst/>
          </a:endParaRPr>
        </a:p>
        <a:p>
          <a:r>
            <a:rPr lang="en-US" sz="1100">
              <a:solidFill>
                <a:schemeClr val="dk1"/>
              </a:solidFill>
              <a:effectLst/>
              <a:latin typeface="+mn-lt"/>
              <a:ea typeface="+mn-ea"/>
              <a:cs typeface="+mn-cs"/>
            </a:rPr>
            <a:t>Where  Q</a:t>
          </a:r>
          <a:r>
            <a:rPr lang="en-US" sz="1100" baseline="-25000">
              <a:solidFill>
                <a:schemeClr val="dk1"/>
              </a:solidFill>
              <a:effectLst/>
              <a:latin typeface="+mn-lt"/>
              <a:ea typeface="+mn-ea"/>
              <a:cs typeface="+mn-cs"/>
            </a:rPr>
            <a:t>N</a:t>
          </a:r>
          <a:r>
            <a:rPr lang="en-US" sz="1100">
              <a:solidFill>
                <a:schemeClr val="dk1"/>
              </a:solidFill>
              <a:effectLst/>
              <a:latin typeface="+mn-lt"/>
              <a:ea typeface="+mn-ea"/>
              <a:cs typeface="+mn-cs"/>
            </a:rPr>
            <a:t> = Low Firing Rate (Btu/hr)</a:t>
          </a:r>
          <a:endParaRPr lang="en-US">
            <a:effectLst/>
          </a:endParaRPr>
        </a:p>
        <a:p>
          <a:r>
            <a:rPr lang="en-US" sz="1100">
              <a:solidFill>
                <a:schemeClr val="dk1"/>
              </a:solidFill>
              <a:effectLst/>
              <a:latin typeface="+mn-lt"/>
              <a:ea typeface="+mn-ea"/>
              <a:cs typeface="+mn-cs"/>
            </a:rPr>
            <a:t>Q</a:t>
          </a:r>
          <a:r>
            <a:rPr lang="en-US" sz="1100" baseline="-25000">
              <a:solidFill>
                <a:schemeClr val="dk1"/>
              </a:solidFill>
              <a:effectLst/>
              <a:latin typeface="+mn-lt"/>
              <a:ea typeface="+mn-ea"/>
              <a:cs typeface="+mn-cs"/>
            </a:rPr>
            <a:t>O</a:t>
          </a:r>
          <a:r>
            <a:rPr lang="en-US" sz="1100">
              <a:solidFill>
                <a:schemeClr val="dk1"/>
              </a:solidFill>
              <a:effectLst/>
              <a:latin typeface="+mn-lt"/>
              <a:ea typeface="+mn-ea"/>
              <a:cs typeface="+mn-cs"/>
            </a:rPr>
            <a:t> = High Firing Rate (Btu/hr)</a:t>
          </a:r>
          <a:endParaRPr lang="en-US">
            <a:effectLst/>
          </a:endParaRPr>
        </a:p>
        <a:p>
          <a:r>
            <a:rPr lang="en-US" sz="1100">
              <a:solidFill>
                <a:schemeClr val="dk1"/>
              </a:solidFill>
              <a:effectLst/>
              <a:latin typeface="+mn-lt"/>
              <a:ea typeface="+mn-ea"/>
              <a:cs typeface="+mn-cs"/>
            </a:rPr>
            <a:t>√ = Square Root</a:t>
          </a:r>
          <a:endParaRPr lang="en-US">
            <a:effectLst/>
          </a:endParaRPr>
        </a:p>
        <a:p>
          <a:r>
            <a:rPr lang="en-US" sz="1100">
              <a:solidFill>
                <a:schemeClr val="dk1"/>
              </a:solidFill>
              <a:effectLst/>
              <a:latin typeface="+mn-lt"/>
              <a:ea typeface="+mn-ea"/>
              <a:cs typeface="+mn-cs"/>
            </a:rPr>
            <a:t>P</a:t>
          </a:r>
          <a:r>
            <a:rPr lang="en-US" sz="1100" baseline="-25000">
              <a:solidFill>
                <a:schemeClr val="dk1"/>
              </a:solidFill>
              <a:effectLst/>
              <a:latin typeface="+mn-lt"/>
              <a:ea typeface="+mn-ea"/>
              <a:cs typeface="+mn-cs"/>
            </a:rPr>
            <a:t>N</a:t>
          </a:r>
          <a:r>
            <a:rPr lang="en-US" sz="1100">
              <a:solidFill>
                <a:schemeClr val="dk1"/>
              </a:solidFill>
              <a:effectLst/>
              <a:latin typeface="+mn-lt"/>
              <a:ea typeface="+mn-ea"/>
              <a:cs typeface="+mn-cs"/>
            </a:rPr>
            <a:t> = Low Firing Rate Manifold Pressure (inch water column – “WC)</a:t>
          </a:r>
          <a:endParaRPr lang="en-US">
            <a:effectLst/>
          </a:endParaRPr>
        </a:p>
        <a:p>
          <a:r>
            <a:rPr lang="en-US" sz="1100">
              <a:solidFill>
                <a:schemeClr val="dk1"/>
              </a:solidFill>
              <a:effectLst/>
              <a:latin typeface="+mn-lt"/>
              <a:ea typeface="+mn-ea"/>
              <a:cs typeface="+mn-cs"/>
            </a:rPr>
            <a:t>P</a:t>
          </a:r>
          <a:r>
            <a:rPr lang="en-US" sz="1100" baseline="-25000">
              <a:solidFill>
                <a:schemeClr val="dk1"/>
              </a:solidFill>
              <a:effectLst/>
              <a:latin typeface="+mn-lt"/>
              <a:ea typeface="+mn-ea"/>
              <a:cs typeface="+mn-cs"/>
            </a:rPr>
            <a:t>O</a:t>
          </a:r>
          <a:r>
            <a:rPr lang="en-US" sz="1100">
              <a:solidFill>
                <a:schemeClr val="dk1"/>
              </a:solidFill>
              <a:effectLst/>
              <a:latin typeface="+mn-lt"/>
              <a:ea typeface="+mn-ea"/>
              <a:cs typeface="+mn-cs"/>
            </a:rPr>
            <a:t> = High Firing Rate Manifold Pressure (inch water column – “WC)</a:t>
          </a:r>
          <a:endParaRPr lang="en-US">
            <a:effectLst/>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T15"/>
  <sheetViews>
    <sheetView tabSelected="1" topLeftCell="B1" zoomScale="70" zoomScaleNormal="70" workbookViewId="0">
      <selection activeCell="I6" sqref="I6"/>
    </sheetView>
  </sheetViews>
  <sheetFormatPr defaultRowHeight="15" x14ac:dyDescent="0.25"/>
  <cols>
    <col min="1" max="1" width="10.140625" bestFit="1" customWidth="1"/>
    <col min="2" max="2" width="51.42578125" customWidth="1"/>
    <col min="3" max="3" width="19.140625" customWidth="1"/>
    <col min="6" max="6" width="10" customWidth="1"/>
    <col min="9" max="9" width="10.42578125" customWidth="1"/>
    <col min="10" max="10" width="11.42578125" customWidth="1"/>
    <col min="12" max="12" width="10.7109375" customWidth="1"/>
    <col min="13" max="15" width="11.42578125" bestFit="1" customWidth="1"/>
    <col min="16" max="16" width="12.140625" bestFit="1" customWidth="1"/>
  </cols>
  <sheetData>
    <row r="1" spans="1:20" ht="15.75" x14ac:dyDescent="0.25">
      <c r="R1" s="105"/>
      <c r="S1" s="106" t="s">
        <v>51</v>
      </c>
      <c r="T1" s="107">
        <v>0.5</v>
      </c>
    </row>
    <row r="2" spans="1:20" ht="15.75" thickBot="1" x14ac:dyDescent="0.3"/>
    <row r="3" spans="1:20" ht="16.5" thickBot="1" x14ac:dyDescent="0.3">
      <c r="A3" s="47"/>
      <c r="B3" s="47"/>
      <c r="C3" s="47"/>
      <c r="D3" s="133" t="s">
        <v>52</v>
      </c>
      <c r="E3" s="134"/>
      <c r="F3" s="134"/>
      <c r="G3" s="134"/>
      <c r="H3" s="134"/>
      <c r="I3" s="134"/>
      <c r="J3" s="135"/>
      <c r="K3" s="135"/>
      <c r="L3" s="135"/>
      <c r="M3" s="134"/>
      <c r="N3" s="134"/>
      <c r="O3" s="134"/>
      <c r="P3" s="136"/>
      <c r="Q3" s="48"/>
      <c r="T3" s="49"/>
    </row>
    <row r="4" spans="1:20" ht="15.75" x14ac:dyDescent="0.25">
      <c r="A4" s="137" t="s">
        <v>53</v>
      </c>
      <c r="B4" s="139" t="s">
        <v>54</v>
      </c>
      <c r="C4" s="141" t="s">
        <v>55</v>
      </c>
      <c r="D4" s="143" t="s">
        <v>56</v>
      </c>
      <c r="E4" s="144"/>
      <c r="F4" s="145"/>
      <c r="G4" s="146" t="s">
        <v>50</v>
      </c>
      <c r="H4" s="144"/>
      <c r="I4" s="145"/>
      <c r="J4" s="146" t="s">
        <v>57</v>
      </c>
      <c r="K4" s="144"/>
      <c r="L4" s="147"/>
      <c r="M4" s="137" t="s">
        <v>58</v>
      </c>
      <c r="N4" s="151" t="s">
        <v>59</v>
      </c>
      <c r="O4" s="129" t="s">
        <v>60</v>
      </c>
      <c r="P4" s="131" t="s">
        <v>61</v>
      </c>
      <c r="Q4" s="50"/>
      <c r="R4" s="51"/>
      <c r="S4" s="25"/>
      <c r="T4" s="48"/>
    </row>
    <row r="5" spans="1:20" ht="45" x14ac:dyDescent="0.25">
      <c r="A5" s="138"/>
      <c r="B5" s="140"/>
      <c r="C5" s="142"/>
      <c r="D5" s="52" t="s">
        <v>62</v>
      </c>
      <c r="E5" s="53" t="s">
        <v>63</v>
      </c>
      <c r="F5" s="54" t="s">
        <v>64</v>
      </c>
      <c r="G5" s="55" t="s">
        <v>65</v>
      </c>
      <c r="H5" s="56" t="s">
        <v>66</v>
      </c>
      <c r="I5" s="56" t="s">
        <v>67</v>
      </c>
      <c r="J5" s="57" t="s">
        <v>68</v>
      </c>
      <c r="K5" s="54" t="s">
        <v>69</v>
      </c>
      <c r="L5" s="58" t="s">
        <v>70</v>
      </c>
      <c r="M5" s="138"/>
      <c r="N5" s="152"/>
      <c r="O5" s="130"/>
      <c r="P5" s="132"/>
      <c r="Q5" s="50"/>
      <c r="R5" s="51"/>
      <c r="S5" s="51"/>
      <c r="T5" s="48"/>
    </row>
    <row r="6" spans="1:20" ht="30" customHeight="1" x14ac:dyDescent="0.25">
      <c r="A6" s="59">
        <v>1</v>
      </c>
      <c r="B6" s="60" t="s">
        <v>73</v>
      </c>
      <c r="C6" s="61" t="s">
        <v>106</v>
      </c>
      <c r="D6" s="62">
        <v>150</v>
      </c>
      <c r="E6" s="63">
        <v>0.08</v>
      </c>
      <c r="F6" s="63">
        <v>1</v>
      </c>
      <c r="G6" s="64">
        <v>0</v>
      </c>
      <c r="H6" s="65">
        <v>0</v>
      </c>
      <c r="I6" s="178">
        <f>ROUND('Energy Savings Calc'!B15+'Energy Savings Calc'!C15,0)</f>
        <v>3358</v>
      </c>
      <c r="J6" s="66">
        <f>ROUND(D6*G6,2)</f>
        <v>0</v>
      </c>
      <c r="K6" s="66">
        <f>ROUND(E6*H6,2)</f>
        <v>0</v>
      </c>
      <c r="L6" s="67">
        <f>F6*I6</f>
        <v>3358</v>
      </c>
      <c r="M6" s="68">
        <v>4100</v>
      </c>
      <c r="N6" s="69">
        <f>IF(SUM(J6:L6)&gt;T1*M6,SUM(J6:L6)-T1*M6,0)</f>
        <v>1308</v>
      </c>
      <c r="O6" s="67">
        <f>SUM(J6:L6)-N6</f>
        <v>2050</v>
      </c>
      <c r="P6" s="70"/>
      <c r="Q6" s="71"/>
      <c r="R6" s="72"/>
      <c r="S6" s="72"/>
      <c r="T6" s="72"/>
    </row>
    <row r="7" spans="1:20" ht="16.5" thickBot="1" x14ac:dyDescent="0.3">
      <c r="A7" s="73" t="s">
        <v>71</v>
      </c>
      <c r="B7" s="74"/>
      <c r="C7" s="75"/>
      <c r="D7" s="76"/>
      <c r="E7" s="77"/>
      <c r="F7" s="77"/>
      <c r="G7" s="78">
        <f t="shared" ref="G7:O7" si="0">SUM(G6:G6)</f>
        <v>0</v>
      </c>
      <c r="H7" s="79">
        <f t="shared" si="0"/>
        <v>0</v>
      </c>
      <c r="I7" s="179">
        <f t="shared" si="0"/>
        <v>3358</v>
      </c>
      <c r="J7" s="80">
        <f t="shared" si="0"/>
        <v>0</v>
      </c>
      <c r="K7" s="80">
        <f t="shared" si="0"/>
        <v>0</v>
      </c>
      <c r="L7" s="81">
        <f t="shared" si="0"/>
        <v>3358</v>
      </c>
      <c r="M7" s="82">
        <f t="shared" si="0"/>
        <v>4100</v>
      </c>
      <c r="N7" s="83">
        <f t="shared" si="0"/>
        <v>1308</v>
      </c>
      <c r="O7" s="84">
        <f t="shared" si="0"/>
        <v>2050</v>
      </c>
      <c r="P7" s="85"/>
      <c r="Q7" s="86"/>
      <c r="R7" s="48"/>
      <c r="S7" s="87"/>
      <c r="T7" s="87"/>
    </row>
    <row r="8" spans="1:20" ht="15.75" x14ac:dyDescent="0.25">
      <c r="A8" s="88"/>
      <c r="B8" s="88"/>
      <c r="C8" s="88"/>
      <c r="D8" s="89"/>
      <c r="E8" s="89"/>
      <c r="F8" s="89"/>
      <c r="G8" s="90"/>
      <c r="H8" s="91"/>
      <c r="I8" s="91"/>
      <c r="J8" s="72"/>
      <c r="K8" s="72"/>
      <c r="L8" s="72"/>
      <c r="M8" s="92"/>
      <c r="N8" s="92"/>
      <c r="O8" s="93"/>
      <c r="P8" s="86"/>
      <c r="Q8" s="86"/>
      <c r="R8" s="48"/>
      <c r="S8" s="87"/>
      <c r="T8" s="87"/>
    </row>
    <row r="9" spans="1:20" x14ac:dyDescent="0.25">
      <c r="A9" s="46"/>
      <c r="B9" s="46"/>
      <c r="C9" s="46"/>
      <c r="D9" s="46"/>
      <c r="E9" s="46"/>
      <c r="F9" s="46"/>
      <c r="G9" s="46"/>
      <c r="H9" s="46"/>
      <c r="I9" s="46"/>
      <c r="J9" s="46"/>
      <c r="K9" s="46"/>
      <c r="L9" s="46"/>
      <c r="M9" s="46"/>
      <c r="N9" s="46"/>
      <c r="O9" s="46"/>
      <c r="P9" s="46"/>
      <c r="Q9" s="94"/>
      <c r="R9" s="95"/>
      <c r="S9" s="95"/>
      <c r="T9" s="95"/>
    </row>
    <row r="10" spans="1:20" ht="15.75" thickBot="1" x14ac:dyDescent="0.3">
      <c r="C10" s="96" t="s">
        <v>74</v>
      </c>
      <c r="D10" s="97"/>
      <c r="E10" s="97"/>
      <c r="F10" s="97"/>
      <c r="G10" s="97"/>
      <c r="H10" s="97"/>
      <c r="I10" s="97"/>
      <c r="J10" s="98"/>
      <c r="K10" s="99"/>
      <c r="L10" s="99"/>
      <c r="M10" s="99"/>
      <c r="N10" s="99"/>
      <c r="R10" s="100"/>
      <c r="S10" s="100"/>
      <c r="T10" s="100"/>
    </row>
    <row r="11" spans="1:20" ht="15.75" x14ac:dyDescent="0.25">
      <c r="C11" s="177">
        <f>'Energy Savings Calc'!B12+'Energy Savings Calc'!C12</f>
        <v>13145.283783241155</v>
      </c>
      <c r="D11" s="148" t="s">
        <v>75</v>
      </c>
      <c r="E11" s="149"/>
      <c r="F11" s="149"/>
      <c r="G11" s="149"/>
      <c r="H11" s="149"/>
      <c r="I11" s="149"/>
      <c r="J11" s="150"/>
      <c r="K11" s="101"/>
      <c r="L11" s="99"/>
      <c r="M11" s="99"/>
      <c r="N11" s="99"/>
      <c r="R11" s="100"/>
      <c r="S11" s="100"/>
      <c r="T11" s="100"/>
    </row>
    <row r="12" spans="1:20" ht="15.75" x14ac:dyDescent="0.25">
      <c r="C12" s="102">
        <f>SUM('Usage History'!E2:E13)</f>
        <v>232773</v>
      </c>
      <c r="D12" s="148" t="s">
        <v>76</v>
      </c>
      <c r="E12" s="149"/>
      <c r="F12" s="149"/>
      <c r="G12" s="149"/>
      <c r="H12" s="149"/>
      <c r="I12" s="149"/>
      <c r="J12" s="150"/>
      <c r="K12" s="101"/>
      <c r="L12" s="99"/>
      <c r="M12" s="99"/>
      <c r="N12" s="99"/>
      <c r="R12" s="100"/>
      <c r="S12" s="100"/>
      <c r="T12" s="100"/>
    </row>
    <row r="13" spans="1:20" ht="15.75" x14ac:dyDescent="0.25">
      <c r="C13" s="103">
        <f>C11/C12</f>
        <v>5.6472545283349683E-2</v>
      </c>
      <c r="D13" s="114" t="s">
        <v>72</v>
      </c>
      <c r="E13" s="115"/>
      <c r="F13" s="115"/>
      <c r="G13" s="115"/>
      <c r="H13" s="115"/>
      <c r="I13" s="115"/>
      <c r="J13" s="116"/>
      <c r="K13" s="101"/>
      <c r="L13" s="99"/>
      <c r="M13" s="99"/>
      <c r="N13" s="99"/>
    </row>
    <row r="14" spans="1:20" ht="16.5" thickBot="1" x14ac:dyDescent="0.3">
      <c r="C14" s="180">
        <f>I7/C12</f>
        <v>1.4426071752308043E-2</v>
      </c>
      <c r="D14" s="148" t="s">
        <v>113</v>
      </c>
      <c r="E14" s="149"/>
      <c r="F14" s="149"/>
      <c r="G14" s="149"/>
      <c r="H14" s="149"/>
      <c r="I14" s="149"/>
      <c r="J14" s="150"/>
      <c r="K14" s="101"/>
      <c r="L14" s="99"/>
      <c r="M14" s="99"/>
      <c r="N14" s="99"/>
    </row>
    <row r="15" spans="1:20" ht="15.75" x14ac:dyDescent="0.25">
      <c r="C15" s="104"/>
      <c r="J15" s="100"/>
      <c r="K15" s="100"/>
      <c r="L15" s="100"/>
      <c r="M15" s="100"/>
      <c r="N15" s="100"/>
    </row>
  </sheetData>
  <mergeCells count="14">
    <mergeCell ref="D12:J12"/>
    <mergeCell ref="D11:J11"/>
    <mergeCell ref="D14:J14"/>
    <mergeCell ref="M4:M5"/>
    <mergeCell ref="N4:N5"/>
    <mergeCell ref="O4:O5"/>
    <mergeCell ref="P4:P5"/>
    <mergeCell ref="D3:P3"/>
    <mergeCell ref="A4:A5"/>
    <mergeCell ref="B4:B5"/>
    <mergeCell ref="C4:C5"/>
    <mergeCell ref="D4:F4"/>
    <mergeCell ref="G4:I4"/>
    <mergeCell ref="J4:L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5"/>
  <sheetViews>
    <sheetView zoomScaleNormal="100" workbookViewId="0">
      <selection activeCell="B35" sqref="B35"/>
    </sheetView>
  </sheetViews>
  <sheetFormatPr defaultRowHeight="15" x14ac:dyDescent="0.25"/>
  <cols>
    <col min="1" max="1" width="37.42578125" bestFit="1" customWidth="1"/>
    <col min="2" max="2" width="11.5703125" style="24" bestFit="1" customWidth="1"/>
    <col min="3" max="3" width="9.140625" style="24"/>
    <col min="4" max="4" width="94.85546875" bestFit="1" customWidth="1"/>
  </cols>
  <sheetData>
    <row r="1" spans="1:4" x14ac:dyDescent="0.25">
      <c r="A1" s="39" t="s">
        <v>48</v>
      </c>
      <c r="B1" s="40" t="s">
        <v>32</v>
      </c>
      <c r="C1" s="40" t="s">
        <v>33</v>
      </c>
      <c r="D1" s="40" t="s">
        <v>38</v>
      </c>
    </row>
    <row r="2" spans="1:4" x14ac:dyDescent="0.25">
      <c r="A2" s="34" t="s">
        <v>34</v>
      </c>
      <c r="B2" s="43">
        <v>370000</v>
      </c>
      <c r="C2" s="44">
        <v>300000</v>
      </c>
      <c r="D2" s="31" t="s">
        <v>43</v>
      </c>
    </row>
    <row r="3" spans="1:4" x14ac:dyDescent="0.25">
      <c r="A3" s="34" t="s">
        <v>36</v>
      </c>
      <c r="B3" s="45">
        <v>2.5</v>
      </c>
      <c r="C3" s="45">
        <f>B3</f>
        <v>2.5</v>
      </c>
      <c r="D3" s="31" t="s">
        <v>42</v>
      </c>
    </row>
    <row r="4" spans="1:4" x14ac:dyDescent="0.25">
      <c r="A4" s="34" t="s">
        <v>37</v>
      </c>
      <c r="B4" s="45">
        <v>1.1000000000000001</v>
      </c>
      <c r="C4" s="45">
        <f>B4</f>
        <v>1.1000000000000001</v>
      </c>
      <c r="D4" s="31" t="s">
        <v>42</v>
      </c>
    </row>
    <row r="5" spans="1:4" x14ac:dyDescent="0.25">
      <c r="A5" s="41" t="s">
        <v>102</v>
      </c>
      <c r="B5" s="112">
        <f>'Motor Logger Analysis'!C2*24</f>
        <v>0.54656459169998117</v>
      </c>
      <c r="C5" s="112">
        <f>'Motor Logger Analysis'!D2*24</f>
        <v>0.69767534722359414</v>
      </c>
      <c r="D5" s="31" t="s">
        <v>100</v>
      </c>
    </row>
    <row r="6" spans="1:4" x14ac:dyDescent="0.25">
      <c r="A6" s="34" t="s">
        <v>35</v>
      </c>
      <c r="B6" s="32">
        <f>'Low Fire Analysis'!F6</f>
        <v>245430.23448629963</v>
      </c>
      <c r="C6" s="32">
        <f>'Low Fire Analysis'!F16</f>
        <v>198997.48742132401</v>
      </c>
      <c r="D6" s="31" t="s">
        <v>39</v>
      </c>
    </row>
    <row r="7" spans="1:4" x14ac:dyDescent="0.25">
      <c r="A7" s="34" t="s">
        <v>46</v>
      </c>
      <c r="B7" s="32">
        <f>'Motor Logger Analysis'!C6</f>
        <v>5773.0248022718524</v>
      </c>
      <c r="C7" s="32">
        <f>'Motor Logger Analysis'!D6</f>
        <v>5561.512419799873</v>
      </c>
      <c r="D7" s="31" t="s">
        <v>100</v>
      </c>
    </row>
    <row r="9" spans="1:4" x14ac:dyDescent="0.25">
      <c r="A9" s="37" t="s">
        <v>45</v>
      </c>
      <c r="B9" s="35"/>
      <c r="C9" s="35"/>
      <c r="D9" s="36"/>
    </row>
    <row r="10" spans="1:4" x14ac:dyDescent="0.25">
      <c r="A10" s="34" t="s">
        <v>40</v>
      </c>
      <c r="B10" s="33">
        <f>'Short Term Test'!B4/('Short Term Test'!B5+'Short Term Test'!B6)/60</f>
        <v>0.56380952380952387</v>
      </c>
      <c r="C10" s="33">
        <f>B10</f>
        <v>0.56380952380952387</v>
      </c>
      <c r="D10" s="31" t="s">
        <v>114</v>
      </c>
    </row>
    <row r="11" spans="1:4" x14ac:dyDescent="0.25">
      <c r="A11" s="34" t="s">
        <v>41</v>
      </c>
      <c r="B11" s="33">
        <v>0</v>
      </c>
      <c r="C11" s="33">
        <f>B11</f>
        <v>0</v>
      </c>
      <c r="D11" s="31" t="s">
        <v>44</v>
      </c>
    </row>
    <row r="12" spans="1:4" x14ac:dyDescent="0.25">
      <c r="A12" s="41" t="s">
        <v>47</v>
      </c>
      <c r="B12" s="32">
        <f>B10*B2*B7*B5/100000</f>
        <v>6582.3208567418778</v>
      </c>
      <c r="C12" s="32">
        <f>C10*C2*C7*C5/100000</f>
        <v>6562.9629264992773</v>
      </c>
      <c r="D12" s="31" t="s">
        <v>101</v>
      </c>
    </row>
    <row r="14" spans="1:4" x14ac:dyDescent="0.25">
      <c r="A14" s="42" t="s">
        <v>50</v>
      </c>
      <c r="B14" s="113"/>
      <c r="C14" s="113"/>
      <c r="D14" s="38"/>
    </row>
    <row r="15" spans="1:4" x14ac:dyDescent="0.25">
      <c r="A15" s="41" t="s">
        <v>49</v>
      </c>
      <c r="B15" s="32">
        <f>B12*'Short Term Test'!$D$21</f>
        <v>1681.4284285401213</v>
      </c>
      <c r="C15" s="32">
        <f>C12*'Short Term Test'!$D$21</f>
        <v>1676.4835200593586</v>
      </c>
      <c r="D15" s="31"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4"/>
  <sheetViews>
    <sheetView workbookViewId="0">
      <selection activeCell="A23" sqref="A23:XFD23"/>
    </sheetView>
  </sheetViews>
  <sheetFormatPr defaultRowHeight="15" x14ac:dyDescent="0.25"/>
  <cols>
    <col min="1" max="1" width="32.42578125" bestFit="1" customWidth="1"/>
    <col min="2" max="2" width="30.140625" bestFit="1" customWidth="1"/>
    <col min="4" max="4" width="33" bestFit="1" customWidth="1"/>
  </cols>
  <sheetData>
    <row r="1" spans="1:4" ht="21.75" thickBot="1" x14ac:dyDescent="0.4">
      <c r="A1" s="26" t="s">
        <v>16</v>
      </c>
      <c r="B1" s="27" t="s">
        <v>103</v>
      </c>
      <c r="D1" s="2" t="s">
        <v>104</v>
      </c>
    </row>
    <row r="2" spans="1:4" ht="18.75" x14ac:dyDescent="0.3">
      <c r="A2" s="28" t="s">
        <v>10</v>
      </c>
      <c r="B2" s="29">
        <v>1184</v>
      </c>
      <c r="D2" s="14">
        <v>356</v>
      </c>
    </row>
    <row r="3" spans="1:4" ht="18.75" x14ac:dyDescent="0.3">
      <c r="A3" s="28" t="s">
        <v>11</v>
      </c>
      <c r="B3" s="29">
        <v>0</v>
      </c>
      <c r="D3" s="15">
        <v>990</v>
      </c>
    </row>
    <row r="4" spans="1:4" ht="18.75" x14ac:dyDescent="0.3">
      <c r="A4" s="28" t="s">
        <v>105</v>
      </c>
      <c r="B4" s="29">
        <f>B2+B3</f>
        <v>1184</v>
      </c>
      <c r="D4" s="15">
        <f>D2+D3</f>
        <v>1346</v>
      </c>
    </row>
    <row r="5" spans="1:4" ht="18.75" x14ac:dyDescent="0.3">
      <c r="A5" s="28" t="s">
        <v>2</v>
      </c>
      <c r="B5" s="30">
        <v>30</v>
      </c>
      <c r="D5" s="10">
        <v>30</v>
      </c>
    </row>
    <row r="6" spans="1:4" ht="19.5" thickBot="1" x14ac:dyDescent="0.35">
      <c r="A6" s="28" t="s">
        <v>3</v>
      </c>
      <c r="B6" s="30">
        <v>5</v>
      </c>
      <c r="D6" s="11">
        <v>5</v>
      </c>
    </row>
    <row r="7" spans="1:4" ht="15.75" thickBot="1" x14ac:dyDescent="0.3"/>
    <row r="8" spans="1:4" ht="18.75" x14ac:dyDescent="0.3">
      <c r="A8" s="3" t="s">
        <v>1</v>
      </c>
      <c r="B8" s="12">
        <v>77.599999999999994</v>
      </c>
      <c r="D8" s="13">
        <v>77.3</v>
      </c>
    </row>
    <row r="9" spans="1:4" ht="21" customHeight="1" x14ac:dyDescent="0.3">
      <c r="A9" s="5" t="s">
        <v>0</v>
      </c>
      <c r="B9" s="9">
        <v>65.5</v>
      </c>
      <c r="D9" s="10">
        <v>63.4</v>
      </c>
    </row>
    <row r="10" spans="1:4" ht="19.5" thickBot="1" x14ac:dyDescent="0.35">
      <c r="A10" s="4" t="s">
        <v>6</v>
      </c>
      <c r="B10" s="118">
        <f>B8-B9</f>
        <v>12.099999999999994</v>
      </c>
      <c r="D10" s="119">
        <f>D8-D9</f>
        <v>13.899999999999999</v>
      </c>
    </row>
    <row r="11" spans="1:4" ht="19.5" thickBot="1" x14ac:dyDescent="0.35">
      <c r="A11" s="1"/>
      <c r="B11" s="6"/>
      <c r="D11" s="6"/>
    </row>
    <row r="12" spans="1:4" ht="18.75" x14ac:dyDescent="0.3">
      <c r="A12" s="3" t="s">
        <v>4</v>
      </c>
      <c r="B12" s="7">
        <v>370000</v>
      </c>
      <c r="D12" s="7">
        <v>370000</v>
      </c>
    </row>
    <row r="13" spans="1:4" ht="18.75" x14ac:dyDescent="0.3">
      <c r="A13" s="5" t="s">
        <v>13</v>
      </c>
      <c r="B13" s="122">
        <f>B12/3600</f>
        <v>102.77777777777777</v>
      </c>
      <c r="C13" s="123"/>
      <c r="D13" s="124">
        <f>D12/3600</f>
        <v>102.77777777777777</v>
      </c>
    </row>
    <row r="14" spans="1:4" ht="18.75" x14ac:dyDescent="0.3">
      <c r="A14" s="5" t="s">
        <v>5</v>
      </c>
      <c r="B14" s="8">
        <v>0</v>
      </c>
      <c r="D14" s="8">
        <f>'Low Fire Analysis'!F6</f>
        <v>245430.23448629963</v>
      </c>
    </row>
    <row r="15" spans="1:4" ht="18.75" x14ac:dyDescent="0.3">
      <c r="A15" s="5" t="s">
        <v>14</v>
      </c>
      <c r="B15" s="9">
        <f>B14/3600</f>
        <v>0</v>
      </c>
      <c r="D15" s="124">
        <f>D14/3600</f>
        <v>68.17506513508323</v>
      </c>
    </row>
    <row r="16" spans="1:4" ht="19.5" thickBot="1" x14ac:dyDescent="0.35">
      <c r="A16" s="4" t="s">
        <v>12</v>
      </c>
      <c r="B16" s="126">
        <f>B2*B13</f>
        <v>121688.88888888888</v>
      </c>
      <c r="D16" s="125">
        <f>(D2*D13)+(D3*D15)</f>
        <v>104082.20337262127</v>
      </c>
    </row>
    <row r="17" spans="1:4" ht="19.5" thickBot="1" x14ac:dyDescent="0.35">
      <c r="A17" s="1"/>
      <c r="B17" s="6"/>
      <c r="D17" s="6"/>
    </row>
    <row r="18" spans="1:4" ht="18.75" x14ac:dyDescent="0.3">
      <c r="A18" s="3" t="s">
        <v>7</v>
      </c>
      <c r="B18" s="12">
        <v>0</v>
      </c>
      <c r="D18" s="128">
        <f>(B16-D16)/B16</f>
        <v>0.14468605701826925</v>
      </c>
    </row>
    <row r="19" spans="1:4" ht="18.75" x14ac:dyDescent="0.3">
      <c r="A19" s="5" t="s">
        <v>8</v>
      </c>
      <c r="B19" s="9">
        <v>0</v>
      </c>
      <c r="D19" s="15">
        <f>B16-D16</f>
        <v>17606.685516267607</v>
      </c>
    </row>
    <row r="20" spans="1:4" ht="18.75" x14ac:dyDescent="0.3">
      <c r="A20" s="5" t="s">
        <v>15</v>
      </c>
      <c r="B20" s="8">
        <f>B16/B10</f>
        <v>10056.932966023878</v>
      </c>
      <c r="D20" s="15">
        <f>D16/D10</f>
        <v>7487.9283001885815</v>
      </c>
    </row>
    <row r="21" spans="1:4" ht="19.5" thickBot="1" x14ac:dyDescent="0.35">
      <c r="A21" s="4" t="s">
        <v>9</v>
      </c>
      <c r="B21" s="117">
        <v>0</v>
      </c>
      <c r="D21" s="127">
        <f>(B20-D20)/B20</f>
        <v>0.25544613596554394</v>
      </c>
    </row>
    <row r="23" spans="1:4" x14ac:dyDescent="0.25">
      <c r="B23" s="22"/>
    </row>
    <row r="24" spans="1:4" x14ac:dyDescent="0.25">
      <c r="B24" s="23"/>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676"/>
  <sheetViews>
    <sheetView workbookViewId="0">
      <selection activeCell="B31" sqref="B31"/>
    </sheetView>
  </sheetViews>
  <sheetFormatPr defaultRowHeight="15" x14ac:dyDescent="0.25"/>
  <cols>
    <col min="2" max="2" width="41.5703125" bestFit="1" customWidth="1"/>
    <col min="3" max="3" width="13.5703125" customWidth="1"/>
    <col min="4" max="4" width="11.5703125" bestFit="1" customWidth="1"/>
    <col min="7" max="7" width="20.5703125" bestFit="1" customWidth="1"/>
    <col min="8" max="8" width="15.28515625" customWidth="1"/>
  </cols>
  <sheetData>
    <row r="1" spans="1:11" x14ac:dyDescent="0.25">
      <c r="C1" t="s">
        <v>32</v>
      </c>
      <c r="D1" t="s">
        <v>33</v>
      </c>
    </row>
    <row r="2" spans="1:11" x14ac:dyDescent="0.25">
      <c r="B2" t="s">
        <v>108</v>
      </c>
      <c r="C2" s="111">
        <f>AVERAGE(D12:D676)</f>
        <v>2.2773524654165881E-2</v>
      </c>
      <c r="D2" s="111">
        <f>AVERAGE(I12:I651)</f>
        <v>2.9069806134316423E-2</v>
      </c>
    </row>
    <row r="3" spans="1:11" x14ac:dyDescent="0.25">
      <c r="B3" t="s">
        <v>109</v>
      </c>
      <c r="C3" s="111">
        <f>SUM(D12:D676)</f>
        <v>7.5608101851830725</v>
      </c>
      <c r="D3" s="111">
        <f>SUM(I12:I651)</f>
        <v>9.3023379629812553</v>
      </c>
    </row>
    <row r="4" spans="1:11" x14ac:dyDescent="0.25">
      <c r="B4" t="s">
        <v>107</v>
      </c>
      <c r="C4" s="121">
        <f>C3/C2</f>
        <v>332</v>
      </c>
      <c r="D4" s="121">
        <f>D3/D2</f>
        <v>320</v>
      </c>
      <c r="K4" s="109"/>
    </row>
    <row r="5" spans="1:11" x14ac:dyDescent="0.25">
      <c r="B5" t="s">
        <v>110</v>
      </c>
      <c r="C5" s="111">
        <f>B676-B12</f>
        <v>20.990729166667734</v>
      </c>
      <c r="D5" s="111">
        <f>G651-G12</f>
        <v>21.00148148147855</v>
      </c>
    </row>
    <row r="6" spans="1:11" x14ac:dyDescent="0.25">
      <c r="B6" t="s">
        <v>111</v>
      </c>
      <c r="C6" s="120">
        <f>8760*0.0416666667/C5*C4</f>
        <v>5773.0248022718524</v>
      </c>
      <c r="D6" s="120">
        <f>8760*0.0416666667/D5*D4</f>
        <v>5561.512419799873</v>
      </c>
    </row>
    <row r="7" spans="1:11" x14ac:dyDescent="0.25">
      <c r="C7" s="111"/>
    </row>
    <row r="10" spans="1:11" x14ac:dyDescent="0.25">
      <c r="A10" t="s">
        <v>17</v>
      </c>
      <c r="F10" t="s">
        <v>21</v>
      </c>
    </row>
    <row r="11" spans="1:11" ht="75" x14ac:dyDescent="0.25">
      <c r="A11" t="s">
        <v>18</v>
      </c>
      <c r="B11" t="s">
        <v>19</v>
      </c>
      <c r="C11" s="25" t="s">
        <v>20</v>
      </c>
      <c r="D11" s="25" t="s">
        <v>99</v>
      </c>
      <c r="F11" t="s">
        <v>18</v>
      </c>
      <c r="G11" t="s">
        <v>19</v>
      </c>
      <c r="H11" s="25" t="s">
        <v>22</v>
      </c>
      <c r="I11" s="25" t="s">
        <v>99</v>
      </c>
    </row>
    <row r="12" spans="1:11" x14ac:dyDescent="0.25">
      <c r="A12">
        <v>1</v>
      </c>
      <c r="B12" s="16">
        <v>42139.708333333336</v>
      </c>
      <c r="C12">
        <v>0</v>
      </c>
      <c r="D12" s="110" t="str">
        <f>IF(C12=1,B13-B12,"")</f>
        <v/>
      </c>
      <c r="F12">
        <v>1</v>
      </c>
      <c r="G12" s="16">
        <v>42139.708333333336</v>
      </c>
      <c r="H12">
        <v>1</v>
      </c>
      <c r="I12" s="111">
        <f>IF(H12=1,G13-G12,"")</f>
        <v>3.2407407401478849E-2</v>
      </c>
    </row>
    <row r="13" spans="1:11" x14ac:dyDescent="0.25">
      <c r="A13">
        <v>2</v>
      </c>
      <c r="B13" s="16">
        <v>42139.711087962962</v>
      </c>
      <c r="C13">
        <v>1</v>
      </c>
      <c r="D13" s="110">
        <f t="shared" ref="D13:D76" si="0">IF(C13=1,B14-B13,"")</f>
        <v>2.2997685184236616E-2</v>
      </c>
      <c r="F13">
        <v>2</v>
      </c>
      <c r="G13" s="16">
        <v>42139.740740740737</v>
      </c>
      <c r="H13">
        <v>0</v>
      </c>
      <c r="I13" s="111" t="str">
        <f t="shared" ref="I13:I76" si="1">IF(H13=1,G14-G13,"")</f>
        <v/>
      </c>
    </row>
    <row r="14" spans="1:11" x14ac:dyDescent="0.25">
      <c r="A14">
        <v>3</v>
      </c>
      <c r="B14" s="16">
        <v>42139.734085648146</v>
      </c>
      <c r="C14">
        <v>0</v>
      </c>
      <c r="D14" s="110" t="str">
        <f t="shared" si="0"/>
        <v/>
      </c>
      <c r="F14">
        <v>3</v>
      </c>
      <c r="G14" s="16">
        <v>42139.752326388887</v>
      </c>
      <c r="H14">
        <v>1</v>
      </c>
      <c r="I14" s="111">
        <f t="shared" si="1"/>
        <v>3.2696759262762498E-2</v>
      </c>
    </row>
    <row r="15" spans="1:11" x14ac:dyDescent="0.25">
      <c r="A15">
        <v>4</v>
      </c>
      <c r="B15" s="16">
        <v>42139.754143518519</v>
      </c>
      <c r="C15">
        <v>1</v>
      </c>
      <c r="D15" s="110">
        <f t="shared" si="0"/>
        <v>2.5266203701903578E-2</v>
      </c>
      <c r="F15">
        <v>4</v>
      </c>
      <c r="G15" s="16">
        <v>42139.78502314815</v>
      </c>
      <c r="H15">
        <v>0</v>
      </c>
      <c r="I15" s="111" t="str">
        <f t="shared" si="1"/>
        <v/>
      </c>
    </row>
    <row r="16" spans="1:11" x14ac:dyDescent="0.25">
      <c r="A16">
        <v>5</v>
      </c>
      <c r="B16" s="16">
        <v>42139.779409722221</v>
      </c>
      <c r="C16">
        <v>0</v>
      </c>
      <c r="D16" s="110" t="str">
        <f t="shared" si="0"/>
        <v/>
      </c>
      <c r="F16">
        <v>5</v>
      </c>
      <c r="G16" s="16">
        <v>42139.786990740744</v>
      </c>
      <c r="H16">
        <v>1</v>
      </c>
      <c r="I16" s="111">
        <f t="shared" si="1"/>
        <v>3.7199074067757465E-2</v>
      </c>
    </row>
    <row r="17" spans="1:9" x14ac:dyDescent="0.25">
      <c r="A17">
        <v>6</v>
      </c>
      <c r="B17" s="16">
        <v>42139.791250000002</v>
      </c>
      <c r="C17">
        <v>1</v>
      </c>
      <c r="D17" s="110">
        <f t="shared" si="0"/>
        <v>2.3032407407299615E-2</v>
      </c>
      <c r="F17">
        <v>6</v>
      </c>
      <c r="G17" s="16">
        <v>42139.824189814812</v>
      </c>
      <c r="H17">
        <v>0</v>
      </c>
      <c r="I17" s="111" t="str">
        <f t="shared" si="1"/>
        <v/>
      </c>
    </row>
    <row r="18" spans="1:9" x14ac:dyDescent="0.25">
      <c r="A18">
        <v>7</v>
      </c>
      <c r="B18" s="16">
        <v>42139.814282407409</v>
      </c>
      <c r="C18">
        <v>0</v>
      </c>
      <c r="D18" s="110" t="str">
        <f t="shared" si="0"/>
        <v/>
      </c>
      <c r="F18">
        <v>7</v>
      </c>
      <c r="G18" s="16">
        <v>42139.880590277775</v>
      </c>
      <c r="H18">
        <v>1</v>
      </c>
      <c r="I18" s="111">
        <f t="shared" si="1"/>
        <v>2.8750000004947651E-2</v>
      </c>
    </row>
    <row r="19" spans="1:9" x14ac:dyDescent="0.25">
      <c r="A19">
        <v>8</v>
      </c>
      <c r="B19" s="16">
        <v>42139.823078703703</v>
      </c>
      <c r="C19">
        <v>1</v>
      </c>
      <c r="D19" s="110">
        <f t="shared" si="0"/>
        <v>2.6400462964375038E-2</v>
      </c>
      <c r="F19">
        <v>8</v>
      </c>
      <c r="G19" s="16">
        <v>42139.90934027778</v>
      </c>
      <c r="H19">
        <v>0</v>
      </c>
      <c r="I19" s="111" t="str">
        <f t="shared" si="1"/>
        <v/>
      </c>
    </row>
    <row r="20" spans="1:9" x14ac:dyDescent="0.25">
      <c r="A20">
        <v>9</v>
      </c>
      <c r="B20" s="16">
        <v>42139.849479166667</v>
      </c>
      <c r="C20">
        <v>0</v>
      </c>
      <c r="D20" s="110" t="str">
        <f t="shared" si="0"/>
        <v/>
      </c>
      <c r="F20">
        <v>9</v>
      </c>
      <c r="G20" s="16">
        <v>42139.909837962965</v>
      </c>
      <c r="H20">
        <v>1</v>
      </c>
      <c r="I20" s="111">
        <f t="shared" si="1"/>
        <v>4.3171296296350192E-2</v>
      </c>
    </row>
    <row r="21" spans="1:9" x14ac:dyDescent="0.25">
      <c r="A21">
        <v>10</v>
      </c>
      <c r="B21" s="16">
        <v>42139.876018518517</v>
      </c>
      <c r="C21">
        <v>1</v>
      </c>
      <c r="D21" s="110">
        <f t="shared" si="0"/>
        <v>2.9664351852261461E-2</v>
      </c>
      <c r="F21">
        <v>10</v>
      </c>
      <c r="G21" s="16">
        <v>42139.953009259261</v>
      </c>
      <c r="H21">
        <v>0</v>
      </c>
      <c r="I21" s="111" t="str">
        <f t="shared" si="1"/>
        <v/>
      </c>
    </row>
    <row r="22" spans="1:9" x14ac:dyDescent="0.25">
      <c r="A22">
        <v>11</v>
      </c>
      <c r="B22" s="16">
        <v>42139.905682870369</v>
      </c>
      <c r="C22">
        <v>0</v>
      </c>
      <c r="D22" s="110" t="str">
        <f t="shared" si="0"/>
        <v/>
      </c>
      <c r="F22">
        <v>11</v>
      </c>
      <c r="G22" s="16">
        <v>42140.458981481483</v>
      </c>
      <c r="H22">
        <v>1</v>
      </c>
      <c r="I22" s="111">
        <f t="shared" si="1"/>
        <v>2.400462963123573E-2</v>
      </c>
    </row>
    <row r="23" spans="1:9" x14ac:dyDescent="0.25">
      <c r="A23">
        <v>12</v>
      </c>
      <c r="B23" s="16">
        <v>42139.969085648147</v>
      </c>
      <c r="C23">
        <v>1</v>
      </c>
      <c r="D23" s="110">
        <f t="shared" si="0"/>
        <v>2.99768518525525E-2</v>
      </c>
      <c r="F23">
        <v>12</v>
      </c>
      <c r="G23" s="16">
        <v>42140.482986111114</v>
      </c>
      <c r="H23">
        <v>0</v>
      </c>
      <c r="I23" s="111" t="str">
        <f t="shared" si="1"/>
        <v/>
      </c>
    </row>
    <row r="24" spans="1:9" x14ac:dyDescent="0.25">
      <c r="A24">
        <v>13</v>
      </c>
      <c r="B24" s="16">
        <v>42139.999062499999</v>
      </c>
      <c r="C24">
        <v>0</v>
      </c>
      <c r="D24" s="110" t="str">
        <f t="shared" si="0"/>
        <v/>
      </c>
      <c r="F24">
        <v>13</v>
      </c>
      <c r="G24" s="16">
        <v>42140.487013888887</v>
      </c>
      <c r="H24">
        <v>1</v>
      </c>
      <c r="I24" s="111">
        <f t="shared" si="1"/>
        <v>1.6030092592700385E-2</v>
      </c>
    </row>
    <row r="25" spans="1:9" x14ac:dyDescent="0.25">
      <c r="A25">
        <v>14</v>
      </c>
      <c r="B25" s="16">
        <v>42140.011111111111</v>
      </c>
      <c r="C25">
        <v>1</v>
      </c>
      <c r="D25" s="110">
        <f t="shared" si="0"/>
        <v>2.8969907405553386E-2</v>
      </c>
      <c r="F25">
        <v>14</v>
      </c>
      <c r="G25" s="16">
        <v>42140.50304398148</v>
      </c>
      <c r="H25">
        <v>0</v>
      </c>
      <c r="I25" s="111" t="str">
        <f t="shared" si="1"/>
        <v/>
      </c>
    </row>
    <row r="26" spans="1:9" x14ac:dyDescent="0.25">
      <c r="A26">
        <v>15</v>
      </c>
      <c r="B26" s="16">
        <v>42140.040081018517</v>
      </c>
      <c r="C26">
        <v>0</v>
      </c>
      <c r="D26" s="110" t="str">
        <f t="shared" si="0"/>
        <v/>
      </c>
      <c r="F26">
        <v>15</v>
      </c>
      <c r="G26" s="16">
        <v>42140.527754629627</v>
      </c>
      <c r="H26">
        <v>1</v>
      </c>
      <c r="I26" s="111">
        <f t="shared" si="1"/>
        <v>1.2488425927585922E-2</v>
      </c>
    </row>
    <row r="27" spans="1:9" x14ac:dyDescent="0.25">
      <c r="A27">
        <v>16</v>
      </c>
      <c r="B27" s="16">
        <v>42140.473599537036</v>
      </c>
      <c r="C27">
        <v>1</v>
      </c>
      <c r="D27" s="110">
        <f t="shared" si="0"/>
        <v>1.2175925927294884E-2</v>
      </c>
      <c r="F27">
        <v>16</v>
      </c>
      <c r="G27" s="16">
        <v>42140.540243055555</v>
      </c>
      <c r="H27">
        <v>0</v>
      </c>
      <c r="I27" s="111" t="str">
        <f t="shared" si="1"/>
        <v/>
      </c>
    </row>
    <row r="28" spans="1:9" x14ac:dyDescent="0.25">
      <c r="A28">
        <v>17</v>
      </c>
      <c r="B28" s="16">
        <v>42140.485775462963</v>
      </c>
      <c r="C28">
        <v>0</v>
      </c>
      <c r="D28" s="110" t="str">
        <f t="shared" si="0"/>
        <v/>
      </c>
      <c r="F28">
        <v>17</v>
      </c>
      <c r="G28" s="16">
        <v>42140.540497685186</v>
      </c>
      <c r="H28">
        <v>1</v>
      </c>
      <c r="I28" s="111">
        <f t="shared" si="1"/>
        <v>4.2939814811688848E-3</v>
      </c>
    </row>
    <row r="29" spans="1:9" x14ac:dyDescent="0.25">
      <c r="A29">
        <v>18</v>
      </c>
      <c r="B29" s="16">
        <v>42140.485891203702</v>
      </c>
      <c r="C29">
        <v>1</v>
      </c>
      <c r="D29" s="110">
        <f t="shared" si="0"/>
        <v>1.021990740991896E-2</v>
      </c>
      <c r="F29">
        <v>18</v>
      </c>
      <c r="G29" s="16">
        <v>42140.544791666667</v>
      </c>
      <c r="H29">
        <v>0</v>
      </c>
      <c r="I29" s="111" t="str">
        <f t="shared" si="1"/>
        <v/>
      </c>
    </row>
    <row r="30" spans="1:9" x14ac:dyDescent="0.25">
      <c r="A30">
        <v>19</v>
      </c>
      <c r="B30" s="16">
        <v>42140.496111111112</v>
      </c>
      <c r="C30">
        <v>0</v>
      </c>
      <c r="D30" s="110" t="str">
        <f t="shared" si="0"/>
        <v/>
      </c>
      <c r="F30">
        <v>19</v>
      </c>
      <c r="G30" s="16">
        <v>42140.546099537038</v>
      </c>
      <c r="H30">
        <v>1</v>
      </c>
      <c r="I30" s="111">
        <f t="shared" si="1"/>
        <v>1.5231481484079268E-2</v>
      </c>
    </row>
    <row r="31" spans="1:9" x14ac:dyDescent="0.25">
      <c r="A31">
        <v>20</v>
      </c>
      <c r="B31" s="16">
        <v>42140.501574074071</v>
      </c>
      <c r="C31">
        <v>1</v>
      </c>
      <c r="D31" s="110">
        <f t="shared" si="0"/>
        <v>2.7048611111240461E-2</v>
      </c>
      <c r="F31">
        <v>20</v>
      </c>
      <c r="G31" s="16">
        <v>42140.561331018522</v>
      </c>
      <c r="H31">
        <v>0</v>
      </c>
      <c r="I31" s="111" t="str">
        <f t="shared" si="1"/>
        <v/>
      </c>
    </row>
    <row r="32" spans="1:9" x14ac:dyDescent="0.25">
      <c r="A32">
        <v>21</v>
      </c>
      <c r="B32" s="16">
        <v>42140.528622685182</v>
      </c>
      <c r="C32">
        <v>0</v>
      </c>
      <c r="D32" s="110" t="str">
        <f t="shared" si="0"/>
        <v/>
      </c>
      <c r="F32">
        <v>21</v>
      </c>
      <c r="G32" s="16">
        <v>42140.562754629631</v>
      </c>
      <c r="H32">
        <v>1</v>
      </c>
      <c r="I32" s="111">
        <f t="shared" si="1"/>
        <v>2.9722222221607808E-2</v>
      </c>
    </row>
    <row r="33" spans="1:9" x14ac:dyDescent="0.25">
      <c r="A33">
        <v>22</v>
      </c>
      <c r="B33" s="16">
        <v>42140.533090277779</v>
      </c>
      <c r="C33">
        <v>1</v>
      </c>
      <c r="D33" s="110">
        <f t="shared" si="0"/>
        <v>9.710648148029577E-3</v>
      </c>
      <c r="F33">
        <v>22</v>
      </c>
      <c r="G33" s="16">
        <v>42140.592476851853</v>
      </c>
      <c r="H33">
        <v>0</v>
      </c>
      <c r="I33" s="111" t="str">
        <f t="shared" si="1"/>
        <v/>
      </c>
    </row>
    <row r="34" spans="1:9" x14ac:dyDescent="0.25">
      <c r="A34">
        <v>23</v>
      </c>
      <c r="B34" s="16">
        <v>42140.542800925927</v>
      </c>
      <c r="C34">
        <v>0</v>
      </c>
      <c r="D34" s="110" t="str">
        <f t="shared" si="0"/>
        <v/>
      </c>
      <c r="F34">
        <v>23</v>
      </c>
      <c r="G34" s="16">
        <v>42140.594560185185</v>
      </c>
      <c r="H34">
        <v>1</v>
      </c>
      <c r="I34" s="111">
        <f t="shared" si="1"/>
        <v>2.2013888890796807E-2</v>
      </c>
    </row>
    <row r="35" spans="1:9" x14ac:dyDescent="0.25">
      <c r="A35">
        <v>24</v>
      </c>
      <c r="B35" s="16">
        <v>42140.54351851852</v>
      </c>
      <c r="C35">
        <v>1</v>
      </c>
      <c r="D35" s="110">
        <f t="shared" si="0"/>
        <v>1.0752314810815733E-2</v>
      </c>
      <c r="F35">
        <v>24</v>
      </c>
      <c r="G35" s="16">
        <v>42140.616574074076</v>
      </c>
      <c r="H35">
        <v>0</v>
      </c>
      <c r="I35" s="111" t="str">
        <f t="shared" si="1"/>
        <v/>
      </c>
    </row>
    <row r="36" spans="1:9" x14ac:dyDescent="0.25">
      <c r="A36">
        <v>25</v>
      </c>
      <c r="B36" s="16">
        <v>42140.554270833331</v>
      </c>
      <c r="C36">
        <v>0</v>
      </c>
      <c r="D36" s="110" t="str">
        <f t="shared" si="0"/>
        <v/>
      </c>
      <c r="F36">
        <v>25</v>
      </c>
      <c r="G36" s="16">
        <v>42140.624594907407</v>
      </c>
      <c r="H36">
        <v>1</v>
      </c>
      <c r="I36" s="111">
        <f t="shared" si="1"/>
        <v>2.8877314813144039E-2</v>
      </c>
    </row>
    <row r="37" spans="1:9" x14ac:dyDescent="0.25">
      <c r="A37">
        <v>26</v>
      </c>
      <c r="B37" s="16">
        <v>42140.556064814817</v>
      </c>
      <c r="C37">
        <v>1</v>
      </c>
      <c r="D37" s="110">
        <f t="shared" si="0"/>
        <v>2.3784722223354038E-2</v>
      </c>
      <c r="F37">
        <v>26</v>
      </c>
      <c r="G37" s="16">
        <v>42140.65347222222</v>
      </c>
      <c r="H37">
        <v>0</v>
      </c>
      <c r="I37" s="111" t="str">
        <f t="shared" si="1"/>
        <v/>
      </c>
    </row>
    <row r="38" spans="1:9" x14ac:dyDescent="0.25">
      <c r="A38">
        <v>27</v>
      </c>
      <c r="B38" s="16">
        <v>42140.57984953704</v>
      </c>
      <c r="C38">
        <v>0</v>
      </c>
      <c r="D38" s="110" t="str">
        <f t="shared" si="0"/>
        <v/>
      </c>
      <c r="F38">
        <v>27</v>
      </c>
      <c r="G38" s="16">
        <v>42140.655104166668</v>
      </c>
      <c r="H38">
        <v>1</v>
      </c>
      <c r="I38" s="111">
        <f t="shared" si="1"/>
        <v>3.6504629628325347E-2</v>
      </c>
    </row>
    <row r="39" spans="1:9" x14ac:dyDescent="0.25">
      <c r="A39">
        <v>28</v>
      </c>
      <c r="B39" s="16">
        <v>42140.58079861111</v>
      </c>
      <c r="C39">
        <v>1</v>
      </c>
      <c r="D39" s="110">
        <f t="shared" si="0"/>
        <v>1.4502314814308193E-2</v>
      </c>
      <c r="F39">
        <v>28</v>
      </c>
      <c r="G39" s="16">
        <v>42140.691608796296</v>
      </c>
      <c r="H39">
        <v>0</v>
      </c>
      <c r="I39" s="111" t="str">
        <f t="shared" si="1"/>
        <v/>
      </c>
    </row>
    <row r="40" spans="1:9" x14ac:dyDescent="0.25">
      <c r="A40">
        <v>29</v>
      </c>
      <c r="B40" s="16">
        <v>42140.595300925925</v>
      </c>
      <c r="C40">
        <v>0</v>
      </c>
      <c r="D40" s="110" t="str">
        <f t="shared" si="0"/>
        <v/>
      </c>
      <c r="F40">
        <v>29</v>
      </c>
      <c r="G40" s="16">
        <v>42140.705659722225</v>
      </c>
      <c r="H40">
        <v>1</v>
      </c>
      <c r="I40" s="111">
        <f t="shared" si="1"/>
        <v>3.3136574071249925E-2</v>
      </c>
    </row>
    <row r="41" spans="1:9" x14ac:dyDescent="0.25">
      <c r="A41">
        <v>30</v>
      </c>
      <c r="B41" s="16">
        <v>42140.595509259256</v>
      </c>
      <c r="C41">
        <v>1</v>
      </c>
      <c r="D41" s="110">
        <f t="shared" si="0"/>
        <v>1.2083333334885538E-2</v>
      </c>
      <c r="F41">
        <v>30</v>
      </c>
      <c r="G41" s="16">
        <v>42140.738796296297</v>
      </c>
      <c r="H41">
        <v>0</v>
      </c>
      <c r="I41" s="111" t="str">
        <f t="shared" si="1"/>
        <v/>
      </c>
    </row>
    <row r="42" spans="1:9" x14ac:dyDescent="0.25">
      <c r="A42">
        <v>31</v>
      </c>
      <c r="B42" s="16">
        <v>42140.607592592591</v>
      </c>
      <c r="C42">
        <v>0</v>
      </c>
      <c r="D42" s="110" t="str">
        <f t="shared" si="0"/>
        <v/>
      </c>
      <c r="F42">
        <v>31</v>
      </c>
      <c r="G42" s="16">
        <v>42140.763796296298</v>
      </c>
      <c r="H42">
        <v>1</v>
      </c>
      <c r="I42" s="111">
        <f t="shared" si="1"/>
        <v>4.1273148148320615E-2</v>
      </c>
    </row>
    <row r="43" spans="1:9" x14ac:dyDescent="0.25">
      <c r="A43">
        <v>32</v>
      </c>
      <c r="B43" s="16">
        <v>42140.60900462963</v>
      </c>
      <c r="C43">
        <v>1</v>
      </c>
      <c r="D43" s="110">
        <f t="shared" si="0"/>
        <v>2.6805555557075422E-2</v>
      </c>
      <c r="F43">
        <v>32</v>
      </c>
      <c r="G43" s="16">
        <v>42140.805069444446</v>
      </c>
      <c r="H43">
        <v>0</v>
      </c>
      <c r="I43" s="111" t="str">
        <f t="shared" si="1"/>
        <v/>
      </c>
    </row>
    <row r="44" spans="1:9" x14ac:dyDescent="0.25">
      <c r="A44">
        <v>33</v>
      </c>
      <c r="B44" s="16">
        <v>42140.635810185187</v>
      </c>
      <c r="C44">
        <v>0</v>
      </c>
      <c r="D44" s="110" t="str">
        <f t="shared" si="0"/>
        <v/>
      </c>
      <c r="F44">
        <v>33</v>
      </c>
      <c r="G44" s="16">
        <v>42140.816817129627</v>
      </c>
      <c r="H44">
        <v>1</v>
      </c>
      <c r="I44" s="111">
        <f t="shared" si="1"/>
        <v>3.8009259260434192E-2</v>
      </c>
    </row>
    <row r="45" spans="1:9" x14ac:dyDescent="0.25">
      <c r="A45">
        <v>34</v>
      </c>
      <c r="B45" s="16">
        <v>42140.640069444446</v>
      </c>
      <c r="C45">
        <v>1</v>
      </c>
      <c r="D45" s="110">
        <f t="shared" si="0"/>
        <v>2.4479166662786156E-2</v>
      </c>
      <c r="F45">
        <v>34</v>
      </c>
      <c r="G45" s="16">
        <v>42140.854826388888</v>
      </c>
      <c r="H45">
        <v>0</v>
      </c>
      <c r="I45" s="111" t="str">
        <f t="shared" si="1"/>
        <v/>
      </c>
    </row>
    <row r="46" spans="1:9" x14ac:dyDescent="0.25">
      <c r="A46">
        <v>35</v>
      </c>
      <c r="B46" s="16">
        <v>42140.664548611108</v>
      </c>
      <c r="C46">
        <v>0</v>
      </c>
      <c r="D46" s="110" t="str">
        <f t="shared" si="0"/>
        <v/>
      </c>
      <c r="F46">
        <v>35</v>
      </c>
      <c r="G46" s="16">
        <v>42140.855949074074</v>
      </c>
      <c r="H46">
        <v>1</v>
      </c>
      <c r="I46" s="111">
        <f t="shared" si="1"/>
        <v>3.5219907411374152E-2</v>
      </c>
    </row>
    <row r="47" spans="1:9" x14ac:dyDescent="0.25">
      <c r="A47">
        <v>36</v>
      </c>
      <c r="B47" s="16">
        <v>42140.666689814818</v>
      </c>
      <c r="C47">
        <v>1</v>
      </c>
      <c r="D47" s="110">
        <f t="shared" si="0"/>
        <v>2.6747685180453118E-2</v>
      </c>
      <c r="F47">
        <v>36</v>
      </c>
      <c r="G47" s="16">
        <v>42140.891168981485</v>
      </c>
      <c r="H47">
        <v>0</v>
      </c>
      <c r="I47" s="111" t="str">
        <f t="shared" si="1"/>
        <v/>
      </c>
    </row>
    <row r="48" spans="1:9" x14ac:dyDescent="0.25">
      <c r="A48">
        <v>37</v>
      </c>
      <c r="B48" s="16">
        <v>42140.693437499998</v>
      </c>
      <c r="C48">
        <v>0</v>
      </c>
      <c r="D48" s="110" t="str">
        <f t="shared" si="0"/>
        <v/>
      </c>
      <c r="F48">
        <v>37</v>
      </c>
      <c r="G48" s="16">
        <v>42140.907476851855</v>
      </c>
      <c r="H48">
        <v>1</v>
      </c>
      <c r="I48" s="111">
        <f t="shared" si="1"/>
        <v>4.1134259256068617E-2</v>
      </c>
    </row>
    <row r="49" spans="1:9" x14ac:dyDescent="0.25">
      <c r="A49">
        <v>38</v>
      </c>
      <c r="B49" s="16">
        <v>42140.703715277778</v>
      </c>
      <c r="C49">
        <v>1</v>
      </c>
      <c r="D49" s="110">
        <f t="shared" si="0"/>
        <v>2.2349537037371192E-2</v>
      </c>
      <c r="F49">
        <v>38</v>
      </c>
      <c r="G49" s="16">
        <v>42140.948611111111</v>
      </c>
      <c r="H49">
        <v>0</v>
      </c>
      <c r="I49" s="111" t="str">
        <f t="shared" si="1"/>
        <v/>
      </c>
    </row>
    <row r="50" spans="1:9" x14ac:dyDescent="0.25">
      <c r="A50">
        <v>39</v>
      </c>
      <c r="B50" s="16">
        <v>42140.726064814815</v>
      </c>
      <c r="C50">
        <v>0</v>
      </c>
      <c r="D50" s="110" t="str">
        <f t="shared" si="0"/>
        <v/>
      </c>
      <c r="F50">
        <v>39</v>
      </c>
      <c r="G50" s="16">
        <v>42140.960949074077</v>
      </c>
      <c r="H50">
        <v>1</v>
      </c>
      <c r="I50" s="111">
        <f t="shared" si="1"/>
        <v>2.6539351849351078E-2</v>
      </c>
    </row>
    <row r="51" spans="1:9" x14ac:dyDescent="0.25">
      <c r="A51">
        <v>40</v>
      </c>
      <c r="B51" s="16">
        <v>42140.730833333335</v>
      </c>
      <c r="C51">
        <v>1</v>
      </c>
      <c r="D51" s="110">
        <f t="shared" si="0"/>
        <v>2.9641203698702157E-2</v>
      </c>
      <c r="F51">
        <v>40</v>
      </c>
      <c r="G51" s="16">
        <v>42140.987488425926</v>
      </c>
      <c r="H51">
        <v>0</v>
      </c>
      <c r="I51" s="111" t="str">
        <f t="shared" si="1"/>
        <v/>
      </c>
    </row>
    <row r="52" spans="1:9" x14ac:dyDescent="0.25">
      <c r="A52">
        <v>41</v>
      </c>
      <c r="B52" s="16">
        <v>42140.760474537034</v>
      </c>
      <c r="C52">
        <v>0</v>
      </c>
      <c r="D52" s="110" t="str">
        <f t="shared" si="0"/>
        <v/>
      </c>
      <c r="F52">
        <v>41</v>
      </c>
      <c r="G52" s="16">
        <v>42140.987557870372</v>
      </c>
      <c r="H52">
        <v>1</v>
      </c>
      <c r="I52" s="111">
        <f t="shared" si="1"/>
        <v>1.4756944445252884E-2</v>
      </c>
    </row>
    <row r="53" spans="1:9" x14ac:dyDescent="0.25">
      <c r="A53">
        <v>42</v>
      </c>
      <c r="B53" s="16">
        <v>42140.769097222219</v>
      </c>
      <c r="C53">
        <v>1</v>
      </c>
      <c r="D53" s="110">
        <f t="shared" si="0"/>
        <v>2.6215277779556345E-2</v>
      </c>
      <c r="F53">
        <v>42</v>
      </c>
      <c r="G53" s="16">
        <v>42141.002314814818</v>
      </c>
      <c r="H53">
        <v>0</v>
      </c>
      <c r="I53" s="111" t="str">
        <f t="shared" si="1"/>
        <v/>
      </c>
    </row>
    <row r="54" spans="1:9" x14ac:dyDescent="0.25">
      <c r="A54">
        <v>43</v>
      </c>
      <c r="B54" s="16">
        <v>42140.795312499999</v>
      </c>
      <c r="C54">
        <v>0</v>
      </c>
      <c r="D54" s="110" t="str">
        <f t="shared" si="0"/>
        <v/>
      </c>
      <c r="F54">
        <v>43</v>
      </c>
      <c r="G54" s="16">
        <v>42141.002638888887</v>
      </c>
      <c r="H54">
        <v>1</v>
      </c>
      <c r="I54" s="111">
        <f t="shared" si="1"/>
        <v>1.5729166669188999E-2</v>
      </c>
    </row>
    <row r="55" spans="1:9" x14ac:dyDescent="0.25">
      <c r="A55">
        <v>44</v>
      </c>
      <c r="B55" s="16">
        <v>42140.810613425929</v>
      </c>
      <c r="C55">
        <v>1</v>
      </c>
      <c r="D55" s="110">
        <f t="shared" si="0"/>
        <v>2.6770833334012423E-2</v>
      </c>
      <c r="F55">
        <v>44</v>
      </c>
      <c r="G55" s="16">
        <v>42141.018368055556</v>
      </c>
      <c r="H55">
        <v>0</v>
      </c>
      <c r="I55" s="111" t="str">
        <f t="shared" si="1"/>
        <v/>
      </c>
    </row>
    <row r="56" spans="1:9" x14ac:dyDescent="0.25">
      <c r="A56">
        <v>45</v>
      </c>
      <c r="B56" s="16">
        <v>42140.837384259263</v>
      </c>
      <c r="C56">
        <v>0</v>
      </c>
      <c r="D56" s="110" t="str">
        <f t="shared" si="0"/>
        <v/>
      </c>
      <c r="F56">
        <v>45</v>
      </c>
      <c r="G56" s="16">
        <v>42141.022511574076</v>
      </c>
      <c r="H56">
        <v>1</v>
      </c>
      <c r="I56" s="111">
        <f t="shared" si="1"/>
        <v>2.230324073752854E-2</v>
      </c>
    </row>
    <row r="57" spans="1:9" x14ac:dyDescent="0.25">
      <c r="A57">
        <v>46</v>
      </c>
      <c r="B57" s="16">
        <v>42140.851620370369</v>
      </c>
      <c r="C57">
        <v>1</v>
      </c>
      <c r="D57" s="110">
        <f t="shared" si="0"/>
        <v>1.1261574072705116E-2</v>
      </c>
      <c r="F57">
        <v>46</v>
      </c>
      <c r="G57" s="16">
        <v>42141.044814814813</v>
      </c>
      <c r="H57">
        <v>0</v>
      </c>
      <c r="I57" s="111" t="str">
        <f t="shared" si="1"/>
        <v/>
      </c>
    </row>
    <row r="58" spans="1:9" x14ac:dyDescent="0.25">
      <c r="A58">
        <v>47</v>
      </c>
      <c r="B58" s="16">
        <v>42140.862881944442</v>
      </c>
      <c r="C58">
        <v>0</v>
      </c>
      <c r="D58" s="110" t="str">
        <f t="shared" si="0"/>
        <v/>
      </c>
      <c r="F58">
        <v>47</v>
      </c>
      <c r="G58" s="16">
        <v>42141.048148148147</v>
      </c>
      <c r="H58">
        <v>1</v>
      </c>
      <c r="I58" s="111">
        <f t="shared" si="1"/>
        <v>4.892361110978527E-2</v>
      </c>
    </row>
    <row r="59" spans="1:9" x14ac:dyDescent="0.25">
      <c r="A59">
        <v>48</v>
      </c>
      <c r="B59" s="16">
        <v>42140.864629629628</v>
      </c>
      <c r="C59">
        <v>1</v>
      </c>
      <c r="D59" s="110">
        <f t="shared" si="0"/>
        <v>2.9039351851679385E-2</v>
      </c>
      <c r="F59">
        <v>48</v>
      </c>
      <c r="G59" s="16">
        <v>42141.097071759257</v>
      </c>
      <c r="H59">
        <v>0</v>
      </c>
      <c r="I59" s="111" t="str">
        <f t="shared" si="1"/>
        <v/>
      </c>
    </row>
    <row r="60" spans="1:9" x14ac:dyDescent="0.25">
      <c r="A60">
        <v>49</v>
      </c>
      <c r="B60" s="16">
        <v>42140.89366898148</v>
      </c>
      <c r="C60">
        <v>0</v>
      </c>
      <c r="D60" s="110" t="str">
        <f t="shared" si="0"/>
        <v/>
      </c>
      <c r="F60">
        <v>49</v>
      </c>
      <c r="G60" s="16">
        <v>42141.480914351851</v>
      </c>
      <c r="H60">
        <v>1</v>
      </c>
      <c r="I60" s="111">
        <f t="shared" si="1"/>
        <v>3.6967592590372078E-2</v>
      </c>
    </row>
    <row r="61" spans="1:9" x14ac:dyDescent="0.25">
      <c r="A61">
        <v>50</v>
      </c>
      <c r="B61" s="16">
        <v>42140.906967592593</v>
      </c>
      <c r="C61">
        <v>1</v>
      </c>
      <c r="D61" s="110">
        <f t="shared" si="0"/>
        <v>2.7337962965248153E-2</v>
      </c>
      <c r="F61">
        <v>50</v>
      </c>
      <c r="G61" s="16">
        <v>42141.517881944441</v>
      </c>
      <c r="H61">
        <v>0</v>
      </c>
      <c r="I61" s="111" t="str">
        <f t="shared" si="1"/>
        <v/>
      </c>
    </row>
    <row r="62" spans="1:9" x14ac:dyDescent="0.25">
      <c r="A62">
        <v>51</v>
      </c>
      <c r="B62" s="16">
        <v>42140.934305555558</v>
      </c>
      <c r="C62">
        <v>0</v>
      </c>
      <c r="D62" s="110" t="str">
        <f t="shared" si="0"/>
        <v/>
      </c>
      <c r="F62">
        <v>51</v>
      </c>
      <c r="G62" s="16">
        <v>42141.523912037039</v>
      </c>
      <c r="H62">
        <v>1</v>
      </c>
      <c r="I62" s="111">
        <f t="shared" si="1"/>
        <v>2.0439814812561963E-2</v>
      </c>
    </row>
    <row r="63" spans="1:9" x14ac:dyDescent="0.25">
      <c r="A63">
        <v>52</v>
      </c>
      <c r="B63" s="16">
        <v>42140.981851851851</v>
      </c>
      <c r="C63">
        <v>1</v>
      </c>
      <c r="D63" s="110">
        <f t="shared" si="0"/>
        <v>2.2013888890796807E-2</v>
      </c>
      <c r="F63">
        <v>52</v>
      </c>
      <c r="G63" s="16">
        <v>42141.544351851851</v>
      </c>
      <c r="H63">
        <v>0</v>
      </c>
      <c r="I63" s="111" t="str">
        <f t="shared" si="1"/>
        <v/>
      </c>
    </row>
    <row r="64" spans="1:9" x14ac:dyDescent="0.25">
      <c r="A64">
        <v>53</v>
      </c>
      <c r="B64" s="16">
        <v>42141.003865740742</v>
      </c>
      <c r="C64">
        <v>0</v>
      </c>
      <c r="D64" s="110" t="str">
        <f t="shared" si="0"/>
        <v/>
      </c>
      <c r="F64">
        <v>53</v>
      </c>
      <c r="G64" s="16">
        <v>42141.55059027778</v>
      </c>
      <c r="H64">
        <v>1</v>
      </c>
      <c r="I64" s="111">
        <f t="shared" si="1"/>
        <v>1.3738425921474118E-2</v>
      </c>
    </row>
    <row r="65" spans="1:9" x14ac:dyDescent="0.25">
      <c r="A65">
        <v>54</v>
      </c>
      <c r="B65" s="16">
        <v>42141.004861111112</v>
      </c>
      <c r="C65">
        <v>1</v>
      </c>
      <c r="D65" s="110">
        <f t="shared" si="0"/>
        <v>3.195601851621177E-2</v>
      </c>
      <c r="F65">
        <v>54</v>
      </c>
      <c r="G65" s="16">
        <v>42141.564328703702</v>
      </c>
      <c r="H65">
        <v>0</v>
      </c>
      <c r="I65" s="111" t="str">
        <f t="shared" si="1"/>
        <v/>
      </c>
    </row>
    <row r="66" spans="1:9" x14ac:dyDescent="0.25">
      <c r="A66">
        <v>55</v>
      </c>
      <c r="B66" s="16">
        <v>42141.036817129629</v>
      </c>
      <c r="C66">
        <v>0</v>
      </c>
      <c r="D66" s="110" t="str">
        <f t="shared" si="0"/>
        <v/>
      </c>
      <c r="F66">
        <v>55</v>
      </c>
      <c r="G66" s="16">
        <v>42141.564687500002</v>
      </c>
      <c r="H66">
        <v>1</v>
      </c>
      <c r="I66" s="111">
        <f t="shared" si="1"/>
        <v>2.1296296254149638E-3</v>
      </c>
    </row>
    <row r="67" spans="1:9" x14ac:dyDescent="0.25">
      <c r="A67">
        <v>56</v>
      </c>
      <c r="B67" s="16">
        <v>42141.044722222221</v>
      </c>
      <c r="C67">
        <v>1</v>
      </c>
      <c r="D67" s="110">
        <f t="shared" si="0"/>
        <v>2.768518518860219E-2</v>
      </c>
      <c r="F67">
        <v>56</v>
      </c>
      <c r="G67" s="16">
        <v>42141.566817129627</v>
      </c>
      <c r="H67">
        <v>0</v>
      </c>
      <c r="I67" s="111" t="str">
        <f t="shared" si="1"/>
        <v/>
      </c>
    </row>
    <row r="68" spans="1:9" x14ac:dyDescent="0.25">
      <c r="A68">
        <v>57</v>
      </c>
      <c r="B68" s="16">
        <v>42141.07240740741</v>
      </c>
      <c r="C68">
        <v>0</v>
      </c>
      <c r="D68" s="110" t="str">
        <f t="shared" si="0"/>
        <v/>
      </c>
      <c r="F68">
        <v>57</v>
      </c>
      <c r="G68" s="16">
        <v>42141.582905092589</v>
      </c>
      <c r="H68">
        <v>1</v>
      </c>
      <c r="I68" s="111">
        <f t="shared" si="1"/>
        <v>1.8541666671808343E-2</v>
      </c>
    </row>
    <row r="69" spans="1:9" x14ac:dyDescent="0.25">
      <c r="A69">
        <v>58</v>
      </c>
      <c r="B69" s="16">
        <v>42141.345752314817</v>
      </c>
      <c r="C69">
        <v>1</v>
      </c>
      <c r="D69" s="110">
        <f t="shared" si="0"/>
        <v>2.6631944441760425E-2</v>
      </c>
      <c r="F69">
        <v>58</v>
      </c>
      <c r="G69" s="16">
        <v>42141.601446759261</v>
      </c>
      <c r="H69">
        <v>0</v>
      </c>
      <c r="I69" s="111" t="str">
        <f t="shared" si="1"/>
        <v/>
      </c>
    </row>
    <row r="70" spans="1:9" x14ac:dyDescent="0.25">
      <c r="A70">
        <v>59</v>
      </c>
      <c r="B70" s="16">
        <v>42141.372384259259</v>
      </c>
      <c r="C70">
        <v>0</v>
      </c>
      <c r="D70" s="110" t="str">
        <f t="shared" si="0"/>
        <v/>
      </c>
      <c r="F70">
        <v>59</v>
      </c>
      <c r="G70" s="16">
        <v>42141.608194444445</v>
      </c>
      <c r="H70">
        <v>1</v>
      </c>
      <c r="I70" s="111">
        <f t="shared" si="1"/>
        <v>1.1469907403807156E-2</v>
      </c>
    </row>
    <row r="71" spans="1:9" x14ac:dyDescent="0.25">
      <c r="A71">
        <v>60</v>
      </c>
      <c r="B71" s="16">
        <v>42141.382118055553</v>
      </c>
      <c r="C71">
        <v>1</v>
      </c>
      <c r="D71" s="110">
        <f t="shared" si="0"/>
        <v>1.1805555550381541E-3</v>
      </c>
      <c r="F71">
        <v>60</v>
      </c>
      <c r="G71" s="16">
        <v>42141.619664351849</v>
      </c>
      <c r="H71">
        <v>0</v>
      </c>
      <c r="I71" s="111" t="str">
        <f t="shared" si="1"/>
        <v/>
      </c>
    </row>
    <row r="72" spans="1:9" x14ac:dyDescent="0.25">
      <c r="A72">
        <v>61</v>
      </c>
      <c r="B72" s="16">
        <v>42141.383298611108</v>
      </c>
      <c r="C72">
        <v>0</v>
      </c>
      <c r="D72" s="110" t="str">
        <f t="shared" si="0"/>
        <v/>
      </c>
      <c r="F72">
        <v>61</v>
      </c>
      <c r="G72" s="16">
        <v>42141.619733796295</v>
      </c>
      <c r="H72">
        <v>1</v>
      </c>
      <c r="I72" s="111">
        <f t="shared" si="1"/>
        <v>2.1875000020372681E-3</v>
      </c>
    </row>
    <row r="73" spans="1:9" x14ac:dyDescent="0.25">
      <c r="A73">
        <v>62</v>
      </c>
      <c r="B73" s="16">
        <v>42141.383425925924</v>
      </c>
      <c r="C73">
        <v>1</v>
      </c>
      <c r="D73" s="110">
        <f t="shared" si="0"/>
        <v>1.0601851856335998E-2</v>
      </c>
      <c r="F73">
        <v>62</v>
      </c>
      <c r="G73" s="16">
        <v>42141.621921296297</v>
      </c>
      <c r="H73">
        <v>0</v>
      </c>
      <c r="I73" s="111" t="str">
        <f t="shared" si="1"/>
        <v/>
      </c>
    </row>
    <row r="74" spans="1:9" x14ac:dyDescent="0.25">
      <c r="A74">
        <v>63</v>
      </c>
      <c r="B74" s="16">
        <v>42141.39402777778</v>
      </c>
      <c r="C74">
        <v>0</v>
      </c>
      <c r="D74" s="110" t="str">
        <f t="shared" si="0"/>
        <v/>
      </c>
      <c r="F74">
        <v>63</v>
      </c>
      <c r="G74" s="16">
        <v>42141.622812499998</v>
      </c>
      <c r="H74">
        <v>1</v>
      </c>
      <c r="I74" s="111">
        <f t="shared" si="1"/>
        <v>2.4884259262762498E-2</v>
      </c>
    </row>
    <row r="75" spans="1:9" x14ac:dyDescent="0.25">
      <c r="A75">
        <v>64</v>
      </c>
      <c r="B75" s="16">
        <v>42141.489675925928</v>
      </c>
      <c r="C75">
        <v>1</v>
      </c>
      <c r="D75" s="110">
        <f t="shared" si="0"/>
        <v>2.6631944441760425E-2</v>
      </c>
      <c r="F75">
        <v>64</v>
      </c>
      <c r="G75" s="16">
        <v>42141.647696759261</v>
      </c>
      <c r="H75">
        <v>0</v>
      </c>
      <c r="I75" s="111" t="str">
        <f t="shared" si="1"/>
        <v/>
      </c>
    </row>
    <row r="76" spans="1:9" x14ac:dyDescent="0.25">
      <c r="A76">
        <v>65</v>
      </c>
      <c r="B76" s="16">
        <v>42141.51630787037</v>
      </c>
      <c r="C76">
        <v>0</v>
      </c>
      <c r="D76" s="110" t="str">
        <f t="shared" si="0"/>
        <v/>
      </c>
      <c r="F76">
        <v>65</v>
      </c>
      <c r="G76" s="16">
        <v>42141.648796296293</v>
      </c>
      <c r="H76">
        <v>1</v>
      </c>
      <c r="I76" s="111">
        <f t="shared" si="1"/>
        <v>3.3159722224809229E-2</v>
      </c>
    </row>
    <row r="77" spans="1:9" x14ac:dyDescent="0.25">
      <c r="A77">
        <v>66</v>
      </c>
      <c r="B77" s="16">
        <v>42141.529027777775</v>
      </c>
      <c r="C77">
        <v>1</v>
      </c>
      <c r="D77" s="110">
        <f t="shared" ref="D77:D140" si="2">IF(C77=1,B78-B77,"")</f>
        <v>2.1678240744222421E-2</v>
      </c>
      <c r="F77">
        <v>66</v>
      </c>
      <c r="G77" s="16">
        <v>42141.681956018518</v>
      </c>
      <c r="H77">
        <v>0</v>
      </c>
      <c r="I77" s="111" t="str">
        <f t="shared" ref="I77:I140" si="3">IF(H77=1,G78-G77,"")</f>
        <v/>
      </c>
    </row>
    <row r="78" spans="1:9" x14ac:dyDescent="0.25">
      <c r="A78">
        <v>67</v>
      </c>
      <c r="B78" s="16">
        <v>42141.550706018519</v>
      </c>
      <c r="C78">
        <v>0</v>
      </c>
      <c r="D78" s="110" t="str">
        <f t="shared" si="2"/>
        <v/>
      </c>
      <c r="F78">
        <v>67</v>
      </c>
      <c r="G78" s="16">
        <v>42141.724178240744</v>
      </c>
      <c r="H78">
        <v>1</v>
      </c>
      <c r="I78" s="111">
        <f t="shared" si="3"/>
        <v>3.8935185184527654E-2</v>
      </c>
    </row>
    <row r="79" spans="1:9" x14ac:dyDescent="0.25">
      <c r="A79">
        <v>68</v>
      </c>
      <c r="B79" s="16">
        <v>42141.55840277778</v>
      </c>
      <c r="C79">
        <v>1</v>
      </c>
      <c r="D79" s="110">
        <f t="shared" si="2"/>
        <v>2.5995370364398696E-2</v>
      </c>
      <c r="F79">
        <v>68</v>
      </c>
      <c r="G79" s="16">
        <v>42141.763113425928</v>
      </c>
      <c r="H79">
        <v>0</v>
      </c>
      <c r="I79" s="111" t="str">
        <f t="shared" si="3"/>
        <v/>
      </c>
    </row>
    <row r="80" spans="1:9" x14ac:dyDescent="0.25">
      <c r="A80">
        <v>69</v>
      </c>
      <c r="B80" s="16">
        <v>42141.584398148145</v>
      </c>
      <c r="C80">
        <v>0</v>
      </c>
      <c r="D80" s="110" t="str">
        <f t="shared" si="2"/>
        <v/>
      </c>
      <c r="F80">
        <v>69</v>
      </c>
      <c r="G80" s="16">
        <v>42141.768807870372</v>
      </c>
      <c r="H80">
        <v>1</v>
      </c>
      <c r="I80" s="111">
        <f t="shared" si="3"/>
        <v>3.9733796293148771E-2</v>
      </c>
    </row>
    <row r="81" spans="1:9" x14ac:dyDescent="0.25">
      <c r="A81">
        <v>70</v>
      </c>
      <c r="B81" s="16">
        <v>42141.591238425928</v>
      </c>
      <c r="C81">
        <v>1</v>
      </c>
      <c r="D81" s="110">
        <f t="shared" si="2"/>
        <v>2.2615740737819578E-2</v>
      </c>
      <c r="F81">
        <v>70</v>
      </c>
      <c r="G81" s="16">
        <v>42141.808541666665</v>
      </c>
      <c r="H81">
        <v>0</v>
      </c>
      <c r="I81" s="111" t="str">
        <f t="shared" si="3"/>
        <v/>
      </c>
    </row>
    <row r="82" spans="1:9" x14ac:dyDescent="0.25">
      <c r="A82">
        <v>71</v>
      </c>
      <c r="B82" s="16">
        <v>42141.613854166666</v>
      </c>
      <c r="C82">
        <v>0</v>
      </c>
      <c r="D82" s="110" t="str">
        <f t="shared" si="2"/>
        <v/>
      </c>
      <c r="F82">
        <v>71</v>
      </c>
      <c r="G82" s="16">
        <v>42141.819027777776</v>
      </c>
      <c r="H82">
        <v>1</v>
      </c>
      <c r="I82" s="111">
        <f t="shared" si="3"/>
        <v>3.1759259261889383E-2</v>
      </c>
    </row>
    <row r="83" spans="1:9" x14ac:dyDescent="0.25">
      <c r="A83">
        <v>72</v>
      </c>
      <c r="B83" s="16">
        <v>42141.619097222225</v>
      </c>
      <c r="C83">
        <v>1</v>
      </c>
      <c r="D83" s="110">
        <f t="shared" si="2"/>
        <v>7.0138888841029257E-3</v>
      </c>
      <c r="F83">
        <v>72</v>
      </c>
      <c r="G83" s="16">
        <v>42141.850787037038</v>
      </c>
      <c r="H83">
        <v>0</v>
      </c>
      <c r="I83" s="111" t="str">
        <f t="shared" si="3"/>
        <v/>
      </c>
    </row>
    <row r="84" spans="1:9" x14ac:dyDescent="0.25">
      <c r="A84">
        <v>73</v>
      </c>
      <c r="B84" s="16">
        <v>42141.626111111109</v>
      </c>
      <c r="C84">
        <v>0</v>
      </c>
      <c r="D84" s="110" t="str">
        <f t="shared" si="2"/>
        <v/>
      </c>
      <c r="F84">
        <v>73</v>
      </c>
      <c r="G84" s="16">
        <v>42141.853125000001</v>
      </c>
      <c r="H84">
        <v>1</v>
      </c>
      <c r="I84" s="111">
        <f t="shared" si="3"/>
        <v>4.0219907408754807E-2</v>
      </c>
    </row>
    <row r="85" spans="1:9" x14ac:dyDescent="0.25">
      <c r="A85">
        <v>74</v>
      </c>
      <c r="B85" s="16">
        <v>42141.626180555555</v>
      </c>
      <c r="C85">
        <v>1</v>
      </c>
      <c r="D85" s="110">
        <f t="shared" si="2"/>
        <v>1.7361110803904012E-4</v>
      </c>
      <c r="F85">
        <v>74</v>
      </c>
      <c r="G85" s="16">
        <v>42141.89334490741</v>
      </c>
      <c r="H85">
        <v>0</v>
      </c>
      <c r="I85" s="111" t="str">
        <f t="shared" si="3"/>
        <v/>
      </c>
    </row>
    <row r="86" spans="1:9" x14ac:dyDescent="0.25">
      <c r="A86">
        <v>75</v>
      </c>
      <c r="B86" s="16">
        <v>42141.626354166663</v>
      </c>
      <c r="C86">
        <v>0</v>
      </c>
      <c r="D86" s="110" t="str">
        <f t="shared" si="2"/>
        <v/>
      </c>
      <c r="F86">
        <v>75</v>
      </c>
      <c r="G86" s="16">
        <v>42141.909085648149</v>
      </c>
      <c r="H86">
        <v>1</v>
      </c>
      <c r="I86" s="111">
        <f t="shared" si="3"/>
        <v>4.4236111112695653E-2</v>
      </c>
    </row>
    <row r="87" spans="1:9" x14ac:dyDescent="0.25">
      <c r="A87">
        <v>76</v>
      </c>
      <c r="B87" s="16">
        <v>42141.626435185186</v>
      </c>
      <c r="C87">
        <v>1</v>
      </c>
      <c r="D87" s="110">
        <f t="shared" si="2"/>
        <v>9.6064814715646207E-4</v>
      </c>
      <c r="F87">
        <v>76</v>
      </c>
      <c r="G87" s="16">
        <v>42141.953321759262</v>
      </c>
      <c r="H87">
        <v>0</v>
      </c>
      <c r="I87" s="111" t="str">
        <f t="shared" si="3"/>
        <v/>
      </c>
    </row>
    <row r="88" spans="1:9" x14ac:dyDescent="0.25">
      <c r="A88">
        <v>77</v>
      </c>
      <c r="B88" s="16">
        <v>42141.627395833333</v>
      </c>
      <c r="C88">
        <v>0</v>
      </c>
      <c r="D88" s="110" t="str">
        <f t="shared" si="2"/>
        <v/>
      </c>
      <c r="F88">
        <v>77</v>
      </c>
      <c r="G88" s="16">
        <v>42142.075879629629</v>
      </c>
      <c r="H88">
        <v>1</v>
      </c>
      <c r="I88" s="111">
        <f t="shared" si="3"/>
        <v>3.4456018518540077E-2</v>
      </c>
    </row>
    <row r="89" spans="1:9" x14ac:dyDescent="0.25">
      <c r="A89">
        <v>78</v>
      </c>
      <c r="B89" s="16">
        <v>42141.627442129633</v>
      </c>
      <c r="C89">
        <v>1</v>
      </c>
      <c r="D89" s="110">
        <f t="shared" si="2"/>
        <v>1.5277777711162344E-3</v>
      </c>
      <c r="F89">
        <v>78</v>
      </c>
      <c r="G89" s="16">
        <v>42142.110335648147</v>
      </c>
      <c r="H89">
        <v>0</v>
      </c>
      <c r="I89" s="111" t="str">
        <f t="shared" si="3"/>
        <v/>
      </c>
    </row>
    <row r="90" spans="1:9" x14ac:dyDescent="0.25">
      <c r="A90">
        <v>79</v>
      </c>
      <c r="B90" s="16">
        <v>42141.628969907404</v>
      </c>
      <c r="C90">
        <v>0</v>
      </c>
      <c r="D90" s="110" t="str">
        <f t="shared" si="2"/>
        <v/>
      </c>
      <c r="F90">
        <v>79</v>
      </c>
      <c r="G90" s="16">
        <v>42142.22729166667</v>
      </c>
      <c r="H90">
        <v>1</v>
      </c>
      <c r="I90" s="111">
        <f t="shared" si="3"/>
        <v>3.2534722216951195E-2</v>
      </c>
    </row>
    <row r="91" spans="1:9" x14ac:dyDescent="0.25">
      <c r="A91">
        <v>80</v>
      </c>
      <c r="B91" s="16">
        <v>42141.62908564815</v>
      </c>
      <c r="C91">
        <v>1</v>
      </c>
      <c r="D91" s="110">
        <f t="shared" si="2"/>
        <v>1.4467592554865405E-3</v>
      </c>
      <c r="F91">
        <v>80</v>
      </c>
      <c r="G91" s="16">
        <v>42142.259826388887</v>
      </c>
      <c r="H91">
        <v>0</v>
      </c>
      <c r="I91" s="111" t="str">
        <f t="shared" si="3"/>
        <v/>
      </c>
    </row>
    <row r="92" spans="1:9" x14ac:dyDescent="0.25">
      <c r="A92">
        <v>81</v>
      </c>
      <c r="B92" s="16">
        <v>42141.630532407406</v>
      </c>
      <c r="C92">
        <v>0</v>
      </c>
      <c r="D92" s="110" t="str">
        <f t="shared" si="2"/>
        <v/>
      </c>
      <c r="F92">
        <v>81</v>
      </c>
      <c r="G92" s="16">
        <v>42142.446631944447</v>
      </c>
      <c r="H92">
        <v>1</v>
      </c>
      <c r="I92" s="111">
        <f t="shared" si="3"/>
        <v>1.6284722216369119E-2</v>
      </c>
    </row>
    <row r="93" spans="1:9" x14ac:dyDescent="0.25">
      <c r="A93">
        <v>82</v>
      </c>
      <c r="B93" s="16">
        <v>42141.630729166667</v>
      </c>
      <c r="C93">
        <v>1</v>
      </c>
      <c r="D93" s="110">
        <f t="shared" si="2"/>
        <v>1.157407408754807E-3</v>
      </c>
      <c r="F93">
        <v>82</v>
      </c>
      <c r="G93" s="16">
        <v>42142.462916666664</v>
      </c>
      <c r="H93">
        <v>0</v>
      </c>
      <c r="I93" s="111" t="str">
        <f t="shared" si="3"/>
        <v/>
      </c>
    </row>
    <row r="94" spans="1:9" x14ac:dyDescent="0.25">
      <c r="A94">
        <v>83</v>
      </c>
      <c r="B94" s="16">
        <v>42141.631886574076</v>
      </c>
      <c r="C94">
        <v>0</v>
      </c>
      <c r="D94" s="110" t="str">
        <f t="shared" si="2"/>
        <v/>
      </c>
      <c r="F94">
        <v>83</v>
      </c>
      <c r="G94" s="16">
        <v>42142.46329861111</v>
      </c>
      <c r="H94">
        <v>1</v>
      </c>
      <c r="I94" s="111">
        <f t="shared" si="3"/>
        <v>1.3541666703531519E-3</v>
      </c>
    </row>
    <row r="95" spans="1:9" x14ac:dyDescent="0.25">
      <c r="A95">
        <v>84</v>
      </c>
      <c r="B95" s="16">
        <v>42141.632361111115</v>
      </c>
      <c r="C95">
        <v>1</v>
      </c>
      <c r="D95" s="110">
        <f t="shared" si="2"/>
        <v>6.5624999988358468E-3</v>
      </c>
      <c r="F95">
        <v>84</v>
      </c>
      <c r="G95" s="16">
        <v>42142.46465277778</v>
      </c>
      <c r="H95">
        <v>0</v>
      </c>
      <c r="I95" s="111" t="str">
        <f t="shared" si="3"/>
        <v/>
      </c>
    </row>
    <row r="96" spans="1:9" x14ac:dyDescent="0.25">
      <c r="A96">
        <v>85</v>
      </c>
      <c r="B96" s="16">
        <v>42141.638923611114</v>
      </c>
      <c r="C96">
        <v>0</v>
      </c>
      <c r="D96" s="110" t="str">
        <f t="shared" si="2"/>
        <v/>
      </c>
      <c r="F96">
        <v>85</v>
      </c>
      <c r="G96" s="16">
        <v>42142.465173611112</v>
      </c>
      <c r="H96">
        <v>1</v>
      </c>
      <c r="I96" s="111">
        <f t="shared" si="3"/>
        <v>1.526620369986631E-2</v>
      </c>
    </row>
    <row r="97" spans="1:9" x14ac:dyDescent="0.25">
      <c r="A97">
        <v>86</v>
      </c>
      <c r="B97" s="16">
        <v>42141.639803240738</v>
      </c>
      <c r="C97">
        <v>1</v>
      </c>
      <c r="D97" s="110">
        <f t="shared" si="2"/>
        <v>2.2754629630071577E-2</v>
      </c>
      <c r="F97">
        <v>86</v>
      </c>
      <c r="G97" s="16">
        <v>42142.480439814812</v>
      </c>
      <c r="H97">
        <v>0</v>
      </c>
      <c r="I97" s="111" t="str">
        <f t="shared" si="3"/>
        <v/>
      </c>
    </row>
    <row r="98" spans="1:9" x14ac:dyDescent="0.25">
      <c r="A98">
        <v>87</v>
      </c>
      <c r="B98" s="16">
        <v>42141.662557870368</v>
      </c>
      <c r="C98">
        <v>0</v>
      </c>
      <c r="D98" s="110" t="str">
        <f t="shared" si="2"/>
        <v/>
      </c>
      <c r="F98">
        <v>87</v>
      </c>
      <c r="G98" s="16">
        <v>42142.481400462966</v>
      </c>
      <c r="H98">
        <v>1</v>
      </c>
      <c r="I98" s="111">
        <f t="shared" si="3"/>
        <v>3.3819444441178348E-2</v>
      </c>
    </row>
    <row r="99" spans="1:9" x14ac:dyDescent="0.25">
      <c r="A99">
        <v>88</v>
      </c>
      <c r="B99" s="16">
        <v>42141.665891203702</v>
      </c>
      <c r="C99">
        <v>1</v>
      </c>
      <c r="D99" s="110">
        <f t="shared" si="2"/>
        <v>2.768518518860219E-2</v>
      </c>
      <c r="F99">
        <v>88</v>
      </c>
      <c r="G99" s="16">
        <v>42142.515219907407</v>
      </c>
      <c r="H99">
        <v>0</v>
      </c>
      <c r="I99" s="111" t="str">
        <f t="shared" si="3"/>
        <v/>
      </c>
    </row>
    <row r="100" spans="1:9" x14ac:dyDescent="0.25">
      <c r="A100">
        <v>89</v>
      </c>
      <c r="B100" s="16">
        <v>42141.693576388891</v>
      </c>
      <c r="C100">
        <v>0</v>
      </c>
      <c r="D100" s="110" t="str">
        <f t="shared" si="2"/>
        <v/>
      </c>
      <c r="F100">
        <v>89</v>
      </c>
      <c r="G100" s="16">
        <v>42142.528113425928</v>
      </c>
      <c r="H100">
        <v>1</v>
      </c>
      <c r="I100" s="111">
        <f t="shared" si="3"/>
        <v>2.0960648143955041E-2</v>
      </c>
    </row>
    <row r="101" spans="1:9" x14ac:dyDescent="0.25">
      <c r="A101">
        <v>90</v>
      </c>
      <c r="B101" s="16">
        <v>42141.718969907408</v>
      </c>
      <c r="C101">
        <v>1</v>
      </c>
      <c r="D101" s="110">
        <f t="shared" si="2"/>
        <v>2.679398148029577E-2</v>
      </c>
      <c r="F101">
        <v>90</v>
      </c>
      <c r="G101" s="16">
        <v>42142.549074074072</v>
      </c>
      <c r="H101">
        <v>0</v>
      </c>
      <c r="I101" s="111" t="str">
        <f t="shared" si="3"/>
        <v/>
      </c>
    </row>
    <row r="102" spans="1:9" x14ac:dyDescent="0.25">
      <c r="A102">
        <v>91</v>
      </c>
      <c r="B102" s="16">
        <v>42141.745763888888</v>
      </c>
      <c r="C102">
        <v>0</v>
      </c>
      <c r="D102" s="110" t="str">
        <f t="shared" si="2"/>
        <v/>
      </c>
      <c r="F102">
        <v>91</v>
      </c>
      <c r="G102" s="16">
        <v>42142.55263888889</v>
      </c>
      <c r="H102">
        <v>1</v>
      </c>
      <c r="I102" s="111">
        <f t="shared" si="3"/>
        <v>2.1377314813435078E-2</v>
      </c>
    </row>
    <row r="103" spans="1:9" x14ac:dyDescent="0.25">
      <c r="A103">
        <v>92</v>
      </c>
      <c r="B103" s="16">
        <v>42141.765081018515</v>
      </c>
      <c r="C103">
        <v>1</v>
      </c>
      <c r="D103" s="110">
        <f t="shared" si="2"/>
        <v>3.0613425929914229E-2</v>
      </c>
      <c r="F103">
        <v>92</v>
      </c>
      <c r="G103" s="16">
        <v>42142.574016203704</v>
      </c>
      <c r="H103">
        <v>0</v>
      </c>
      <c r="I103" s="111" t="str">
        <f t="shared" si="3"/>
        <v/>
      </c>
    </row>
    <row r="104" spans="1:9" x14ac:dyDescent="0.25">
      <c r="A104">
        <v>93</v>
      </c>
      <c r="B104" s="16">
        <v>42141.795694444445</v>
      </c>
      <c r="C104">
        <v>0</v>
      </c>
      <c r="D104" s="110" t="str">
        <f t="shared" si="2"/>
        <v/>
      </c>
      <c r="F104">
        <v>93</v>
      </c>
      <c r="G104" s="16">
        <v>42142.58085648148</v>
      </c>
      <c r="H104">
        <v>1</v>
      </c>
      <c r="I104" s="111">
        <f t="shared" si="3"/>
        <v>1.6180555554456078E-2</v>
      </c>
    </row>
    <row r="105" spans="1:9" x14ac:dyDescent="0.25">
      <c r="A105">
        <v>94</v>
      </c>
      <c r="B105" s="16">
        <v>42141.820752314816</v>
      </c>
      <c r="C105">
        <v>1</v>
      </c>
      <c r="D105" s="110">
        <f t="shared" si="2"/>
        <v>2.0729166666569654E-2</v>
      </c>
      <c r="F105">
        <v>94</v>
      </c>
      <c r="G105" s="16">
        <v>42142.597037037034</v>
      </c>
      <c r="H105">
        <v>0</v>
      </c>
      <c r="I105" s="111" t="str">
        <f t="shared" si="3"/>
        <v/>
      </c>
    </row>
    <row r="106" spans="1:9" x14ac:dyDescent="0.25">
      <c r="A106">
        <v>95</v>
      </c>
      <c r="B106" s="16">
        <v>42141.841481481482</v>
      </c>
      <c r="C106">
        <v>0</v>
      </c>
      <c r="D106" s="110" t="str">
        <f t="shared" si="2"/>
        <v/>
      </c>
      <c r="F106">
        <v>95</v>
      </c>
      <c r="G106" s="16">
        <v>42142.611851851849</v>
      </c>
      <c r="H106">
        <v>1</v>
      </c>
      <c r="I106" s="111">
        <f t="shared" si="3"/>
        <v>3.5972222227428574E-2</v>
      </c>
    </row>
    <row r="107" spans="1:9" x14ac:dyDescent="0.25">
      <c r="A107">
        <v>96</v>
      </c>
      <c r="B107" s="16">
        <v>42141.850613425922</v>
      </c>
      <c r="C107">
        <v>1</v>
      </c>
      <c r="D107" s="110">
        <f t="shared" si="2"/>
        <v>3.2106481485243421E-2</v>
      </c>
      <c r="F107">
        <v>96</v>
      </c>
      <c r="G107" s="16">
        <v>42142.647824074076</v>
      </c>
      <c r="H107">
        <v>0</v>
      </c>
      <c r="I107" s="111" t="str">
        <f t="shared" si="3"/>
        <v/>
      </c>
    </row>
    <row r="108" spans="1:9" x14ac:dyDescent="0.25">
      <c r="A108">
        <v>97</v>
      </c>
      <c r="B108" s="16">
        <v>42141.882719907408</v>
      </c>
      <c r="C108">
        <v>0</v>
      </c>
      <c r="D108" s="110" t="str">
        <f t="shared" si="2"/>
        <v/>
      </c>
      <c r="F108">
        <v>97</v>
      </c>
      <c r="G108" s="16">
        <v>42142.731377314813</v>
      </c>
      <c r="H108">
        <v>1</v>
      </c>
      <c r="I108" s="111">
        <f t="shared" si="3"/>
        <v>3.5752314819546882E-2</v>
      </c>
    </row>
    <row r="109" spans="1:9" x14ac:dyDescent="0.25">
      <c r="A109">
        <v>98</v>
      </c>
      <c r="B109" s="16">
        <v>42141.910451388889</v>
      </c>
      <c r="C109">
        <v>1</v>
      </c>
      <c r="D109" s="110">
        <f t="shared" si="2"/>
        <v>2.8206018519995268E-2</v>
      </c>
      <c r="F109">
        <v>98</v>
      </c>
      <c r="G109" s="16">
        <v>42142.767129629632</v>
      </c>
      <c r="H109">
        <v>0</v>
      </c>
      <c r="I109" s="111" t="str">
        <f t="shared" si="3"/>
        <v/>
      </c>
    </row>
    <row r="110" spans="1:9" x14ac:dyDescent="0.25">
      <c r="A110">
        <v>99</v>
      </c>
      <c r="B110" s="16">
        <v>42141.938657407409</v>
      </c>
      <c r="C110">
        <v>0</v>
      </c>
      <c r="D110" s="110" t="str">
        <f t="shared" si="2"/>
        <v/>
      </c>
      <c r="F110">
        <v>99</v>
      </c>
      <c r="G110" s="16">
        <v>42142.818020833336</v>
      </c>
      <c r="H110">
        <v>1</v>
      </c>
      <c r="I110" s="111">
        <f t="shared" si="3"/>
        <v>3.1979166662495118E-2</v>
      </c>
    </row>
    <row r="111" spans="1:9" x14ac:dyDescent="0.25">
      <c r="A111">
        <v>100</v>
      </c>
      <c r="B111" s="16">
        <v>42141.993425925924</v>
      </c>
      <c r="C111">
        <v>1</v>
      </c>
      <c r="D111" s="110">
        <f t="shared" si="2"/>
        <v>2.6990740741894115E-2</v>
      </c>
      <c r="F111">
        <v>100</v>
      </c>
      <c r="G111" s="16">
        <v>42142.85</v>
      </c>
      <c r="H111">
        <v>0</v>
      </c>
      <c r="I111" s="111" t="str">
        <f t="shared" si="3"/>
        <v/>
      </c>
    </row>
    <row r="112" spans="1:9" x14ac:dyDescent="0.25">
      <c r="A112">
        <v>101</v>
      </c>
      <c r="B112" s="16">
        <v>42142.020416666666</v>
      </c>
      <c r="C112">
        <v>0</v>
      </c>
      <c r="D112" s="110" t="str">
        <f t="shared" si="2"/>
        <v/>
      </c>
      <c r="F112">
        <v>101</v>
      </c>
      <c r="G112" s="16">
        <v>42142.859444444446</v>
      </c>
      <c r="H112">
        <v>1</v>
      </c>
      <c r="I112" s="111">
        <f t="shared" si="3"/>
        <v>4.0405092593573499E-2</v>
      </c>
    </row>
    <row r="113" spans="1:9" x14ac:dyDescent="0.25">
      <c r="A113">
        <v>102</v>
      </c>
      <c r="B113" s="16">
        <v>42142.074120370373</v>
      </c>
      <c r="C113">
        <v>1</v>
      </c>
      <c r="D113" s="110">
        <f t="shared" si="2"/>
        <v>2.364583333110204E-2</v>
      </c>
      <c r="F113">
        <v>102</v>
      </c>
      <c r="G113" s="16">
        <v>42142.89984953704</v>
      </c>
      <c r="H113">
        <v>0</v>
      </c>
      <c r="I113" s="111" t="str">
        <f t="shared" si="3"/>
        <v/>
      </c>
    </row>
    <row r="114" spans="1:9" x14ac:dyDescent="0.25">
      <c r="A114">
        <v>103</v>
      </c>
      <c r="B114" s="16">
        <v>42142.097766203704</v>
      </c>
      <c r="C114">
        <v>0</v>
      </c>
      <c r="D114" s="110" t="str">
        <f t="shared" si="2"/>
        <v/>
      </c>
      <c r="F114">
        <v>103</v>
      </c>
      <c r="G114" s="16">
        <v>42142.927731481483</v>
      </c>
      <c r="H114">
        <v>1</v>
      </c>
      <c r="I114" s="111">
        <f t="shared" si="3"/>
        <v>3.704861111327773E-2</v>
      </c>
    </row>
    <row r="115" spans="1:9" x14ac:dyDescent="0.25">
      <c r="A115">
        <v>104</v>
      </c>
      <c r="B115" s="16">
        <v>42142.449641203704</v>
      </c>
      <c r="C115">
        <v>1</v>
      </c>
      <c r="D115" s="110">
        <f t="shared" si="2"/>
        <v>2.491898147854954E-2</v>
      </c>
      <c r="F115">
        <v>104</v>
      </c>
      <c r="G115" s="16">
        <v>42142.964780092596</v>
      </c>
      <c r="H115">
        <v>0</v>
      </c>
      <c r="I115" s="111" t="str">
        <f t="shared" si="3"/>
        <v/>
      </c>
    </row>
    <row r="116" spans="1:9" x14ac:dyDescent="0.25">
      <c r="A116">
        <v>105</v>
      </c>
      <c r="B116" s="16">
        <v>42142.474560185183</v>
      </c>
      <c r="C116">
        <v>0</v>
      </c>
      <c r="D116" s="110" t="str">
        <f t="shared" si="2"/>
        <v/>
      </c>
      <c r="F116">
        <v>105</v>
      </c>
      <c r="G116" s="16">
        <v>42142.970289351855</v>
      </c>
      <c r="H116">
        <v>1</v>
      </c>
      <c r="I116" s="111">
        <f t="shared" si="3"/>
        <v>4.3703703697246965E-2</v>
      </c>
    </row>
    <row r="117" spans="1:9" x14ac:dyDescent="0.25">
      <c r="A117">
        <v>106</v>
      </c>
      <c r="B117" s="16">
        <v>42142.477581018517</v>
      </c>
      <c r="C117">
        <v>1</v>
      </c>
      <c r="D117" s="110">
        <f t="shared" si="2"/>
        <v>2.7488425927003846E-2</v>
      </c>
      <c r="F117">
        <v>106</v>
      </c>
      <c r="G117" s="16">
        <v>42143.013993055552</v>
      </c>
      <c r="H117">
        <v>0</v>
      </c>
      <c r="I117" s="111" t="str">
        <f t="shared" si="3"/>
        <v/>
      </c>
    </row>
    <row r="118" spans="1:9" x14ac:dyDescent="0.25">
      <c r="A118">
        <v>107</v>
      </c>
      <c r="B118" s="16">
        <v>42142.505069444444</v>
      </c>
      <c r="C118">
        <v>0</v>
      </c>
      <c r="D118" s="110" t="str">
        <f t="shared" si="2"/>
        <v/>
      </c>
      <c r="F118">
        <v>107</v>
      </c>
      <c r="G118" s="16">
        <v>42143.151388888888</v>
      </c>
      <c r="H118">
        <v>1</v>
      </c>
      <c r="I118" s="111">
        <f t="shared" si="3"/>
        <v>3.2546296301006805E-2</v>
      </c>
    </row>
    <row r="119" spans="1:9" x14ac:dyDescent="0.25">
      <c r="A119">
        <v>108</v>
      </c>
      <c r="B119" s="16">
        <v>42142.530497685184</v>
      </c>
      <c r="C119">
        <v>1</v>
      </c>
      <c r="D119" s="110">
        <f t="shared" si="2"/>
        <v>2.4814814816636499E-2</v>
      </c>
      <c r="F119">
        <v>108</v>
      </c>
      <c r="G119" s="16">
        <v>42143.183935185189</v>
      </c>
      <c r="H119">
        <v>0</v>
      </c>
      <c r="I119" s="111" t="str">
        <f t="shared" si="3"/>
        <v/>
      </c>
    </row>
    <row r="120" spans="1:9" x14ac:dyDescent="0.25">
      <c r="A120">
        <v>109</v>
      </c>
      <c r="B120" s="16">
        <v>42142.555312500001</v>
      </c>
      <c r="C120">
        <v>0</v>
      </c>
      <c r="D120" s="110" t="str">
        <f t="shared" si="2"/>
        <v/>
      </c>
      <c r="F120">
        <v>109</v>
      </c>
      <c r="G120" s="16">
        <v>42143.428379629629</v>
      </c>
      <c r="H120">
        <v>1</v>
      </c>
      <c r="I120" s="111">
        <f t="shared" si="3"/>
        <v>1.4907407407008577E-2</v>
      </c>
    </row>
    <row r="121" spans="1:9" x14ac:dyDescent="0.25">
      <c r="A121">
        <v>110</v>
      </c>
      <c r="B121" s="16">
        <v>42142.556342592594</v>
      </c>
      <c r="C121">
        <v>1</v>
      </c>
      <c r="D121" s="110">
        <f t="shared" si="2"/>
        <v>2.626157407212304E-2</v>
      </c>
      <c r="F121">
        <v>110</v>
      </c>
      <c r="G121" s="16">
        <v>42143.443287037036</v>
      </c>
      <c r="H121">
        <v>0</v>
      </c>
      <c r="I121" s="111" t="str">
        <f t="shared" si="3"/>
        <v/>
      </c>
    </row>
    <row r="122" spans="1:9" x14ac:dyDescent="0.25">
      <c r="A122">
        <v>111</v>
      </c>
      <c r="B122" s="16">
        <v>42142.582604166666</v>
      </c>
      <c r="C122">
        <v>0</v>
      </c>
      <c r="D122" s="110" t="str">
        <f t="shared" si="2"/>
        <v/>
      </c>
      <c r="F122">
        <v>111</v>
      </c>
      <c r="G122" s="16">
        <v>42143.456192129626</v>
      </c>
      <c r="H122">
        <v>1</v>
      </c>
      <c r="I122" s="111">
        <f t="shared" si="3"/>
        <v>2.2847222222480923E-2</v>
      </c>
    </row>
    <row r="123" spans="1:9" x14ac:dyDescent="0.25">
      <c r="A123">
        <v>112</v>
      </c>
      <c r="B123" s="16">
        <v>42142.58861111111</v>
      </c>
      <c r="C123">
        <v>1</v>
      </c>
      <c r="D123" s="110">
        <f t="shared" si="2"/>
        <v>2.715277778042946E-2</v>
      </c>
      <c r="F123">
        <v>112</v>
      </c>
      <c r="G123" s="16">
        <v>42143.479039351849</v>
      </c>
      <c r="H123">
        <v>0</v>
      </c>
      <c r="I123" s="111" t="str">
        <f t="shared" si="3"/>
        <v/>
      </c>
    </row>
    <row r="124" spans="1:9" x14ac:dyDescent="0.25">
      <c r="A124">
        <v>113</v>
      </c>
      <c r="B124" s="16">
        <v>42142.615763888891</v>
      </c>
      <c r="C124">
        <v>0</v>
      </c>
      <c r="D124" s="110" t="str">
        <f t="shared" si="2"/>
        <v/>
      </c>
      <c r="F124">
        <v>113</v>
      </c>
      <c r="G124" s="16">
        <v>42143.485231481478</v>
      </c>
      <c r="H124">
        <v>1</v>
      </c>
      <c r="I124" s="111">
        <f t="shared" si="3"/>
        <v>3.5937500004365575E-2</v>
      </c>
    </row>
    <row r="125" spans="1:9" x14ac:dyDescent="0.25">
      <c r="A125">
        <v>114</v>
      </c>
      <c r="B125" s="16">
        <v>42142.617430555554</v>
      </c>
      <c r="C125">
        <v>1</v>
      </c>
      <c r="D125" s="110">
        <f t="shared" si="2"/>
        <v>2.7314814818964805E-2</v>
      </c>
      <c r="F125">
        <v>114</v>
      </c>
      <c r="G125" s="16">
        <v>42143.521168981482</v>
      </c>
      <c r="H125">
        <v>0</v>
      </c>
      <c r="I125" s="111" t="str">
        <f t="shared" si="3"/>
        <v/>
      </c>
    </row>
    <row r="126" spans="1:9" x14ac:dyDescent="0.25">
      <c r="A126">
        <v>115</v>
      </c>
      <c r="B126" s="16">
        <v>42142.644745370373</v>
      </c>
      <c r="C126">
        <v>0</v>
      </c>
      <c r="D126" s="110" t="str">
        <f t="shared" si="2"/>
        <v/>
      </c>
      <c r="F126">
        <v>115</v>
      </c>
      <c r="G126" s="16">
        <v>42143.534548611111</v>
      </c>
      <c r="H126">
        <v>1</v>
      </c>
      <c r="I126" s="111">
        <f t="shared" si="3"/>
        <v>2.1273148151522037E-2</v>
      </c>
    </row>
    <row r="127" spans="1:9" x14ac:dyDescent="0.25">
      <c r="A127">
        <v>116</v>
      </c>
      <c r="B127" s="16">
        <v>42142.648020833331</v>
      </c>
      <c r="C127">
        <v>1</v>
      </c>
      <c r="D127" s="110">
        <f t="shared" si="2"/>
        <v>2.6597222225973383E-2</v>
      </c>
      <c r="F127">
        <v>116</v>
      </c>
      <c r="G127" s="16">
        <v>42143.555821759262</v>
      </c>
      <c r="H127">
        <v>0</v>
      </c>
      <c r="I127" s="111" t="str">
        <f t="shared" si="3"/>
        <v/>
      </c>
    </row>
    <row r="128" spans="1:9" x14ac:dyDescent="0.25">
      <c r="A128">
        <v>117</v>
      </c>
      <c r="B128" s="16">
        <v>42142.674618055556</v>
      </c>
      <c r="C128">
        <v>0</v>
      </c>
      <c r="D128" s="110" t="str">
        <f t="shared" si="2"/>
        <v/>
      </c>
      <c r="F128">
        <v>117</v>
      </c>
      <c r="G128" s="16">
        <v>42143.570231481484</v>
      </c>
      <c r="H128">
        <v>1</v>
      </c>
      <c r="I128" s="111">
        <f t="shared" si="3"/>
        <v>1.69328703705105E-2</v>
      </c>
    </row>
    <row r="129" spans="1:9" x14ac:dyDescent="0.25">
      <c r="A129">
        <v>118</v>
      </c>
      <c r="B129" s="16">
        <v>42142.729583333334</v>
      </c>
      <c r="C129">
        <v>1</v>
      </c>
      <c r="D129" s="110">
        <f t="shared" si="2"/>
        <v>2.4837962962919846E-2</v>
      </c>
      <c r="F129">
        <v>118</v>
      </c>
      <c r="G129" s="16">
        <v>42143.587164351855</v>
      </c>
      <c r="H129">
        <v>0</v>
      </c>
      <c r="I129" s="111" t="str">
        <f t="shared" si="3"/>
        <v/>
      </c>
    </row>
    <row r="130" spans="1:9" x14ac:dyDescent="0.25">
      <c r="A130">
        <v>119</v>
      </c>
      <c r="B130" s="16">
        <v>42142.754421296297</v>
      </c>
      <c r="C130">
        <v>0</v>
      </c>
      <c r="D130" s="110" t="str">
        <f t="shared" si="2"/>
        <v/>
      </c>
      <c r="F130">
        <v>119</v>
      </c>
      <c r="G130" s="16">
        <v>42143.597650462965</v>
      </c>
      <c r="H130">
        <v>1</v>
      </c>
      <c r="I130" s="111">
        <f t="shared" si="3"/>
        <v>3.4965277773153502E-2</v>
      </c>
    </row>
    <row r="131" spans="1:9" x14ac:dyDescent="0.25">
      <c r="A131">
        <v>120</v>
      </c>
      <c r="B131" s="16">
        <v>42142.810648148145</v>
      </c>
      <c r="C131">
        <v>1</v>
      </c>
      <c r="D131" s="110">
        <f t="shared" si="2"/>
        <v>2.4305555562023073E-2</v>
      </c>
      <c r="F131">
        <v>120</v>
      </c>
      <c r="G131" s="16">
        <v>42143.632615740738</v>
      </c>
      <c r="H131">
        <v>0</v>
      </c>
      <c r="I131" s="111" t="str">
        <f t="shared" si="3"/>
        <v/>
      </c>
    </row>
    <row r="132" spans="1:9" x14ac:dyDescent="0.25">
      <c r="A132">
        <v>121</v>
      </c>
      <c r="B132" s="16">
        <v>42142.834953703707</v>
      </c>
      <c r="C132">
        <v>0</v>
      </c>
      <c r="D132" s="110" t="str">
        <f t="shared" si="2"/>
        <v/>
      </c>
      <c r="F132">
        <v>121</v>
      </c>
      <c r="G132" s="16">
        <v>42143.765601851854</v>
      </c>
      <c r="H132">
        <v>1</v>
      </c>
      <c r="I132" s="111">
        <f t="shared" si="3"/>
        <v>3.6574074074451346E-2</v>
      </c>
    </row>
    <row r="133" spans="1:9" x14ac:dyDescent="0.25">
      <c r="A133">
        <v>122</v>
      </c>
      <c r="B133" s="16">
        <v>42142.847962962966</v>
      </c>
      <c r="C133">
        <v>1</v>
      </c>
      <c r="D133" s="110">
        <f t="shared" si="2"/>
        <v>3.0335648145410232E-2</v>
      </c>
      <c r="F133">
        <v>122</v>
      </c>
      <c r="G133" s="16">
        <v>42143.802175925928</v>
      </c>
      <c r="H133">
        <v>0</v>
      </c>
      <c r="I133" s="111" t="str">
        <f t="shared" si="3"/>
        <v/>
      </c>
    </row>
    <row r="134" spans="1:9" x14ac:dyDescent="0.25">
      <c r="A134">
        <v>123</v>
      </c>
      <c r="B134" s="16">
        <v>42142.878298611111</v>
      </c>
      <c r="C134">
        <v>0</v>
      </c>
      <c r="D134" s="110" t="str">
        <f t="shared" si="2"/>
        <v/>
      </c>
      <c r="F134">
        <v>123</v>
      </c>
      <c r="G134" s="16">
        <v>42143.806006944447</v>
      </c>
      <c r="H134">
        <v>1</v>
      </c>
      <c r="I134" s="111">
        <f t="shared" si="3"/>
        <v>3.1516203700448386E-2</v>
      </c>
    </row>
    <row r="135" spans="1:9" x14ac:dyDescent="0.25">
      <c r="A135">
        <v>124</v>
      </c>
      <c r="B135" s="16">
        <v>42142.885659722226</v>
      </c>
      <c r="C135">
        <v>1</v>
      </c>
      <c r="D135" s="110">
        <f t="shared" si="2"/>
        <v>2.8263888882065658E-2</v>
      </c>
      <c r="F135">
        <v>124</v>
      </c>
      <c r="G135" s="16">
        <v>42143.837523148148</v>
      </c>
      <c r="H135">
        <v>0</v>
      </c>
      <c r="I135" s="111" t="str">
        <f t="shared" si="3"/>
        <v/>
      </c>
    </row>
    <row r="136" spans="1:9" x14ac:dyDescent="0.25">
      <c r="A136">
        <v>125</v>
      </c>
      <c r="B136" s="16">
        <v>42142.913923611108</v>
      </c>
      <c r="C136">
        <v>0</v>
      </c>
      <c r="D136" s="110" t="str">
        <f t="shared" si="2"/>
        <v/>
      </c>
      <c r="F136">
        <v>125</v>
      </c>
      <c r="G136" s="16">
        <v>42143.840601851851</v>
      </c>
      <c r="H136">
        <v>1</v>
      </c>
      <c r="I136" s="111">
        <f t="shared" si="3"/>
        <v>3.5462962965539191E-2</v>
      </c>
    </row>
    <row r="137" spans="1:9" x14ac:dyDescent="0.25">
      <c r="A137">
        <v>126</v>
      </c>
      <c r="B137" s="16">
        <v>42142.926307870373</v>
      </c>
      <c r="C137">
        <v>1</v>
      </c>
      <c r="D137" s="110">
        <f t="shared" si="2"/>
        <v>2.3182870369055308E-2</v>
      </c>
      <c r="F137">
        <v>126</v>
      </c>
      <c r="G137" s="16">
        <v>42143.876064814816</v>
      </c>
      <c r="H137">
        <v>0</v>
      </c>
      <c r="I137" s="111" t="str">
        <f t="shared" si="3"/>
        <v/>
      </c>
    </row>
    <row r="138" spans="1:9" x14ac:dyDescent="0.25">
      <c r="A138">
        <v>127</v>
      </c>
      <c r="B138" s="16">
        <v>42142.949490740742</v>
      </c>
      <c r="C138">
        <v>0</v>
      </c>
      <c r="D138" s="110" t="str">
        <f t="shared" si="2"/>
        <v/>
      </c>
      <c r="F138">
        <v>127</v>
      </c>
      <c r="G138" s="16">
        <v>42143.878888888888</v>
      </c>
      <c r="H138">
        <v>1</v>
      </c>
      <c r="I138" s="111">
        <f t="shared" si="3"/>
        <v>4.6377314814890269E-2</v>
      </c>
    </row>
    <row r="139" spans="1:9" x14ac:dyDescent="0.25">
      <c r="A139">
        <v>128</v>
      </c>
      <c r="B139" s="16">
        <v>42142.967291666668</v>
      </c>
      <c r="C139">
        <v>1</v>
      </c>
      <c r="D139" s="110">
        <f t="shared" si="2"/>
        <v>2.6909722218988463E-2</v>
      </c>
      <c r="F139">
        <v>128</v>
      </c>
      <c r="G139" s="16">
        <v>42143.925266203703</v>
      </c>
      <c r="H139">
        <v>0</v>
      </c>
      <c r="I139" s="111" t="str">
        <f t="shared" si="3"/>
        <v/>
      </c>
    </row>
    <row r="140" spans="1:9" x14ac:dyDescent="0.25">
      <c r="A140">
        <v>129</v>
      </c>
      <c r="B140" s="16">
        <v>42142.994201388887</v>
      </c>
      <c r="C140">
        <v>0</v>
      </c>
      <c r="D140" s="110" t="str">
        <f t="shared" si="2"/>
        <v/>
      </c>
      <c r="F140">
        <v>129</v>
      </c>
      <c r="G140" s="16">
        <v>42143.930555555555</v>
      </c>
      <c r="H140">
        <v>1</v>
      </c>
      <c r="I140" s="111">
        <f t="shared" si="3"/>
        <v>3.8067129629780538E-2</v>
      </c>
    </row>
    <row r="141" spans="1:9" x14ac:dyDescent="0.25">
      <c r="A141">
        <v>130</v>
      </c>
      <c r="B141" s="16">
        <v>42143.00608796296</v>
      </c>
      <c r="C141">
        <v>1</v>
      </c>
      <c r="D141" s="110">
        <f t="shared" ref="D141:D204" si="4">IF(C141=1,B142-B141,"")</f>
        <v>2.400462963123573E-2</v>
      </c>
      <c r="F141">
        <v>130</v>
      </c>
      <c r="G141" s="16">
        <v>42143.968622685185</v>
      </c>
      <c r="H141">
        <v>0</v>
      </c>
      <c r="I141" s="111" t="str">
        <f t="shared" ref="I141:I204" si="5">IF(H141=1,G142-G141,"")</f>
        <v/>
      </c>
    </row>
    <row r="142" spans="1:9" x14ac:dyDescent="0.25">
      <c r="A142">
        <v>131</v>
      </c>
      <c r="B142" s="16">
        <v>42143.030092592591</v>
      </c>
      <c r="C142">
        <v>0</v>
      </c>
      <c r="D142" s="110" t="str">
        <f t="shared" si="4"/>
        <v/>
      </c>
      <c r="F142">
        <v>131</v>
      </c>
      <c r="G142" s="16">
        <v>42143.974108796298</v>
      </c>
      <c r="H142">
        <v>1</v>
      </c>
      <c r="I142" s="111">
        <f t="shared" si="5"/>
        <v>3.5844907404680271E-2</v>
      </c>
    </row>
    <row r="143" spans="1:9" x14ac:dyDescent="0.25">
      <c r="A143">
        <v>132</v>
      </c>
      <c r="B143" s="16">
        <v>42143.15353009259</v>
      </c>
      <c r="C143">
        <v>1</v>
      </c>
      <c r="D143" s="110">
        <f t="shared" si="4"/>
        <v>2.379629630013369E-2</v>
      </c>
      <c r="F143">
        <v>132</v>
      </c>
      <c r="G143" s="16">
        <v>42144.009953703702</v>
      </c>
      <c r="H143">
        <v>0</v>
      </c>
      <c r="I143" s="111" t="str">
        <f t="shared" si="5"/>
        <v/>
      </c>
    </row>
    <row r="144" spans="1:9" x14ac:dyDescent="0.25">
      <c r="A144">
        <v>133</v>
      </c>
      <c r="B144" s="16">
        <v>42143.17732638889</v>
      </c>
      <c r="C144">
        <v>0</v>
      </c>
      <c r="D144" s="110" t="str">
        <f t="shared" si="4"/>
        <v/>
      </c>
      <c r="F144">
        <v>133</v>
      </c>
      <c r="G144" s="16">
        <v>42144.026412037034</v>
      </c>
      <c r="H144">
        <v>1</v>
      </c>
      <c r="I144" s="111">
        <f t="shared" si="5"/>
        <v>3.3298611117061228E-2</v>
      </c>
    </row>
    <row r="145" spans="1:9" x14ac:dyDescent="0.25">
      <c r="A145">
        <v>134</v>
      </c>
      <c r="B145" s="16">
        <v>42143.432037037041</v>
      </c>
      <c r="C145">
        <v>1</v>
      </c>
      <c r="D145" s="110">
        <f t="shared" si="4"/>
        <v>2.4224537031841464E-2</v>
      </c>
      <c r="F145">
        <v>134</v>
      </c>
      <c r="G145" s="16">
        <v>42144.059710648151</v>
      </c>
      <c r="H145">
        <v>0</v>
      </c>
      <c r="I145" s="111" t="str">
        <f t="shared" si="5"/>
        <v/>
      </c>
    </row>
    <row r="146" spans="1:9" x14ac:dyDescent="0.25">
      <c r="A146">
        <v>135</v>
      </c>
      <c r="B146" s="16">
        <v>42143.456261574072</v>
      </c>
      <c r="C146">
        <v>0</v>
      </c>
      <c r="D146" s="110" t="str">
        <f t="shared" si="4"/>
        <v/>
      </c>
      <c r="F146">
        <v>135</v>
      </c>
      <c r="G146" s="16">
        <v>42144.414965277778</v>
      </c>
      <c r="H146">
        <v>1</v>
      </c>
      <c r="I146" s="111">
        <f t="shared" si="5"/>
        <v>9.0162037013215013E-3</v>
      </c>
    </row>
    <row r="147" spans="1:9" x14ac:dyDescent="0.25">
      <c r="A147">
        <v>136</v>
      </c>
      <c r="B147" s="16">
        <v>42143.460775462961</v>
      </c>
      <c r="C147">
        <v>1</v>
      </c>
      <c r="D147" s="110">
        <f t="shared" si="4"/>
        <v>1.9212962964957114E-2</v>
      </c>
      <c r="F147">
        <v>136</v>
      </c>
      <c r="G147" s="16">
        <v>42144.423981481479</v>
      </c>
      <c r="H147">
        <v>0</v>
      </c>
      <c r="I147" s="111" t="str">
        <f t="shared" si="5"/>
        <v/>
      </c>
    </row>
    <row r="148" spans="1:9" x14ac:dyDescent="0.25">
      <c r="A148">
        <v>137</v>
      </c>
      <c r="B148" s="16">
        <v>42143.479988425926</v>
      </c>
      <c r="C148">
        <v>0</v>
      </c>
      <c r="D148" s="110" t="str">
        <f t="shared" si="4"/>
        <v/>
      </c>
      <c r="F148">
        <v>137</v>
      </c>
      <c r="G148" s="16">
        <v>42144.451724537037</v>
      </c>
      <c r="H148">
        <v>1</v>
      </c>
      <c r="I148" s="111">
        <f t="shared" si="5"/>
        <v>3.1886574077361729E-2</v>
      </c>
    </row>
    <row r="149" spans="1:9" x14ac:dyDescent="0.25">
      <c r="A149">
        <v>138</v>
      </c>
      <c r="B149" s="16">
        <v>42143.480115740742</v>
      </c>
      <c r="C149">
        <v>1</v>
      </c>
      <c r="D149" s="110">
        <f t="shared" si="4"/>
        <v>5.173611112695653E-3</v>
      </c>
      <c r="F149">
        <v>138</v>
      </c>
      <c r="G149" s="16">
        <v>42144.483611111114</v>
      </c>
      <c r="H149">
        <v>0</v>
      </c>
      <c r="I149" s="111" t="str">
        <f t="shared" si="5"/>
        <v/>
      </c>
    </row>
    <row r="150" spans="1:9" x14ac:dyDescent="0.25">
      <c r="A150">
        <v>139</v>
      </c>
      <c r="B150" s="16">
        <v>42143.485289351855</v>
      </c>
      <c r="C150">
        <v>0</v>
      </c>
      <c r="D150" s="110" t="str">
        <f t="shared" si="4"/>
        <v/>
      </c>
      <c r="F150">
        <v>139</v>
      </c>
      <c r="G150" s="16">
        <v>42144.491041666668</v>
      </c>
      <c r="H150">
        <v>1</v>
      </c>
      <c r="I150" s="111">
        <f t="shared" si="5"/>
        <v>3.1689814815763384E-2</v>
      </c>
    </row>
    <row r="151" spans="1:9" x14ac:dyDescent="0.25">
      <c r="A151">
        <v>140</v>
      </c>
      <c r="B151" s="16">
        <v>42143.489178240743</v>
      </c>
      <c r="C151">
        <v>1</v>
      </c>
      <c r="D151" s="110">
        <f t="shared" si="4"/>
        <v>2.7118055550090503E-2</v>
      </c>
      <c r="F151">
        <v>140</v>
      </c>
      <c r="G151" s="16">
        <v>42144.522731481484</v>
      </c>
      <c r="H151">
        <v>0</v>
      </c>
      <c r="I151" s="111" t="str">
        <f t="shared" si="5"/>
        <v/>
      </c>
    </row>
    <row r="152" spans="1:9" x14ac:dyDescent="0.25">
      <c r="A152">
        <v>141</v>
      </c>
      <c r="B152" s="16">
        <v>42143.516296296293</v>
      </c>
      <c r="C152">
        <v>0</v>
      </c>
      <c r="D152" s="110" t="str">
        <f t="shared" si="4"/>
        <v/>
      </c>
      <c r="F152">
        <v>141</v>
      </c>
      <c r="G152" s="16">
        <v>42144.524861111109</v>
      </c>
      <c r="H152">
        <v>1</v>
      </c>
      <c r="I152" s="111">
        <f t="shared" si="5"/>
        <v>1.8101851856044959E-2</v>
      </c>
    </row>
    <row r="153" spans="1:9" x14ac:dyDescent="0.25">
      <c r="A153">
        <v>142</v>
      </c>
      <c r="B153" s="16">
        <v>42143.5315625</v>
      </c>
      <c r="C153">
        <v>1</v>
      </c>
      <c r="D153" s="110">
        <f t="shared" si="4"/>
        <v>2.3090277776645962E-2</v>
      </c>
      <c r="F153">
        <v>142</v>
      </c>
      <c r="G153" s="16">
        <v>42144.542962962965</v>
      </c>
      <c r="H153">
        <v>0</v>
      </c>
      <c r="I153" s="111" t="str">
        <f t="shared" si="5"/>
        <v/>
      </c>
    </row>
    <row r="154" spans="1:9" x14ac:dyDescent="0.25">
      <c r="A154">
        <v>143</v>
      </c>
      <c r="B154" s="16">
        <v>42143.554652777777</v>
      </c>
      <c r="C154">
        <v>0</v>
      </c>
      <c r="D154" s="110" t="str">
        <f t="shared" si="4"/>
        <v/>
      </c>
      <c r="F154">
        <v>143</v>
      </c>
      <c r="G154" s="16">
        <v>42144.550636574073</v>
      </c>
      <c r="H154">
        <v>1</v>
      </c>
      <c r="I154" s="111">
        <f t="shared" si="5"/>
        <v>2.4594907408754807E-2</v>
      </c>
    </row>
    <row r="155" spans="1:9" x14ac:dyDescent="0.25">
      <c r="A155">
        <v>144</v>
      </c>
      <c r="B155" s="16">
        <v>42143.575844907406</v>
      </c>
      <c r="C155">
        <v>1</v>
      </c>
      <c r="D155" s="110">
        <f t="shared" si="4"/>
        <v>2.6759259264508728E-2</v>
      </c>
      <c r="F155">
        <v>144</v>
      </c>
      <c r="G155" s="16">
        <v>42144.575231481482</v>
      </c>
      <c r="H155">
        <v>0</v>
      </c>
      <c r="I155" s="111" t="str">
        <f t="shared" si="5"/>
        <v/>
      </c>
    </row>
    <row r="156" spans="1:9" x14ac:dyDescent="0.25">
      <c r="A156">
        <v>145</v>
      </c>
      <c r="B156" s="16">
        <v>42143.60260416667</v>
      </c>
      <c r="C156">
        <v>0</v>
      </c>
      <c r="D156" s="110" t="str">
        <f t="shared" si="4"/>
        <v/>
      </c>
      <c r="F156">
        <v>145</v>
      </c>
      <c r="G156" s="16">
        <v>42144.580150462964</v>
      </c>
      <c r="H156">
        <v>1</v>
      </c>
      <c r="I156" s="111">
        <f t="shared" si="5"/>
        <v>1.1979166665696539E-2</v>
      </c>
    </row>
    <row r="157" spans="1:9" x14ac:dyDescent="0.25">
      <c r="A157">
        <v>146</v>
      </c>
      <c r="B157" s="16">
        <v>42143.755439814813</v>
      </c>
      <c r="C157">
        <v>1</v>
      </c>
      <c r="D157" s="110">
        <f t="shared" si="4"/>
        <v>2.7581018519413192E-2</v>
      </c>
      <c r="F157">
        <v>146</v>
      </c>
      <c r="G157" s="16">
        <v>42144.592129629629</v>
      </c>
      <c r="H157">
        <v>0</v>
      </c>
      <c r="I157" s="111" t="str">
        <f t="shared" si="5"/>
        <v/>
      </c>
    </row>
    <row r="158" spans="1:9" x14ac:dyDescent="0.25">
      <c r="A158">
        <v>147</v>
      </c>
      <c r="B158" s="16">
        <v>42143.783020833333</v>
      </c>
      <c r="C158">
        <v>0</v>
      </c>
      <c r="D158" s="110" t="str">
        <f t="shared" si="4"/>
        <v/>
      </c>
      <c r="F158">
        <v>147</v>
      </c>
      <c r="G158" s="16">
        <v>42144.592210648145</v>
      </c>
      <c r="H158">
        <v>1</v>
      </c>
      <c r="I158" s="111">
        <f t="shared" si="5"/>
        <v>1.2268518548808061E-3</v>
      </c>
    </row>
    <row r="159" spans="1:9" x14ac:dyDescent="0.25">
      <c r="A159">
        <v>148</v>
      </c>
      <c r="B159" s="16">
        <v>42143.784409722219</v>
      </c>
      <c r="C159">
        <v>1</v>
      </c>
      <c r="D159" s="110">
        <f t="shared" si="4"/>
        <v>2.5856481486698613E-2</v>
      </c>
      <c r="F159">
        <v>148</v>
      </c>
      <c r="G159" s="16">
        <v>42144.5934375</v>
      </c>
      <c r="H159">
        <v>0</v>
      </c>
      <c r="I159" s="111" t="str">
        <f t="shared" si="5"/>
        <v/>
      </c>
    </row>
    <row r="160" spans="1:9" x14ac:dyDescent="0.25">
      <c r="A160">
        <v>149</v>
      </c>
      <c r="B160" s="16">
        <v>42143.810266203705</v>
      </c>
      <c r="C160">
        <v>0</v>
      </c>
      <c r="D160" s="110" t="str">
        <f t="shared" si="4"/>
        <v/>
      </c>
      <c r="F160">
        <v>149</v>
      </c>
      <c r="G160" s="16">
        <v>42144.593564814815</v>
      </c>
      <c r="H160">
        <v>1</v>
      </c>
      <c r="I160" s="111">
        <f t="shared" si="5"/>
        <v>6.944444467080757E-4</v>
      </c>
    </row>
    <row r="161" spans="1:9" x14ac:dyDescent="0.25">
      <c r="A161">
        <v>150</v>
      </c>
      <c r="B161" s="16">
        <v>42143.827037037037</v>
      </c>
      <c r="C161">
        <v>1</v>
      </c>
      <c r="D161" s="110">
        <f t="shared" si="4"/>
        <v>2.5231481478840578E-2</v>
      </c>
      <c r="F161">
        <v>150</v>
      </c>
      <c r="G161" s="16">
        <v>42144.594259259262</v>
      </c>
      <c r="H161">
        <v>0</v>
      </c>
      <c r="I161" s="111" t="str">
        <f t="shared" si="5"/>
        <v/>
      </c>
    </row>
    <row r="162" spans="1:9" x14ac:dyDescent="0.25">
      <c r="A162">
        <v>151</v>
      </c>
      <c r="B162" s="16">
        <v>42143.852268518516</v>
      </c>
      <c r="C162">
        <v>0</v>
      </c>
      <c r="D162" s="110" t="str">
        <f t="shared" si="4"/>
        <v/>
      </c>
      <c r="F162">
        <v>151</v>
      </c>
      <c r="G162" s="16">
        <v>42144.594386574077</v>
      </c>
      <c r="H162">
        <v>1</v>
      </c>
      <c r="I162" s="111">
        <f t="shared" si="5"/>
        <v>6.4814814686542377E-4</v>
      </c>
    </row>
    <row r="163" spans="1:9" x14ac:dyDescent="0.25">
      <c r="A163">
        <v>152</v>
      </c>
      <c r="B163" s="16">
        <v>42143.864259259259</v>
      </c>
      <c r="C163">
        <v>1</v>
      </c>
      <c r="D163" s="110">
        <f t="shared" si="4"/>
        <v>3.0671296299260575E-2</v>
      </c>
      <c r="F163">
        <v>152</v>
      </c>
      <c r="G163" s="16">
        <v>42144.595034722224</v>
      </c>
      <c r="H163">
        <v>0</v>
      </c>
      <c r="I163" s="111" t="str">
        <f t="shared" si="5"/>
        <v/>
      </c>
    </row>
    <row r="164" spans="1:9" x14ac:dyDescent="0.25">
      <c r="A164">
        <v>153</v>
      </c>
      <c r="B164" s="16">
        <v>42143.894930555558</v>
      </c>
      <c r="C164">
        <v>0</v>
      </c>
      <c r="D164" s="110" t="str">
        <f t="shared" si="4"/>
        <v/>
      </c>
      <c r="F164">
        <v>153</v>
      </c>
      <c r="G164" s="16">
        <v>42144.595266203702</v>
      </c>
      <c r="H164">
        <v>1</v>
      </c>
      <c r="I164" s="111">
        <f t="shared" si="5"/>
        <v>2.9282407413120382E-3</v>
      </c>
    </row>
    <row r="165" spans="1:9" x14ac:dyDescent="0.25">
      <c r="A165">
        <v>154</v>
      </c>
      <c r="B165" s="16">
        <v>42143.905127314814</v>
      </c>
      <c r="C165">
        <v>1</v>
      </c>
      <c r="D165" s="110">
        <f t="shared" si="4"/>
        <v>2.622685184906004E-2</v>
      </c>
      <c r="F165">
        <v>154</v>
      </c>
      <c r="G165" s="16">
        <v>42144.598194444443</v>
      </c>
      <c r="H165">
        <v>0</v>
      </c>
      <c r="I165" s="111" t="str">
        <f t="shared" si="5"/>
        <v/>
      </c>
    </row>
    <row r="166" spans="1:9" x14ac:dyDescent="0.25">
      <c r="A166">
        <v>155</v>
      </c>
      <c r="B166" s="16">
        <v>42143.931354166663</v>
      </c>
      <c r="C166">
        <v>0</v>
      </c>
      <c r="D166" s="110" t="str">
        <f t="shared" si="4"/>
        <v/>
      </c>
      <c r="F166">
        <v>155</v>
      </c>
      <c r="G166" s="16">
        <v>42144.598680555559</v>
      </c>
      <c r="H166">
        <v>1</v>
      </c>
      <c r="I166" s="111">
        <f t="shared" si="5"/>
        <v>9.5138888864312321E-3</v>
      </c>
    </row>
    <row r="167" spans="1:9" x14ac:dyDescent="0.25">
      <c r="A167">
        <v>156</v>
      </c>
      <c r="B167" s="16">
        <v>42143.963402777779</v>
      </c>
      <c r="C167">
        <v>1</v>
      </c>
      <c r="D167" s="110">
        <f t="shared" si="4"/>
        <v>1.0254629625706002E-2</v>
      </c>
      <c r="F167">
        <v>156</v>
      </c>
      <c r="G167" s="16">
        <v>42144.608194444445</v>
      </c>
      <c r="H167">
        <v>0</v>
      </c>
      <c r="I167" s="111" t="str">
        <f t="shared" si="5"/>
        <v/>
      </c>
    </row>
    <row r="168" spans="1:9" x14ac:dyDescent="0.25">
      <c r="A168">
        <v>157</v>
      </c>
      <c r="B168" s="16">
        <v>42143.973657407405</v>
      </c>
      <c r="C168">
        <v>0</v>
      </c>
      <c r="D168" s="110" t="str">
        <f t="shared" si="4"/>
        <v/>
      </c>
      <c r="F168">
        <v>157</v>
      </c>
      <c r="G168" s="16">
        <v>42144.609259259261</v>
      </c>
      <c r="H168">
        <v>1</v>
      </c>
      <c r="I168" s="111">
        <f t="shared" si="5"/>
        <v>2.2060185183363501E-2</v>
      </c>
    </row>
    <row r="169" spans="1:9" x14ac:dyDescent="0.25">
      <c r="A169">
        <v>158</v>
      </c>
      <c r="B169" s="16">
        <v>42143.973854166667</v>
      </c>
      <c r="C169">
        <v>1</v>
      </c>
      <c r="D169" s="110">
        <f t="shared" si="4"/>
        <v>3.199074073927477E-2</v>
      </c>
      <c r="F169">
        <v>158</v>
      </c>
      <c r="G169" s="16">
        <v>42144.631319444445</v>
      </c>
      <c r="H169">
        <v>0</v>
      </c>
      <c r="I169" s="111" t="str">
        <f t="shared" si="5"/>
        <v/>
      </c>
    </row>
    <row r="170" spans="1:9" x14ac:dyDescent="0.25">
      <c r="A170">
        <v>159</v>
      </c>
      <c r="B170" s="16">
        <v>42144.005844907406</v>
      </c>
      <c r="C170">
        <v>0</v>
      </c>
      <c r="D170" s="110" t="str">
        <f t="shared" si="4"/>
        <v/>
      </c>
      <c r="F170">
        <v>159</v>
      </c>
      <c r="G170" s="16">
        <v>42144.632789351854</v>
      </c>
      <c r="H170">
        <v>1</v>
      </c>
      <c r="I170" s="111">
        <f t="shared" si="5"/>
        <v>2.6412037033878732E-2</v>
      </c>
    </row>
    <row r="171" spans="1:9" x14ac:dyDescent="0.25">
      <c r="A171">
        <v>160</v>
      </c>
      <c r="B171" s="16">
        <v>42144.187835648147</v>
      </c>
      <c r="C171">
        <v>1</v>
      </c>
      <c r="D171" s="110">
        <f t="shared" si="4"/>
        <v>2.4375000000873115E-2</v>
      </c>
      <c r="F171">
        <v>160</v>
      </c>
      <c r="G171" s="16">
        <v>42144.659201388888</v>
      </c>
      <c r="H171">
        <v>0</v>
      </c>
      <c r="I171" s="111" t="str">
        <f t="shared" si="5"/>
        <v/>
      </c>
    </row>
    <row r="172" spans="1:9" x14ac:dyDescent="0.25">
      <c r="A172">
        <v>161</v>
      </c>
      <c r="B172" s="16">
        <v>42144.212210648147</v>
      </c>
      <c r="C172">
        <v>0</v>
      </c>
      <c r="D172" s="110" t="str">
        <f t="shared" si="4"/>
        <v/>
      </c>
      <c r="F172">
        <v>161</v>
      </c>
      <c r="G172" s="16">
        <v>42144.662048611113</v>
      </c>
      <c r="H172">
        <v>1</v>
      </c>
      <c r="I172" s="111">
        <f t="shared" si="5"/>
        <v>6.5856481451191939E-3</v>
      </c>
    </row>
    <row r="173" spans="1:9" x14ac:dyDescent="0.25">
      <c r="A173">
        <v>162</v>
      </c>
      <c r="B173" s="16">
        <v>42144.454317129632</v>
      </c>
      <c r="C173">
        <v>1</v>
      </c>
      <c r="D173" s="110">
        <f t="shared" si="4"/>
        <v>2.1516203698411118E-2</v>
      </c>
      <c r="F173">
        <v>162</v>
      </c>
      <c r="G173" s="16">
        <v>42144.668634259258</v>
      </c>
      <c r="H173">
        <v>0</v>
      </c>
      <c r="I173" s="111" t="str">
        <f t="shared" si="5"/>
        <v/>
      </c>
    </row>
    <row r="174" spans="1:9" x14ac:dyDescent="0.25">
      <c r="A174">
        <v>163</v>
      </c>
      <c r="B174" s="16">
        <v>42144.47583333333</v>
      </c>
      <c r="C174">
        <v>0</v>
      </c>
      <c r="D174" s="110" t="str">
        <f t="shared" si="4"/>
        <v/>
      </c>
      <c r="F174">
        <v>163</v>
      </c>
      <c r="G174" s="16">
        <v>42144.670324074075</v>
      </c>
      <c r="H174">
        <v>1</v>
      </c>
      <c r="I174" s="111">
        <f t="shared" si="5"/>
        <v>2.9259259259561077E-2</v>
      </c>
    </row>
    <row r="175" spans="1:9" x14ac:dyDescent="0.25">
      <c r="A175">
        <v>164</v>
      </c>
      <c r="B175" s="16">
        <v>42144.488877314812</v>
      </c>
      <c r="C175">
        <v>1</v>
      </c>
      <c r="D175" s="110">
        <f t="shared" si="4"/>
        <v>2.1886574075324461E-2</v>
      </c>
      <c r="F175">
        <v>164</v>
      </c>
      <c r="G175" s="16">
        <v>42144.699583333335</v>
      </c>
      <c r="H175">
        <v>0</v>
      </c>
      <c r="I175" s="111" t="str">
        <f t="shared" si="5"/>
        <v/>
      </c>
    </row>
    <row r="176" spans="1:9" x14ac:dyDescent="0.25">
      <c r="A176">
        <v>165</v>
      </c>
      <c r="B176" s="16">
        <v>42144.510763888888</v>
      </c>
      <c r="C176">
        <v>0</v>
      </c>
      <c r="D176" s="110" t="str">
        <f t="shared" si="4"/>
        <v/>
      </c>
      <c r="F176">
        <v>165</v>
      </c>
      <c r="G176" s="16">
        <v>42144.713275462964</v>
      </c>
      <c r="H176">
        <v>1</v>
      </c>
      <c r="I176" s="111">
        <f t="shared" si="5"/>
        <v>3.0254629629780538E-2</v>
      </c>
    </row>
    <row r="177" spans="1:9" x14ac:dyDescent="0.25">
      <c r="A177">
        <v>166</v>
      </c>
      <c r="B177" s="16">
        <v>42144.525254629632</v>
      </c>
      <c r="C177">
        <v>1</v>
      </c>
      <c r="D177" s="110">
        <f t="shared" si="4"/>
        <v>2.0810185182199348E-2</v>
      </c>
      <c r="F177">
        <v>166</v>
      </c>
      <c r="G177" s="16">
        <v>42144.743530092594</v>
      </c>
      <c r="H177">
        <v>0</v>
      </c>
      <c r="I177" s="111" t="str">
        <f t="shared" si="5"/>
        <v/>
      </c>
    </row>
    <row r="178" spans="1:9" x14ac:dyDescent="0.25">
      <c r="A178">
        <v>167</v>
      </c>
      <c r="B178" s="16">
        <v>42144.546064814815</v>
      </c>
      <c r="C178">
        <v>0</v>
      </c>
      <c r="D178" s="110" t="str">
        <f t="shared" si="4"/>
        <v/>
      </c>
      <c r="F178">
        <v>167</v>
      </c>
      <c r="G178" s="16">
        <v>42144.756354166668</v>
      </c>
      <c r="H178">
        <v>1</v>
      </c>
      <c r="I178" s="111">
        <f t="shared" si="5"/>
        <v>3.7824074075615499E-2</v>
      </c>
    </row>
    <row r="179" spans="1:9" x14ac:dyDescent="0.25">
      <c r="A179">
        <v>168</v>
      </c>
      <c r="B179" s="16">
        <v>42144.552372685182</v>
      </c>
      <c r="C179">
        <v>1</v>
      </c>
      <c r="D179" s="110">
        <f t="shared" si="4"/>
        <v>2.5486111117061228E-2</v>
      </c>
      <c r="F179">
        <v>168</v>
      </c>
      <c r="G179" s="16">
        <v>42144.794178240743</v>
      </c>
      <c r="H179">
        <v>0</v>
      </c>
      <c r="I179" s="111" t="str">
        <f t="shared" si="5"/>
        <v/>
      </c>
    </row>
    <row r="180" spans="1:9" x14ac:dyDescent="0.25">
      <c r="A180">
        <v>169</v>
      </c>
      <c r="B180" s="16">
        <v>42144.5778587963</v>
      </c>
      <c r="C180">
        <v>0</v>
      </c>
      <c r="D180" s="110" t="str">
        <f t="shared" si="4"/>
        <v/>
      </c>
      <c r="F180">
        <v>169</v>
      </c>
      <c r="G180" s="16">
        <v>42144.799780092595</v>
      </c>
      <c r="H180">
        <v>1</v>
      </c>
      <c r="I180" s="111">
        <f t="shared" si="5"/>
        <v>2.9039351851679385E-2</v>
      </c>
    </row>
    <row r="181" spans="1:9" x14ac:dyDescent="0.25">
      <c r="A181">
        <v>170</v>
      </c>
      <c r="B181" s="16">
        <v>42144.584317129629</v>
      </c>
      <c r="C181">
        <v>1</v>
      </c>
      <c r="D181" s="110">
        <f t="shared" si="4"/>
        <v>2.1284722221025731E-2</v>
      </c>
      <c r="F181">
        <v>170</v>
      </c>
      <c r="G181" s="16">
        <v>42144.828819444447</v>
      </c>
      <c r="H181">
        <v>0</v>
      </c>
      <c r="I181" s="111" t="str">
        <f t="shared" si="5"/>
        <v/>
      </c>
    </row>
    <row r="182" spans="1:9" x14ac:dyDescent="0.25">
      <c r="A182">
        <v>171</v>
      </c>
      <c r="B182" s="16">
        <v>42144.60560185185</v>
      </c>
      <c r="C182">
        <v>0</v>
      </c>
      <c r="D182" s="110" t="str">
        <f t="shared" si="4"/>
        <v/>
      </c>
      <c r="F182">
        <v>171</v>
      </c>
      <c r="G182" s="16">
        <v>42144.835532407407</v>
      </c>
      <c r="H182">
        <v>1</v>
      </c>
      <c r="I182" s="111">
        <f t="shared" si="5"/>
        <v>3.2094907408463769E-2</v>
      </c>
    </row>
    <row r="183" spans="1:9" x14ac:dyDescent="0.25">
      <c r="A183">
        <v>172</v>
      </c>
      <c r="B183" s="16">
        <v>42144.635243055556</v>
      </c>
      <c r="C183">
        <v>1</v>
      </c>
      <c r="D183" s="110">
        <f t="shared" si="4"/>
        <v>2.1319444444088731E-2</v>
      </c>
      <c r="F183">
        <v>172</v>
      </c>
      <c r="G183" s="16">
        <v>42144.867627314816</v>
      </c>
      <c r="H183">
        <v>0</v>
      </c>
      <c r="I183" s="111" t="str">
        <f t="shared" si="5"/>
        <v/>
      </c>
    </row>
    <row r="184" spans="1:9" x14ac:dyDescent="0.25">
      <c r="A184">
        <v>173</v>
      </c>
      <c r="B184" s="16">
        <v>42144.6565625</v>
      </c>
      <c r="C184">
        <v>0</v>
      </c>
      <c r="D184" s="110" t="str">
        <f t="shared" si="4"/>
        <v/>
      </c>
      <c r="F184">
        <v>173</v>
      </c>
      <c r="G184" s="16">
        <v>42144.868715277778</v>
      </c>
      <c r="H184">
        <v>1</v>
      </c>
      <c r="I184" s="111">
        <f t="shared" si="5"/>
        <v>2.6516203703067731E-2</v>
      </c>
    </row>
    <row r="185" spans="1:9" x14ac:dyDescent="0.25">
      <c r="A185">
        <v>174</v>
      </c>
      <c r="B185" s="16">
        <v>42144.672569444447</v>
      </c>
      <c r="C185">
        <v>1</v>
      </c>
      <c r="D185" s="110">
        <f t="shared" si="4"/>
        <v>2.3240740738401655E-2</v>
      </c>
      <c r="F185">
        <v>174</v>
      </c>
      <c r="G185" s="16">
        <v>42144.895231481481</v>
      </c>
      <c r="H185">
        <v>0</v>
      </c>
      <c r="I185" s="111" t="str">
        <f t="shared" si="5"/>
        <v/>
      </c>
    </row>
    <row r="186" spans="1:9" x14ac:dyDescent="0.25">
      <c r="A186">
        <v>175</v>
      </c>
      <c r="B186" s="16">
        <v>42144.695810185185</v>
      </c>
      <c r="C186">
        <v>0</v>
      </c>
      <c r="D186" s="110" t="str">
        <f t="shared" si="4"/>
        <v/>
      </c>
      <c r="F186">
        <v>175</v>
      </c>
      <c r="G186" s="16">
        <v>42144.906331018516</v>
      </c>
      <c r="H186">
        <v>1</v>
      </c>
      <c r="I186" s="111">
        <f t="shared" si="5"/>
        <v>3.8634259261016268E-2</v>
      </c>
    </row>
    <row r="187" spans="1:9" x14ac:dyDescent="0.25">
      <c r="A187">
        <v>176</v>
      </c>
      <c r="B187" s="16">
        <v>42144.717824074076</v>
      </c>
      <c r="C187">
        <v>1</v>
      </c>
      <c r="D187" s="110">
        <f t="shared" si="4"/>
        <v>2.1724537036789116E-2</v>
      </c>
      <c r="F187">
        <v>176</v>
      </c>
      <c r="G187" s="16">
        <v>42144.944965277777</v>
      </c>
      <c r="H187">
        <v>0</v>
      </c>
      <c r="I187" s="111" t="str">
        <f t="shared" si="5"/>
        <v/>
      </c>
    </row>
    <row r="188" spans="1:9" x14ac:dyDescent="0.25">
      <c r="A188">
        <v>177</v>
      </c>
      <c r="B188" s="16">
        <v>42144.739548611113</v>
      </c>
      <c r="C188">
        <v>0</v>
      </c>
      <c r="D188" s="110" t="str">
        <f t="shared" si="4"/>
        <v/>
      </c>
      <c r="F188">
        <v>177</v>
      </c>
      <c r="G188" s="16">
        <v>42144.952685185184</v>
      </c>
      <c r="H188">
        <v>1</v>
      </c>
      <c r="I188" s="111">
        <f t="shared" si="5"/>
        <v>5.3310185183363501E-2</v>
      </c>
    </row>
    <row r="189" spans="1:9" x14ac:dyDescent="0.25">
      <c r="A189">
        <v>178</v>
      </c>
      <c r="B189" s="16">
        <v>42144.760358796295</v>
      </c>
      <c r="C189">
        <v>1</v>
      </c>
      <c r="D189" s="110">
        <f t="shared" si="4"/>
        <v>2.4085648146865424E-2</v>
      </c>
      <c r="F189">
        <v>178</v>
      </c>
      <c r="G189" s="16">
        <v>42145.005995370368</v>
      </c>
      <c r="H189">
        <v>0</v>
      </c>
      <c r="I189" s="111" t="str">
        <f t="shared" si="5"/>
        <v/>
      </c>
    </row>
    <row r="190" spans="1:9" x14ac:dyDescent="0.25">
      <c r="A190">
        <v>179</v>
      </c>
      <c r="B190" s="16">
        <v>42144.784444444442</v>
      </c>
      <c r="C190">
        <v>0</v>
      </c>
      <c r="D190" s="110" t="str">
        <f t="shared" si="4"/>
        <v/>
      </c>
      <c r="F190">
        <v>179</v>
      </c>
      <c r="G190" s="16">
        <v>42145.220902777779</v>
      </c>
      <c r="H190">
        <v>1</v>
      </c>
      <c r="I190" s="111">
        <f t="shared" si="5"/>
        <v>3.1180555553874001E-2</v>
      </c>
    </row>
    <row r="191" spans="1:9" x14ac:dyDescent="0.25">
      <c r="A191">
        <v>180</v>
      </c>
      <c r="B191" s="16">
        <v>42144.796597222223</v>
      </c>
      <c r="C191">
        <v>1</v>
      </c>
      <c r="D191" s="110">
        <f t="shared" si="4"/>
        <v>3.2233796293439809E-2</v>
      </c>
      <c r="F191">
        <v>180</v>
      </c>
      <c r="G191" s="16">
        <v>42145.252083333333</v>
      </c>
      <c r="H191">
        <v>0</v>
      </c>
      <c r="I191" s="111" t="str">
        <f t="shared" si="5"/>
        <v/>
      </c>
    </row>
    <row r="192" spans="1:9" x14ac:dyDescent="0.25">
      <c r="A192">
        <v>181</v>
      </c>
      <c r="B192" s="16">
        <v>42144.828831018516</v>
      </c>
      <c r="C192">
        <v>0</v>
      </c>
      <c r="D192" s="110" t="str">
        <f t="shared" si="4"/>
        <v/>
      </c>
      <c r="F192">
        <v>181</v>
      </c>
      <c r="G192" s="16">
        <v>42145.588240740741</v>
      </c>
      <c r="H192">
        <v>1</v>
      </c>
      <c r="I192" s="111">
        <f t="shared" si="5"/>
        <v>1.5312499999708962E-2</v>
      </c>
    </row>
    <row r="193" spans="1:9" x14ac:dyDescent="0.25">
      <c r="A193">
        <v>182</v>
      </c>
      <c r="B193" s="16">
        <v>42144.833483796298</v>
      </c>
      <c r="C193">
        <v>1</v>
      </c>
      <c r="D193" s="110">
        <f t="shared" si="4"/>
        <v>2.3275462961464655E-2</v>
      </c>
      <c r="F193">
        <v>182</v>
      </c>
      <c r="G193" s="16">
        <v>42145.60355324074</v>
      </c>
      <c r="H193">
        <v>0</v>
      </c>
      <c r="I193" s="111" t="str">
        <f t="shared" si="5"/>
        <v/>
      </c>
    </row>
    <row r="194" spans="1:9" x14ac:dyDescent="0.25">
      <c r="A194">
        <v>183</v>
      </c>
      <c r="B194" s="16">
        <v>42144.856759259259</v>
      </c>
      <c r="C194">
        <v>0</v>
      </c>
      <c r="D194" s="110" t="str">
        <f t="shared" si="4"/>
        <v/>
      </c>
      <c r="F194">
        <v>183</v>
      </c>
      <c r="G194" s="16">
        <v>42145.60365740741</v>
      </c>
      <c r="H194">
        <v>1</v>
      </c>
      <c r="I194" s="111">
        <f t="shared" si="5"/>
        <v>1.5578703700157348E-2</v>
      </c>
    </row>
    <row r="195" spans="1:9" x14ac:dyDescent="0.25">
      <c r="A195">
        <v>184</v>
      </c>
      <c r="B195" s="16">
        <v>42144.868564814817</v>
      </c>
      <c r="C195">
        <v>1</v>
      </c>
      <c r="D195" s="110">
        <f t="shared" si="4"/>
        <v>3.2754629624832887E-2</v>
      </c>
      <c r="F195">
        <v>184</v>
      </c>
      <c r="G195" s="16">
        <v>42145.61923611111</v>
      </c>
      <c r="H195">
        <v>0</v>
      </c>
      <c r="I195" s="111" t="str">
        <f t="shared" si="5"/>
        <v/>
      </c>
    </row>
    <row r="196" spans="1:9" x14ac:dyDescent="0.25">
      <c r="A196">
        <v>185</v>
      </c>
      <c r="B196" s="16">
        <v>42144.901319444441</v>
      </c>
      <c r="C196">
        <v>0</v>
      </c>
      <c r="D196" s="110" t="str">
        <f t="shared" si="4"/>
        <v/>
      </c>
      <c r="F196">
        <v>185</v>
      </c>
      <c r="G196" s="16">
        <v>42145.630428240744</v>
      </c>
      <c r="H196">
        <v>1</v>
      </c>
      <c r="I196" s="111">
        <f t="shared" si="5"/>
        <v>3.0416666661039926E-2</v>
      </c>
    </row>
    <row r="197" spans="1:9" x14ac:dyDescent="0.25">
      <c r="A197">
        <v>186</v>
      </c>
      <c r="B197" s="16">
        <v>42144.91002314815</v>
      </c>
      <c r="C197">
        <v>1</v>
      </c>
      <c r="D197" s="110">
        <f t="shared" si="4"/>
        <v>3.4479166664823424E-2</v>
      </c>
      <c r="F197">
        <v>186</v>
      </c>
      <c r="G197" s="16">
        <v>42145.660844907405</v>
      </c>
      <c r="H197">
        <v>0</v>
      </c>
      <c r="I197" s="111" t="str">
        <f t="shared" si="5"/>
        <v/>
      </c>
    </row>
    <row r="198" spans="1:9" x14ac:dyDescent="0.25">
      <c r="A198">
        <v>187</v>
      </c>
      <c r="B198" s="16">
        <v>42144.944502314815</v>
      </c>
      <c r="C198">
        <v>0</v>
      </c>
      <c r="D198" s="110" t="str">
        <f t="shared" si="4"/>
        <v/>
      </c>
      <c r="F198">
        <v>187</v>
      </c>
      <c r="G198" s="16">
        <v>42145.672361111108</v>
      </c>
      <c r="H198">
        <v>1</v>
      </c>
      <c r="I198" s="111">
        <f t="shared" si="5"/>
        <v>2.9710648152104113E-2</v>
      </c>
    </row>
    <row r="199" spans="1:9" x14ac:dyDescent="0.25">
      <c r="A199">
        <v>188</v>
      </c>
      <c r="B199" s="16">
        <v>42144.953067129631</v>
      </c>
      <c r="C199">
        <v>1</v>
      </c>
      <c r="D199" s="110">
        <f t="shared" si="4"/>
        <v>2.8680555551545694E-2</v>
      </c>
      <c r="F199">
        <v>188</v>
      </c>
      <c r="G199" s="16">
        <v>42145.70207175926</v>
      </c>
      <c r="H199">
        <v>0</v>
      </c>
      <c r="I199" s="111" t="str">
        <f t="shared" si="5"/>
        <v/>
      </c>
    </row>
    <row r="200" spans="1:9" x14ac:dyDescent="0.25">
      <c r="A200">
        <v>189</v>
      </c>
      <c r="B200" s="16">
        <v>42144.981747685182</v>
      </c>
      <c r="C200">
        <v>0</v>
      </c>
      <c r="D200" s="110" t="str">
        <f t="shared" si="4"/>
        <v/>
      </c>
      <c r="F200">
        <v>189</v>
      </c>
      <c r="G200" s="16">
        <v>42145.710324074076</v>
      </c>
      <c r="H200">
        <v>1</v>
      </c>
      <c r="I200" s="111">
        <f t="shared" si="5"/>
        <v>2.9884259260143153E-2</v>
      </c>
    </row>
    <row r="201" spans="1:9" x14ac:dyDescent="0.25">
      <c r="A201">
        <v>190</v>
      </c>
      <c r="B201" s="16">
        <v>42145.222511574073</v>
      </c>
      <c r="C201">
        <v>1</v>
      </c>
      <c r="D201" s="110">
        <f t="shared" si="4"/>
        <v>2.2916666668606922E-2</v>
      </c>
      <c r="F201">
        <v>190</v>
      </c>
      <c r="G201" s="16">
        <v>42145.740208333336</v>
      </c>
      <c r="H201">
        <v>0</v>
      </c>
      <c r="I201" s="111" t="str">
        <f t="shared" si="5"/>
        <v/>
      </c>
    </row>
    <row r="202" spans="1:9" x14ac:dyDescent="0.25">
      <c r="A202">
        <v>191</v>
      </c>
      <c r="B202" s="16">
        <v>42145.245428240742</v>
      </c>
      <c r="C202">
        <v>0</v>
      </c>
      <c r="D202" s="110" t="str">
        <f t="shared" si="4"/>
        <v/>
      </c>
      <c r="F202">
        <v>191</v>
      </c>
      <c r="G202" s="16">
        <v>42145.754351851851</v>
      </c>
      <c r="H202">
        <v>1</v>
      </c>
      <c r="I202" s="111">
        <f t="shared" si="5"/>
        <v>4.1481481479422655E-2</v>
      </c>
    </row>
    <row r="203" spans="1:9" x14ac:dyDescent="0.25">
      <c r="A203">
        <v>192</v>
      </c>
      <c r="B203" s="16">
        <v>42145.593287037038</v>
      </c>
      <c r="C203">
        <v>1</v>
      </c>
      <c r="D203" s="110">
        <f t="shared" si="4"/>
        <v>2.1377314813435078E-2</v>
      </c>
      <c r="F203">
        <v>192</v>
      </c>
      <c r="G203" s="16">
        <v>42145.79583333333</v>
      </c>
      <c r="H203">
        <v>0</v>
      </c>
      <c r="I203" s="111" t="str">
        <f t="shared" si="5"/>
        <v/>
      </c>
    </row>
    <row r="204" spans="1:9" x14ac:dyDescent="0.25">
      <c r="A204">
        <v>193</v>
      </c>
      <c r="B204" s="16">
        <v>42145.614664351851</v>
      </c>
      <c r="C204">
        <v>0</v>
      </c>
      <c r="D204" s="110" t="str">
        <f t="shared" si="4"/>
        <v/>
      </c>
      <c r="F204">
        <v>193</v>
      </c>
      <c r="G204" s="16">
        <v>42145.800567129627</v>
      </c>
      <c r="H204">
        <v>1</v>
      </c>
      <c r="I204" s="111">
        <f t="shared" si="5"/>
        <v>4.2430555557075422E-2</v>
      </c>
    </row>
    <row r="205" spans="1:9" x14ac:dyDescent="0.25">
      <c r="A205">
        <v>194</v>
      </c>
      <c r="B205" s="16">
        <v>42145.634386574071</v>
      </c>
      <c r="C205">
        <v>1</v>
      </c>
      <c r="D205" s="110">
        <f t="shared" ref="D205:D268" si="6">IF(C205=1,B206-B205,"")</f>
        <v>2.0405092596774921E-2</v>
      </c>
      <c r="F205">
        <v>194</v>
      </c>
      <c r="G205" s="16">
        <v>42145.842997685184</v>
      </c>
      <c r="H205">
        <v>0</v>
      </c>
      <c r="I205" s="111" t="str">
        <f t="shared" ref="I205:I268" si="7">IF(H205=1,G206-G205,"")</f>
        <v/>
      </c>
    </row>
    <row r="206" spans="1:9" x14ac:dyDescent="0.25">
      <c r="A206">
        <v>195</v>
      </c>
      <c r="B206" s="16">
        <v>42145.654791666668</v>
      </c>
      <c r="C206">
        <v>0</v>
      </c>
      <c r="D206" s="110" t="str">
        <f t="shared" si="6"/>
        <v/>
      </c>
      <c r="F206">
        <v>195</v>
      </c>
      <c r="G206" s="16">
        <v>42145.84715277778</v>
      </c>
      <c r="H206">
        <v>1</v>
      </c>
      <c r="I206" s="111">
        <f t="shared" si="7"/>
        <v>4.0277777778101154E-2</v>
      </c>
    </row>
    <row r="207" spans="1:9" x14ac:dyDescent="0.25">
      <c r="A207">
        <v>196</v>
      </c>
      <c r="B207" s="16">
        <v>42145.675833333335</v>
      </c>
      <c r="C207">
        <v>1</v>
      </c>
      <c r="D207" s="110">
        <f t="shared" si="6"/>
        <v>2.0104166665987577E-2</v>
      </c>
      <c r="F207">
        <v>196</v>
      </c>
      <c r="G207" s="16">
        <v>42145.887430555558</v>
      </c>
      <c r="H207">
        <v>0</v>
      </c>
      <c r="I207" s="111" t="str">
        <f t="shared" si="7"/>
        <v/>
      </c>
    </row>
    <row r="208" spans="1:9" x14ac:dyDescent="0.25">
      <c r="A208">
        <v>197</v>
      </c>
      <c r="B208" s="16">
        <v>42145.695937500001</v>
      </c>
      <c r="C208">
        <v>0</v>
      </c>
      <c r="D208" s="110" t="str">
        <f t="shared" si="6"/>
        <v/>
      </c>
      <c r="F208">
        <v>197</v>
      </c>
      <c r="G208" s="16">
        <v>42145.895069444443</v>
      </c>
      <c r="H208">
        <v>1</v>
      </c>
      <c r="I208" s="111">
        <f t="shared" si="7"/>
        <v>3.0393518522032537E-2</v>
      </c>
    </row>
    <row r="209" spans="1:9" x14ac:dyDescent="0.25">
      <c r="A209">
        <v>198</v>
      </c>
      <c r="B209" s="16">
        <v>42145.713182870371</v>
      </c>
      <c r="C209">
        <v>1</v>
      </c>
      <c r="D209" s="110">
        <f t="shared" si="6"/>
        <v>2.2048611106583849E-2</v>
      </c>
      <c r="F209">
        <v>198</v>
      </c>
      <c r="G209" s="16">
        <v>42145.925462962965</v>
      </c>
      <c r="H209">
        <v>0</v>
      </c>
      <c r="I209" s="111" t="str">
        <f t="shared" si="7"/>
        <v/>
      </c>
    </row>
    <row r="210" spans="1:9" x14ac:dyDescent="0.25">
      <c r="A210">
        <v>199</v>
      </c>
      <c r="B210" s="16">
        <v>42145.735231481478</v>
      </c>
      <c r="C210">
        <v>0</v>
      </c>
      <c r="D210" s="110" t="str">
        <f t="shared" si="6"/>
        <v/>
      </c>
      <c r="F210">
        <v>199</v>
      </c>
      <c r="G210" s="16">
        <v>42145.951481481483</v>
      </c>
      <c r="H210">
        <v>1</v>
      </c>
      <c r="I210" s="111">
        <f t="shared" si="7"/>
        <v>3.7152777775190771E-2</v>
      </c>
    </row>
    <row r="211" spans="1:9" x14ac:dyDescent="0.25">
      <c r="A211">
        <v>200</v>
      </c>
      <c r="B211" s="16">
        <v>42145.748784722222</v>
      </c>
      <c r="C211">
        <v>1</v>
      </c>
      <c r="D211" s="110">
        <f t="shared" si="6"/>
        <v>3.0868055553582963E-2</v>
      </c>
      <c r="F211">
        <v>200</v>
      </c>
      <c r="G211" s="16">
        <v>42145.988634259258</v>
      </c>
      <c r="H211">
        <v>0</v>
      </c>
      <c r="I211" s="111" t="str">
        <f t="shared" si="7"/>
        <v/>
      </c>
    </row>
    <row r="212" spans="1:9" x14ac:dyDescent="0.25">
      <c r="A212">
        <v>201</v>
      </c>
      <c r="B212" s="16">
        <v>42145.779652777775</v>
      </c>
      <c r="C212">
        <v>0</v>
      </c>
      <c r="D212" s="110" t="str">
        <f t="shared" si="6"/>
        <v/>
      </c>
      <c r="F212">
        <v>201</v>
      </c>
      <c r="G212" s="16">
        <v>42145.990752314814</v>
      </c>
      <c r="H212">
        <v>1</v>
      </c>
      <c r="I212" s="111">
        <f t="shared" si="7"/>
        <v>3.7881944444961846E-2</v>
      </c>
    </row>
    <row r="213" spans="1:9" x14ac:dyDescent="0.25">
      <c r="A213">
        <v>202</v>
      </c>
      <c r="B213" s="16">
        <v>42145.797002314815</v>
      </c>
      <c r="C213">
        <v>1</v>
      </c>
      <c r="D213" s="110">
        <f t="shared" si="6"/>
        <v>3.1550925923511386E-2</v>
      </c>
      <c r="F213">
        <v>202</v>
      </c>
      <c r="G213" s="16">
        <v>42146.028634259259</v>
      </c>
      <c r="H213">
        <v>0</v>
      </c>
      <c r="I213" s="111" t="str">
        <f t="shared" si="7"/>
        <v/>
      </c>
    </row>
    <row r="214" spans="1:9" x14ac:dyDescent="0.25">
      <c r="A214">
        <v>203</v>
      </c>
      <c r="B214" s="16">
        <v>42145.828553240739</v>
      </c>
      <c r="C214">
        <v>0</v>
      </c>
      <c r="D214" s="110" t="str">
        <f t="shared" si="6"/>
        <v/>
      </c>
      <c r="F214">
        <v>203</v>
      </c>
      <c r="G214" s="16">
        <v>42146.040798611109</v>
      </c>
      <c r="H214">
        <v>1</v>
      </c>
      <c r="I214" s="111">
        <f t="shared" si="7"/>
        <v>3.0833333337795921E-2</v>
      </c>
    </row>
    <row r="215" spans="1:9" x14ac:dyDescent="0.25">
      <c r="A215">
        <v>204</v>
      </c>
      <c r="B215" s="16">
        <v>42145.848935185182</v>
      </c>
      <c r="C215">
        <v>1</v>
      </c>
      <c r="D215" s="110">
        <f t="shared" si="6"/>
        <v>2.9502314821002074E-2</v>
      </c>
      <c r="F215">
        <v>204</v>
      </c>
      <c r="G215" s="16">
        <v>42146.071631944447</v>
      </c>
      <c r="H215">
        <v>0</v>
      </c>
      <c r="I215" s="111" t="str">
        <f t="shared" si="7"/>
        <v/>
      </c>
    </row>
    <row r="216" spans="1:9" x14ac:dyDescent="0.25">
      <c r="A216">
        <v>205</v>
      </c>
      <c r="B216" s="16">
        <v>42145.878437500003</v>
      </c>
      <c r="C216">
        <v>0</v>
      </c>
      <c r="D216" s="110" t="str">
        <f t="shared" si="6"/>
        <v/>
      </c>
      <c r="F216">
        <v>205</v>
      </c>
      <c r="G216" s="16">
        <v>42146.100162037037</v>
      </c>
      <c r="H216">
        <v>1</v>
      </c>
      <c r="I216" s="111">
        <f t="shared" si="7"/>
        <v>3.1319444446125999E-2</v>
      </c>
    </row>
    <row r="217" spans="1:9" x14ac:dyDescent="0.25">
      <c r="A217">
        <v>206</v>
      </c>
      <c r="B217" s="16">
        <v>42145.893645833334</v>
      </c>
      <c r="C217">
        <v>1</v>
      </c>
      <c r="D217" s="110">
        <f t="shared" si="6"/>
        <v>3.0567129630071577E-2</v>
      </c>
      <c r="F217">
        <v>206</v>
      </c>
      <c r="G217" s="16">
        <v>42146.131481481483</v>
      </c>
      <c r="H217">
        <v>0</v>
      </c>
      <c r="I217" s="111" t="str">
        <f t="shared" si="7"/>
        <v/>
      </c>
    </row>
    <row r="218" spans="1:9" x14ac:dyDescent="0.25">
      <c r="A218">
        <v>207</v>
      </c>
      <c r="B218" s="16">
        <v>42145.924212962964</v>
      </c>
      <c r="C218">
        <v>0</v>
      </c>
      <c r="D218" s="110" t="str">
        <f t="shared" si="6"/>
        <v/>
      </c>
      <c r="F218">
        <v>207</v>
      </c>
      <c r="G218" s="16">
        <v>42146.158275462964</v>
      </c>
      <c r="H218">
        <v>1</v>
      </c>
      <c r="I218" s="111">
        <f t="shared" si="7"/>
        <v>3.3379629632690921E-2</v>
      </c>
    </row>
    <row r="219" spans="1:9" x14ac:dyDescent="0.25">
      <c r="A219">
        <v>208</v>
      </c>
      <c r="B219" s="16">
        <v>42145.951909722222</v>
      </c>
      <c r="C219">
        <v>1</v>
      </c>
      <c r="D219" s="110">
        <f t="shared" si="6"/>
        <v>2.5115740740147885E-2</v>
      </c>
      <c r="F219">
        <v>208</v>
      </c>
      <c r="G219" s="16">
        <v>42146.191655092596</v>
      </c>
      <c r="H219">
        <v>0</v>
      </c>
      <c r="I219" s="111" t="str">
        <f t="shared" si="7"/>
        <v/>
      </c>
    </row>
    <row r="220" spans="1:9" x14ac:dyDescent="0.25">
      <c r="A220">
        <v>209</v>
      </c>
      <c r="B220" s="16">
        <v>42145.977025462962</v>
      </c>
      <c r="C220">
        <v>0</v>
      </c>
      <c r="D220" s="110" t="str">
        <f t="shared" si="6"/>
        <v/>
      </c>
      <c r="F220">
        <v>209</v>
      </c>
      <c r="G220" s="16">
        <v>42146.205937500003</v>
      </c>
      <c r="H220">
        <v>1</v>
      </c>
      <c r="I220" s="111">
        <f t="shared" si="7"/>
        <v>2.9780092590954155E-2</v>
      </c>
    </row>
    <row r="221" spans="1:9" x14ac:dyDescent="0.25">
      <c r="A221">
        <v>210</v>
      </c>
      <c r="B221" s="16">
        <v>42145.992754629631</v>
      </c>
      <c r="C221">
        <v>1</v>
      </c>
      <c r="D221" s="110">
        <f t="shared" si="6"/>
        <v>2.2974537037953269E-2</v>
      </c>
      <c r="F221">
        <v>210</v>
      </c>
      <c r="G221" s="16">
        <v>42146.235717592594</v>
      </c>
      <c r="H221">
        <v>0</v>
      </c>
      <c r="I221" s="111" t="str">
        <f t="shared" si="7"/>
        <v/>
      </c>
    </row>
    <row r="222" spans="1:9" x14ac:dyDescent="0.25">
      <c r="A222">
        <v>211</v>
      </c>
      <c r="B222" s="16">
        <v>42146.015729166669</v>
      </c>
      <c r="C222">
        <v>0</v>
      </c>
      <c r="D222" s="110" t="str">
        <f t="shared" si="6"/>
        <v/>
      </c>
      <c r="F222">
        <v>211</v>
      </c>
      <c r="G222" s="16">
        <v>42146.442719907405</v>
      </c>
      <c r="H222">
        <v>1</v>
      </c>
      <c r="I222" s="111">
        <f t="shared" si="7"/>
        <v>3.2048611115897074E-2</v>
      </c>
    </row>
    <row r="223" spans="1:9" x14ac:dyDescent="0.25">
      <c r="A223">
        <v>212</v>
      </c>
      <c r="B223" s="16">
        <v>42146.037523148145</v>
      </c>
      <c r="C223">
        <v>1</v>
      </c>
      <c r="D223" s="110">
        <f t="shared" si="6"/>
        <v>2.5497685186564922E-2</v>
      </c>
      <c r="F223">
        <v>212</v>
      </c>
      <c r="G223" s="16">
        <v>42146.474768518521</v>
      </c>
      <c r="H223">
        <v>0</v>
      </c>
      <c r="I223" s="111" t="str">
        <f t="shared" si="7"/>
        <v/>
      </c>
    </row>
    <row r="224" spans="1:9" x14ac:dyDescent="0.25">
      <c r="A224">
        <v>213</v>
      </c>
      <c r="B224" s="16">
        <v>42146.063020833331</v>
      </c>
      <c r="C224">
        <v>0</v>
      </c>
      <c r="D224" s="110" t="str">
        <f t="shared" si="6"/>
        <v/>
      </c>
      <c r="F224">
        <v>213</v>
      </c>
      <c r="G224" s="16">
        <v>42146.476157407407</v>
      </c>
      <c r="H224">
        <v>1</v>
      </c>
      <c r="I224" s="111">
        <f t="shared" si="7"/>
        <v>2.9386574075033423E-2</v>
      </c>
    </row>
    <row r="225" spans="1:9" x14ac:dyDescent="0.25">
      <c r="A225">
        <v>214</v>
      </c>
      <c r="B225" s="16">
        <v>42146.10696759259</v>
      </c>
      <c r="C225">
        <v>1</v>
      </c>
      <c r="D225" s="110">
        <f t="shared" si="6"/>
        <v>2.4895833332266193E-2</v>
      </c>
      <c r="F225">
        <v>214</v>
      </c>
      <c r="G225" s="16">
        <v>42146.505543981482</v>
      </c>
      <c r="H225">
        <v>0</v>
      </c>
      <c r="I225" s="111" t="str">
        <f t="shared" si="7"/>
        <v/>
      </c>
    </row>
    <row r="226" spans="1:9" x14ac:dyDescent="0.25">
      <c r="A226">
        <v>215</v>
      </c>
      <c r="B226" s="16">
        <v>42146.131863425922</v>
      </c>
      <c r="C226">
        <v>0</v>
      </c>
      <c r="D226" s="110" t="str">
        <f t="shared" si="6"/>
        <v/>
      </c>
      <c r="F226">
        <v>215</v>
      </c>
      <c r="G226" s="16">
        <v>42146.507395833331</v>
      </c>
      <c r="H226">
        <v>1</v>
      </c>
      <c r="I226" s="111">
        <f t="shared" si="7"/>
        <v>3.090277778392192E-2</v>
      </c>
    </row>
    <row r="227" spans="1:9" x14ac:dyDescent="0.25">
      <c r="A227">
        <v>216</v>
      </c>
      <c r="B227" s="16">
        <v>42146.156608796293</v>
      </c>
      <c r="C227">
        <v>1</v>
      </c>
      <c r="D227" s="110">
        <f t="shared" si="6"/>
        <v>2.4525462969904765E-2</v>
      </c>
      <c r="F227">
        <v>216</v>
      </c>
      <c r="G227" s="16">
        <v>42146.538298611114</v>
      </c>
      <c r="H227">
        <v>0</v>
      </c>
      <c r="I227" s="111" t="str">
        <f t="shared" si="7"/>
        <v/>
      </c>
    </row>
    <row r="228" spans="1:9" x14ac:dyDescent="0.25">
      <c r="A228">
        <v>217</v>
      </c>
      <c r="B228" s="16">
        <v>42146.181134259263</v>
      </c>
      <c r="C228">
        <v>0</v>
      </c>
      <c r="D228" s="110" t="str">
        <f t="shared" si="6"/>
        <v/>
      </c>
      <c r="F228">
        <v>217</v>
      </c>
      <c r="G228" s="16">
        <v>42146.54142361111</v>
      </c>
      <c r="H228">
        <v>1</v>
      </c>
      <c r="I228" s="111">
        <f t="shared" si="7"/>
        <v>3.1516203707724344E-2</v>
      </c>
    </row>
    <row r="229" spans="1:9" x14ac:dyDescent="0.25">
      <c r="A229">
        <v>218</v>
      </c>
      <c r="B229" s="16">
        <v>42146.207812499997</v>
      </c>
      <c r="C229">
        <v>1</v>
      </c>
      <c r="D229" s="110">
        <f t="shared" si="6"/>
        <v>2.7199074080272112E-2</v>
      </c>
      <c r="F229">
        <v>218</v>
      </c>
      <c r="G229" s="16">
        <v>42146.572939814818</v>
      </c>
      <c r="H229">
        <v>0</v>
      </c>
      <c r="I229" s="111" t="str">
        <f t="shared" si="7"/>
        <v/>
      </c>
    </row>
    <row r="230" spans="1:9" x14ac:dyDescent="0.25">
      <c r="A230">
        <v>219</v>
      </c>
      <c r="B230" s="16">
        <v>42146.235011574077</v>
      </c>
      <c r="C230">
        <v>0</v>
      </c>
      <c r="D230" s="110" t="str">
        <f t="shared" si="6"/>
        <v/>
      </c>
      <c r="F230">
        <v>219</v>
      </c>
      <c r="G230" s="16">
        <v>42146.574780092589</v>
      </c>
      <c r="H230">
        <v>1</v>
      </c>
      <c r="I230" s="111">
        <f t="shared" si="7"/>
        <v>3.5451388888759539E-2</v>
      </c>
    </row>
    <row r="231" spans="1:9" x14ac:dyDescent="0.25">
      <c r="A231">
        <v>220</v>
      </c>
      <c r="B231" s="16">
        <v>42146.456875000003</v>
      </c>
      <c r="C231">
        <v>1</v>
      </c>
      <c r="D231" s="110">
        <f t="shared" si="6"/>
        <v>2.5462962956225965E-2</v>
      </c>
      <c r="F231">
        <v>220</v>
      </c>
      <c r="G231" s="16">
        <v>42146.610231481478</v>
      </c>
      <c r="H231">
        <v>0</v>
      </c>
      <c r="I231" s="111" t="str">
        <f t="shared" si="7"/>
        <v/>
      </c>
    </row>
    <row r="232" spans="1:9" x14ac:dyDescent="0.25">
      <c r="A232">
        <v>221</v>
      </c>
      <c r="B232" s="16">
        <v>42146.48233796296</v>
      </c>
      <c r="C232">
        <v>0</v>
      </c>
      <c r="D232" s="110" t="str">
        <f t="shared" si="6"/>
        <v/>
      </c>
      <c r="F232">
        <v>221</v>
      </c>
      <c r="G232" s="16">
        <v>42146.621678240743</v>
      </c>
      <c r="H232">
        <v>1</v>
      </c>
      <c r="I232" s="111">
        <f t="shared" si="7"/>
        <v>3.2118055554747116E-2</v>
      </c>
    </row>
    <row r="233" spans="1:9" x14ac:dyDescent="0.25">
      <c r="A233">
        <v>222</v>
      </c>
      <c r="B233" s="16">
        <v>42146.487638888888</v>
      </c>
      <c r="C233">
        <v>1</v>
      </c>
      <c r="D233" s="110">
        <f t="shared" si="6"/>
        <v>2.5474537040281575E-2</v>
      </c>
      <c r="F233">
        <v>222</v>
      </c>
      <c r="G233" s="16">
        <v>42146.653796296298</v>
      </c>
      <c r="H233">
        <v>0</v>
      </c>
      <c r="I233" s="111" t="str">
        <f t="shared" si="7"/>
        <v/>
      </c>
    </row>
    <row r="234" spans="1:9" x14ac:dyDescent="0.25">
      <c r="A234">
        <v>223</v>
      </c>
      <c r="B234" s="16">
        <v>42146.513113425928</v>
      </c>
      <c r="C234">
        <v>0</v>
      </c>
      <c r="D234" s="110" t="str">
        <f t="shared" si="6"/>
        <v/>
      </c>
      <c r="F234">
        <v>223</v>
      </c>
      <c r="G234" s="16">
        <v>42146.65898148148</v>
      </c>
      <c r="H234">
        <v>1</v>
      </c>
      <c r="I234" s="111">
        <f t="shared" si="7"/>
        <v>3.4305555556784384E-2</v>
      </c>
    </row>
    <row r="235" spans="1:9" x14ac:dyDescent="0.25">
      <c r="A235">
        <v>224</v>
      </c>
      <c r="B235" s="16">
        <v>42146.532476851855</v>
      </c>
      <c r="C235">
        <v>1</v>
      </c>
      <c r="D235" s="110">
        <f t="shared" si="6"/>
        <v>2.6307870364689734E-2</v>
      </c>
      <c r="F235">
        <v>224</v>
      </c>
      <c r="G235" s="16">
        <v>42146.693287037036</v>
      </c>
      <c r="H235">
        <v>0</v>
      </c>
      <c r="I235" s="111" t="str">
        <f t="shared" si="7"/>
        <v/>
      </c>
    </row>
    <row r="236" spans="1:9" x14ac:dyDescent="0.25">
      <c r="A236">
        <v>225</v>
      </c>
      <c r="B236" s="16">
        <v>42146.55878472222</v>
      </c>
      <c r="C236">
        <v>0</v>
      </c>
      <c r="D236" s="110" t="str">
        <f t="shared" si="6"/>
        <v/>
      </c>
      <c r="F236">
        <v>225</v>
      </c>
      <c r="G236" s="16">
        <v>42146.708807870367</v>
      </c>
      <c r="H236">
        <v>1</v>
      </c>
      <c r="I236" s="111">
        <f t="shared" si="7"/>
        <v>3.7511574075324461E-2</v>
      </c>
    </row>
    <row r="237" spans="1:9" x14ac:dyDescent="0.25">
      <c r="A237">
        <v>226</v>
      </c>
      <c r="B237" s="16">
        <v>42146.561423611114</v>
      </c>
      <c r="C237">
        <v>1</v>
      </c>
      <c r="D237" s="110">
        <f t="shared" si="6"/>
        <v>2.4583333331975155E-2</v>
      </c>
      <c r="F237">
        <v>226</v>
      </c>
      <c r="G237" s="16">
        <v>42146.746319444443</v>
      </c>
      <c r="H237">
        <v>0</v>
      </c>
      <c r="I237" s="111" t="str">
        <f t="shared" si="7"/>
        <v/>
      </c>
    </row>
    <row r="238" spans="1:9" x14ac:dyDescent="0.25">
      <c r="A238">
        <v>227</v>
      </c>
      <c r="B238" s="16">
        <v>42146.586006944446</v>
      </c>
      <c r="C238">
        <v>0</v>
      </c>
      <c r="D238" s="110" t="str">
        <f t="shared" si="6"/>
        <v/>
      </c>
      <c r="F238">
        <v>227</v>
      </c>
      <c r="G238" s="16">
        <v>42146.812650462962</v>
      </c>
      <c r="H238">
        <v>1</v>
      </c>
      <c r="I238" s="111">
        <f t="shared" si="7"/>
        <v>3.6979166667151731E-2</v>
      </c>
    </row>
    <row r="239" spans="1:9" x14ac:dyDescent="0.25">
      <c r="A239">
        <v>228</v>
      </c>
      <c r="B239" s="16">
        <v>42146.592002314814</v>
      </c>
      <c r="C239">
        <v>1</v>
      </c>
      <c r="D239" s="110">
        <f t="shared" si="6"/>
        <v>2.9212962966994382E-2</v>
      </c>
      <c r="F239">
        <v>228</v>
      </c>
      <c r="G239" s="16">
        <v>42146.849629629629</v>
      </c>
      <c r="H239">
        <v>0</v>
      </c>
      <c r="I239" s="111" t="str">
        <f t="shared" si="7"/>
        <v/>
      </c>
    </row>
    <row r="240" spans="1:9" x14ac:dyDescent="0.25">
      <c r="A240">
        <v>229</v>
      </c>
      <c r="B240" s="16">
        <v>42146.621215277781</v>
      </c>
      <c r="C240">
        <v>0</v>
      </c>
      <c r="D240" s="110" t="str">
        <f t="shared" si="6"/>
        <v/>
      </c>
      <c r="F240">
        <v>229</v>
      </c>
      <c r="G240" s="16">
        <v>42146.855856481481</v>
      </c>
      <c r="H240">
        <v>1</v>
      </c>
      <c r="I240" s="111">
        <f t="shared" si="7"/>
        <v>4.2893518519122154E-2</v>
      </c>
    </row>
    <row r="241" spans="1:9" x14ac:dyDescent="0.25">
      <c r="A241">
        <v>230</v>
      </c>
      <c r="B241" s="16">
        <v>42146.624664351853</v>
      </c>
      <c r="C241">
        <v>1</v>
      </c>
      <c r="D241" s="110">
        <f t="shared" si="6"/>
        <v>2.73263888884685E-2</v>
      </c>
      <c r="F241">
        <v>230</v>
      </c>
      <c r="G241" s="16">
        <v>42146.89875</v>
      </c>
      <c r="H241">
        <v>0</v>
      </c>
      <c r="I241" s="111" t="str">
        <f t="shared" si="7"/>
        <v/>
      </c>
    </row>
    <row r="242" spans="1:9" x14ac:dyDescent="0.25">
      <c r="A242">
        <v>231</v>
      </c>
      <c r="B242" s="16">
        <v>42146.651990740742</v>
      </c>
      <c r="C242">
        <v>0</v>
      </c>
      <c r="D242" s="110" t="str">
        <f t="shared" si="6"/>
        <v/>
      </c>
      <c r="F242">
        <v>231</v>
      </c>
      <c r="G242" s="16">
        <v>42146.901932870373</v>
      </c>
      <c r="H242">
        <v>1</v>
      </c>
      <c r="I242" s="111">
        <f t="shared" si="7"/>
        <v>3.6666666666860692E-2</v>
      </c>
    </row>
    <row r="243" spans="1:9" x14ac:dyDescent="0.25">
      <c r="A243">
        <v>232</v>
      </c>
      <c r="B243" s="16">
        <v>42146.660821759258</v>
      </c>
      <c r="C243">
        <v>1</v>
      </c>
      <c r="D243" s="110">
        <f t="shared" si="6"/>
        <v>2.5787037040572613E-2</v>
      </c>
      <c r="F243">
        <v>232</v>
      </c>
      <c r="G243" s="16">
        <v>42146.938599537039</v>
      </c>
      <c r="H243">
        <v>0</v>
      </c>
      <c r="I243" s="111" t="str">
        <f t="shared" si="7"/>
        <v/>
      </c>
    </row>
    <row r="244" spans="1:9" x14ac:dyDescent="0.25">
      <c r="A244">
        <v>233</v>
      </c>
      <c r="B244" s="16">
        <v>42146.686608796299</v>
      </c>
      <c r="C244">
        <v>0</v>
      </c>
      <c r="D244" s="110" t="str">
        <f t="shared" si="6"/>
        <v/>
      </c>
      <c r="F244">
        <v>233</v>
      </c>
      <c r="G244" s="16">
        <v>42147.022523148145</v>
      </c>
      <c r="H244">
        <v>1</v>
      </c>
      <c r="I244" s="111">
        <f t="shared" si="7"/>
        <v>3.2013888892834075E-2</v>
      </c>
    </row>
    <row r="245" spans="1:9" x14ac:dyDescent="0.25">
      <c r="A245">
        <v>234</v>
      </c>
      <c r="B245" s="16">
        <v>42146.711018518516</v>
      </c>
      <c r="C245">
        <v>1</v>
      </c>
      <c r="D245" s="110">
        <f t="shared" si="6"/>
        <v>3.5034722226555459E-2</v>
      </c>
      <c r="F245">
        <v>234</v>
      </c>
      <c r="G245" s="16">
        <v>42147.054537037038</v>
      </c>
      <c r="H245">
        <v>0</v>
      </c>
      <c r="I245" s="111" t="str">
        <f t="shared" si="7"/>
        <v/>
      </c>
    </row>
    <row r="246" spans="1:9" x14ac:dyDescent="0.25">
      <c r="A246">
        <v>235</v>
      </c>
      <c r="B246" s="16">
        <v>42146.746053240742</v>
      </c>
      <c r="C246">
        <v>0</v>
      </c>
      <c r="D246" s="110" t="str">
        <f t="shared" si="6"/>
        <v/>
      </c>
      <c r="F246">
        <v>235</v>
      </c>
      <c r="G246" s="16">
        <v>42147.23196759259</v>
      </c>
      <c r="H246">
        <v>1</v>
      </c>
      <c r="I246" s="111">
        <f t="shared" si="7"/>
        <v>3.2604166670353152E-2</v>
      </c>
    </row>
    <row r="247" spans="1:9" x14ac:dyDescent="0.25">
      <c r="A247">
        <v>236</v>
      </c>
      <c r="B247" s="16">
        <v>42146.810555555552</v>
      </c>
      <c r="C247">
        <v>1</v>
      </c>
      <c r="D247" s="110">
        <f t="shared" si="6"/>
        <v>2.8321759265963919E-2</v>
      </c>
      <c r="F247">
        <v>236</v>
      </c>
      <c r="G247" s="16">
        <v>42147.26457175926</v>
      </c>
      <c r="H247">
        <v>0</v>
      </c>
      <c r="I247" s="111" t="str">
        <f t="shared" si="7"/>
        <v/>
      </c>
    </row>
    <row r="248" spans="1:9" x14ac:dyDescent="0.25">
      <c r="A248">
        <v>237</v>
      </c>
      <c r="B248" s="16">
        <v>42146.838877314818</v>
      </c>
      <c r="C248">
        <v>0</v>
      </c>
      <c r="D248" s="110" t="str">
        <f t="shared" si="6"/>
        <v/>
      </c>
      <c r="F248">
        <v>237</v>
      </c>
      <c r="G248" s="16">
        <v>42147.470706018517</v>
      </c>
      <c r="H248">
        <v>1</v>
      </c>
      <c r="I248" s="111">
        <f t="shared" si="7"/>
        <v>1.2141203704231884E-2</v>
      </c>
    </row>
    <row r="249" spans="1:9" x14ac:dyDescent="0.25">
      <c r="A249">
        <v>238</v>
      </c>
      <c r="B249" s="16">
        <v>42146.853668981479</v>
      </c>
      <c r="C249">
        <v>1</v>
      </c>
      <c r="D249" s="110">
        <f t="shared" si="6"/>
        <v>3.2766203708888497E-2</v>
      </c>
      <c r="F249">
        <v>238</v>
      </c>
      <c r="G249" s="16">
        <v>42147.482847222222</v>
      </c>
      <c r="H249">
        <v>0</v>
      </c>
      <c r="I249" s="111" t="str">
        <f t="shared" si="7"/>
        <v/>
      </c>
    </row>
    <row r="250" spans="1:9" x14ac:dyDescent="0.25">
      <c r="A250">
        <v>239</v>
      </c>
      <c r="B250" s="16">
        <v>42146.886435185188</v>
      </c>
      <c r="C250">
        <v>0</v>
      </c>
      <c r="D250" s="110" t="str">
        <f t="shared" si="6"/>
        <v/>
      </c>
      <c r="F250">
        <v>239</v>
      </c>
      <c r="G250" s="16">
        <v>42147.483310185184</v>
      </c>
      <c r="H250">
        <v>1</v>
      </c>
      <c r="I250" s="111">
        <f t="shared" si="7"/>
        <v>8.2523148157633841E-3</v>
      </c>
    </row>
    <row r="251" spans="1:9" x14ac:dyDescent="0.25">
      <c r="A251">
        <v>240</v>
      </c>
      <c r="B251" s="16">
        <v>42146.889918981484</v>
      </c>
      <c r="C251">
        <v>1</v>
      </c>
      <c r="D251" s="110">
        <f t="shared" si="6"/>
        <v>2.0150462958554272E-2</v>
      </c>
      <c r="F251">
        <v>240</v>
      </c>
      <c r="G251" s="16">
        <v>42147.491562499999</v>
      </c>
      <c r="H251">
        <v>0</v>
      </c>
      <c r="I251" s="111" t="str">
        <f t="shared" si="7"/>
        <v/>
      </c>
    </row>
    <row r="252" spans="1:9" x14ac:dyDescent="0.25">
      <c r="A252">
        <v>241</v>
      </c>
      <c r="B252" s="16">
        <v>42146.910069444442</v>
      </c>
      <c r="C252">
        <v>0</v>
      </c>
      <c r="D252" s="110" t="str">
        <f t="shared" si="6"/>
        <v/>
      </c>
      <c r="F252">
        <v>241</v>
      </c>
      <c r="G252" s="16">
        <v>42147.504120370373</v>
      </c>
      <c r="H252">
        <v>1</v>
      </c>
      <c r="I252" s="111">
        <f t="shared" si="7"/>
        <v>2.8020833327900618E-2</v>
      </c>
    </row>
    <row r="253" spans="1:9" x14ac:dyDescent="0.25">
      <c r="A253">
        <v>242</v>
      </c>
      <c r="B253" s="16">
        <v>42147.22960648148</v>
      </c>
      <c r="C253">
        <v>1</v>
      </c>
      <c r="D253" s="110">
        <f t="shared" si="6"/>
        <v>2.4641203708597459E-2</v>
      </c>
      <c r="F253">
        <v>242</v>
      </c>
      <c r="G253" s="16">
        <v>42147.532141203701</v>
      </c>
      <c r="H253">
        <v>0</v>
      </c>
      <c r="I253" s="111" t="str">
        <f t="shared" si="7"/>
        <v/>
      </c>
    </row>
    <row r="254" spans="1:9" x14ac:dyDescent="0.25">
      <c r="A254">
        <v>243</v>
      </c>
      <c r="B254" s="16">
        <v>42147.254247685189</v>
      </c>
      <c r="C254">
        <v>0</v>
      </c>
      <c r="D254" s="110" t="str">
        <f t="shared" si="6"/>
        <v/>
      </c>
      <c r="F254">
        <v>243</v>
      </c>
      <c r="G254" s="16">
        <v>42147.536921296298</v>
      </c>
      <c r="H254">
        <v>1</v>
      </c>
      <c r="I254" s="111">
        <f t="shared" si="7"/>
        <v>1.7349537032714579E-2</v>
      </c>
    </row>
    <row r="255" spans="1:9" x14ac:dyDescent="0.25">
      <c r="A255">
        <v>244</v>
      </c>
      <c r="B255" s="16">
        <v>42147.468599537038</v>
      </c>
      <c r="C255">
        <v>1</v>
      </c>
      <c r="D255" s="110">
        <f t="shared" si="6"/>
        <v>1.3206018520577345E-2</v>
      </c>
      <c r="F255">
        <v>244</v>
      </c>
      <c r="G255" s="16">
        <v>42147.554270833331</v>
      </c>
      <c r="H255">
        <v>0</v>
      </c>
      <c r="I255" s="111" t="str">
        <f t="shared" si="7"/>
        <v/>
      </c>
    </row>
    <row r="256" spans="1:9" x14ac:dyDescent="0.25">
      <c r="A256">
        <v>245</v>
      </c>
      <c r="B256" s="16">
        <v>42147.481805555559</v>
      </c>
      <c r="C256">
        <v>0</v>
      </c>
      <c r="D256" s="110" t="str">
        <f t="shared" si="6"/>
        <v/>
      </c>
      <c r="F256">
        <v>245</v>
      </c>
      <c r="G256" s="16">
        <v>42147.572372685187</v>
      </c>
      <c r="H256">
        <v>1</v>
      </c>
      <c r="I256" s="111">
        <f t="shared" si="7"/>
        <v>1.9432870365562849E-2</v>
      </c>
    </row>
    <row r="257" spans="1:9" x14ac:dyDescent="0.25">
      <c r="A257">
        <v>246</v>
      </c>
      <c r="B257" s="16">
        <v>42147.481990740744</v>
      </c>
      <c r="C257">
        <v>1</v>
      </c>
      <c r="D257" s="110">
        <f t="shared" si="6"/>
        <v>8.6921296242508106E-3</v>
      </c>
      <c r="F257">
        <v>246</v>
      </c>
      <c r="G257" s="16">
        <v>42147.591805555552</v>
      </c>
      <c r="H257">
        <v>0</v>
      </c>
      <c r="I257" s="111" t="str">
        <f t="shared" si="7"/>
        <v/>
      </c>
    </row>
    <row r="258" spans="1:9" x14ac:dyDescent="0.25">
      <c r="A258">
        <v>247</v>
      </c>
      <c r="B258" s="16">
        <v>42147.490682870368</v>
      </c>
      <c r="C258">
        <v>0</v>
      </c>
      <c r="D258" s="110" t="str">
        <f t="shared" si="6"/>
        <v/>
      </c>
      <c r="F258">
        <v>247</v>
      </c>
      <c r="G258" s="16">
        <v>42147.596377314818</v>
      </c>
      <c r="H258">
        <v>1</v>
      </c>
      <c r="I258" s="111">
        <f t="shared" si="7"/>
        <v>1.7048611109203193E-2</v>
      </c>
    </row>
    <row r="259" spans="1:9" x14ac:dyDescent="0.25">
      <c r="A259">
        <v>248</v>
      </c>
      <c r="B259" s="16">
        <v>42147.498564814814</v>
      </c>
      <c r="C259">
        <v>1</v>
      </c>
      <c r="D259" s="110">
        <f t="shared" si="6"/>
        <v>2.417824073927477E-2</v>
      </c>
      <c r="F259">
        <v>248</v>
      </c>
      <c r="G259" s="16">
        <v>42147.613425925927</v>
      </c>
      <c r="H259">
        <v>0</v>
      </c>
      <c r="I259" s="111" t="str">
        <f t="shared" si="7"/>
        <v/>
      </c>
    </row>
    <row r="260" spans="1:9" x14ac:dyDescent="0.25">
      <c r="A260">
        <v>249</v>
      </c>
      <c r="B260" s="16">
        <v>42147.522743055553</v>
      </c>
      <c r="C260">
        <v>0</v>
      </c>
      <c r="D260" s="110" t="str">
        <f t="shared" si="6"/>
        <v/>
      </c>
      <c r="F260">
        <v>249</v>
      </c>
      <c r="G260" s="16">
        <v>42147.624907407408</v>
      </c>
      <c r="H260">
        <v>1</v>
      </c>
      <c r="I260" s="111">
        <f t="shared" si="7"/>
        <v>1.6087962962046731E-2</v>
      </c>
    </row>
    <row r="261" spans="1:9" x14ac:dyDescent="0.25">
      <c r="A261">
        <v>250</v>
      </c>
      <c r="B261" s="16">
        <v>42147.539155092592</v>
      </c>
      <c r="C261">
        <v>1</v>
      </c>
      <c r="D261" s="110">
        <f t="shared" si="6"/>
        <v>1.7476851855462883E-2</v>
      </c>
      <c r="F261">
        <v>250</v>
      </c>
      <c r="G261" s="16">
        <v>42147.64099537037</v>
      </c>
      <c r="H261">
        <v>0</v>
      </c>
      <c r="I261" s="111" t="str">
        <f t="shared" si="7"/>
        <v/>
      </c>
    </row>
    <row r="262" spans="1:9" x14ac:dyDescent="0.25">
      <c r="A262">
        <v>251</v>
      </c>
      <c r="B262" s="16">
        <v>42147.556631944448</v>
      </c>
      <c r="C262">
        <v>0</v>
      </c>
      <c r="D262" s="110" t="str">
        <f t="shared" si="6"/>
        <v/>
      </c>
      <c r="F262">
        <v>251</v>
      </c>
      <c r="G262" s="16">
        <v>42147.655949074076</v>
      </c>
      <c r="H262">
        <v>1</v>
      </c>
      <c r="I262" s="111">
        <f t="shared" si="7"/>
        <v>3.6493055551545694E-2</v>
      </c>
    </row>
    <row r="263" spans="1:9" x14ac:dyDescent="0.25">
      <c r="A263">
        <v>252</v>
      </c>
      <c r="B263" s="16">
        <v>42147.568842592591</v>
      </c>
      <c r="C263">
        <v>1</v>
      </c>
      <c r="D263" s="110">
        <f t="shared" si="6"/>
        <v>2.2326388891087845E-2</v>
      </c>
      <c r="F263">
        <v>252</v>
      </c>
      <c r="G263" s="16">
        <v>42147.692442129628</v>
      </c>
      <c r="H263">
        <v>0</v>
      </c>
      <c r="I263" s="111" t="str">
        <f t="shared" si="7"/>
        <v/>
      </c>
    </row>
    <row r="264" spans="1:9" x14ac:dyDescent="0.25">
      <c r="A264">
        <v>253</v>
      </c>
      <c r="B264" s="16">
        <v>42147.591168981482</v>
      </c>
      <c r="C264">
        <v>0</v>
      </c>
      <c r="D264" s="110" t="str">
        <f t="shared" si="6"/>
        <v/>
      </c>
      <c r="F264">
        <v>253</v>
      </c>
      <c r="G264" s="16">
        <v>42147.694386574076</v>
      </c>
      <c r="H264">
        <v>1</v>
      </c>
      <c r="I264" s="111">
        <f t="shared" si="7"/>
        <v>4.1712962964083999E-2</v>
      </c>
    </row>
    <row r="265" spans="1:9" x14ac:dyDescent="0.25">
      <c r="A265">
        <v>254</v>
      </c>
      <c r="B265" s="16">
        <v>42147.591412037036</v>
      </c>
      <c r="C265">
        <v>1</v>
      </c>
      <c r="D265" s="110">
        <f t="shared" si="6"/>
        <v>6.5972222218988463E-3</v>
      </c>
      <c r="F265">
        <v>254</v>
      </c>
      <c r="G265" s="16">
        <v>42147.73609953704</v>
      </c>
      <c r="H265">
        <v>0</v>
      </c>
      <c r="I265" s="111" t="str">
        <f t="shared" si="7"/>
        <v/>
      </c>
    </row>
    <row r="266" spans="1:9" x14ac:dyDescent="0.25">
      <c r="A266">
        <v>255</v>
      </c>
      <c r="B266" s="16">
        <v>42147.598009259258</v>
      </c>
      <c r="C266">
        <v>0</v>
      </c>
      <c r="D266" s="110" t="str">
        <f t="shared" si="6"/>
        <v/>
      </c>
      <c r="F266">
        <v>255</v>
      </c>
      <c r="G266" s="16">
        <v>42147.74800925926</v>
      </c>
      <c r="H266">
        <v>1</v>
      </c>
      <c r="I266" s="111">
        <f t="shared" si="7"/>
        <v>2.2719907407008577E-2</v>
      </c>
    </row>
    <row r="267" spans="1:9" x14ac:dyDescent="0.25">
      <c r="A267">
        <v>256</v>
      </c>
      <c r="B267" s="16">
        <v>42147.600682870368</v>
      </c>
      <c r="C267">
        <v>1</v>
      </c>
      <c r="D267" s="110">
        <f t="shared" si="6"/>
        <v>1.7881944448163267E-2</v>
      </c>
      <c r="F267">
        <v>256</v>
      </c>
      <c r="G267" s="16">
        <v>42147.770729166667</v>
      </c>
      <c r="H267">
        <v>0</v>
      </c>
      <c r="I267" s="111" t="str">
        <f t="shared" si="7"/>
        <v/>
      </c>
    </row>
    <row r="268" spans="1:9" x14ac:dyDescent="0.25">
      <c r="A268">
        <v>257</v>
      </c>
      <c r="B268" s="16">
        <v>42147.618564814817</v>
      </c>
      <c r="C268">
        <v>0</v>
      </c>
      <c r="D268" s="110" t="str">
        <f t="shared" si="6"/>
        <v/>
      </c>
      <c r="F268">
        <v>257</v>
      </c>
      <c r="G268" s="16">
        <v>42147.774618055555</v>
      </c>
      <c r="H268">
        <v>1</v>
      </c>
      <c r="I268" s="111">
        <f t="shared" si="7"/>
        <v>4.0081018516502809E-2</v>
      </c>
    </row>
    <row r="269" spans="1:9" x14ac:dyDescent="0.25">
      <c r="A269">
        <v>258</v>
      </c>
      <c r="B269" s="16">
        <v>42147.631932870368</v>
      </c>
      <c r="C269">
        <v>1</v>
      </c>
      <c r="D269" s="110">
        <f t="shared" ref="D269:D332" si="8">IF(C269=1,B270-B269,"")</f>
        <v>1.5138888891669922E-2</v>
      </c>
      <c r="F269">
        <v>258</v>
      </c>
      <c r="G269" s="16">
        <v>42147.814699074072</v>
      </c>
      <c r="H269">
        <v>0</v>
      </c>
      <c r="I269" s="111" t="str">
        <f t="shared" ref="I269:I332" si="9">IF(H269=1,G270-G269,"")</f>
        <v/>
      </c>
    </row>
    <row r="270" spans="1:9" x14ac:dyDescent="0.25">
      <c r="A270">
        <v>259</v>
      </c>
      <c r="B270" s="16">
        <v>42147.64707175926</v>
      </c>
      <c r="C270">
        <v>0</v>
      </c>
      <c r="D270" s="110" t="str">
        <f t="shared" si="8"/>
        <v/>
      </c>
      <c r="F270">
        <v>259</v>
      </c>
      <c r="G270" s="16">
        <v>42147.825127314813</v>
      </c>
      <c r="H270">
        <v>1</v>
      </c>
      <c r="I270" s="111">
        <f t="shared" si="9"/>
        <v>3.9895833338960074E-2</v>
      </c>
    </row>
    <row r="271" spans="1:9" x14ac:dyDescent="0.25">
      <c r="A271">
        <v>260</v>
      </c>
      <c r="B271" s="16">
        <v>42147.690983796296</v>
      </c>
      <c r="C271">
        <v>1</v>
      </c>
      <c r="D271" s="110">
        <f t="shared" si="8"/>
        <v>3.1678240738983732E-2</v>
      </c>
      <c r="F271">
        <v>260</v>
      </c>
      <c r="G271" s="16">
        <v>42147.865023148152</v>
      </c>
      <c r="H271">
        <v>0</v>
      </c>
      <c r="I271" s="111" t="str">
        <f t="shared" si="9"/>
        <v/>
      </c>
    </row>
    <row r="272" spans="1:9" x14ac:dyDescent="0.25">
      <c r="A272">
        <v>261</v>
      </c>
      <c r="B272" s="16">
        <v>42147.722662037035</v>
      </c>
      <c r="C272">
        <v>0</v>
      </c>
      <c r="D272" s="110" t="str">
        <f t="shared" si="8"/>
        <v/>
      </c>
      <c r="F272">
        <v>261</v>
      </c>
      <c r="G272" s="16">
        <v>42147.880520833336</v>
      </c>
      <c r="H272">
        <v>1</v>
      </c>
      <c r="I272" s="111">
        <f t="shared" si="9"/>
        <v>3.5601851850515231E-2</v>
      </c>
    </row>
    <row r="273" spans="1:9" x14ac:dyDescent="0.25">
      <c r="A273">
        <v>262</v>
      </c>
      <c r="B273" s="16">
        <v>42147.734618055554</v>
      </c>
      <c r="C273">
        <v>1</v>
      </c>
      <c r="D273" s="110">
        <f t="shared" si="8"/>
        <v>2.5682870371383615E-2</v>
      </c>
      <c r="F273">
        <v>262</v>
      </c>
      <c r="G273" s="16">
        <v>42147.916122685187</v>
      </c>
      <c r="H273">
        <v>0</v>
      </c>
      <c r="I273" s="111" t="str">
        <f t="shared" si="9"/>
        <v/>
      </c>
    </row>
    <row r="274" spans="1:9" x14ac:dyDescent="0.25">
      <c r="A274">
        <v>263</v>
      </c>
      <c r="B274" s="16">
        <v>42147.760300925926</v>
      </c>
      <c r="C274">
        <v>0</v>
      </c>
      <c r="D274" s="110" t="str">
        <f t="shared" si="8"/>
        <v/>
      </c>
      <c r="F274">
        <v>263</v>
      </c>
      <c r="G274" s="16">
        <v>42147.968148148146</v>
      </c>
      <c r="H274">
        <v>1</v>
      </c>
      <c r="I274" s="111">
        <f t="shared" si="9"/>
        <v>3.574074074276723E-2</v>
      </c>
    </row>
    <row r="275" spans="1:9" x14ac:dyDescent="0.25">
      <c r="A275">
        <v>264</v>
      </c>
      <c r="B275" s="16">
        <v>42147.772673611114</v>
      </c>
      <c r="C275">
        <v>1</v>
      </c>
      <c r="D275" s="110">
        <f t="shared" si="8"/>
        <v>3.6226851851097308E-2</v>
      </c>
      <c r="F275">
        <v>264</v>
      </c>
      <c r="G275" s="16">
        <v>42148.003888888888</v>
      </c>
      <c r="H275">
        <v>0</v>
      </c>
      <c r="I275" s="111" t="str">
        <f t="shared" si="9"/>
        <v/>
      </c>
    </row>
    <row r="276" spans="1:9" x14ac:dyDescent="0.25">
      <c r="A276">
        <v>265</v>
      </c>
      <c r="B276" s="16">
        <v>42147.808900462966</v>
      </c>
      <c r="C276">
        <v>0</v>
      </c>
      <c r="D276" s="110" t="str">
        <f t="shared" si="8"/>
        <v/>
      </c>
      <c r="F276">
        <v>265</v>
      </c>
      <c r="G276" s="16">
        <v>42148.011307870373</v>
      </c>
      <c r="H276">
        <v>1</v>
      </c>
      <c r="I276" s="111">
        <f t="shared" si="9"/>
        <v>3.3310185186564922E-2</v>
      </c>
    </row>
    <row r="277" spans="1:9" x14ac:dyDescent="0.25">
      <c r="A277">
        <v>266</v>
      </c>
      <c r="B277" s="16">
        <v>42147.819328703707</v>
      </c>
      <c r="C277">
        <v>1</v>
      </c>
      <c r="D277" s="110">
        <f t="shared" si="8"/>
        <v>2.7604166665696539E-2</v>
      </c>
      <c r="F277">
        <v>266</v>
      </c>
      <c r="G277" s="16">
        <v>42148.044618055559</v>
      </c>
      <c r="H277">
        <v>0</v>
      </c>
      <c r="I277" s="111" t="str">
        <f t="shared" si="9"/>
        <v/>
      </c>
    </row>
    <row r="278" spans="1:9" x14ac:dyDescent="0.25">
      <c r="A278">
        <v>267</v>
      </c>
      <c r="B278" s="16">
        <v>42147.846932870372</v>
      </c>
      <c r="C278">
        <v>0</v>
      </c>
      <c r="D278" s="110" t="str">
        <f t="shared" si="8"/>
        <v/>
      </c>
      <c r="F278">
        <v>267</v>
      </c>
      <c r="G278" s="16">
        <v>42148.054814814815</v>
      </c>
      <c r="H278">
        <v>1</v>
      </c>
      <c r="I278" s="111">
        <f t="shared" si="9"/>
        <v>3.3113425924966577E-2</v>
      </c>
    </row>
    <row r="279" spans="1:9" x14ac:dyDescent="0.25">
      <c r="A279">
        <v>268</v>
      </c>
      <c r="B279" s="16">
        <v>42147.861018518517</v>
      </c>
      <c r="C279">
        <v>1</v>
      </c>
      <c r="D279" s="110">
        <f t="shared" si="8"/>
        <v>3.6817129628616385E-2</v>
      </c>
      <c r="F279">
        <v>268</v>
      </c>
      <c r="G279" s="16">
        <v>42148.08792824074</v>
      </c>
      <c r="H279">
        <v>0</v>
      </c>
      <c r="I279" s="111" t="str">
        <f t="shared" si="9"/>
        <v/>
      </c>
    </row>
    <row r="280" spans="1:9" x14ac:dyDescent="0.25">
      <c r="A280">
        <v>269</v>
      </c>
      <c r="B280" s="16">
        <v>42147.897835648146</v>
      </c>
      <c r="C280">
        <v>0</v>
      </c>
      <c r="D280" s="110" t="str">
        <f t="shared" si="8"/>
        <v/>
      </c>
      <c r="F280">
        <v>269</v>
      </c>
      <c r="G280" s="16">
        <v>42148.141851851855</v>
      </c>
      <c r="H280">
        <v>1</v>
      </c>
      <c r="I280" s="111">
        <f t="shared" si="9"/>
        <v>3.4699074072705116E-2</v>
      </c>
    </row>
    <row r="281" spans="1:9" x14ac:dyDescent="0.25">
      <c r="A281">
        <v>270</v>
      </c>
      <c r="B281" s="16">
        <v>42147.928379629629</v>
      </c>
      <c r="C281">
        <v>1</v>
      </c>
      <c r="D281" s="110">
        <f t="shared" si="8"/>
        <v>2.3020833330519963E-2</v>
      </c>
      <c r="F281">
        <v>270</v>
      </c>
      <c r="G281" s="16">
        <v>42148.176550925928</v>
      </c>
      <c r="H281">
        <v>0</v>
      </c>
      <c r="I281" s="111" t="str">
        <f t="shared" si="9"/>
        <v/>
      </c>
    </row>
    <row r="282" spans="1:9" x14ac:dyDescent="0.25">
      <c r="A282">
        <v>271</v>
      </c>
      <c r="B282" s="16">
        <v>42147.95140046296</v>
      </c>
      <c r="C282">
        <v>0</v>
      </c>
      <c r="D282" s="110" t="str">
        <f t="shared" si="8"/>
        <v/>
      </c>
      <c r="F282">
        <v>271</v>
      </c>
      <c r="G282" s="16">
        <v>42148.451782407406</v>
      </c>
      <c r="H282">
        <v>1</v>
      </c>
      <c r="I282" s="111">
        <f t="shared" si="9"/>
        <v>2.0266203704522923E-2</v>
      </c>
    </row>
    <row r="283" spans="1:9" x14ac:dyDescent="0.25">
      <c r="A283">
        <v>272</v>
      </c>
      <c r="B283" s="16">
        <v>42147.969976851855</v>
      </c>
      <c r="C283">
        <v>1</v>
      </c>
      <c r="D283" s="110">
        <f t="shared" si="8"/>
        <v>2.8900462959427387E-2</v>
      </c>
      <c r="F283">
        <v>272</v>
      </c>
      <c r="G283" s="16">
        <v>42148.472048611111</v>
      </c>
      <c r="H283">
        <v>0</v>
      </c>
      <c r="I283" s="111" t="str">
        <f t="shared" si="9"/>
        <v/>
      </c>
    </row>
    <row r="284" spans="1:9" x14ac:dyDescent="0.25">
      <c r="A284">
        <v>273</v>
      </c>
      <c r="B284" s="16">
        <v>42147.998877314814</v>
      </c>
      <c r="C284">
        <v>0</v>
      </c>
      <c r="D284" s="110" t="str">
        <f t="shared" si="8"/>
        <v/>
      </c>
      <c r="F284">
        <v>273</v>
      </c>
      <c r="G284" s="16">
        <v>42148.481041666666</v>
      </c>
      <c r="H284">
        <v>1</v>
      </c>
      <c r="I284" s="111">
        <f t="shared" si="9"/>
        <v>3.5763888889050577E-2</v>
      </c>
    </row>
    <row r="285" spans="1:9" x14ac:dyDescent="0.25">
      <c r="A285">
        <v>274</v>
      </c>
      <c r="B285" s="16">
        <v>42148.007685185185</v>
      </c>
      <c r="C285">
        <v>1</v>
      </c>
      <c r="D285" s="110">
        <f t="shared" si="8"/>
        <v>2.3715277777228039E-2</v>
      </c>
      <c r="F285">
        <v>274</v>
      </c>
      <c r="G285" s="16">
        <v>42148.516805555555</v>
      </c>
      <c r="H285">
        <v>0</v>
      </c>
      <c r="I285" s="111" t="str">
        <f t="shared" si="9"/>
        <v/>
      </c>
    </row>
    <row r="286" spans="1:9" x14ac:dyDescent="0.25">
      <c r="A286">
        <v>275</v>
      </c>
      <c r="B286" s="16">
        <v>42148.031400462962</v>
      </c>
      <c r="C286">
        <v>0</v>
      </c>
      <c r="D286" s="110" t="str">
        <f t="shared" si="8"/>
        <v/>
      </c>
      <c r="F286">
        <v>275</v>
      </c>
      <c r="G286" s="16">
        <v>42148.531539351854</v>
      </c>
      <c r="H286">
        <v>1</v>
      </c>
      <c r="I286" s="111">
        <f t="shared" si="9"/>
        <v>2.0474537035624962E-2</v>
      </c>
    </row>
    <row r="287" spans="1:9" x14ac:dyDescent="0.25">
      <c r="A287">
        <v>276</v>
      </c>
      <c r="B287" s="16">
        <v>42148.45553240741</v>
      </c>
      <c r="C287">
        <v>1</v>
      </c>
      <c r="D287" s="110">
        <f t="shared" si="8"/>
        <v>2.827546295884531E-2</v>
      </c>
      <c r="F287">
        <v>276</v>
      </c>
      <c r="G287" s="16">
        <v>42148.55201388889</v>
      </c>
      <c r="H287">
        <v>0</v>
      </c>
      <c r="I287" s="111" t="str">
        <f t="shared" si="9"/>
        <v/>
      </c>
    </row>
    <row r="288" spans="1:9" x14ac:dyDescent="0.25">
      <c r="A288">
        <v>277</v>
      </c>
      <c r="B288" s="16">
        <v>42148.483807870369</v>
      </c>
      <c r="C288">
        <v>0</v>
      </c>
      <c r="D288" s="110" t="str">
        <f t="shared" si="8"/>
        <v/>
      </c>
      <c r="F288">
        <v>277</v>
      </c>
      <c r="G288" s="16">
        <v>42148.559479166666</v>
      </c>
      <c r="H288">
        <v>1</v>
      </c>
      <c r="I288" s="111">
        <f t="shared" si="9"/>
        <v>2.3333333330811001E-2</v>
      </c>
    </row>
    <row r="289" spans="1:9" x14ac:dyDescent="0.25">
      <c r="A289">
        <v>278</v>
      </c>
      <c r="B289" s="16">
        <v>42148.485023148147</v>
      </c>
      <c r="C289">
        <v>1</v>
      </c>
      <c r="D289" s="110">
        <f t="shared" si="8"/>
        <v>2.7418981480877846E-2</v>
      </c>
      <c r="F289">
        <v>278</v>
      </c>
      <c r="G289" s="16">
        <v>42148.582812499997</v>
      </c>
      <c r="H289">
        <v>0</v>
      </c>
      <c r="I289" s="111" t="str">
        <f t="shared" si="9"/>
        <v/>
      </c>
    </row>
    <row r="290" spans="1:9" x14ac:dyDescent="0.25">
      <c r="A290">
        <v>279</v>
      </c>
      <c r="B290" s="16">
        <v>42148.512442129628</v>
      </c>
      <c r="C290">
        <v>0</v>
      </c>
      <c r="D290" s="110" t="str">
        <f t="shared" si="8"/>
        <v/>
      </c>
      <c r="F290">
        <v>279</v>
      </c>
      <c r="G290" s="16">
        <v>42148.588402777779</v>
      </c>
      <c r="H290">
        <v>1</v>
      </c>
      <c r="I290" s="111">
        <f t="shared" si="9"/>
        <v>1.392361110629281E-2</v>
      </c>
    </row>
    <row r="291" spans="1:9" x14ac:dyDescent="0.25">
      <c r="A291">
        <v>280</v>
      </c>
      <c r="B291" s="16">
        <v>42148.532685185186</v>
      </c>
      <c r="C291">
        <v>1</v>
      </c>
      <c r="D291" s="110">
        <f t="shared" si="8"/>
        <v>2.1643518521159422E-2</v>
      </c>
      <c r="F291">
        <v>280</v>
      </c>
      <c r="G291" s="16">
        <v>42148.602326388886</v>
      </c>
      <c r="H291">
        <v>0</v>
      </c>
      <c r="I291" s="111" t="str">
        <f t="shared" si="9"/>
        <v/>
      </c>
    </row>
    <row r="292" spans="1:9" x14ac:dyDescent="0.25">
      <c r="A292">
        <v>281</v>
      </c>
      <c r="B292" s="16">
        <v>42148.554328703707</v>
      </c>
      <c r="C292">
        <v>0</v>
      </c>
      <c r="D292" s="110" t="str">
        <f t="shared" si="8"/>
        <v/>
      </c>
      <c r="F292">
        <v>281</v>
      </c>
      <c r="G292" s="16">
        <v>42148.616608796299</v>
      </c>
      <c r="H292">
        <v>1</v>
      </c>
      <c r="I292" s="111">
        <f t="shared" si="9"/>
        <v>1.5254629623086657E-2</v>
      </c>
    </row>
    <row r="293" spans="1:9" x14ac:dyDescent="0.25">
      <c r="A293">
        <v>282</v>
      </c>
      <c r="B293" s="16">
        <v>42148.554930555554</v>
      </c>
      <c r="C293">
        <v>1</v>
      </c>
      <c r="D293" s="110">
        <f t="shared" si="8"/>
        <v>7.1412037068512291E-3</v>
      </c>
      <c r="F293">
        <v>282</v>
      </c>
      <c r="G293" s="16">
        <v>42148.631863425922</v>
      </c>
      <c r="H293">
        <v>0</v>
      </c>
      <c r="I293" s="111" t="str">
        <f t="shared" si="9"/>
        <v/>
      </c>
    </row>
    <row r="294" spans="1:9" x14ac:dyDescent="0.25">
      <c r="A294">
        <v>283</v>
      </c>
      <c r="B294" s="16">
        <v>42148.562071759261</v>
      </c>
      <c r="C294">
        <v>0</v>
      </c>
      <c r="D294" s="110" t="str">
        <f t="shared" si="8"/>
        <v/>
      </c>
      <c r="F294">
        <v>283</v>
      </c>
      <c r="G294" s="16">
        <v>42148.650277777779</v>
      </c>
      <c r="H294">
        <v>1</v>
      </c>
      <c r="I294" s="111">
        <f t="shared" si="9"/>
        <v>3.4409722218697425E-2</v>
      </c>
    </row>
    <row r="295" spans="1:9" x14ac:dyDescent="0.25">
      <c r="A295">
        <v>284</v>
      </c>
      <c r="B295" s="16">
        <v>42148.568738425929</v>
      </c>
      <c r="C295">
        <v>1</v>
      </c>
      <c r="D295" s="110">
        <f t="shared" si="8"/>
        <v>1.7569444440596271E-2</v>
      </c>
      <c r="F295">
        <v>284</v>
      </c>
      <c r="G295" s="16">
        <v>42148.684687499997</v>
      </c>
      <c r="H295">
        <v>0</v>
      </c>
      <c r="I295" s="111" t="str">
        <f t="shared" si="9"/>
        <v/>
      </c>
    </row>
    <row r="296" spans="1:9" x14ac:dyDescent="0.25">
      <c r="A296">
        <v>285</v>
      </c>
      <c r="B296" s="16">
        <v>42148.58630787037</v>
      </c>
      <c r="C296">
        <v>0</v>
      </c>
      <c r="D296" s="110" t="str">
        <f t="shared" si="8"/>
        <v/>
      </c>
      <c r="F296">
        <v>285</v>
      </c>
      <c r="G296" s="16">
        <v>42148.71502314815</v>
      </c>
      <c r="H296">
        <v>1</v>
      </c>
      <c r="I296" s="111">
        <f t="shared" si="9"/>
        <v>1.8206018517958E-2</v>
      </c>
    </row>
    <row r="297" spans="1:9" x14ac:dyDescent="0.25">
      <c r="A297">
        <v>286</v>
      </c>
      <c r="B297" s="16">
        <v>42148.586377314816</v>
      </c>
      <c r="C297">
        <v>1</v>
      </c>
      <c r="D297" s="110">
        <f t="shared" si="8"/>
        <v>5.8796296289074235E-3</v>
      </c>
      <c r="F297">
        <v>286</v>
      </c>
      <c r="G297" s="16">
        <v>42148.733229166668</v>
      </c>
      <c r="H297">
        <v>0</v>
      </c>
      <c r="I297" s="111" t="str">
        <f t="shared" si="9"/>
        <v/>
      </c>
    </row>
    <row r="298" spans="1:9" x14ac:dyDescent="0.25">
      <c r="A298">
        <v>287</v>
      </c>
      <c r="B298" s="16">
        <v>42148.592256944445</v>
      </c>
      <c r="C298">
        <v>0</v>
      </c>
      <c r="D298" s="110" t="str">
        <f t="shared" si="8"/>
        <v/>
      </c>
      <c r="F298">
        <v>287</v>
      </c>
      <c r="G298" s="16">
        <v>42148.733310185184</v>
      </c>
      <c r="H298">
        <v>1</v>
      </c>
      <c r="I298" s="111">
        <f t="shared" si="9"/>
        <v>1.5601851853716653E-2</v>
      </c>
    </row>
    <row r="299" spans="1:9" x14ac:dyDescent="0.25">
      <c r="A299">
        <v>288</v>
      </c>
      <c r="B299" s="16">
        <v>42148.596250000002</v>
      </c>
      <c r="C299">
        <v>1</v>
      </c>
      <c r="D299" s="110">
        <f t="shared" si="8"/>
        <v>1.0509259256650694E-2</v>
      </c>
      <c r="F299">
        <v>288</v>
      </c>
      <c r="G299" s="16">
        <v>42148.748912037037</v>
      </c>
      <c r="H299">
        <v>0</v>
      </c>
      <c r="I299" s="111" t="str">
        <f t="shared" si="9"/>
        <v/>
      </c>
    </row>
    <row r="300" spans="1:9" x14ac:dyDescent="0.25">
      <c r="A300">
        <v>289</v>
      </c>
      <c r="B300" s="16">
        <v>42148.606759259259</v>
      </c>
      <c r="C300">
        <v>0</v>
      </c>
      <c r="D300" s="110" t="str">
        <f t="shared" si="8"/>
        <v/>
      </c>
      <c r="F300">
        <v>289</v>
      </c>
      <c r="G300" s="16">
        <v>42148.753032407411</v>
      </c>
      <c r="H300">
        <v>1</v>
      </c>
      <c r="I300" s="111">
        <f t="shared" si="9"/>
        <v>2.7465277773444541E-2</v>
      </c>
    </row>
    <row r="301" spans="1:9" x14ac:dyDescent="0.25">
      <c r="A301">
        <v>290</v>
      </c>
      <c r="B301" s="16">
        <v>42148.606851851851</v>
      </c>
      <c r="C301">
        <v>1</v>
      </c>
      <c r="D301" s="110">
        <f t="shared" si="8"/>
        <v>1.0231481479422655E-2</v>
      </c>
      <c r="F301">
        <v>290</v>
      </c>
      <c r="G301" s="16">
        <v>42148.780497685184</v>
      </c>
      <c r="H301">
        <v>0</v>
      </c>
      <c r="I301" s="111" t="str">
        <f t="shared" si="9"/>
        <v/>
      </c>
    </row>
    <row r="302" spans="1:9" x14ac:dyDescent="0.25">
      <c r="A302">
        <v>291</v>
      </c>
      <c r="B302" s="16">
        <v>42148.617083333331</v>
      </c>
      <c r="C302">
        <v>0</v>
      </c>
      <c r="D302" s="110" t="str">
        <f t="shared" si="8"/>
        <v/>
      </c>
      <c r="F302">
        <v>291</v>
      </c>
      <c r="G302" s="16">
        <v>42148.782488425924</v>
      </c>
      <c r="H302">
        <v>1</v>
      </c>
      <c r="I302" s="111">
        <f t="shared" si="9"/>
        <v>4.2094907410501037E-2</v>
      </c>
    </row>
    <row r="303" spans="1:9" x14ac:dyDescent="0.25">
      <c r="A303">
        <v>292</v>
      </c>
      <c r="B303" s="16">
        <v>42148.627986111111</v>
      </c>
      <c r="C303">
        <v>1</v>
      </c>
      <c r="D303" s="110">
        <f t="shared" si="8"/>
        <v>2.7500000003783498E-2</v>
      </c>
      <c r="F303">
        <v>292</v>
      </c>
      <c r="G303" s="16">
        <v>42148.824583333335</v>
      </c>
      <c r="H303">
        <v>0</v>
      </c>
      <c r="I303" s="111" t="str">
        <f t="shared" si="9"/>
        <v/>
      </c>
    </row>
    <row r="304" spans="1:9" x14ac:dyDescent="0.25">
      <c r="A304">
        <v>293</v>
      </c>
      <c r="B304" s="16">
        <v>42148.655486111114</v>
      </c>
      <c r="C304">
        <v>0</v>
      </c>
      <c r="D304" s="110" t="str">
        <f t="shared" si="8"/>
        <v/>
      </c>
      <c r="F304">
        <v>293</v>
      </c>
      <c r="G304" s="16">
        <v>42148.829097222224</v>
      </c>
      <c r="H304">
        <v>1</v>
      </c>
      <c r="I304" s="111">
        <f t="shared" si="9"/>
        <v>3.9375000000291038E-2</v>
      </c>
    </row>
    <row r="305" spans="1:9" x14ac:dyDescent="0.25">
      <c r="A305">
        <v>294</v>
      </c>
      <c r="B305" s="16">
        <v>42148.658472222225</v>
      </c>
      <c r="C305">
        <v>1</v>
      </c>
      <c r="D305" s="110">
        <f t="shared" si="8"/>
        <v>2.640046295709908E-2</v>
      </c>
      <c r="F305">
        <v>294</v>
      </c>
      <c r="G305" s="16">
        <v>42148.868472222224</v>
      </c>
      <c r="H305">
        <v>0</v>
      </c>
      <c r="I305" s="111" t="str">
        <f t="shared" si="9"/>
        <v/>
      </c>
    </row>
    <row r="306" spans="1:9" x14ac:dyDescent="0.25">
      <c r="A306">
        <v>295</v>
      </c>
      <c r="B306" s="16">
        <v>42148.684872685182</v>
      </c>
      <c r="C306">
        <v>0</v>
      </c>
      <c r="D306" s="110" t="str">
        <f t="shared" si="8"/>
        <v/>
      </c>
      <c r="F306">
        <v>295</v>
      </c>
      <c r="G306" s="16">
        <v>42148.874189814815</v>
      </c>
      <c r="H306">
        <v>1</v>
      </c>
      <c r="I306" s="111">
        <f t="shared" si="9"/>
        <v>4.0833333332557231E-2</v>
      </c>
    </row>
    <row r="307" spans="1:9" x14ac:dyDescent="0.25">
      <c r="A307">
        <v>296</v>
      </c>
      <c r="B307" s="16">
        <v>42148.718865740739</v>
      </c>
      <c r="C307">
        <v>1</v>
      </c>
      <c r="D307" s="110">
        <f t="shared" si="8"/>
        <v>2.0729166666569654E-2</v>
      </c>
      <c r="F307">
        <v>296</v>
      </c>
      <c r="G307" s="16">
        <v>42148.915023148147</v>
      </c>
      <c r="H307">
        <v>0</v>
      </c>
      <c r="I307" s="111" t="str">
        <f t="shared" si="9"/>
        <v/>
      </c>
    </row>
    <row r="308" spans="1:9" x14ac:dyDescent="0.25">
      <c r="A308">
        <v>297</v>
      </c>
      <c r="B308" s="16">
        <v>42148.739594907405</v>
      </c>
      <c r="C308">
        <v>0</v>
      </c>
      <c r="D308" s="110" t="str">
        <f t="shared" si="8"/>
        <v/>
      </c>
      <c r="F308">
        <v>297</v>
      </c>
      <c r="G308" s="16">
        <v>42148.945416666669</v>
      </c>
      <c r="H308">
        <v>1</v>
      </c>
      <c r="I308" s="111">
        <f t="shared" si="9"/>
        <v>2.5613425925257616E-2</v>
      </c>
    </row>
    <row r="309" spans="1:9" x14ac:dyDescent="0.25">
      <c r="A309">
        <v>298</v>
      </c>
      <c r="B309" s="16">
        <v>42148.740879629629</v>
      </c>
      <c r="C309">
        <v>1</v>
      </c>
      <c r="D309" s="110">
        <f t="shared" si="8"/>
        <v>7.8703703693463467E-3</v>
      </c>
      <c r="F309">
        <v>298</v>
      </c>
      <c r="G309" s="16">
        <v>42148.971030092594</v>
      </c>
      <c r="H309">
        <v>0</v>
      </c>
      <c r="I309" s="111" t="str">
        <f t="shared" si="9"/>
        <v/>
      </c>
    </row>
    <row r="310" spans="1:9" x14ac:dyDescent="0.25">
      <c r="A310">
        <v>299</v>
      </c>
      <c r="B310" s="16">
        <v>42148.748749999999</v>
      </c>
      <c r="C310">
        <v>0</v>
      </c>
      <c r="D310" s="110" t="str">
        <f t="shared" si="8"/>
        <v/>
      </c>
      <c r="F310">
        <v>299</v>
      </c>
      <c r="G310" s="16">
        <v>42148.992280092592</v>
      </c>
      <c r="H310">
        <v>1</v>
      </c>
      <c r="I310" s="111">
        <f t="shared" si="9"/>
        <v>4.4201388889632653E-2</v>
      </c>
    </row>
    <row r="311" spans="1:9" x14ac:dyDescent="0.25">
      <c r="A311">
        <v>300</v>
      </c>
      <c r="B311" s="16">
        <v>42148.755277777775</v>
      </c>
      <c r="C311">
        <v>1</v>
      </c>
      <c r="D311" s="110">
        <f t="shared" si="8"/>
        <v>2.3460648153559305E-2</v>
      </c>
      <c r="F311">
        <v>300</v>
      </c>
      <c r="G311" s="16">
        <v>42149.036481481482</v>
      </c>
      <c r="H311">
        <v>0</v>
      </c>
      <c r="I311" s="111" t="str">
        <f t="shared" si="9"/>
        <v/>
      </c>
    </row>
    <row r="312" spans="1:9" x14ac:dyDescent="0.25">
      <c r="A312">
        <v>301</v>
      </c>
      <c r="B312" s="16">
        <v>42148.778738425928</v>
      </c>
      <c r="C312">
        <v>0</v>
      </c>
      <c r="D312" s="110" t="str">
        <f t="shared" si="8"/>
        <v/>
      </c>
      <c r="F312">
        <v>301</v>
      </c>
      <c r="G312" s="16">
        <v>42149.050682870373</v>
      </c>
      <c r="H312">
        <v>1</v>
      </c>
      <c r="I312" s="111">
        <f t="shared" si="9"/>
        <v>3.3831018517958E-2</v>
      </c>
    </row>
    <row r="313" spans="1:9" x14ac:dyDescent="0.25">
      <c r="A313">
        <v>302</v>
      </c>
      <c r="B313" s="16">
        <v>42148.795787037037</v>
      </c>
      <c r="C313">
        <v>1</v>
      </c>
      <c r="D313" s="110">
        <f t="shared" si="8"/>
        <v>2.7546296296350192E-2</v>
      </c>
      <c r="F313">
        <v>302</v>
      </c>
      <c r="G313" s="16">
        <v>42149.084513888891</v>
      </c>
      <c r="H313">
        <v>0</v>
      </c>
      <c r="I313" s="111" t="str">
        <f t="shared" si="9"/>
        <v/>
      </c>
    </row>
    <row r="314" spans="1:9" x14ac:dyDescent="0.25">
      <c r="A314">
        <v>303</v>
      </c>
      <c r="B314" s="16">
        <v>42148.823333333334</v>
      </c>
      <c r="C314">
        <v>0</v>
      </c>
      <c r="D314" s="110" t="str">
        <f t="shared" si="8"/>
        <v/>
      </c>
      <c r="F314">
        <v>303</v>
      </c>
      <c r="G314" s="16">
        <v>42149.203148148146</v>
      </c>
      <c r="H314">
        <v>1</v>
      </c>
      <c r="I314" s="111">
        <f t="shared" si="9"/>
        <v>3.1898148146865424E-2</v>
      </c>
    </row>
    <row r="315" spans="1:9" x14ac:dyDescent="0.25">
      <c r="A315">
        <v>304</v>
      </c>
      <c r="B315" s="16">
        <v>42148.869756944441</v>
      </c>
      <c r="C315">
        <v>1</v>
      </c>
      <c r="D315" s="110">
        <f t="shared" si="8"/>
        <v>2.715277778042946E-2</v>
      </c>
      <c r="F315">
        <v>304</v>
      </c>
      <c r="G315" s="16">
        <v>42149.235046296293</v>
      </c>
      <c r="H315">
        <v>0</v>
      </c>
      <c r="I315" s="111" t="str">
        <f t="shared" si="9"/>
        <v/>
      </c>
    </row>
    <row r="316" spans="1:9" x14ac:dyDescent="0.25">
      <c r="A316">
        <v>305</v>
      </c>
      <c r="B316" s="16">
        <v>42148.896909722222</v>
      </c>
      <c r="C316">
        <v>0</v>
      </c>
      <c r="D316" s="110" t="str">
        <f t="shared" si="8"/>
        <v/>
      </c>
      <c r="F316">
        <v>305</v>
      </c>
      <c r="G316" s="16">
        <v>42149.38989583333</v>
      </c>
      <c r="H316">
        <v>1</v>
      </c>
      <c r="I316" s="111">
        <f t="shared" si="9"/>
        <v>7.0601852348772809E-4</v>
      </c>
    </row>
    <row r="317" spans="1:9" x14ac:dyDescent="0.25">
      <c r="A317">
        <v>306</v>
      </c>
      <c r="B317" s="16">
        <v>42148.909768518519</v>
      </c>
      <c r="C317">
        <v>1</v>
      </c>
      <c r="D317" s="110">
        <f t="shared" si="8"/>
        <v>2.7986111112113576E-2</v>
      </c>
      <c r="F317">
        <v>306</v>
      </c>
      <c r="G317" s="16">
        <v>42149.390601851854</v>
      </c>
      <c r="H317">
        <v>0</v>
      </c>
      <c r="I317" s="111" t="str">
        <f t="shared" si="9"/>
        <v/>
      </c>
    </row>
    <row r="318" spans="1:9" x14ac:dyDescent="0.25">
      <c r="A318">
        <v>307</v>
      </c>
      <c r="B318" s="16">
        <v>42148.937754629631</v>
      </c>
      <c r="C318">
        <v>0</v>
      </c>
      <c r="D318" s="110" t="str">
        <f t="shared" si="8"/>
        <v/>
      </c>
      <c r="F318">
        <v>307</v>
      </c>
      <c r="G318" s="16">
        <v>42149.392951388887</v>
      </c>
      <c r="H318">
        <v>1</v>
      </c>
      <c r="I318" s="111">
        <f t="shared" si="9"/>
        <v>2.8437500004656613E-2</v>
      </c>
    </row>
    <row r="319" spans="1:9" x14ac:dyDescent="0.25">
      <c r="A319">
        <v>308</v>
      </c>
      <c r="B319" s="16">
        <v>42148.942800925928</v>
      </c>
      <c r="C319">
        <v>1</v>
      </c>
      <c r="D319" s="110">
        <f t="shared" si="8"/>
        <v>2.8217592589498963E-2</v>
      </c>
      <c r="F319">
        <v>308</v>
      </c>
      <c r="G319" s="16">
        <v>42149.421388888892</v>
      </c>
      <c r="H319">
        <v>0</v>
      </c>
      <c r="I319" s="111" t="str">
        <f t="shared" si="9"/>
        <v/>
      </c>
    </row>
    <row r="320" spans="1:9" x14ac:dyDescent="0.25">
      <c r="A320">
        <v>309</v>
      </c>
      <c r="B320" s="16">
        <v>42148.971018518518</v>
      </c>
      <c r="C320">
        <v>0</v>
      </c>
      <c r="D320" s="110" t="str">
        <f t="shared" si="8"/>
        <v/>
      </c>
      <c r="F320">
        <v>309</v>
      </c>
      <c r="G320" s="16">
        <v>42149.422997685186</v>
      </c>
      <c r="H320">
        <v>1</v>
      </c>
      <c r="I320" s="111">
        <f t="shared" si="9"/>
        <v>2.0624999997380655E-2</v>
      </c>
    </row>
    <row r="321" spans="1:9" x14ac:dyDescent="0.25">
      <c r="A321">
        <v>310</v>
      </c>
      <c r="B321" s="16">
        <v>42148.988842592589</v>
      </c>
      <c r="C321">
        <v>1</v>
      </c>
      <c r="D321" s="110">
        <f t="shared" si="8"/>
        <v>2.5000000001455192E-2</v>
      </c>
      <c r="F321">
        <v>310</v>
      </c>
      <c r="G321" s="16">
        <v>42149.443622685183</v>
      </c>
      <c r="H321">
        <v>0</v>
      </c>
      <c r="I321" s="111" t="str">
        <f t="shared" si="9"/>
        <v/>
      </c>
    </row>
    <row r="322" spans="1:9" x14ac:dyDescent="0.25">
      <c r="A322">
        <v>311</v>
      </c>
      <c r="B322" s="16">
        <v>42149.013842592591</v>
      </c>
      <c r="C322">
        <v>0</v>
      </c>
      <c r="D322" s="110" t="str">
        <f t="shared" si="8"/>
        <v/>
      </c>
      <c r="F322">
        <v>311</v>
      </c>
      <c r="G322" s="16">
        <v>42149.496006944442</v>
      </c>
      <c r="H322">
        <v>1</v>
      </c>
      <c r="I322" s="111">
        <f t="shared" si="9"/>
        <v>3.2118055554747116E-2</v>
      </c>
    </row>
    <row r="323" spans="1:9" x14ac:dyDescent="0.25">
      <c r="A323">
        <v>312</v>
      </c>
      <c r="B323" s="16">
        <v>42149.047476851854</v>
      </c>
      <c r="C323">
        <v>1</v>
      </c>
      <c r="D323" s="110">
        <f t="shared" si="8"/>
        <v>2.4085648146865424E-2</v>
      </c>
      <c r="F323">
        <v>312</v>
      </c>
      <c r="G323" s="16">
        <v>42149.528124999997</v>
      </c>
      <c r="H323">
        <v>0</v>
      </c>
      <c r="I323" s="111" t="str">
        <f t="shared" si="9"/>
        <v/>
      </c>
    </row>
    <row r="324" spans="1:9" x14ac:dyDescent="0.25">
      <c r="A324">
        <v>313</v>
      </c>
      <c r="B324" s="16">
        <v>42149.071562500001</v>
      </c>
      <c r="C324">
        <v>0</v>
      </c>
      <c r="D324" s="110" t="str">
        <f t="shared" si="8"/>
        <v/>
      </c>
      <c r="F324">
        <v>313</v>
      </c>
      <c r="G324" s="16">
        <v>42149.549988425926</v>
      </c>
      <c r="H324">
        <v>1</v>
      </c>
      <c r="I324" s="111">
        <f t="shared" si="9"/>
        <v>2.7268518519122154E-2</v>
      </c>
    </row>
    <row r="325" spans="1:9" x14ac:dyDescent="0.25">
      <c r="A325">
        <v>314</v>
      </c>
      <c r="B325" s="16">
        <v>42149.202164351853</v>
      </c>
      <c r="C325">
        <v>1</v>
      </c>
      <c r="D325" s="110">
        <f t="shared" si="8"/>
        <v>2.531250000174623E-2</v>
      </c>
      <c r="F325">
        <v>314</v>
      </c>
      <c r="G325" s="16">
        <v>42149.577256944445</v>
      </c>
      <c r="H325">
        <v>0</v>
      </c>
      <c r="I325" s="111" t="str">
        <f t="shared" si="9"/>
        <v/>
      </c>
    </row>
    <row r="326" spans="1:9" x14ac:dyDescent="0.25">
      <c r="A326">
        <v>315</v>
      </c>
      <c r="B326" s="16">
        <v>42149.227476851855</v>
      </c>
      <c r="C326">
        <v>0</v>
      </c>
      <c r="D326" s="110" t="str">
        <f t="shared" si="8"/>
        <v/>
      </c>
      <c r="F326">
        <v>315</v>
      </c>
      <c r="G326" s="16">
        <v>42149.578553240739</v>
      </c>
      <c r="H326">
        <v>1</v>
      </c>
      <c r="I326" s="111">
        <f t="shared" si="9"/>
        <v>1.287037037400296E-2</v>
      </c>
    </row>
    <row r="327" spans="1:9" x14ac:dyDescent="0.25">
      <c r="A327">
        <v>316</v>
      </c>
      <c r="B327" s="16">
        <v>42149.536909722221</v>
      </c>
      <c r="C327">
        <v>1</v>
      </c>
      <c r="D327" s="110">
        <f t="shared" si="8"/>
        <v>1.5636574076779652E-2</v>
      </c>
      <c r="F327">
        <v>316</v>
      </c>
      <c r="G327" s="16">
        <v>42149.591423611113</v>
      </c>
      <c r="H327">
        <v>0</v>
      </c>
      <c r="I327" s="111" t="str">
        <f t="shared" si="9"/>
        <v/>
      </c>
    </row>
    <row r="328" spans="1:9" x14ac:dyDescent="0.25">
      <c r="A328">
        <v>317</v>
      </c>
      <c r="B328" s="16">
        <v>42149.552546296298</v>
      </c>
      <c r="C328">
        <v>0</v>
      </c>
      <c r="D328" s="110" t="str">
        <f t="shared" si="8"/>
        <v/>
      </c>
      <c r="F328">
        <v>317</v>
      </c>
      <c r="G328" s="16">
        <v>42149.591574074075</v>
      </c>
      <c r="H328">
        <v>1</v>
      </c>
      <c r="I328" s="111">
        <f t="shared" si="9"/>
        <v>1.4270833329646848E-2</v>
      </c>
    </row>
    <row r="329" spans="1:9" x14ac:dyDescent="0.25">
      <c r="A329">
        <v>318</v>
      </c>
      <c r="B329" s="16">
        <v>42149.579745370371</v>
      </c>
      <c r="C329">
        <v>1</v>
      </c>
      <c r="D329" s="110">
        <f t="shared" si="8"/>
        <v>1.9178240741894115E-2</v>
      </c>
      <c r="F329">
        <v>318</v>
      </c>
      <c r="G329" s="16">
        <v>42149.605844907404</v>
      </c>
      <c r="H329">
        <v>0</v>
      </c>
      <c r="I329" s="111" t="str">
        <f t="shared" si="9"/>
        <v/>
      </c>
    </row>
    <row r="330" spans="1:9" x14ac:dyDescent="0.25">
      <c r="A330">
        <v>319</v>
      </c>
      <c r="B330" s="16">
        <v>42149.598923611113</v>
      </c>
      <c r="C330">
        <v>0</v>
      </c>
      <c r="D330" s="110" t="str">
        <f t="shared" si="8"/>
        <v/>
      </c>
      <c r="F330">
        <v>319</v>
      </c>
      <c r="G330" s="16">
        <v>42149.607557870368</v>
      </c>
      <c r="H330">
        <v>1</v>
      </c>
      <c r="I330" s="111">
        <f t="shared" si="9"/>
        <v>1.6689814816345461E-2</v>
      </c>
    </row>
    <row r="331" spans="1:9" x14ac:dyDescent="0.25">
      <c r="A331">
        <v>320</v>
      </c>
      <c r="B331" s="16">
        <v>42149.633738425924</v>
      </c>
      <c r="C331">
        <v>1</v>
      </c>
      <c r="D331" s="110">
        <f t="shared" si="8"/>
        <v>4.1666666948003694E-4</v>
      </c>
      <c r="F331">
        <v>320</v>
      </c>
      <c r="G331" s="16">
        <v>42149.624247685184</v>
      </c>
      <c r="H331">
        <v>0</v>
      </c>
      <c r="I331" s="111" t="str">
        <f t="shared" si="9"/>
        <v/>
      </c>
    </row>
    <row r="332" spans="1:9" x14ac:dyDescent="0.25">
      <c r="A332">
        <v>321</v>
      </c>
      <c r="B332" s="16">
        <v>42149.634155092594</v>
      </c>
      <c r="C332">
        <v>0</v>
      </c>
      <c r="D332" s="110" t="str">
        <f t="shared" si="8"/>
        <v/>
      </c>
      <c r="F332">
        <v>321</v>
      </c>
      <c r="G332" s="16">
        <v>42149.625173611108</v>
      </c>
      <c r="H332">
        <v>1</v>
      </c>
      <c r="I332" s="111">
        <f t="shared" si="9"/>
        <v>1.3321759259270038E-2</v>
      </c>
    </row>
    <row r="333" spans="1:9" x14ac:dyDescent="0.25">
      <c r="A333">
        <v>322</v>
      </c>
      <c r="B333" s="16">
        <v>42149.634201388886</v>
      </c>
      <c r="C333">
        <v>1</v>
      </c>
      <c r="D333" s="110">
        <f t="shared" ref="D333:D396" si="10">IF(C333=1,B334-B333,"")</f>
        <v>1.4837962968158536E-2</v>
      </c>
      <c r="F333">
        <v>322</v>
      </c>
      <c r="G333" s="16">
        <v>42149.638495370367</v>
      </c>
      <c r="H333">
        <v>0</v>
      </c>
      <c r="I333" s="111" t="str">
        <f t="shared" ref="I333:I396" si="11">IF(H333=1,G334-G333,"")</f>
        <v/>
      </c>
    </row>
    <row r="334" spans="1:9" x14ac:dyDescent="0.25">
      <c r="A334">
        <v>323</v>
      </c>
      <c r="B334" s="16">
        <v>42149.649039351854</v>
      </c>
      <c r="C334">
        <v>0</v>
      </c>
      <c r="D334" s="110" t="str">
        <f t="shared" si="10"/>
        <v/>
      </c>
      <c r="F334">
        <v>323</v>
      </c>
      <c r="G334" s="16">
        <v>42149.664305555554</v>
      </c>
      <c r="H334">
        <v>1</v>
      </c>
      <c r="I334" s="111">
        <f t="shared" si="11"/>
        <v>1.6226851854298729E-2</v>
      </c>
    </row>
    <row r="335" spans="1:9" x14ac:dyDescent="0.25">
      <c r="A335">
        <v>324</v>
      </c>
      <c r="B335" s="16">
        <v>42149.6721875</v>
      </c>
      <c r="C335">
        <v>1</v>
      </c>
      <c r="D335" s="110">
        <f t="shared" si="10"/>
        <v>1.5821759261598345E-2</v>
      </c>
      <c r="F335">
        <v>324</v>
      </c>
      <c r="G335" s="16">
        <v>42149.680532407408</v>
      </c>
      <c r="H335">
        <v>0</v>
      </c>
      <c r="I335" s="111" t="str">
        <f t="shared" si="11"/>
        <v/>
      </c>
    </row>
    <row r="336" spans="1:9" x14ac:dyDescent="0.25">
      <c r="A336">
        <v>325</v>
      </c>
      <c r="B336" s="16">
        <v>42149.688009259262</v>
      </c>
      <c r="C336">
        <v>0</v>
      </c>
      <c r="D336" s="110" t="str">
        <f t="shared" si="10"/>
        <v/>
      </c>
      <c r="F336">
        <v>325</v>
      </c>
      <c r="G336" s="16">
        <v>42149.747928240744</v>
      </c>
      <c r="H336">
        <v>1</v>
      </c>
      <c r="I336" s="111">
        <f t="shared" si="11"/>
        <v>2.6469907403225079E-2</v>
      </c>
    </row>
    <row r="337" spans="1:9" x14ac:dyDescent="0.25">
      <c r="A337">
        <v>326</v>
      </c>
      <c r="B337" s="16">
        <v>42149.688159722224</v>
      </c>
      <c r="C337">
        <v>1</v>
      </c>
      <c r="D337" s="110">
        <f t="shared" si="10"/>
        <v>1.6550925938645378E-3</v>
      </c>
      <c r="F337">
        <v>326</v>
      </c>
      <c r="G337" s="16">
        <v>42149.774398148147</v>
      </c>
      <c r="H337">
        <v>0</v>
      </c>
      <c r="I337" s="111" t="str">
        <f t="shared" si="11"/>
        <v/>
      </c>
    </row>
    <row r="338" spans="1:9" x14ac:dyDescent="0.25">
      <c r="A338">
        <v>327</v>
      </c>
      <c r="B338" s="16">
        <v>42149.689814814818</v>
      </c>
      <c r="C338">
        <v>0</v>
      </c>
      <c r="D338" s="110" t="str">
        <f t="shared" si="10"/>
        <v/>
      </c>
      <c r="F338">
        <v>327</v>
      </c>
      <c r="G338" s="16">
        <v>42149.775335648148</v>
      </c>
      <c r="H338">
        <v>1</v>
      </c>
      <c r="I338" s="111">
        <f t="shared" si="11"/>
        <v>1.3344907405553386E-2</v>
      </c>
    </row>
    <row r="339" spans="1:9" x14ac:dyDescent="0.25">
      <c r="A339">
        <v>328</v>
      </c>
      <c r="B339" s="16">
        <v>42149.689942129633</v>
      </c>
      <c r="C339">
        <v>1</v>
      </c>
      <c r="D339" s="110">
        <f t="shared" si="10"/>
        <v>4.2245370350428857E-3</v>
      </c>
      <c r="F339">
        <v>328</v>
      </c>
      <c r="G339" s="16">
        <v>42149.788680555554</v>
      </c>
      <c r="H339">
        <v>0</v>
      </c>
      <c r="I339" s="111" t="str">
        <f t="shared" si="11"/>
        <v/>
      </c>
    </row>
    <row r="340" spans="1:9" x14ac:dyDescent="0.25">
      <c r="A340">
        <v>329</v>
      </c>
      <c r="B340" s="16">
        <v>42149.694166666668</v>
      </c>
      <c r="C340">
        <v>0</v>
      </c>
      <c r="D340" s="110" t="str">
        <f t="shared" si="10"/>
        <v/>
      </c>
      <c r="F340">
        <v>329</v>
      </c>
      <c r="G340" s="16">
        <v>42149.789652777778</v>
      </c>
      <c r="H340">
        <v>1</v>
      </c>
      <c r="I340" s="111">
        <f t="shared" si="11"/>
        <v>4.3634259258396924E-2</v>
      </c>
    </row>
    <row r="341" spans="1:9" x14ac:dyDescent="0.25">
      <c r="A341">
        <v>330</v>
      </c>
      <c r="B341" s="16">
        <v>42149.699942129628</v>
      </c>
      <c r="C341">
        <v>1</v>
      </c>
      <c r="D341" s="110">
        <f t="shared" si="10"/>
        <v>2.9953703706269152E-2</v>
      </c>
      <c r="F341">
        <v>330</v>
      </c>
      <c r="G341" s="16">
        <v>42149.833287037036</v>
      </c>
      <c r="H341">
        <v>0</v>
      </c>
      <c r="I341" s="111" t="str">
        <f t="shared" si="11"/>
        <v/>
      </c>
    </row>
    <row r="342" spans="1:9" x14ac:dyDescent="0.25">
      <c r="A342">
        <v>331</v>
      </c>
      <c r="B342" s="16">
        <v>42149.729895833334</v>
      </c>
      <c r="C342">
        <v>0</v>
      </c>
      <c r="D342" s="110" t="str">
        <f t="shared" si="10"/>
        <v/>
      </c>
      <c r="F342">
        <v>331</v>
      </c>
      <c r="G342" s="16">
        <v>42149.835092592592</v>
      </c>
      <c r="H342">
        <v>1</v>
      </c>
      <c r="I342" s="111">
        <f t="shared" si="11"/>
        <v>3.77893518525525E-2</v>
      </c>
    </row>
    <row r="343" spans="1:9" x14ac:dyDescent="0.25">
      <c r="A343">
        <v>332</v>
      </c>
      <c r="B343" s="16">
        <v>42149.730046296296</v>
      </c>
      <c r="C343">
        <v>1</v>
      </c>
      <c r="D343" s="110">
        <f t="shared" si="10"/>
        <v>9.3171296321088448E-3</v>
      </c>
      <c r="F343">
        <v>332</v>
      </c>
      <c r="G343" s="16">
        <v>42149.872881944444</v>
      </c>
      <c r="H343">
        <v>0</v>
      </c>
      <c r="I343" s="111" t="str">
        <f t="shared" si="11"/>
        <v/>
      </c>
    </row>
    <row r="344" spans="1:9" x14ac:dyDescent="0.25">
      <c r="A344">
        <v>333</v>
      </c>
      <c r="B344" s="16">
        <v>42149.739363425928</v>
      </c>
      <c r="C344">
        <v>0</v>
      </c>
      <c r="D344" s="110" t="str">
        <f t="shared" si="10"/>
        <v/>
      </c>
      <c r="F344">
        <v>333</v>
      </c>
      <c r="G344" s="16">
        <v>42149.876666666663</v>
      </c>
      <c r="H344">
        <v>1</v>
      </c>
      <c r="I344" s="111">
        <f t="shared" si="11"/>
        <v>3.3668981486698613E-2</v>
      </c>
    </row>
    <row r="345" spans="1:9" x14ac:dyDescent="0.25">
      <c r="A345">
        <v>334</v>
      </c>
      <c r="B345" s="16">
        <v>42149.750231481485</v>
      </c>
      <c r="C345">
        <v>1</v>
      </c>
      <c r="D345" s="110">
        <f t="shared" si="10"/>
        <v>3.347222221782431E-2</v>
      </c>
      <c r="F345">
        <v>334</v>
      </c>
      <c r="G345" s="16">
        <v>42149.91033564815</v>
      </c>
      <c r="H345">
        <v>0</v>
      </c>
      <c r="I345" s="111" t="str">
        <f t="shared" si="11"/>
        <v/>
      </c>
    </row>
    <row r="346" spans="1:9" x14ac:dyDescent="0.25">
      <c r="A346">
        <v>335</v>
      </c>
      <c r="B346" s="16">
        <v>42149.783703703702</v>
      </c>
      <c r="C346">
        <v>0</v>
      </c>
      <c r="D346" s="110" t="str">
        <f t="shared" si="10"/>
        <v/>
      </c>
      <c r="F346">
        <v>335</v>
      </c>
      <c r="G346" s="16">
        <v>42149.91605324074</v>
      </c>
      <c r="H346">
        <v>1</v>
      </c>
      <c r="I346" s="111">
        <f t="shared" si="11"/>
        <v>3.3773148148611654E-2</v>
      </c>
    </row>
    <row r="347" spans="1:9" x14ac:dyDescent="0.25">
      <c r="A347">
        <v>336</v>
      </c>
      <c r="B347" s="16">
        <v>42149.786909722221</v>
      </c>
      <c r="C347">
        <v>1</v>
      </c>
      <c r="D347" s="110">
        <f t="shared" si="10"/>
        <v>3.6296296297223307E-2</v>
      </c>
      <c r="F347">
        <v>336</v>
      </c>
      <c r="G347" s="16">
        <v>42149.949826388889</v>
      </c>
      <c r="H347">
        <v>0</v>
      </c>
      <c r="I347" s="111" t="str">
        <f t="shared" si="11"/>
        <v/>
      </c>
    </row>
    <row r="348" spans="1:9" x14ac:dyDescent="0.25">
      <c r="A348">
        <v>337</v>
      </c>
      <c r="B348" s="16">
        <v>42149.823206018518</v>
      </c>
      <c r="C348">
        <v>0</v>
      </c>
      <c r="D348" s="110" t="str">
        <f t="shared" si="10"/>
        <v/>
      </c>
      <c r="F348">
        <v>337</v>
      </c>
      <c r="G348" s="16">
        <v>42149.956458333334</v>
      </c>
      <c r="H348">
        <v>1</v>
      </c>
      <c r="I348" s="111">
        <f t="shared" si="11"/>
        <v>2.7187499996216502E-2</v>
      </c>
    </row>
    <row r="349" spans="1:9" x14ac:dyDescent="0.25">
      <c r="A349">
        <v>338</v>
      </c>
      <c r="B349" s="16">
        <v>42149.83315972222</v>
      </c>
      <c r="C349">
        <v>1</v>
      </c>
      <c r="D349" s="110">
        <f t="shared" si="10"/>
        <v>3.2708333332266193E-2</v>
      </c>
      <c r="F349">
        <v>338</v>
      </c>
      <c r="G349" s="16">
        <v>42149.98364583333</v>
      </c>
      <c r="H349">
        <v>0</v>
      </c>
      <c r="I349" s="111" t="str">
        <f t="shared" si="11"/>
        <v/>
      </c>
    </row>
    <row r="350" spans="1:9" x14ac:dyDescent="0.25">
      <c r="A350">
        <v>339</v>
      </c>
      <c r="B350" s="16">
        <v>42149.865868055553</v>
      </c>
      <c r="C350">
        <v>0</v>
      </c>
      <c r="D350" s="110" t="str">
        <f t="shared" si="10"/>
        <v/>
      </c>
      <c r="F350">
        <v>339</v>
      </c>
      <c r="G350" s="16">
        <v>42149.988692129627</v>
      </c>
      <c r="H350">
        <v>1</v>
      </c>
      <c r="I350" s="111">
        <f t="shared" si="11"/>
        <v>3.9918981485243421E-2</v>
      </c>
    </row>
    <row r="351" spans="1:9" x14ac:dyDescent="0.25">
      <c r="A351">
        <v>340</v>
      </c>
      <c r="B351" s="16">
        <v>42149.874768518515</v>
      </c>
      <c r="C351">
        <v>1</v>
      </c>
      <c r="D351" s="110">
        <f t="shared" si="10"/>
        <v>3.5648148150357883E-2</v>
      </c>
      <c r="F351">
        <v>340</v>
      </c>
      <c r="G351" s="16">
        <v>42150.028611111113</v>
      </c>
      <c r="H351">
        <v>0</v>
      </c>
      <c r="I351" s="111" t="str">
        <f t="shared" si="11"/>
        <v/>
      </c>
    </row>
    <row r="352" spans="1:9" x14ac:dyDescent="0.25">
      <c r="A352">
        <v>341</v>
      </c>
      <c r="B352" s="16">
        <v>42149.910416666666</v>
      </c>
      <c r="C352">
        <v>0</v>
      </c>
      <c r="D352" s="110" t="str">
        <f t="shared" si="10"/>
        <v/>
      </c>
      <c r="F352">
        <v>341</v>
      </c>
      <c r="G352" s="16">
        <v>42150.033182870371</v>
      </c>
      <c r="H352">
        <v>1</v>
      </c>
      <c r="I352" s="111">
        <f t="shared" si="11"/>
        <v>3.312500000174623E-2</v>
      </c>
    </row>
    <row r="353" spans="1:9" x14ac:dyDescent="0.25">
      <c r="A353">
        <v>342</v>
      </c>
      <c r="B353" s="16">
        <v>42149.914143518516</v>
      </c>
      <c r="C353">
        <v>1</v>
      </c>
      <c r="D353" s="110">
        <f t="shared" si="10"/>
        <v>3.2453703708597459E-2</v>
      </c>
      <c r="F353">
        <v>342</v>
      </c>
      <c r="G353" s="16">
        <v>42150.066307870373</v>
      </c>
      <c r="H353">
        <v>0</v>
      </c>
      <c r="I353" s="111" t="str">
        <f t="shared" si="11"/>
        <v/>
      </c>
    </row>
    <row r="354" spans="1:9" x14ac:dyDescent="0.25">
      <c r="A354">
        <v>343</v>
      </c>
      <c r="B354" s="16">
        <v>42149.946597222224</v>
      </c>
      <c r="C354">
        <v>0</v>
      </c>
      <c r="D354" s="110" t="str">
        <f t="shared" si="10"/>
        <v/>
      </c>
      <c r="F354">
        <v>343</v>
      </c>
      <c r="G354" s="16">
        <v>42150.068842592591</v>
      </c>
      <c r="H354">
        <v>1</v>
      </c>
      <c r="I354" s="111">
        <f t="shared" si="11"/>
        <v>3.2476851854880806E-2</v>
      </c>
    </row>
    <row r="355" spans="1:9" x14ac:dyDescent="0.25">
      <c r="A355">
        <v>344</v>
      </c>
      <c r="B355" s="16">
        <v>42149.952384259261</v>
      </c>
      <c r="C355">
        <v>1</v>
      </c>
      <c r="D355" s="110">
        <f t="shared" si="10"/>
        <v>3.0590277776354924E-2</v>
      </c>
      <c r="F355">
        <v>344</v>
      </c>
      <c r="G355" s="16">
        <v>42150.101319444446</v>
      </c>
      <c r="H355">
        <v>0</v>
      </c>
      <c r="I355" s="111" t="str">
        <f t="shared" si="11"/>
        <v/>
      </c>
    </row>
    <row r="356" spans="1:9" x14ac:dyDescent="0.25">
      <c r="A356">
        <v>345</v>
      </c>
      <c r="B356" s="16">
        <v>42149.982974537037</v>
      </c>
      <c r="C356">
        <v>0</v>
      </c>
      <c r="D356" s="110" t="str">
        <f t="shared" si="10"/>
        <v/>
      </c>
      <c r="F356">
        <v>345</v>
      </c>
      <c r="G356" s="16">
        <v>42150.116388888891</v>
      </c>
      <c r="H356">
        <v>1</v>
      </c>
      <c r="I356" s="111">
        <f t="shared" si="11"/>
        <v>3.202546296233777E-2</v>
      </c>
    </row>
    <row r="357" spans="1:9" x14ac:dyDescent="0.25">
      <c r="A357">
        <v>346</v>
      </c>
      <c r="B357" s="16">
        <v>42150.000509259262</v>
      </c>
      <c r="C357">
        <v>1</v>
      </c>
      <c r="D357" s="110">
        <f t="shared" si="10"/>
        <v>2.4259259254904464E-2</v>
      </c>
      <c r="F357">
        <v>346</v>
      </c>
      <c r="G357" s="16">
        <v>42150.148414351854</v>
      </c>
      <c r="H357">
        <v>0</v>
      </c>
      <c r="I357" s="111" t="str">
        <f t="shared" si="11"/>
        <v/>
      </c>
    </row>
    <row r="358" spans="1:9" x14ac:dyDescent="0.25">
      <c r="A358">
        <v>347</v>
      </c>
      <c r="B358" s="16">
        <v>42150.024768518517</v>
      </c>
      <c r="C358">
        <v>0</v>
      </c>
      <c r="D358" s="110" t="str">
        <f t="shared" si="10"/>
        <v/>
      </c>
      <c r="F358">
        <v>347</v>
      </c>
      <c r="G358" s="16">
        <v>42150.159745370373</v>
      </c>
      <c r="H358">
        <v>1</v>
      </c>
      <c r="I358" s="111">
        <f t="shared" si="11"/>
        <v>3.1932870369928423E-2</v>
      </c>
    </row>
    <row r="359" spans="1:9" x14ac:dyDescent="0.25">
      <c r="A359">
        <v>348</v>
      </c>
      <c r="B359" s="16">
        <v>42150.031909722224</v>
      </c>
      <c r="C359">
        <v>1</v>
      </c>
      <c r="D359" s="110">
        <f t="shared" si="10"/>
        <v>2.5891203702485655E-2</v>
      </c>
      <c r="F359">
        <v>348</v>
      </c>
      <c r="G359" s="16">
        <v>42150.191678240742</v>
      </c>
      <c r="H359">
        <v>0</v>
      </c>
      <c r="I359" s="111" t="str">
        <f t="shared" si="11"/>
        <v/>
      </c>
    </row>
    <row r="360" spans="1:9" x14ac:dyDescent="0.25">
      <c r="A360">
        <v>349</v>
      </c>
      <c r="B360" s="16">
        <v>42150.057800925926</v>
      </c>
      <c r="C360">
        <v>0</v>
      </c>
      <c r="D360" s="110" t="str">
        <f t="shared" si="10"/>
        <v/>
      </c>
      <c r="F360">
        <v>349</v>
      </c>
      <c r="G360" s="16">
        <v>42150.195034722223</v>
      </c>
      <c r="H360">
        <v>1</v>
      </c>
      <c r="I360" s="111">
        <f t="shared" si="11"/>
        <v>3.4548611110949423E-2</v>
      </c>
    </row>
    <row r="361" spans="1:9" x14ac:dyDescent="0.25">
      <c r="A361">
        <v>350</v>
      </c>
      <c r="B361" s="16">
        <v>42150.064444444448</v>
      </c>
      <c r="C361">
        <v>1</v>
      </c>
      <c r="D361" s="110">
        <f t="shared" si="10"/>
        <v>2.9513888883229811E-2</v>
      </c>
      <c r="F361">
        <v>350</v>
      </c>
      <c r="G361" s="16">
        <v>42150.229583333334</v>
      </c>
      <c r="H361">
        <v>0</v>
      </c>
      <c r="I361" s="111" t="str">
        <f t="shared" si="11"/>
        <v/>
      </c>
    </row>
    <row r="362" spans="1:9" x14ac:dyDescent="0.25">
      <c r="A362">
        <v>351</v>
      </c>
      <c r="B362" s="16">
        <v>42150.093958333331</v>
      </c>
      <c r="C362">
        <v>0</v>
      </c>
      <c r="D362" s="110" t="str">
        <f t="shared" si="10"/>
        <v/>
      </c>
      <c r="F362">
        <v>351</v>
      </c>
      <c r="G362" s="16">
        <v>42150.462824074071</v>
      </c>
      <c r="H362">
        <v>1</v>
      </c>
      <c r="I362" s="111">
        <f t="shared" si="11"/>
        <v>3.5115740742185153E-2</v>
      </c>
    </row>
    <row r="363" spans="1:9" x14ac:dyDescent="0.25">
      <c r="A363">
        <v>352</v>
      </c>
      <c r="B363" s="16">
        <v>42150.143263888887</v>
      </c>
      <c r="C363">
        <v>1</v>
      </c>
      <c r="D363" s="110">
        <f t="shared" si="10"/>
        <v>3.0868055553582963E-2</v>
      </c>
      <c r="F363">
        <v>352</v>
      </c>
      <c r="G363" s="16">
        <v>42150.497939814813</v>
      </c>
      <c r="H363">
        <v>0</v>
      </c>
      <c r="I363" s="111" t="str">
        <f t="shared" si="11"/>
        <v/>
      </c>
    </row>
    <row r="364" spans="1:9" x14ac:dyDescent="0.25">
      <c r="A364">
        <v>353</v>
      </c>
      <c r="B364" s="16">
        <v>42150.174131944441</v>
      </c>
      <c r="C364">
        <v>0</v>
      </c>
      <c r="D364" s="110" t="str">
        <f t="shared" si="10"/>
        <v/>
      </c>
      <c r="F364">
        <v>353</v>
      </c>
      <c r="G364" s="16">
        <v>42150.506504629629</v>
      </c>
      <c r="H364">
        <v>1</v>
      </c>
      <c r="I364" s="111">
        <f t="shared" si="11"/>
        <v>3.2476851854880806E-2</v>
      </c>
    </row>
    <row r="365" spans="1:9" x14ac:dyDescent="0.25">
      <c r="A365">
        <v>354</v>
      </c>
      <c r="B365" s="16">
        <v>42150.194363425922</v>
      </c>
      <c r="C365">
        <v>1</v>
      </c>
      <c r="D365" s="110">
        <f t="shared" si="10"/>
        <v>2.4120370377204381E-2</v>
      </c>
      <c r="F365">
        <v>354</v>
      </c>
      <c r="G365" s="16">
        <v>42150.538981481484</v>
      </c>
      <c r="H365">
        <v>0</v>
      </c>
      <c r="I365" s="111" t="str">
        <f t="shared" si="11"/>
        <v/>
      </c>
    </row>
    <row r="366" spans="1:9" x14ac:dyDescent="0.25">
      <c r="A366">
        <v>355</v>
      </c>
      <c r="B366" s="16">
        <v>42150.2184837963</v>
      </c>
      <c r="C366">
        <v>0</v>
      </c>
      <c r="D366" s="110" t="str">
        <f t="shared" si="10"/>
        <v/>
      </c>
      <c r="F366">
        <v>355</v>
      </c>
      <c r="G366" s="16">
        <v>42150.555324074077</v>
      </c>
      <c r="H366">
        <v>1</v>
      </c>
      <c r="I366" s="111">
        <f t="shared" si="11"/>
        <v>3.8368055553291924E-2</v>
      </c>
    </row>
    <row r="367" spans="1:9" x14ac:dyDescent="0.25">
      <c r="A367">
        <v>356</v>
      </c>
      <c r="B367" s="16">
        <v>42150.467581018522</v>
      </c>
      <c r="C367">
        <v>1</v>
      </c>
      <c r="D367" s="110">
        <f t="shared" si="10"/>
        <v>2.1886574068048503E-2</v>
      </c>
      <c r="F367">
        <v>356</v>
      </c>
      <c r="G367" s="16">
        <v>42150.593692129631</v>
      </c>
      <c r="H367">
        <v>0</v>
      </c>
      <c r="I367" s="111" t="str">
        <f t="shared" si="11"/>
        <v/>
      </c>
    </row>
    <row r="368" spans="1:9" x14ac:dyDescent="0.25">
      <c r="A368">
        <v>357</v>
      </c>
      <c r="B368" s="16">
        <v>42150.48946759259</v>
      </c>
      <c r="C368">
        <v>0</v>
      </c>
      <c r="D368" s="110" t="str">
        <f t="shared" si="10"/>
        <v/>
      </c>
      <c r="F368">
        <v>357</v>
      </c>
      <c r="G368" s="16">
        <v>42150.607534722221</v>
      </c>
      <c r="H368">
        <v>1</v>
      </c>
      <c r="I368" s="111">
        <f t="shared" si="11"/>
        <v>3.8472222222480923E-2</v>
      </c>
    </row>
    <row r="369" spans="1:9" x14ac:dyDescent="0.25">
      <c r="A369">
        <v>358</v>
      </c>
      <c r="B369" s="16">
        <v>42150.503437500003</v>
      </c>
      <c r="C369">
        <v>1</v>
      </c>
      <c r="D369" s="110">
        <f t="shared" si="10"/>
        <v>2.6307870364689734E-2</v>
      </c>
      <c r="F369">
        <v>358</v>
      </c>
      <c r="G369" s="16">
        <v>42150.646006944444</v>
      </c>
      <c r="H369">
        <v>0</v>
      </c>
      <c r="I369" s="111" t="str">
        <f t="shared" si="11"/>
        <v/>
      </c>
    </row>
    <row r="370" spans="1:9" x14ac:dyDescent="0.25">
      <c r="A370">
        <v>359</v>
      </c>
      <c r="B370" s="16">
        <v>42150.529745370368</v>
      </c>
      <c r="C370">
        <v>0</v>
      </c>
      <c r="D370" s="110" t="str">
        <f t="shared" si="10"/>
        <v/>
      </c>
      <c r="F370">
        <v>359</v>
      </c>
      <c r="G370" s="16">
        <v>42150.721354166664</v>
      </c>
      <c r="H370">
        <v>1</v>
      </c>
      <c r="I370" s="111">
        <f t="shared" si="11"/>
        <v>3.348379630187992E-2</v>
      </c>
    </row>
    <row r="371" spans="1:9" x14ac:dyDescent="0.25">
      <c r="A371">
        <v>360</v>
      </c>
      <c r="B371" s="16">
        <v>42150.538842592592</v>
      </c>
      <c r="C371">
        <v>1</v>
      </c>
      <c r="D371" s="110">
        <f t="shared" si="10"/>
        <v>9.9884259252576157E-3</v>
      </c>
      <c r="F371">
        <v>360</v>
      </c>
      <c r="G371" s="16">
        <v>42150.754837962966</v>
      </c>
      <c r="H371">
        <v>0</v>
      </c>
      <c r="I371" s="111" t="str">
        <f t="shared" si="11"/>
        <v/>
      </c>
    </row>
    <row r="372" spans="1:9" x14ac:dyDescent="0.25">
      <c r="A372">
        <v>361</v>
      </c>
      <c r="B372" s="16">
        <v>42150.548831018517</v>
      </c>
      <c r="C372">
        <v>0</v>
      </c>
      <c r="D372" s="110" t="str">
        <f t="shared" si="10"/>
        <v/>
      </c>
      <c r="F372">
        <v>361</v>
      </c>
      <c r="G372" s="16">
        <v>42150.773530092592</v>
      </c>
      <c r="H372">
        <v>1</v>
      </c>
      <c r="I372" s="111">
        <f t="shared" si="11"/>
        <v>3.9710648146865424E-2</v>
      </c>
    </row>
    <row r="373" spans="1:9" x14ac:dyDescent="0.25">
      <c r="A373">
        <v>362</v>
      </c>
      <c r="B373" s="16">
        <v>42150.562083333331</v>
      </c>
      <c r="C373">
        <v>1</v>
      </c>
      <c r="D373" s="110">
        <f t="shared" si="10"/>
        <v>2.1226851851679385E-2</v>
      </c>
      <c r="F373">
        <v>362</v>
      </c>
      <c r="G373" s="16">
        <v>42150.813240740739</v>
      </c>
      <c r="H373">
        <v>0</v>
      </c>
      <c r="I373" s="111" t="str">
        <f t="shared" si="11"/>
        <v/>
      </c>
    </row>
    <row r="374" spans="1:9" x14ac:dyDescent="0.25">
      <c r="A374">
        <v>363</v>
      </c>
      <c r="B374" s="16">
        <v>42150.583310185182</v>
      </c>
      <c r="C374">
        <v>0</v>
      </c>
      <c r="D374" s="110" t="str">
        <f t="shared" si="10"/>
        <v/>
      </c>
      <c r="F374">
        <v>363</v>
      </c>
      <c r="G374" s="16">
        <v>42150.817025462966</v>
      </c>
      <c r="H374">
        <v>1</v>
      </c>
      <c r="I374" s="111">
        <f t="shared" si="11"/>
        <v>4.0821759255777579E-2</v>
      </c>
    </row>
    <row r="375" spans="1:9" x14ac:dyDescent="0.25">
      <c r="A375">
        <v>364</v>
      </c>
      <c r="B375" s="16">
        <v>42150.584085648145</v>
      </c>
      <c r="C375">
        <v>1</v>
      </c>
      <c r="D375" s="110">
        <f t="shared" si="10"/>
        <v>5.289351858664304E-3</v>
      </c>
      <c r="F375">
        <v>364</v>
      </c>
      <c r="G375" s="16">
        <v>42150.857847222222</v>
      </c>
      <c r="H375">
        <v>0</v>
      </c>
      <c r="I375" s="111" t="str">
        <f t="shared" si="11"/>
        <v/>
      </c>
    </row>
    <row r="376" spans="1:9" x14ac:dyDescent="0.25">
      <c r="A376">
        <v>365</v>
      </c>
      <c r="B376" s="16">
        <v>42150.589375000003</v>
      </c>
      <c r="C376">
        <v>0</v>
      </c>
      <c r="D376" s="110" t="str">
        <f t="shared" si="10"/>
        <v/>
      </c>
      <c r="F376">
        <v>365</v>
      </c>
      <c r="G376" s="16">
        <v>42150.914293981485</v>
      </c>
      <c r="H376">
        <v>1</v>
      </c>
      <c r="I376" s="111">
        <f t="shared" si="11"/>
        <v>3.1562500000291038E-2</v>
      </c>
    </row>
    <row r="377" spans="1:9" x14ac:dyDescent="0.25">
      <c r="A377">
        <v>366</v>
      </c>
      <c r="B377" s="16">
        <v>42150.592453703706</v>
      </c>
      <c r="C377">
        <v>1</v>
      </c>
      <c r="D377" s="110">
        <f t="shared" si="10"/>
        <v>2.9490740736946464E-2</v>
      </c>
      <c r="F377">
        <v>366</v>
      </c>
      <c r="G377" s="16">
        <v>42150.945856481485</v>
      </c>
      <c r="H377">
        <v>0</v>
      </c>
      <c r="I377" s="111" t="str">
        <f t="shared" si="11"/>
        <v/>
      </c>
    </row>
    <row r="378" spans="1:9" x14ac:dyDescent="0.25">
      <c r="A378">
        <v>367</v>
      </c>
      <c r="B378" s="16">
        <v>42150.621944444443</v>
      </c>
      <c r="C378">
        <v>0</v>
      </c>
      <c r="D378" s="110" t="str">
        <f t="shared" si="10"/>
        <v/>
      </c>
      <c r="F378">
        <v>367</v>
      </c>
      <c r="G378" s="16">
        <v>42151.218252314815</v>
      </c>
      <c r="H378">
        <v>1</v>
      </c>
      <c r="I378" s="111">
        <f t="shared" si="11"/>
        <v>3.3402777778974269E-2</v>
      </c>
    </row>
    <row r="379" spans="1:9" x14ac:dyDescent="0.25">
      <c r="A379">
        <v>368</v>
      </c>
      <c r="B379" s="16">
        <v>42150.659583333334</v>
      </c>
      <c r="C379">
        <v>1</v>
      </c>
      <c r="D379" s="110">
        <f t="shared" si="10"/>
        <v>2.6469907403225079E-2</v>
      </c>
      <c r="F379">
        <v>368</v>
      </c>
      <c r="G379" s="16">
        <v>42151.251655092594</v>
      </c>
      <c r="H379">
        <v>0</v>
      </c>
      <c r="I379" s="111" t="str">
        <f t="shared" si="11"/>
        <v/>
      </c>
    </row>
    <row r="380" spans="1:9" x14ac:dyDescent="0.25">
      <c r="A380">
        <v>369</v>
      </c>
      <c r="B380" s="16">
        <v>42150.686053240737</v>
      </c>
      <c r="C380">
        <v>0</v>
      </c>
      <c r="D380" s="110" t="str">
        <f t="shared" si="10"/>
        <v/>
      </c>
      <c r="F380">
        <v>369</v>
      </c>
      <c r="G380" s="16">
        <v>42151.482037037036</v>
      </c>
      <c r="H380">
        <v>1</v>
      </c>
      <c r="I380" s="111">
        <f t="shared" si="11"/>
        <v>3.6006944443215616E-2</v>
      </c>
    </row>
    <row r="381" spans="1:9" x14ac:dyDescent="0.25">
      <c r="A381">
        <v>370</v>
      </c>
      <c r="B381" s="16">
        <v>42150.718773148146</v>
      </c>
      <c r="C381">
        <v>1</v>
      </c>
      <c r="D381" s="110">
        <f t="shared" si="10"/>
        <v>2.4305555554747116E-2</v>
      </c>
      <c r="F381">
        <v>370</v>
      </c>
      <c r="G381" s="16">
        <v>42151.518043981479</v>
      </c>
      <c r="H381">
        <v>0</v>
      </c>
      <c r="I381" s="111" t="str">
        <f t="shared" si="11"/>
        <v/>
      </c>
    </row>
    <row r="382" spans="1:9" x14ac:dyDescent="0.25">
      <c r="A382">
        <v>371</v>
      </c>
      <c r="B382" s="16">
        <v>42150.743078703701</v>
      </c>
      <c r="C382">
        <v>0</v>
      </c>
      <c r="D382" s="110" t="str">
        <f t="shared" si="10"/>
        <v/>
      </c>
      <c r="F382">
        <v>371</v>
      </c>
      <c r="G382" s="16">
        <v>42151.528344907405</v>
      </c>
      <c r="H382">
        <v>1</v>
      </c>
      <c r="I382" s="111">
        <f t="shared" si="11"/>
        <v>2.8113425927585922E-2</v>
      </c>
    </row>
    <row r="383" spans="1:9" x14ac:dyDescent="0.25">
      <c r="A383">
        <v>372</v>
      </c>
      <c r="B383" s="16">
        <v>42150.776018518518</v>
      </c>
      <c r="C383">
        <v>1</v>
      </c>
      <c r="D383" s="110">
        <f t="shared" si="10"/>
        <v>2.7581018519413192E-2</v>
      </c>
      <c r="F383">
        <v>372</v>
      </c>
      <c r="G383" s="16">
        <v>42151.556458333333</v>
      </c>
      <c r="H383">
        <v>0</v>
      </c>
      <c r="I383" s="111" t="str">
        <f t="shared" si="11"/>
        <v/>
      </c>
    </row>
    <row r="384" spans="1:9" x14ac:dyDescent="0.25">
      <c r="A384">
        <v>373</v>
      </c>
      <c r="B384" s="16">
        <v>42150.803599537037</v>
      </c>
      <c r="C384">
        <v>0</v>
      </c>
      <c r="D384" s="110" t="str">
        <f t="shared" si="10"/>
        <v/>
      </c>
      <c r="F384">
        <v>373</v>
      </c>
      <c r="G384" s="16">
        <v>42151.571157407408</v>
      </c>
      <c r="H384">
        <v>1</v>
      </c>
      <c r="I384" s="111">
        <f t="shared" si="11"/>
        <v>2.9097222221025731E-2</v>
      </c>
    </row>
    <row r="385" spans="1:9" x14ac:dyDescent="0.25">
      <c r="A385">
        <v>374</v>
      </c>
      <c r="B385" s="16">
        <v>42150.811701388891</v>
      </c>
      <c r="C385">
        <v>1</v>
      </c>
      <c r="D385" s="110">
        <f t="shared" si="10"/>
        <v>3.0081018514465541E-2</v>
      </c>
      <c r="F385">
        <v>374</v>
      </c>
      <c r="G385" s="16">
        <v>42151.600254629629</v>
      </c>
      <c r="H385">
        <v>0</v>
      </c>
      <c r="I385" s="111" t="str">
        <f t="shared" si="11"/>
        <v/>
      </c>
    </row>
    <row r="386" spans="1:9" x14ac:dyDescent="0.25">
      <c r="A386">
        <v>375</v>
      </c>
      <c r="B386" s="16">
        <v>42150.841782407406</v>
      </c>
      <c r="C386">
        <v>0</v>
      </c>
      <c r="D386" s="110" t="str">
        <f t="shared" si="10"/>
        <v/>
      </c>
      <c r="F386">
        <v>375</v>
      </c>
      <c r="G386" s="16">
        <v>42151.601921296293</v>
      </c>
      <c r="H386">
        <v>1</v>
      </c>
      <c r="I386" s="111">
        <f t="shared" si="11"/>
        <v>2.5358796301588882E-2</v>
      </c>
    </row>
    <row r="387" spans="1:9" x14ac:dyDescent="0.25">
      <c r="A387">
        <v>376</v>
      </c>
      <c r="B387" s="16">
        <v>42151.219467592593</v>
      </c>
      <c r="C387">
        <v>1</v>
      </c>
      <c r="D387" s="110">
        <f t="shared" si="10"/>
        <v>2.5150462963210884E-2</v>
      </c>
      <c r="F387">
        <v>376</v>
      </c>
      <c r="G387" s="16">
        <v>42151.627280092594</v>
      </c>
      <c r="H387">
        <v>0</v>
      </c>
      <c r="I387" s="111" t="str">
        <f t="shared" si="11"/>
        <v/>
      </c>
    </row>
    <row r="388" spans="1:9" x14ac:dyDescent="0.25">
      <c r="A388">
        <v>377</v>
      </c>
      <c r="B388" s="16">
        <v>42151.244618055556</v>
      </c>
      <c r="C388">
        <v>0</v>
      </c>
      <c r="D388" s="110" t="str">
        <f t="shared" si="10"/>
        <v/>
      </c>
      <c r="F388">
        <v>377</v>
      </c>
      <c r="G388" s="16">
        <v>42151.63082175926</v>
      </c>
      <c r="H388">
        <v>1</v>
      </c>
      <c r="I388" s="111">
        <f t="shared" si="11"/>
        <v>3.8738425922929309E-2</v>
      </c>
    </row>
    <row r="389" spans="1:9" x14ac:dyDescent="0.25">
      <c r="A389">
        <v>378</v>
      </c>
      <c r="B389" s="16">
        <v>42151.486585648148</v>
      </c>
      <c r="C389">
        <v>1</v>
      </c>
      <c r="D389" s="110">
        <f t="shared" si="10"/>
        <v>2.5347222224809229E-2</v>
      </c>
      <c r="F389">
        <v>378</v>
      </c>
      <c r="G389" s="16">
        <v>42151.669560185182</v>
      </c>
      <c r="H389">
        <v>0</v>
      </c>
      <c r="I389" s="111" t="str">
        <f t="shared" si="11"/>
        <v/>
      </c>
    </row>
    <row r="390" spans="1:9" x14ac:dyDescent="0.25">
      <c r="A390">
        <v>379</v>
      </c>
      <c r="B390" s="16">
        <v>42151.511932870373</v>
      </c>
      <c r="C390">
        <v>0</v>
      </c>
      <c r="D390" s="110" t="str">
        <f t="shared" si="10"/>
        <v/>
      </c>
      <c r="F390">
        <v>379</v>
      </c>
      <c r="G390" s="16">
        <v>42151.673101851855</v>
      </c>
      <c r="H390">
        <v>1</v>
      </c>
      <c r="I390" s="111">
        <f t="shared" si="11"/>
        <v>4.6423611107456964E-2</v>
      </c>
    </row>
    <row r="391" spans="1:9" x14ac:dyDescent="0.25">
      <c r="A391">
        <v>380</v>
      </c>
      <c r="B391" s="16">
        <v>42151.533854166664</v>
      </c>
      <c r="C391">
        <v>1</v>
      </c>
      <c r="D391" s="110">
        <f t="shared" si="10"/>
        <v>2.7025462964957114E-2</v>
      </c>
      <c r="F391">
        <v>380</v>
      </c>
      <c r="G391" s="16">
        <v>42151.719525462962</v>
      </c>
      <c r="H391">
        <v>0</v>
      </c>
      <c r="I391" s="111" t="str">
        <f t="shared" si="11"/>
        <v/>
      </c>
    </row>
    <row r="392" spans="1:9" x14ac:dyDescent="0.25">
      <c r="A392">
        <v>381</v>
      </c>
      <c r="B392" s="16">
        <v>42151.560879629629</v>
      </c>
      <c r="C392">
        <v>0</v>
      </c>
      <c r="D392" s="110" t="str">
        <f t="shared" si="10"/>
        <v/>
      </c>
      <c r="F392">
        <v>381</v>
      </c>
      <c r="G392" s="16">
        <v>42151.756435185183</v>
      </c>
      <c r="H392">
        <v>1</v>
      </c>
      <c r="I392" s="111">
        <f t="shared" si="11"/>
        <v>3.0023148152395152E-2</v>
      </c>
    </row>
    <row r="393" spans="1:9" x14ac:dyDescent="0.25">
      <c r="A393">
        <v>382</v>
      </c>
      <c r="B393" s="16">
        <v>42151.56826388889</v>
      </c>
      <c r="C393">
        <v>1</v>
      </c>
      <c r="D393" s="110">
        <f t="shared" si="10"/>
        <v>2.6550925926130731E-2</v>
      </c>
      <c r="F393">
        <v>382</v>
      </c>
      <c r="G393" s="16">
        <v>42151.786458333336</v>
      </c>
      <c r="H393">
        <v>0</v>
      </c>
      <c r="I393" s="111" t="str">
        <f t="shared" si="11"/>
        <v/>
      </c>
    </row>
    <row r="394" spans="1:9" x14ac:dyDescent="0.25">
      <c r="A394">
        <v>383</v>
      </c>
      <c r="B394" s="16">
        <v>42151.594814814816</v>
      </c>
      <c r="C394">
        <v>0</v>
      </c>
      <c r="D394" s="110" t="str">
        <f t="shared" si="10"/>
        <v/>
      </c>
      <c r="F394">
        <v>383</v>
      </c>
      <c r="G394" s="16">
        <v>42151.822858796295</v>
      </c>
      <c r="H394">
        <v>1</v>
      </c>
      <c r="I394" s="111">
        <f t="shared" si="11"/>
        <v>3.3506944448163267E-2</v>
      </c>
    </row>
    <row r="395" spans="1:9" x14ac:dyDescent="0.25">
      <c r="A395">
        <v>384</v>
      </c>
      <c r="B395" s="16">
        <v>42151.604201388887</v>
      </c>
      <c r="C395">
        <v>1</v>
      </c>
      <c r="D395" s="110">
        <f t="shared" si="10"/>
        <v>2.6076388887304347E-2</v>
      </c>
      <c r="F395">
        <v>384</v>
      </c>
      <c r="G395" s="16">
        <v>42151.856365740743</v>
      </c>
      <c r="H395">
        <v>0</v>
      </c>
      <c r="I395" s="111" t="str">
        <f t="shared" si="11"/>
        <v/>
      </c>
    </row>
    <row r="396" spans="1:9" x14ac:dyDescent="0.25">
      <c r="A396">
        <v>385</v>
      </c>
      <c r="B396" s="16">
        <v>42151.630277777775</v>
      </c>
      <c r="C396">
        <v>0</v>
      </c>
      <c r="D396" s="110" t="str">
        <f t="shared" si="10"/>
        <v/>
      </c>
      <c r="F396">
        <v>385</v>
      </c>
      <c r="G396" s="16">
        <v>42151.857685185183</v>
      </c>
      <c r="H396">
        <v>1</v>
      </c>
      <c r="I396" s="111">
        <f t="shared" si="11"/>
        <v>4.616898148378823E-2</v>
      </c>
    </row>
    <row r="397" spans="1:9" x14ac:dyDescent="0.25">
      <c r="A397">
        <v>386</v>
      </c>
      <c r="B397" s="16">
        <v>42151.676932870374</v>
      </c>
      <c r="C397">
        <v>1</v>
      </c>
      <c r="D397" s="110">
        <f t="shared" ref="D397:D460" si="12">IF(C397=1,B398-B397,"")</f>
        <v>3.6712962959427387E-2</v>
      </c>
      <c r="F397">
        <v>386</v>
      </c>
      <c r="G397" s="16">
        <v>42151.903854166667</v>
      </c>
      <c r="H397">
        <v>0</v>
      </c>
      <c r="I397" s="111" t="str">
        <f t="shared" ref="I397:I460" si="13">IF(H397=1,G398-G397,"")</f>
        <v/>
      </c>
    </row>
    <row r="398" spans="1:9" x14ac:dyDescent="0.25">
      <c r="A398">
        <v>387</v>
      </c>
      <c r="B398" s="16">
        <v>42151.713645833333</v>
      </c>
      <c r="C398">
        <v>0</v>
      </c>
      <c r="D398" s="110" t="str">
        <f t="shared" si="12"/>
        <v/>
      </c>
      <c r="F398">
        <v>387</v>
      </c>
      <c r="G398" s="16">
        <v>42151.948333333334</v>
      </c>
      <c r="H398">
        <v>1</v>
      </c>
      <c r="I398" s="111">
        <f t="shared" si="13"/>
        <v>3.0451388891378883E-2</v>
      </c>
    </row>
    <row r="399" spans="1:9" x14ac:dyDescent="0.25">
      <c r="A399">
        <v>388</v>
      </c>
      <c r="B399" s="16">
        <v>42151.71603009259</v>
      </c>
      <c r="C399">
        <v>1</v>
      </c>
      <c r="D399" s="110">
        <f t="shared" si="12"/>
        <v>2.5717592594446614E-2</v>
      </c>
      <c r="F399">
        <v>388</v>
      </c>
      <c r="G399" s="16">
        <v>42151.978784722225</v>
      </c>
      <c r="H399">
        <v>0</v>
      </c>
      <c r="I399" s="111" t="str">
        <f t="shared" si="13"/>
        <v/>
      </c>
    </row>
    <row r="400" spans="1:9" x14ac:dyDescent="0.25">
      <c r="A400">
        <v>389</v>
      </c>
      <c r="B400" s="16">
        <v>42151.741747685184</v>
      </c>
      <c r="C400">
        <v>0</v>
      </c>
      <c r="D400" s="110" t="str">
        <f t="shared" si="12"/>
        <v/>
      </c>
      <c r="F400">
        <v>389</v>
      </c>
      <c r="G400" s="16">
        <v>42151.979942129627</v>
      </c>
      <c r="H400">
        <v>1</v>
      </c>
      <c r="I400" s="111">
        <f t="shared" si="13"/>
        <v>3.4513888895162381E-2</v>
      </c>
    </row>
    <row r="401" spans="1:9" x14ac:dyDescent="0.25">
      <c r="A401">
        <v>390</v>
      </c>
      <c r="B401" s="16">
        <v>42151.779166666667</v>
      </c>
      <c r="C401">
        <v>1</v>
      </c>
      <c r="D401" s="110">
        <f t="shared" si="12"/>
        <v>2.7581018519413192E-2</v>
      </c>
      <c r="F401">
        <v>390</v>
      </c>
      <c r="G401" s="16">
        <v>42152.014456018522</v>
      </c>
      <c r="H401">
        <v>0</v>
      </c>
      <c r="I401" s="111" t="str">
        <f t="shared" si="13"/>
        <v/>
      </c>
    </row>
    <row r="402" spans="1:9" x14ac:dyDescent="0.25">
      <c r="A402">
        <v>391</v>
      </c>
      <c r="B402" s="16">
        <v>42151.806747685187</v>
      </c>
      <c r="C402">
        <v>0</v>
      </c>
      <c r="D402" s="110" t="str">
        <f t="shared" si="12"/>
        <v/>
      </c>
      <c r="F402">
        <v>391</v>
      </c>
      <c r="G402" s="16">
        <v>42152.338784722226</v>
      </c>
      <c r="H402">
        <v>1</v>
      </c>
      <c r="I402" s="111">
        <f t="shared" si="13"/>
        <v>9.1782407398568466E-3</v>
      </c>
    </row>
    <row r="403" spans="1:9" x14ac:dyDescent="0.25">
      <c r="A403">
        <v>392</v>
      </c>
      <c r="B403" s="16">
        <v>42151.821435185186</v>
      </c>
      <c r="C403">
        <v>1</v>
      </c>
      <c r="D403" s="110">
        <f t="shared" si="12"/>
        <v>2.5567129632690921E-2</v>
      </c>
      <c r="F403">
        <v>392</v>
      </c>
      <c r="G403" s="16">
        <v>42152.347962962966</v>
      </c>
      <c r="H403">
        <v>0</v>
      </c>
      <c r="I403" s="111" t="str">
        <f t="shared" si="13"/>
        <v/>
      </c>
    </row>
    <row r="404" spans="1:9" x14ac:dyDescent="0.25">
      <c r="A404">
        <v>393</v>
      </c>
      <c r="B404" s="16">
        <v>42151.847002314818</v>
      </c>
      <c r="C404">
        <v>0</v>
      </c>
      <c r="D404" s="110" t="str">
        <f t="shared" si="12"/>
        <v/>
      </c>
      <c r="F404">
        <v>393</v>
      </c>
      <c r="G404" s="16">
        <v>42152.369641203702</v>
      </c>
      <c r="H404">
        <v>1</v>
      </c>
      <c r="I404" s="111">
        <f t="shared" si="13"/>
        <v>1.2523148150648922E-2</v>
      </c>
    </row>
    <row r="405" spans="1:9" x14ac:dyDescent="0.25">
      <c r="A405">
        <v>394</v>
      </c>
      <c r="B405" s="16">
        <v>42151.856053240743</v>
      </c>
      <c r="C405">
        <v>1</v>
      </c>
      <c r="D405" s="110">
        <f t="shared" si="12"/>
        <v>4.6990740738692693E-3</v>
      </c>
      <c r="F405">
        <v>394</v>
      </c>
      <c r="G405" s="16">
        <v>42152.382164351853</v>
      </c>
      <c r="H405">
        <v>0</v>
      </c>
      <c r="I405" s="111" t="str">
        <f t="shared" si="13"/>
        <v/>
      </c>
    </row>
    <row r="406" spans="1:9" x14ac:dyDescent="0.25">
      <c r="A406">
        <v>395</v>
      </c>
      <c r="B406" s="16">
        <v>42151.860752314817</v>
      </c>
      <c r="C406">
        <v>0</v>
      </c>
      <c r="D406" s="110" t="str">
        <f t="shared" si="12"/>
        <v/>
      </c>
      <c r="F406">
        <v>395</v>
      </c>
      <c r="G406" s="16">
        <v>42152.473703703705</v>
      </c>
      <c r="H406">
        <v>1</v>
      </c>
      <c r="I406" s="111">
        <f t="shared" si="13"/>
        <v>2.3240740738401655E-2</v>
      </c>
    </row>
    <row r="407" spans="1:9" x14ac:dyDescent="0.25">
      <c r="A407">
        <v>396</v>
      </c>
      <c r="B407" s="16">
        <v>42151.861030092594</v>
      </c>
      <c r="C407">
        <v>1</v>
      </c>
      <c r="D407" s="110">
        <f t="shared" si="12"/>
        <v>1.6435185170848854E-3</v>
      </c>
      <c r="F407">
        <v>396</v>
      </c>
      <c r="G407" s="16">
        <v>42152.496944444443</v>
      </c>
      <c r="H407">
        <v>0</v>
      </c>
      <c r="I407" s="111" t="str">
        <f t="shared" si="13"/>
        <v/>
      </c>
    </row>
    <row r="408" spans="1:9" x14ac:dyDescent="0.25">
      <c r="A408">
        <v>397</v>
      </c>
      <c r="B408" s="16">
        <v>42151.862673611111</v>
      </c>
      <c r="C408">
        <v>0</v>
      </c>
      <c r="D408" s="110" t="str">
        <f t="shared" si="12"/>
        <v/>
      </c>
      <c r="F408">
        <v>397</v>
      </c>
      <c r="G408" s="16">
        <v>42152.515324074076</v>
      </c>
      <c r="H408">
        <v>1</v>
      </c>
      <c r="I408" s="111">
        <f t="shared" si="13"/>
        <v>2.0011574073578231E-2</v>
      </c>
    </row>
    <row r="409" spans="1:9" x14ac:dyDescent="0.25">
      <c r="A409">
        <v>398</v>
      </c>
      <c r="B409" s="16">
        <v>42151.897743055553</v>
      </c>
      <c r="C409">
        <v>1</v>
      </c>
      <c r="D409" s="110">
        <f t="shared" si="12"/>
        <v>2.5740740740729962E-2</v>
      </c>
      <c r="F409">
        <v>398</v>
      </c>
      <c r="G409" s="16">
        <v>42152.53533564815</v>
      </c>
      <c r="H409">
        <v>0</v>
      </c>
      <c r="I409" s="111" t="str">
        <f t="shared" si="13"/>
        <v/>
      </c>
    </row>
    <row r="410" spans="1:9" x14ac:dyDescent="0.25">
      <c r="A410">
        <v>399</v>
      </c>
      <c r="B410" s="16">
        <v>42151.923483796294</v>
      </c>
      <c r="C410">
        <v>0</v>
      </c>
      <c r="D410" s="110" t="str">
        <f t="shared" si="12"/>
        <v/>
      </c>
      <c r="F410">
        <v>399</v>
      </c>
      <c r="G410" s="16">
        <v>42152.546516203707</v>
      </c>
      <c r="H410">
        <v>1</v>
      </c>
      <c r="I410" s="111">
        <f t="shared" si="13"/>
        <v>2.8472222220443655E-2</v>
      </c>
    </row>
    <row r="411" spans="1:9" x14ac:dyDescent="0.25">
      <c r="A411">
        <v>400</v>
      </c>
      <c r="B411" s="16">
        <v>42151.947939814818</v>
      </c>
      <c r="C411">
        <v>1</v>
      </c>
      <c r="D411" s="110">
        <f t="shared" si="12"/>
        <v>3.6168981481750961E-2</v>
      </c>
      <c r="F411">
        <v>400</v>
      </c>
      <c r="G411" s="16">
        <v>42152.574988425928</v>
      </c>
      <c r="H411">
        <v>0</v>
      </c>
      <c r="I411" s="111" t="str">
        <f t="shared" si="13"/>
        <v/>
      </c>
    </row>
    <row r="412" spans="1:9" x14ac:dyDescent="0.25">
      <c r="A412">
        <v>401</v>
      </c>
      <c r="B412" s="16">
        <v>42151.9841087963</v>
      </c>
      <c r="C412">
        <v>0</v>
      </c>
      <c r="D412" s="110" t="str">
        <f t="shared" si="12"/>
        <v/>
      </c>
      <c r="F412">
        <v>401</v>
      </c>
      <c r="G412" s="16">
        <v>42152.578113425923</v>
      </c>
      <c r="H412">
        <v>1</v>
      </c>
      <c r="I412" s="111">
        <f t="shared" si="13"/>
        <v>2.3472222223063E-2</v>
      </c>
    </row>
    <row r="413" spans="1:9" x14ac:dyDescent="0.25">
      <c r="A413">
        <v>402</v>
      </c>
      <c r="B413" s="16">
        <v>42152.43577546296</v>
      </c>
      <c r="C413">
        <v>1</v>
      </c>
      <c r="D413" s="110">
        <f t="shared" si="12"/>
        <v>1.2083333334885538E-2</v>
      </c>
      <c r="F413">
        <v>402</v>
      </c>
      <c r="G413" s="16">
        <v>42152.601585648146</v>
      </c>
      <c r="H413">
        <v>0</v>
      </c>
      <c r="I413" s="111" t="str">
        <f t="shared" si="13"/>
        <v/>
      </c>
    </row>
    <row r="414" spans="1:9" x14ac:dyDescent="0.25">
      <c r="A414">
        <v>403</v>
      </c>
      <c r="B414" s="16">
        <v>42152.447858796295</v>
      </c>
      <c r="C414">
        <v>0</v>
      </c>
      <c r="D414" s="110" t="str">
        <f t="shared" si="12"/>
        <v/>
      </c>
      <c r="F414">
        <v>403</v>
      </c>
      <c r="G414" s="16">
        <v>42152.620868055557</v>
      </c>
      <c r="H414">
        <v>1</v>
      </c>
      <c r="I414" s="111">
        <f t="shared" si="13"/>
        <v>1.912037036527181E-2</v>
      </c>
    </row>
    <row r="415" spans="1:9" x14ac:dyDescent="0.25">
      <c r="A415">
        <v>404</v>
      </c>
      <c r="B415" s="16">
        <v>42152.448194444441</v>
      </c>
      <c r="C415">
        <v>1</v>
      </c>
      <c r="D415" s="110">
        <f t="shared" si="12"/>
        <v>8.8541666700621136E-3</v>
      </c>
      <c r="F415">
        <v>404</v>
      </c>
      <c r="G415" s="16">
        <v>42152.639988425923</v>
      </c>
      <c r="H415">
        <v>0</v>
      </c>
      <c r="I415" s="111" t="str">
        <f t="shared" si="13"/>
        <v/>
      </c>
    </row>
    <row r="416" spans="1:9" x14ac:dyDescent="0.25">
      <c r="A416">
        <v>405</v>
      </c>
      <c r="B416" s="16">
        <v>42152.457048611112</v>
      </c>
      <c r="C416">
        <v>0</v>
      </c>
      <c r="D416" s="110" t="str">
        <f t="shared" si="12"/>
        <v/>
      </c>
      <c r="F416">
        <v>405</v>
      </c>
      <c r="G416" s="16">
        <v>42152.659305555557</v>
      </c>
      <c r="H416">
        <v>1</v>
      </c>
      <c r="I416" s="111">
        <f t="shared" si="13"/>
        <v>2.3206018515338656E-2</v>
      </c>
    </row>
    <row r="417" spans="1:9" x14ac:dyDescent="0.25">
      <c r="A417">
        <v>406</v>
      </c>
      <c r="B417" s="16">
        <v>42152.477650462963</v>
      </c>
      <c r="C417">
        <v>1</v>
      </c>
      <c r="D417" s="110">
        <f t="shared" si="12"/>
        <v>2.0972222220734693E-2</v>
      </c>
      <c r="F417">
        <v>406</v>
      </c>
      <c r="G417" s="16">
        <v>42152.682511574072</v>
      </c>
      <c r="H417">
        <v>0</v>
      </c>
      <c r="I417" s="111" t="str">
        <f t="shared" si="13"/>
        <v/>
      </c>
    </row>
    <row r="418" spans="1:9" x14ac:dyDescent="0.25">
      <c r="A418">
        <v>407</v>
      </c>
      <c r="B418" s="16">
        <v>42152.498622685183</v>
      </c>
      <c r="C418">
        <v>0</v>
      </c>
      <c r="D418" s="110" t="str">
        <f t="shared" si="12"/>
        <v/>
      </c>
      <c r="F418">
        <v>407</v>
      </c>
      <c r="G418" s="16">
        <v>42152.690995370373</v>
      </c>
      <c r="H418">
        <v>1</v>
      </c>
      <c r="I418" s="111">
        <f t="shared" si="13"/>
        <v>2.6053240741021E-2</v>
      </c>
    </row>
    <row r="419" spans="1:9" x14ac:dyDescent="0.25">
      <c r="A419">
        <v>408</v>
      </c>
      <c r="B419" s="16">
        <v>42152.518182870372</v>
      </c>
      <c r="C419">
        <v>1</v>
      </c>
      <c r="D419" s="110">
        <f t="shared" si="12"/>
        <v>1.5081018515047617E-2</v>
      </c>
      <c r="F419">
        <v>408</v>
      </c>
      <c r="G419" s="16">
        <v>42152.717048611114</v>
      </c>
      <c r="H419">
        <v>0</v>
      </c>
      <c r="I419" s="111" t="str">
        <f t="shared" si="13"/>
        <v/>
      </c>
    </row>
    <row r="420" spans="1:9" x14ac:dyDescent="0.25">
      <c r="A420">
        <v>409</v>
      </c>
      <c r="B420" s="16">
        <v>42152.533263888887</v>
      </c>
      <c r="C420">
        <v>0</v>
      </c>
      <c r="D420" s="110" t="str">
        <f t="shared" si="12"/>
        <v/>
      </c>
      <c r="F420">
        <v>409</v>
      </c>
      <c r="G420" s="16">
        <v>42152.726793981485</v>
      </c>
      <c r="H420">
        <v>1</v>
      </c>
      <c r="I420" s="111">
        <f t="shared" si="13"/>
        <v>4.0925925924966577E-2</v>
      </c>
    </row>
    <row r="421" spans="1:9" x14ac:dyDescent="0.25">
      <c r="A421">
        <v>410</v>
      </c>
      <c r="B421" s="16">
        <v>42152.533414351848</v>
      </c>
      <c r="C421">
        <v>1</v>
      </c>
      <c r="D421" s="110">
        <f t="shared" si="12"/>
        <v>2.9745370411546901E-3</v>
      </c>
      <c r="F421">
        <v>410</v>
      </c>
      <c r="G421" s="16">
        <v>42152.76771990741</v>
      </c>
      <c r="H421">
        <v>0</v>
      </c>
      <c r="I421" s="111" t="str">
        <f t="shared" si="13"/>
        <v/>
      </c>
    </row>
    <row r="422" spans="1:9" x14ac:dyDescent="0.25">
      <c r="A422">
        <v>411</v>
      </c>
      <c r="B422" s="16">
        <v>42152.53638888889</v>
      </c>
      <c r="C422">
        <v>0</v>
      </c>
      <c r="D422" s="110" t="str">
        <f t="shared" si="12"/>
        <v/>
      </c>
      <c r="F422">
        <v>411</v>
      </c>
      <c r="G422" s="16">
        <v>42152.771782407406</v>
      </c>
      <c r="H422">
        <v>1</v>
      </c>
      <c r="I422" s="111">
        <f t="shared" si="13"/>
        <v>3.3078703701903578E-2</v>
      </c>
    </row>
    <row r="423" spans="1:9" x14ac:dyDescent="0.25">
      <c r="A423">
        <v>412</v>
      </c>
      <c r="B423" s="16">
        <v>42152.536527777775</v>
      </c>
      <c r="C423">
        <v>1</v>
      </c>
      <c r="D423" s="110">
        <f t="shared" si="12"/>
        <v>1.1666666672681458E-2</v>
      </c>
      <c r="F423">
        <v>412</v>
      </c>
      <c r="G423" s="16">
        <v>42152.804861111108</v>
      </c>
      <c r="H423">
        <v>0</v>
      </c>
      <c r="I423" s="111" t="str">
        <f t="shared" si="13"/>
        <v/>
      </c>
    </row>
    <row r="424" spans="1:9" x14ac:dyDescent="0.25">
      <c r="A424">
        <v>413</v>
      </c>
      <c r="B424" s="16">
        <v>42152.548194444447</v>
      </c>
      <c r="C424">
        <v>0</v>
      </c>
      <c r="D424" s="110" t="str">
        <f t="shared" si="12"/>
        <v/>
      </c>
      <c r="F424">
        <v>413</v>
      </c>
      <c r="G424" s="16">
        <v>42152.807337962964</v>
      </c>
      <c r="H424">
        <v>1</v>
      </c>
      <c r="I424" s="111">
        <f t="shared" si="13"/>
        <v>3.2858796294021886E-2</v>
      </c>
    </row>
    <row r="425" spans="1:9" x14ac:dyDescent="0.25">
      <c r="A425">
        <v>414</v>
      </c>
      <c r="B425" s="16">
        <v>42152.549050925925</v>
      </c>
      <c r="C425">
        <v>1</v>
      </c>
      <c r="D425" s="110">
        <f t="shared" si="12"/>
        <v>2.9039351851679385E-2</v>
      </c>
      <c r="F425">
        <v>414</v>
      </c>
      <c r="G425" s="16">
        <v>42152.840196759258</v>
      </c>
      <c r="H425">
        <v>0</v>
      </c>
      <c r="I425" s="111" t="str">
        <f t="shared" si="13"/>
        <v/>
      </c>
    </row>
    <row r="426" spans="1:9" x14ac:dyDescent="0.25">
      <c r="A426">
        <v>415</v>
      </c>
      <c r="B426" s="16">
        <v>42152.578090277777</v>
      </c>
      <c r="C426">
        <v>0</v>
      </c>
      <c r="D426" s="110" t="str">
        <f t="shared" si="12"/>
        <v/>
      </c>
      <c r="F426">
        <v>415</v>
      </c>
      <c r="G426" s="16">
        <v>42152.842118055552</v>
      </c>
      <c r="H426">
        <v>1</v>
      </c>
      <c r="I426" s="111">
        <f t="shared" si="13"/>
        <v>3.7465277782757767E-2</v>
      </c>
    </row>
    <row r="427" spans="1:9" x14ac:dyDescent="0.25">
      <c r="A427">
        <v>416</v>
      </c>
      <c r="B427" s="16">
        <v>42152.579930555556</v>
      </c>
      <c r="C427">
        <v>1</v>
      </c>
      <c r="D427" s="110">
        <f t="shared" si="12"/>
        <v>1.8055555556202307E-2</v>
      </c>
      <c r="F427">
        <v>416</v>
      </c>
      <c r="G427" s="16">
        <v>42152.879583333335</v>
      </c>
      <c r="H427">
        <v>0</v>
      </c>
      <c r="I427" s="111" t="str">
        <f t="shared" si="13"/>
        <v/>
      </c>
    </row>
    <row r="428" spans="1:9" x14ac:dyDescent="0.25">
      <c r="A428">
        <v>417</v>
      </c>
      <c r="B428" s="16">
        <v>42152.597986111112</v>
      </c>
      <c r="C428">
        <v>0</v>
      </c>
      <c r="D428" s="110" t="str">
        <f t="shared" si="12"/>
        <v/>
      </c>
      <c r="F428">
        <v>417</v>
      </c>
      <c r="G428" s="16">
        <v>42152.902071759258</v>
      </c>
      <c r="H428">
        <v>1</v>
      </c>
      <c r="I428" s="111">
        <f t="shared" si="13"/>
        <v>3.4097222225682344E-2</v>
      </c>
    </row>
    <row r="429" spans="1:9" x14ac:dyDescent="0.25">
      <c r="A429">
        <v>418</v>
      </c>
      <c r="B429" s="16">
        <v>42152.615798611114</v>
      </c>
      <c r="C429">
        <v>1</v>
      </c>
      <c r="D429" s="110">
        <f t="shared" si="12"/>
        <v>3.0659722222480923E-2</v>
      </c>
      <c r="F429">
        <v>418</v>
      </c>
      <c r="G429" s="16">
        <v>42152.936168981483</v>
      </c>
      <c r="H429">
        <v>0</v>
      </c>
      <c r="I429" s="111" t="str">
        <f t="shared" si="13"/>
        <v/>
      </c>
    </row>
    <row r="430" spans="1:9" x14ac:dyDescent="0.25">
      <c r="A430">
        <v>419</v>
      </c>
      <c r="B430" s="16">
        <v>42152.646458333336</v>
      </c>
      <c r="C430">
        <v>0</v>
      </c>
      <c r="D430" s="110" t="str">
        <f t="shared" si="12"/>
        <v/>
      </c>
      <c r="F430">
        <v>419</v>
      </c>
      <c r="G430" s="16">
        <v>42152.939062500001</v>
      </c>
      <c r="H430">
        <v>1</v>
      </c>
      <c r="I430" s="111">
        <f t="shared" si="13"/>
        <v>4.0914351848186925E-2</v>
      </c>
    </row>
    <row r="431" spans="1:9" x14ac:dyDescent="0.25">
      <c r="A431">
        <v>420</v>
      </c>
      <c r="B431" s="16">
        <v>42152.664085648146</v>
      </c>
      <c r="C431">
        <v>1</v>
      </c>
      <c r="D431" s="110">
        <f t="shared" si="12"/>
        <v>1.7083333332266193E-2</v>
      </c>
      <c r="F431">
        <v>420</v>
      </c>
      <c r="G431" s="16">
        <v>42152.97997685185</v>
      </c>
      <c r="H431">
        <v>0</v>
      </c>
      <c r="I431" s="111" t="str">
        <f t="shared" si="13"/>
        <v/>
      </c>
    </row>
    <row r="432" spans="1:9" x14ac:dyDescent="0.25">
      <c r="A432">
        <v>421</v>
      </c>
      <c r="B432" s="16">
        <v>42152.681168981479</v>
      </c>
      <c r="C432">
        <v>0</v>
      </c>
      <c r="D432" s="110" t="str">
        <f t="shared" si="12"/>
        <v/>
      </c>
      <c r="F432">
        <v>421</v>
      </c>
      <c r="G432" s="16">
        <v>42152.993761574071</v>
      </c>
      <c r="H432">
        <v>1</v>
      </c>
      <c r="I432" s="111">
        <f t="shared" si="13"/>
        <v>3.5960648150648922E-2</v>
      </c>
    </row>
    <row r="433" spans="1:9" x14ac:dyDescent="0.25">
      <c r="A433">
        <v>422</v>
      </c>
      <c r="B433" s="16">
        <v>42152.682395833333</v>
      </c>
      <c r="C433">
        <v>1</v>
      </c>
      <c r="D433" s="110">
        <f t="shared" si="12"/>
        <v>2.2361111114150845E-2</v>
      </c>
      <c r="F433">
        <v>422</v>
      </c>
      <c r="G433" s="16">
        <v>42153.029722222222</v>
      </c>
      <c r="H433">
        <v>0</v>
      </c>
      <c r="I433" s="111" t="str">
        <f t="shared" si="13"/>
        <v/>
      </c>
    </row>
    <row r="434" spans="1:9" x14ac:dyDescent="0.25">
      <c r="A434">
        <v>423</v>
      </c>
      <c r="B434" s="16">
        <v>42152.704756944448</v>
      </c>
      <c r="C434">
        <v>0</v>
      </c>
      <c r="D434" s="110" t="str">
        <f t="shared" si="12"/>
        <v/>
      </c>
      <c r="F434">
        <v>423</v>
      </c>
      <c r="G434" s="16">
        <v>42153.449872685182</v>
      </c>
      <c r="H434">
        <v>1</v>
      </c>
      <c r="I434" s="111">
        <f t="shared" si="13"/>
        <v>4.3981481503578834E-3</v>
      </c>
    </row>
    <row r="435" spans="1:9" x14ac:dyDescent="0.25">
      <c r="A435">
        <v>424</v>
      </c>
      <c r="B435" s="16">
        <v>42152.712708333333</v>
      </c>
      <c r="C435">
        <v>1</v>
      </c>
      <c r="D435" s="110">
        <f t="shared" si="12"/>
        <v>2.0474537035624962E-2</v>
      </c>
      <c r="F435">
        <v>424</v>
      </c>
      <c r="G435" s="16">
        <v>42153.454270833332</v>
      </c>
      <c r="H435">
        <v>0</v>
      </c>
      <c r="I435" s="111" t="str">
        <f t="shared" si="13"/>
        <v/>
      </c>
    </row>
    <row r="436" spans="1:9" x14ac:dyDescent="0.25">
      <c r="A436">
        <v>425</v>
      </c>
      <c r="B436" s="16">
        <v>42152.733182870368</v>
      </c>
      <c r="C436">
        <v>0</v>
      </c>
      <c r="D436" s="110" t="str">
        <f t="shared" si="12"/>
        <v/>
      </c>
      <c r="F436">
        <v>425</v>
      </c>
      <c r="G436" s="16">
        <v>42153.456493055557</v>
      </c>
      <c r="H436">
        <v>1</v>
      </c>
      <c r="I436" s="111">
        <f t="shared" si="13"/>
        <v>2.6215277779556345E-2</v>
      </c>
    </row>
    <row r="437" spans="1:9" x14ac:dyDescent="0.25">
      <c r="A437">
        <v>426</v>
      </c>
      <c r="B437" s="16">
        <v>42152.765648148146</v>
      </c>
      <c r="C437">
        <v>1</v>
      </c>
      <c r="D437" s="110">
        <f t="shared" si="12"/>
        <v>2.7106481480586808E-2</v>
      </c>
      <c r="F437">
        <v>426</v>
      </c>
      <c r="G437" s="16">
        <v>42153.482708333337</v>
      </c>
      <c r="H437">
        <v>0</v>
      </c>
      <c r="I437" s="111" t="str">
        <f t="shared" si="13"/>
        <v/>
      </c>
    </row>
    <row r="438" spans="1:9" x14ac:dyDescent="0.25">
      <c r="A438">
        <v>427</v>
      </c>
      <c r="B438" s="16">
        <v>42152.792754629627</v>
      </c>
      <c r="C438">
        <v>0</v>
      </c>
      <c r="D438" s="110" t="str">
        <f t="shared" si="12"/>
        <v/>
      </c>
      <c r="F438">
        <v>427</v>
      </c>
      <c r="G438" s="16">
        <v>42153.488993055558</v>
      </c>
      <c r="H438">
        <v>1</v>
      </c>
      <c r="I438" s="111">
        <f t="shared" si="13"/>
        <v>2.9247685182781424E-2</v>
      </c>
    </row>
    <row r="439" spans="1:9" x14ac:dyDescent="0.25">
      <c r="A439">
        <v>428</v>
      </c>
      <c r="B439" s="16">
        <v>42152.801562499997</v>
      </c>
      <c r="C439">
        <v>1</v>
      </c>
      <c r="D439" s="110">
        <f t="shared" si="12"/>
        <v>3.5023148149775807E-2</v>
      </c>
      <c r="F439">
        <v>428</v>
      </c>
      <c r="G439" s="16">
        <v>42153.518240740741</v>
      </c>
      <c r="H439">
        <v>0</v>
      </c>
      <c r="I439" s="111" t="str">
        <f t="shared" si="13"/>
        <v/>
      </c>
    </row>
    <row r="440" spans="1:9" x14ac:dyDescent="0.25">
      <c r="A440">
        <v>429</v>
      </c>
      <c r="B440" s="16">
        <v>42152.836585648147</v>
      </c>
      <c r="C440">
        <v>0</v>
      </c>
      <c r="D440" s="110" t="str">
        <f t="shared" si="12"/>
        <v/>
      </c>
      <c r="F440">
        <v>429</v>
      </c>
      <c r="G440" s="16">
        <v>42153.519525462965</v>
      </c>
      <c r="H440">
        <v>1</v>
      </c>
      <c r="I440" s="111">
        <f t="shared" si="13"/>
        <v>2.6886574072705116E-2</v>
      </c>
    </row>
    <row r="441" spans="1:9" x14ac:dyDescent="0.25">
      <c r="A441">
        <v>430</v>
      </c>
      <c r="B441" s="16">
        <v>42152.876770833333</v>
      </c>
      <c r="C441">
        <v>1</v>
      </c>
      <c r="D441" s="110">
        <f t="shared" si="12"/>
        <v>2.7824074073578231E-2</v>
      </c>
      <c r="F441">
        <v>430</v>
      </c>
      <c r="G441" s="16">
        <v>42153.546412037038</v>
      </c>
      <c r="H441">
        <v>0</v>
      </c>
      <c r="I441" s="111" t="str">
        <f t="shared" si="13"/>
        <v/>
      </c>
    </row>
    <row r="442" spans="1:9" x14ac:dyDescent="0.25">
      <c r="A442">
        <v>431</v>
      </c>
      <c r="B442" s="16">
        <v>42152.904594907406</v>
      </c>
      <c r="C442">
        <v>0</v>
      </c>
      <c r="D442" s="110" t="str">
        <f t="shared" si="12"/>
        <v/>
      </c>
      <c r="F442">
        <v>431</v>
      </c>
      <c r="G442" s="16">
        <v>42153.547905092593</v>
      </c>
      <c r="H442">
        <v>1</v>
      </c>
      <c r="I442" s="111">
        <f t="shared" si="13"/>
        <v>9.9074074096279219E-3</v>
      </c>
    </row>
    <row r="443" spans="1:9" x14ac:dyDescent="0.25">
      <c r="A443">
        <v>432</v>
      </c>
      <c r="B443" s="16">
        <v>42152.906967592593</v>
      </c>
      <c r="C443">
        <v>1</v>
      </c>
      <c r="D443" s="110">
        <f t="shared" si="12"/>
        <v>2.9282407405844424E-2</v>
      </c>
      <c r="F443">
        <v>432</v>
      </c>
      <c r="G443" s="16">
        <v>42153.557812500003</v>
      </c>
      <c r="H443">
        <v>0</v>
      </c>
      <c r="I443" s="111" t="str">
        <f t="shared" si="13"/>
        <v/>
      </c>
    </row>
    <row r="444" spans="1:9" x14ac:dyDescent="0.25">
      <c r="A444">
        <v>433</v>
      </c>
      <c r="B444" s="16">
        <v>42152.936249999999</v>
      </c>
      <c r="C444">
        <v>0</v>
      </c>
      <c r="D444" s="110" t="str">
        <f t="shared" si="12"/>
        <v/>
      </c>
      <c r="F444">
        <v>433</v>
      </c>
      <c r="G444" s="16">
        <v>42153.558425925927</v>
      </c>
      <c r="H444">
        <v>1</v>
      </c>
      <c r="I444" s="111">
        <f t="shared" si="13"/>
        <v>2.0266203704522923E-2</v>
      </c>
    </row>
    <row r="445" spans="1:9" x14ac:dyDescent="0.25">
      <c r="A445">
        <v>434</v>
      </c>
      <c r="B445" s="16">
        <v>42152.956585648149</v>
      </c>
      <c r="C445">
        <v>1</v>
      </c>
      <c r="D445" s="110">
        <f t="shared" si="12"/>
        <v>3.2453703701321501E-2</v>
      </c>
      <c r="F445">
        <v>434</v>
      </c>
      <c r="G445" s="16">
        <v>42153.578692129631</v>
      </c>
      <c r="H445">
        <v>0</v>
      </c>
      <c r="I445" s="111" t="str">
        <f t="shared" si="13"/>
        <v/>
      </c>
    </row>
    <row r="446" spans="1:9" x14ac:dyDescent="0.25">
      <c r="A446">
        <v>435</v>
      </c>
      <c r="B446" s="16">
        <v>42152.989039351851</v>
      </c>
      <c r="C446">
        <v>0</v>
      </c>
      <c r="D446" s="110" t="str">
        <f t="shared" si="12"/>
        <v/>
      </c>
      <c r="F446">
        <v>435</v>
      </c>
      <c r="G446" s="16">
        <v>42153.584687499999</v>
      </c>
      <c r="H446">
        <v>1</v>
      </c>
      <c r="I446" s="111">
        <f t="shared" si="13"/>
        <v>2.142361111327773E-2</v>
      </c>
    </row>
    <row r="447" spans="1:9" x14ac:dyDescent="0.25">
      <c r="A447">
        <v>436</v>
      </c>
      <c r="B447" s="16">
        <v>42152.996157407404</v>
      </c>
      <c r="C447">
        <v>1</v>
      </c>
      <c r="D447" s="110">
        <f t="shared" si="12"/>
        <v>2.5567129632690921E-2</v>
      </c>
      <c r="F447">
        <v>436</v>
      </c>
      <c r="G447" s="16">
        <v>42153.606111111112</v>
      </c>
      <c r="H447">
        <v>0</v>
      </c>
      <c r="I447" s="111" t="str">
        <f t="shared" si="13"/>
        <v/>
      </c>
    </row>
    <row r="448" spans="1:9" x14ac:dyDescent="0.25">
      <c r="A448">
        <v>437</v>
      </c>
      <c r="B448" s="16">
        <v>42153.021724537037</v>
      </c>
      <c r="C448">
        <v>0</v>
      </c>
      <c r="D448" s="110" t="str">
        <f t="shared" si="12"/>
        <v/>
      </c>
      <c r="F448">
        <v>437</v>
      </c>
      <c r="G448" s="16">
        <v>42153.617418981485</v>
      </c>
      <c r="H448">
        <v>1</v>
      </c>
      <c r="I448" s="111">
        <f t="shared" si="13"/>
        <v>7.3495370306773111E-3</v>
      </c>
    </row>
    <row r="449" spans="1:9" x14ac:dyDescent="0.25">
      <c r="A449">
        <v>438</v>
      </c>
      <c r="B449" s="16">
        <v>42153.457083333335</v>
      </c>
      <c r="C449">
        <v>1</v>
      </c>
      <c r="D449" s="110">
        <f t="shared" si="12"/>
        <v>2.1620370367600117E-2</v>
      </c>
      <c r="F449">
        <v>438</v>
      </c>
      <c r="G449" s="16">
        <v>42153.624768518515</v>
      </c>
      <c r="H449">
        <v>0</v>
      </c>
      <c r="I449" s="111" t="str">
        <f t="shared" si="13"/>
        <v/>
      </c>
    </row>
    <row r="450" spans="1:9" x14ac:dyDescent="0.25">
      <c r="A450">
        <v>439</v>
      </c>
      <c r="B450" s="16">
        <v>42153.478703703702</v>
      </c>
      <c r="C450">
        <v>0</v>
      </c>
      <c r="D450" s="110" t="str">
        <f t="shared" si="12"/>
        <v/>
      </c>
      <c r="F450">
        <v>439</v>
      </c>
      <c r="G450" s="16">
        <v>42153.625162037039</v>
      </c>
      <c r="H450">
        <v>1</v>
      </c>
      <c r="I450" s="111">
        <f t="shared" si="13"/>
        <v>1.1782407404098194E-2</v>
      </c>
    </row>
    <row r="451" spans="1:9" x14ac:dyDescent="0.25">
      <c r="A451">
        <v>440</v>
      </c>
      <c r="B451" s="16">
        <v>42153.483553240738</v>
      </c>
      <c r="C451">
        <v>1</v>
      </c>
      <c r="D451" s="110">
        <f t="shared" si="12"/>
        <v>1.9861111111822538E-2</v>
      </c>
      <c r="F451">
        <v>440</v>
      </c>
      <c r="G451" s="16">
        <v>42153.636944444443</v>
      </c>
      <c r="H451">
        <v>0</v>
      </c>
      <c r="I451" s="111" t="str">
        <f t="shared" si="13"/>
        <v/>
      </c>
    </row>
    <row r="452" spans="1:9" x14ac:dyDescent="0.25">
      <c r="A452">
        <v>441</v>
      </c>
      <c r="B452" s="16">
        <v>42153.50341435185</v>
      </c>
      <c r="C452">
        <v>0</v>
      </c>
      <c r="D452" s="110" t="str">
        <f t="shared" si="12"/>
        <v/>
      </c>
      <c r="F452">
        <v>441</v>
      </c>
      <c r="G452" s="16">
        <v>42153.668668981481</v>
      </c>
      <c r="H452">
        <v>1</v>
      </c>
      <c r="I452" s="111">
        <f t="shared" si="13"/>
        <v>1.9502314811688848E-2</v>
      </c>
    </row>
    <row r="453" spans="1:9" x14ac:dyDescent="0.25">
      <c r="A453">
        <v>442</v>
      </c>
      <c r="B453" s="16">
        <v>42153.523414351854</v>
      </c>
      <c r="C453">
        <v>1</v>
      </c>
      <c r="D453" s="110">
        <f t="shared" si="12"/>
        <v>1.8194444441178348E-2</v>
      </c>
      <c r="F453">
        <v>442</v>
      </c>
      <c r="G453" s="16">
        <v>42153.688171296293</v>
      </c>
      <c r="H453">
        <v>0</v>
      </c>
      <c r="I453" s="111" t="str">
        <f t="shared" si="13"/>
        <v/>
      </c>
    </row>
    <row r="454" spans="1:9" x14ac:dyDescent="0.25">
      <c r="A454">
        <v>443</v>
      </c>
      <c r="B454" s="16">
        <v>42153.541608796295</v>
      </c>
      <c r="C454">
        <v>0</v>
      </c>
      <c r="D454" s="110" t="str">
        <f t="shared" si="12"/>
        <v/>
      </c>
      <c r="F454">
        <v>443</v>
      </c>
      <c r="G454" s="16">
        <v>42153.689050925925</v>
      </c>
      <c r="H454">
        <v>1</v>
      </c>
      <c r="I454" s="111">
        <f t="shared" si="13"/>
        <v>2.5509259263344575E-2</v>
      </c>
    </row>
    <row r="455" spans="1:9" x14ac:dyDescent="0.25">
      <c r="A455">
        <v>444</v>
      </c>
      <c r="B455" s="16">
        <v>42153.545567129629</v>
      </c>
      <c r="C455">
        <v>1</v>
      </c>
      <c r="D455" s="110">
        <f t="shared" si="12"/>
        <v>1.3148148151230998E-2</v>
      </c>
      <c r="F455">
        <v>444</v>
      </c>
      <c r="G455" s="16">
        <v>42153.714560185188</v>
      </c>
      <c r="H455">
        <v>0</v>
      </c>
      <c r="I455" s="111" t="str">
        <f t="shared" si="13"/>
        <v/>
      </c>
    </row>
    <row r="456" spans="1:9" x14ac:dyDescent="0.25">
      <c r="A456">
        <v>445</v>
      </c>
      <c r="B456" s="16">
        <v>42153.558715277781</v>
      </c>
      <c r="C456">
        <v>0</v>
      </c>
      <c r="D456" s="110" t="str">
        <f t="shared" si="12"/>
        <v/>
      </c>
      <c r="F456">
        <v>445</v>
      </c>
      <c r="G456" s="16">
        <v>42153.715914351851</v>
      </c>
      <c r="H456">
        <v>1</v>
      </c>
      <c r="I456" s="111">
        <f t="shared" si="13"/>
        <v>3.0023148152395152E-2</v>
      </c>
    </row>
    <row r="457" spans="1:9" x14ac:dyDescent="0.25">
      <c r="A457">
        <v>446</v>
      </c>
      <c r="B457" s="16">
        <v>42153.559178240743</v>
      </c>
      <c r="C457">
        <v>1</v>
      </c>
      <c r="D457" s="110">
        <f t="shared" si="12"/>
        <v>1.2141203704231884E-2</v>
      </c>
      <c r="F457">
        <v>446</v>
      </c>
      <c r="G457" s="16">
        <v>42153.745937500003</v>
      </c>
      <c r="H457">
        <v>0</v>
      </c>
      <c r="I457" s="111" t="str">
        <f t="shared" si="13"/>
        <v/>
      </c>
    </row>
    <row r="458" spans="1:9" x14ac:dyDescent="0.25">
      <c r="A458">
        <v>447</v>
      </c>
      <c r="B458" s="16">
        <v>42153.571319444447</v>
      </c>
      <c r="C458">
        <v>0</v>
      </c>
      <c r="D458" s="110" t="str">
        <f t="shared" si="12"/>
        <v/>
      </c>
      <c r="F458">
        <v>447</v>
      </c>
      <c r="G458" s="16">
        <v>42153.804143518515</v>
      </c>
      <c r="H458">
        <v>1</v>
      </c>
      <c r="I458" s="111">
        <f t="shared" si="13"/>
        <v>3.7870370375458151E-2</v>
      </c>
    </row>
    <row r="459" spans="1:9" x14ac:dyDescent="0.25">
      <c r="A459">
        <v>448</v>
      </c>
      <c r="B459" s="16">
        <v>42153.582465277781</v>
      </c>
      <c r="C459">
        <v>1</v>
      </c>
      <c r="D459" s="110">
        <f t="shared" si="12"/>
        <v>1.5173611107456964E-2</v>
      </c>
      <c r="F459">
        <v>448</v>
      </c>
      <c r="G459" s="16">
        <v>42153.842013888891</v>
      </c>
      <c r="H459">
        <v>0</v>
      </c>
      <c r="I459" s="111" t="str">
        <f t="shared" si="13"/>
        <v/>
      </c>
    </row>
    <row r="460" spans="1:9" x14ac:dyDescent="0.25">
      <c r="A460">
        <v>449</v>
      </c>
      <c r="B460" s="16">
        <v>42153.597638888888</v>
      </c>
      <c r="C460">
        <v>0</v>
      </c>
      <c r="D460" s="110" t="str">
        <f t="shared" si="12"/>
        <v/>
      </c>
      <c r="F460">
        <v>449</v>
      </c>
      <c r="G460" s="16">
        <v>42153.853229166663</v>
      </c>
      <c r="H460">
        <v>1</v>
      </c>
      <c r="I460" s="111">
        <f t="shared" si="13"/>
        <v>3.7280092597939074E-2</v>
      </c>
    </row>
    <row r="461" spans="1:9" x14ac:dyDescent="0.25">
      <c r="A461">
        <v>450</v>
      </c>
      <c r="B461" s="16">
        <v>42153.601956018516</v>
      </c>
      <c r="C461">
        <v>1</v>
      </c>
      <c r="D461" s="110">
        <f t="shared" ref="D461:D524" si="14">IF(C461=1,B462-B461,"")</f>
        <v>1.9675925941555761E-3</v>
      </c>
      <c r="F461">
        <v>450</v>
      </c>
      <c r="G461" s="16">
        <v>42153.890509259261</v>
      </c>
      <c r="H461">
        <v>0</v>
      </c>
      <c r="I461" s="111" t="str">
        <f t="shared" ref="I461:I524" si="15">IF(H461=1,G462-G461,"")</f>
        <v/>
      </c>
    </row>
    <row r="462" spans="1:9" x14ac:dyDescent="0.25">
      <c r="A462">
        <v>451</v>
      </c>
      <c r="B462" s="16">
        <v>42153.60392361111</v>
      </c>
      <c r="C462">
        <v>0</v>
      </c>
      <c r="D462" s="110" t="str">
        <f t="shared" si="14"/>
        <v/>
      </c>
      <c r="F462">
        <v>451</v>
      </c>
      <c r="G462" s="16">
        <v>42153.892395833333</v>
      </c>
      <c r="H462">
        <v>1</v>
      </c>
      <c r="I462" s="111">
        <f t="shared" si="15"/>
        <v>3.8819444445834961E-2</v>
      </c>
    </row>
    <row r="463" spans="1:9" x14ac:dyDescent="0.25">
      <c r="A463">
        <v>452</v>
      </c>
      <c r="B463" s="16">
        <v>42153.603993055556</v>
      </c>
      <c r="C463">
        <v>1</v>
      </c>
      <c r="D463" s="110">
        <f t="shared" si="14"/>
        <v>4.166666665696539E-3</v>
      </c>
      <c r="F463">
        <v>452</v>
      </c>
      <c r="G463" s="16">
        <v>42153.931215277778</v>
      </c>
      <c r="H463">
        <v>0</v>
      </c>
      <c r="I463" s="111" t="str">
        <f t="shared" si="15"/>
        <v/>
      </c>
    </row>
    <row r="464" spans="1:9" x14ac:dyDescent="0.25">
      <c r="A464">
        <v>453</v>
      </c>
      <c r="B464" s="16">
        <v>42153.608159722222</v>
      </c>
      <c r="C464">
        <v>0</v>
      </c>
      <c r="D464" s="110" t="str">
        <f t="shared" si="14"/>
        <v/>
      </c>
      <c r="F464">
        <v>453</v>
      </c>
      <c r="G464" s="16">
        <v>42153.940289351849</v>
      </c>
      <c r="H464">
        <v>1</v>
      </c>
      <c r="I464" s="111">
        <f t="shared" si="15"/>
        <v>4.6261574076197576E-2</v>
      </c>
    </row>
    <row r="465" spans="1:9" x14ac:dyDescent="0.25">
      <c r="A465">
        <v>454</v>
      </c>
      <c r="B465" s="16">
        <v>42153.613043981481</v>
      </c>
      <c r="C465">
        <v>1</v>
      </c>
      <c r="D465" s="110">
        <f t="shared" si="14"/>
        <v>1.2152777781011537E-2</v>
      </c>
      <c r="F465">
        <v>454</v>
      </c>
      <c r="G465" s="16">
        <v>42153.986550925925</v>
      </c>
      <c r="H465">
        <v>0</v>
      </c>
      <c r="I465" s="111" t="str">
        <f t="shared" si="15"/>
        <v/>
      </c>
    </row>
    <row r="466" spans="1:9" x14ac:dyDescent="0.25">
      <c r="A466">
        <v>455</v>
      </c>
      <c r="B466" s="16">
        <v>42153.625196759262</v>
      </c>
      <c r="C466">
        <v>0</v>
      </c>
      <c r="D466" s="110" t="str">
        <f t="shared" si="14"/>
        <v/>
      </c>
      <c r="F466">
        <v>455</v>
      </c>
      <c r="G466" s="16">
        <v>42153.993263888886</v>
      </c>
      <c r="H466">
        <v>1</v>
      </c>
      <c r="I466" s="111">
        <f t="shared" si="15"/>
        <v>2.0324074073869269E-2</v>
      </c>
    </row>
    <row r="467" spans="1:9" x14ac:dyDescent="0.25">
      <c r="A467">
        <v>456</v>
      </c>
      <c r="B467" s="16">
        <v>42153.626226851855</v>
      </c>
      <c r="C467">
        <v>1</v>
      </c>
      <c r="D467" s="110">
        <f t="shared" si="14"/>
        <v>7.3379629611736163E-3</v>
      </c>
      <c r="F467">
        <v>456</v>
      </c>
      <c r="G467" s="16">
        <v>42154.01358796296</v>
      </c>
      <c r="H467">
        <v>0</v>
      </c>
      <c r="I467" s="111" t="str">
        <f t="shared" si="15"/>
        <v/>
      </c>
    </row>
    <row r="468" spans="1:9" x14ac:dyDescent="0.25">
      <c r="A468">
        <v>457</v>
      </c>
      <c r="B468" s="16">
        <v>42153.633564814816</v>
      </c>
      <c r="C468">
        <v>0</v>
      </c>
      <c r="D468" s="110" t="str">
        <f t="shared" si="14"/>
        <v/>
      </c>
      <c r="F468">
        <v>457</v>
      </c>
      <c r="G468" s="16">
        <v>42154.042592592596</v>
      </c>
      <c r="H468">
        <v>1</v>
      </c>
      <c r="I468" s="111">
        <f t="shared" si="15"/>
        <v>4.0150462962628808E-2</v>
      </c>
    </row>
    <row r="469" spans="1:9" x14ac:dyDescent="0.25">
      <c r="A469">
        <v>458</v>
      </c>
      <c r="B469" s="16">
        <v>42153.653599537036</v>
      </c>
      <c r="C469">
        <v>1</v>
      </c>
      <c r="D469" s="110">
        <f t="shared" si="14"/>
        <v>2.3888888892543036E-2</v>
      </c>
      <c r="F469">
        <v>458</v>
      </c>
      <c r="G469" s="16">
        <v>42154.082743055558</v>
      </c>
      <c r="H469">
        <v>0</v>
      </c>
      <c r="I469" s="111" t="str">
        <f t="shared" si="15"/>
        <v/>
      </c>
    </row>
    <row r="470" spans="1:9" x14ac:dyDescent="0.25">
      <c r="A470">
        <v>459</v>
      </c>
      <c r="B470" s="16">
        <v>42153.677488425928</v>
      </c>
      <c r="C470">
        <v>0</v>
      </c>
      <c r="D470" s="110" t="str">
        <f t="shared" si="14"/>
        <v/>
      </c>
      <c r="F470">
        <v>459</v>
      </c>
      <c r="G470" s="16">
        <v>42154.469317129631</v>
      </c>
      <c r="H470">
        <v>1</v>
      </c>
      <c r="I470" s="111">
        <f t="shared" si="15"/>
        <v>2.5624999994761311E-2</v>
      </c>
    </row>
    <row r="471" spans="1:9" x14ac:dyDescent="0.25">
      <c r="A471">
        <v>460</v>
      </c>
      <c r="B471" s="16">
        <v>42153.72420138889</v>
      </c>
      <c r="C471">
        <v>1</v>
      </c>
      <c r="D471" s="110">
        <f t="shared" si="14"/>
        <v>2.2025462960300501E-2</v>
      </c>
      <c r="F471">
        <v>460</v>
      </c>
      <c r="G471" s="16">
        <v>42154.494942129626</v>
      </c>
      <c r="H471">
        <v>0</v>
      </c>
      <c r="I471" s="111" t="str">
        <f t="shared" si="15"/>
        <v/>
      </c>
    </row>
    <row r="472" spans="1:9" x14ac:dyDescent="0.25">
      <c r="A472">
        <v>461</v>
      </c>
      <c r="B472" s="16">
        <v>42153.74622685185</v>
      </c>
      <c r="C472">
        <v>0</v>
      </c>
      <c r="D472" s="110" t="str">
        <f t="shared" si="14"/>
        <v/>
      </c>
      <c r="F472">
        <v>461</v>
      </c>
      <c r="G472" s="16">
        <v>42154.50072916667</v>
      </c>
      <c r="H472">
        <v>1</v>
      </c>
      <c r="I472" s="111">
        <f t="shared" si="15"/>
        <v>3.0983796292275656E-2</v>
      </c>
    </row>
    <row r="473" spans="1:9" x14ac:dyDescent="0.25">
      <c r="A473">
        <v>462</v>
      </c>
      <c r="B473" s="16">
        <v>42153.757118055553</v>
      </c>
      <c r="C473">
        <v>1</v>
      </c>
      <c r="D473" s="110">
        <f t="shared" si="14"/>
        <v>3.6192129635310266E-2</v>
      </c>
      <c r="F473">
        <v>462</v>
      </c>
      <c r="G473" s="16">
        <v>42154.531712962962</v>
      </c>
      <c r="H473">
        <v>0</v>
      </c>
      <c r="I473" s="111" t="str">
        <f t="shared" si="15"/>
        <v/>
      </c>
    </row>
    <row r="474" spans="1:9" x14ac:dyDescent="0.25">
      <c r="A474">
        <v>463</v>
      </c>
      <c r="B474" s="16">
        <v>42153.793310185189</v>
      </c>
      <c r="C474">
        <v>0</v>
      </c>
      <c r="D474" s="110" t="str">
        <f t="shared" si="14"/>
        <v/>
      </c>
      <c r="F474">
        <v>463</v>
      </c>
      <c r="G474" s="16">
        <v>42154.537997685184</v>
      </c>
      <c r="H474">
        <v>1</v>
      </c>
      <c r="I474" s="111">
        <f t="shared" si="15"/>
        <v>3.680555555911269E-2</v>
      </c>
    </row>
    <row r="475" spans="1:9" x14ac:dyDescent="0.25">
      <c r="A475">
        <v>464</v>
      </c>
      <c r="B475" s="16">
        <v>42153.809745370374</v>
      </c>
      <c r="C475">
        <v>1</v>
      </c>
      <c r="D475" s="110">
        <f t="shared" si="14"/>
        <v>2.767361110454658E-2</v>
      </c>
      <c r="F475">
        <v>464</v>
      </c>
      <c r="G475" s="16">
        <v>42154.574803240743</v>
      </c>
      <c r="H475">
        <v>0</v>
      </c>
      <c r="I475" s="111" t="str">
        <f t="shared" si="15"/>
        <v/>
      </c>
    </row>
    <row r="476" spans="1:9" x14ac:dyDescent="0.25">
      <c r="A476">
        <v>465</v>
      </c>
      <c r="B476" s="16">
        <v>42153.837418981479</v>
      </c>
      <c r="C476">
        <v>0</v>
      </c>
      <c r="D476" s="110" t="str">
        <f t="shared" si="14"/>
        <v/>
      </c>
      <c r="F476">
        <v>465</v>
      </c>
      <c r="G476" s="16">
        <v>42154.575706018521</v>
      </c>
      <c r="H476">
        <v>1</v>
      </c>
      <c r="I476" s="111">
        <f t="shared" si="15"/>
        <v>2.4201388885558117E-2</v>
      </c>
    </row>
    <row r="477" spans="1:9" x14ac:dyDescent="0.25">
      <c r="A477">
        <v>466</v>
      </c>
      <c r="B477" s="16">
        <v>42153.851493055554</v>
      </c>
      <c r="C477">
        <v>1</v>
      </c>
      <c r="D477" s="110">
        <f t="shared" si="14"/>
        <v>3.4409722225973383E-2</v>
      </c>
      <c r="F477">
        <v>466</v>
      </c>
      <c r="G477" s="16">
        <v>42154.599907407406</v>
      </c>
      <c r="H477">
        <v>0</v>
      </c>
      <c r="I477" s="111" t="str">
        <f t="shared" si="15"/>
        <v/>
      </c>
    </row>
    <row r="478" spans="1:9" x14ac:dyDescent="0.25">
      <c r="A478">
        <v>467</v>
      </c>
      <c r="B478" s="16">
        <v>42153.88590277778</v>
      </c>
      <c r="C478">
        <v>0</v>
      </c>
      <c r="D478" s="110" t="str">
        <f t="shared" si="14"/>
        <v/>
      </c>
      <c r="F478">
        <v>467</v>
      </c>
      <c r="G478" s="16">
        <v>42154.612164351849</v>
      </c>
      <c r="H478">
        <v>1</v>
      </c>
      <c r="I478" s="111">
        <f t="shared" si="15"/>
        <v>1.6504629631526768E-2</v>
      </c>
    </row>
    <row r="479" spans="1:9" x14ac:dyDescent="0.25">
      <c r="A479">
        <v>468</v>
      </c>
      <c r="B479" s="16">
        <v>42153.896296296298</v>
      </c>
      <c r="C479">
        <v>1</v>
      </c>
      <c r="D479" s="110">
        <f t="shared" si="14"/>
        <v>2.011574074276723E-2</v>
      </c>
      <c r="F479">
        <v>468</v>
      </c>
      <c r="G479" s="16">
        <v>42154.628668981481</v>
      </c>
      <c r="H479">
        <v>0</v>
      </c>
      <c r="I479" s="111" t="str">
        <f t="shared" si="15"/>
        <v/>
      </c>
    </row>
    <row r="480" spans="1:9" x14ac:dyDescent="0.25">
      <c r="A480">
        <v>469</v>
      </c>
      <c r="B480" s="16">
        <v>42153.916412037041</v>
      </c>
      <c r="C480">
        <v>0</v>
      </c>
      <c r="D480" s="110" t="str">
        <f t="shared" si="14"/>
        <v/>
      </c>
      <c r="F480">
        <v>469</v>
      </c>
      <c r="G480" s="16">
        <v>42154.634247685186</v>
      </c>
      <c r="H480">
        <v>1</v>
      </c>
      <c r="I480" s="111">
        <f t="shared" si="15"/>
        <v>4.4270833335758653E-2</v>
      </c>
    </row>
    <row r="481" spans="1:9" x14ac:dyDescent="0.25">
      <c r="A481">
        <v>470</v>
      </c>
      <c r="B481" s="16">
        <v>42153.936782407407</v>
      </c>
      <c r="C481">
        <v>1</v>
      </c>
      <c r="D481" s="110">
        <f t="shared" si="14"/>
        <v>2.5810185186855961E-2</v>
      </c>
      <c r="F481">
        <v>470</v>
      </c>
      <c r="G481" s="16">
        <v>42154.678518518522</v>
      </c>
      <c r="H481">
        <v>0</v>
      </c>
      <c r="I481" s="111" t="str">
        <f t="shared" si="15"/>
        <v/>
      </c>
    </row>
    <row r="482" spans="1:9" x14ac:dyDescent="0.25">
      <c r="A482">
        <v>471</v>
      </c>
      <c r="B482" s="16">
        <v>42153.962592592594</v>
      </c>
      <c r="C482">
        <v>0</v>
      </c>
      <c r="D482" s="110" t="str">
        <f t="shared" si="14"/>
        <v/>
      </c>
      <c r="F482">
        <v>471</v>
      </c>
      <c r="G482" s="16">
        <v>42154.757881944446</v>
      </c>
      <c r="H482">
        <v>1</v>
      </c>
      <c r="I482" s="111">
        <f t="shared" si="15"/>
        <v>3.1388888884976041E-2</v>
      </c>
    </row>
    <row r="483" spans="1:9" x14ac:dyDescent="0.25">
      <c r="A483">
        <v>472</v>
      </c>
      <c r="B483" s="16">
        <v>42153.985555555555</v>
      </c>
      <c r="C483">
        <v>1</v>
      </c>
      <c r="D483" s="110">
        <f t="shared" si="14"/>
        <v>3.6111111112404615E-2</v>
      </c>
      <c r="F483">
        <v>472</v>
      </c>
      <c r="G483" s="16">
        <v>42154.789270833331</v>
      </c>
      <c r="H483">
        <v>0</v>
      </c>
      <c r="I483" s="111" t="str">
        <f t="shared" si="15"/>
        <v/>
      </c>
    </row>
    <row r="484" spans="1:9" x14ac:dyDescent="0.25">
      <c r="A484">
        <v>473</v>
      </c>
      <c r="B484" s="16">
        <v>42154.021666666667</v>
      </c>
      <c r="C484">
        <v>0</v>
      </c>
      <c r="D484" s="110" t="str">
        <f t="shared" si="14"/>
        <v/>
      </c>
      <c r="F484">
        <v>473</v>
      </c>
      <c r="G484" s="16">
        <v>42154.793969907405</v>
      </c>
      <c r="H484">
        <v>1</v>
      </c>
      <c r="I484" s="111">
        <f t="shared" si="15"/>
        <v>3.2650462962919846E-2</v>
      </c>
    </row>
    <row r="485" spans="1:9" x14ac:dyDescent="0.25">
      <c r="A485">
        <v>474</v>
      </c>
      <c r="B485" s="16">
        <v>42154.042141203703</v>
      </c>
      <c r="C485">
        <v>1</v>
      </c>
      <c r="D485" s="110">
        <f t="shared" si="14"/>
        <v>2.3715277777228039E-2</v>
      </c>
      <c r="F485">
        <v>474</v>
      </c>
      <c r="G485" s="16">
        <v>42154.826620370368</v>
      </c>
      <c r="H485">
        <v>0</v>
      </c>
      <c r="I485" s="111" t="str">
        <f t="shared" si="15"/>
        <v/>
      </c>
    </row>
    <row r="486" spans="1:9" x14ac:dyDescent="0.25">
      <c r="A486">
        <v>475</v>
      </c>
      <c r="B486" s="16">
        <v>42154.06585648148</v>
      </c>
      <c r="C486">
        <v>0</v>
      </c>
      <c r="D486" s="110" t="str">
        <f t="shared" si="14"/>
        <v/>
      </c>
      <c r="F486">
        <v>475</v>
      </c>
      <c r="G486" s="16">
        <v>42154.83253472222</v>
      </c>
      <c r="H486">
        <v>1</v>
      </c>
      <c r="I486" s="111">
        <f t="shared" si="15"/>
        <v>2.9467592597939074E-2</v>
      </c>
    </row>
    <row r="487" spans="1:9" x14ac:dyDescent="0.25">
      <c r="A487">
        <v>476</v>
      </c>
      <c r="B487" s="16">
        <v>42154.459618055553</v>
      </c>
      <c r="C487">
        <v>1</v>
      </c>
      <c r="D487" s="110">
        <f t="shared" si="14"/>
        <v>2.6053240741021E-2</v>
      </c>
      <c r="F487">
        <v>476</v>
      </c>
      <c r="G487" s="16">
        <v>42154.862002314818</v>
      </c>
      <c r="H487">
        <v>0</v>
      </c>
      <c r="I487" s="111" t="str">
        <f t="shared" si="15"/>
        <v/>
      </c>
    </row>
    <row r="488" spans="1:9" x14ac:dyDescent="0.25">
      <c r="A488">
        <v>477</v>
      </c>
      <c r="B488" s="16">
        <v>42154.485671296294</v>
      </c>
      <c r="C488">
        <v>0</v>
      </c>
      <c r="D488" s="110" t="str">
        <f t="shared" si="14"/>
        <v/>
      </c>
      <c r="F488">
        <v>477</v>
      </c>
      <c r="G488" s="16">
        <v>42154.874606481484</v>
      </c>
      <c r="H488">
        <v>1</v>
      </c>
      <c r="I488" s="111">
        <f t="shared" si="15"/>
        <v>3.0486111107165925E-2</v>
      </c>
    </row>
    <row r="489" spans="1:9" x14ac:dyDescent="0.25">
      <c r="A489">
        <v>478</v>
      </c>
      <c r="B489" s="16">
        <v>42154.494814814818</v>
      </c>
      <c r="C489">
        <v>1</v>
      </c>
      <c r="D489" s="110">
        <f t="shared" si="14"/>
        <v>2.7129629626870155E-2</v>
      </c>
      <c r="F489">
        <v>478</v>
      </c>
      <c r="G489" s="16">
        <v>42154.905092592591</v>
      </c>
      <c r="H489">
        <v>0</v>
      </c>
      <c r="I489" s="111" t="str">
        <f t="shared" si="15"/>
        <v/>
      </c>
    </row>
    <row r="490" spans="1:9" x14ac:dyDescent="0.25">
      <c r="A490">
        <v>479</v>
      </c>
      <c r="B490" s="16">
        <v>42154.521944444445</v>
      </c>
      <c r="C490">
        <v>0</v>
      </c>
      <c r="D490" s="110" t="str">
        <f t="shared" si="14"/>
        <v/>
      </c>
      <c r="F490">
        <v>479</v>
      </c>
      <c r="G490" s="16">
        <v>42154.914710648147</v>
      </c>
      <c r="H490">
        <v>1</v>
      </c>
      <c r="I490" s="111">
        <f t="shared" si="15"/>
        <v>4.4236111112695653E-2</v>
      </c>
    </row>
    <row r="491" spans="1:9" x14ac:dyDescent="0.25">
      <c r="A491">
        <v>480</v>
      </c>
      <c r="B491" s="16">
        <v>42154.537164351852</v>
      </c>
      <c r="C491">
        <v>1</v>
      </c>
      <c r="D491" s="110">
        <f t="shared" si="14"/>
        <v>1.3240740743640345E-2</v>
      </c>
      <c r="F491">
        <v>480</v>
      </c>
      <c r="G491" s="16">
        <v>42154.95894675926</v>
      </c>
      <c r="H491">
        <v>0</v>
      </c>
      <c r="I491" s="111" t="str">
        <f t="shared" si="15"/>
        <v/>
      </c>
    </row>
    <row r="492" spans="1:9" x14ac:dyDescent="0.25">
      <c r="A492">
        <v>481</v>
      </c>
      <c r="B492" s="16">
        <v>42154.550405092596</v>
      </c>
      <c r="C492">
        <v>0</v>
      </c>
      <c r="D492" s="110" t="str">
        <f t="shared" si="14"/>
        <v/>
      </c>
      <c r="F492">
        <v>481</v>
      </c>
      <c r="G492" s="16">
        <v>42154.970879629633</v>
      </c>
      <c r="H492">
        <v>1</v>
      </c>
      <c r="I492" s="111">
        <f t="shared" si="15"/>
        <v>3.1192129623377696E-2</v>
      </c>
    </row>
    <row r="493" spans="1:9" x14ac:dyDescent="0.25">
      <c r="A493">
        <v>482</v>
      </c>
      <c r="B493" s="16">
        <v>42154.550567129627</v>
      </c>
      <c r="C493">
        <v>1</v>
      </c>
      <c r="D493" s="110">
        <f t="shared" si="14"/>
        <v>1.6041666669480037E-2</v>
      </c>
      <c r="F493">
        <v>482</v>
      </c>
      <c r="G493" s="16">
        <v>42155.002071759256</v>
      </c>
      <c r="H493">
        <v>0</v>
      </c>
      <c r="I493" s="111" t="str">
        <f t="shared" si="15"/>
        <v/>
      </c>
    </row>
    <row r="494" spans="1:9" x14ac:dyDescent="0.25">
      <c r="A494">
        <v>483</v>
      </c>
      <c r="B494" s="16">
        <v>42154.566608796296</v>
      </c>
      <c r="C494">
        <v>0</v>
      </c>
      <c r="D494" s="110" t="str">
        <f t="shared" si="14"/>
        <v/>
      </c>
      <c r="F494">
        <v>483</v>
      </c>
      <c r="G494" s="16">
        <v>42155.010555555556</v>
      </c>
      <c r="H494">
        <v>1</v>
      </c>
      <c r="I494" s="111">
        <f t="shared" si="15"/>
        <v>2.9884259260143153E-2</v>
      </c>
    </row>
    <row r="495" spans="1:9" x14ac:dyDescent="0.25">
      <c r="A495">
        <v>484</v>
      </c>
      <c r="B495" s="16">
        <v>42154.574097222219</v>
      </c>
      <c r="C495">
        <v>1</v>
      </c>
      <c r="D495" s="110">
        <f t="shared" si="14"/>
        <v>2.2835648152977228E-2</v>
      </c>
      <c r="F495">
        <v>484</v>
      </c>
      <c r="G495" s="16">
        <v>42155.040439814817</v>
      </c>
      <c r="H495">
        <v>0</v>
      </c>
      <c r="I495" s="111" t="str">
        <f t="shared" si="15"/>
        <v/>
      </c>
    </row>
    <row r="496" spans="1:9" x14ac:dyDescent="0.25">
      <c r="A496">
        <v>485</v>
      </c>
      <c r="B496" s="16">
        <v>42154.596932870372</v>
      </c>
      <c r="C496">
        <v>0</v>
      </c>
      <c r="D496" s="110" t="str">
        <f t="shared" si="14"/>
        <v/>
      </c>
      <c r="F496">
        <v>485</v>
      </c>
      <c r="G496" s="16">
        <v>42155.042812500003</v>
      </c>
      <c r="H496">
        <v>1</v>
      </c>
      <c r="I496" s="111">
        <f t="shared" si="15"/>
        <v>4.7499999993306119E-2</v>
      </c>
    </row>
    <row r="497" spans="1:9" x14ac:dyDescent="0.25">
      <c r="A497">
        <v>486</v>
      </c>
      <c r="B497" s="16">
        <v>42154.603449074071</v>
      </c>
      <c r="C497">
        <v>1</v>
      </c>
      <c r="D497" s="110">
        <f t="shared" si="14"/>
        <v>3.5324074073287193E-2</v>
      </c>
      <c r="F497">
        <v>486</v>
      </c>
      <c r="G497" s="16">
        <v>42155.090312499997</v>
      </c>
      <c r="H497">
        <v>0</v>
      </c>
      <c r="I497" s="111" t="str">
        <f t="shared" si="15"/>
        <v/>
      </c>
    </row>
    <row r="498" spans="1:9" x14ac:dyDescent="0.25">
      <c r="A498">
        <v>487</v>
      </c>
      <c r="B498" s="16">
        <v>42154.638773148145</v>
      </c>
      <c r="C498">
        <v>0</v>
      </c>
      <c r="D498" s="110" t="str">
        <f t="shared" si="14"/>
        <v/>
      </c>
      <c r="F498">
        <v>487</v>
      </c>
      <c r="G498" s="16">
        <v>42155.120648148149</v>
      </c>
      <c r="H498">
        <v>1</v>
      </c>
      <c r="I498" s="111">
        <f t="shared" si="15"/>
        <v>5.7164351848769002E-2</v>
      </c>
    </row>
    <row r="499" spans="1:9" x14ac:dyDescent="0.25">
      <c r="A499">
        <v>488</v>
      </c>
      <c r="B499" s="16">
        <v>42154.643645833334</v>
      </c>
      <c r="C499">
        <v>1</v>
      </c>
      <c r="D499" s="110">
        <f t="shared" si="14"/>
        <v>3.2291666662786156E-2</v>
      </c>
      <c r="F499">
        <v>488</v>
      </c>
      <c r="G499" s="16">
        <v>42155.177812499998</v>
      </c>
      <c r="H499">
        <v>0</v>
      </c>
      <c r="I499" s="111" t="str">
        <f t="shared" si="15"/>
        <v/>
      </c>
    </row>
    <row r="500" spans="1:9" x14ac:dyDescent="0.25">
      <c r="A500">
        <v>489</v>
      </c>
      <c r="B500" s="16">
        <v>42154.675937499997</v>
      </c>
      <c r="C500">
        <v>0</v>
      </c>
      <c r="D500" s="110" t="str">
        <f t="shared" si="14"/>
        <v/>
      </c>
      <c r="F500">
        <v>489</v>
      </c>
      <c r="G500" s="16">
        <v>42155.460798611108</v>
      </c>
      <c r="H500">
        <v>1</v>
      </c>
      <c r="I500" s="111">
        <f t="shared" si="15"/>
        <v>2.0601851858373266E-2</v>
      </c>
    </row>
    <row r="501" spans="1:9" x14ac:dyDescent="0.25">
      <c r="A501">
        <v>490</v>
      </c>
      <c r="B501" s="16">
        <v>42154.760462962964</v>
      </c>
      <c r="C501">
        <v>1</v>
      </c>
      <c r="D501" s="110">
        <f t="shared" si="14"/>
        <v>3.3402777778974269E-2</v>
      </c>
      <c r="F501">
        <v>490</v>
      </c>
      <c r="G501" s="16">
        <v>42155.481400462966</v>
      </c>
      <c r="H501">
        <v>0</v>
      </c>
      <c r="I501" s="111" t="str">
        <f t="shared" si="15"/>
        <v/>
      </c>
    </row>
    <row r="502" spans="1:9" x14ac:dyDescent="0.25">
      <c r="A502">
        <v>491</v>
      </c>
      <c r="B502" s="16">
        <v>42154.793865740743</v>
      </c>
      <c r="C502">
        <v>0</v>
      </c>
      <c r="D502" s="110" t="str">
        <f t="shared" si="14"/>
        <v/>
      </c>
      <c r="F502">
        <v>491</v>
      </c>
      <c r="G502" s="16">
        <v>42155.490127314813</v>
      </c>
      <c r="H502">
        <v>1</v>
      </c>
      <c r="I502" s="111">
        <f t="shared" si="15"/>
        <v>3.5347222226846498E-2</v>
      </c>
    </row>
    <row r="503" spans="1:9" x14ac:dyDescent="0.25">
      <c r="A503">
        <v>492</v>
      </c>
      <c r="B503" s="16">
        <v>42154.796597222223</v>
      </c>
      <c r="C503">
        <v>1</v>
      </c>
      <c r="D503" s="110">
        <f t="shared" si="14"/>
        <v>2.9722222221607808E-2</v>
      </c>
      <c r="F503">
        <v>492</v>
      </c>
      <c r="G503" s="16">
        <v>42155.52547453704</v>
      </c>
      <c r="H503">
        <v>0</v>
      </c>
      <c r="I503" s="111" t="str">
        <f t="shared" si="15"/>
        <v/>
      </c>
    </row>
    <row r="504" spans="1:9" x14ac:dyDescent="0.25">
      <c r="A504">
        <v>493</v>
      </c>
      <c r="B504" s="16">
        <v>42154.826319444444</v>
      </c>
      <c r="C504">
        <v>0</v>
      </c>
      <c r="D504" s="110" t="str">
        <f t="shared" si="14"/>
        <v/>
      </c>
      <c r="F504">
        <v>493</v>
      </c>
      <c r="G504" s="16">
        <v>42155.530555555553</v>
      </c>
      <c r="H504">
        <v>1</v>
      </c>
      <c r="I504" s="111">
        <f t="shared" si="15"/>
        <v>2.2499999999126885E-2</v>
      </c>
    </row>
    <row r="505" spans="1:9" x14ac:dyDescent="0.25">
      <c r="A505">
        <v>494</v>
      </c>
      <c r="B505" s="16">
        <v>42154.834502314814</v>
      </c>
      <c r="C505">
        <v>1</v>
      </c>
      <c r="D505" s="110">
        <f t="shared" si="14"/>
        <v>2.8263888889341615E-2</v>
      </c>
      <c r="F505">
        <v>494</v>
      </c>
      <c r="G505" s="16">
        <v>42155.553055555552</v>
      </c>
      <c r="H505">
        <v>0</v>
      </c>
      <c r="I505" s="111" t="str">
        <f t="shared" si="15"/>
        <v/>
      </c>
    </row>
    <row r="506" spans="1:9" x14ac:dyDescent="0.25">
      <c r="A506">
        <v>495</v>
      </c>
      <c r="B506" s="16">
        <v>42154.862766203703</v>
      </c>
      <c r="C506">
        <v>0</v>
      </c>
      <c r="D506" s="110" t="str">
        <f t="shared" si="14"/>
        <v/>
      </c>
      <c r="F506">
        <v>495</v>
      </c>
      <c r="G506" s="16">
        <v>42155.56144675926</v>
      </c>
      <c r="H506">
        <v>1</v>
      </c>
      <c r="I506" s="111">
        <f t="shared" si="15"/>
        <v>2.2754629630071577E-2</v>
      </c>
    </row>
    <row r="507" spans="1:9" x14ac:dyDescent="0.25">
      <c r="A507">
        <v>496</v>
      </c>
      <c r="B507" s="16">
        <v>42154.875821759262</v>
      </c>
      <c r="C507">
        <v>1</v>
      </c>
      <c r="D507" s="110">
        <f t="shared" si="14"/>
        <v>2.8773148143955041E-2</v>
      </c>
      <c r="F507">
        <v>496</v>
      </c>
      <c r="G507" s="16">
        <v>42155.584201388891</v>
      </c>
      <c r="H507">
        <v>0</v>
      </c>
      <c r="I507" s="111" t="str">
        <f t="shared" si="15"/>
        <v/>
      </c>
    </row>
    <row r="508" spans="1:9" x14ac:dyDescent="0.25">
      <c r="A508">
        <v>497</v>
      </c>
      <c r="B508" s="16">
        <v>42154.904594907406</v>
      </c>
      <c r="C508">
        <v>0</v>
      </c>
      <c r="D508" s="110" t="str">
        <f t="shared" si="14"/>
        <v/>
      </c>
      <c r="F508">
        <v>497</v>
      </c>
      <c r="G508" s="16">
        <v>42155.590914351851</v>
      </c>
      <c r="H508">
        <v>1</v>
      </c>
      <c r="I508" s="111">
        <f t="shared" si="15"/>
        <v>2.3483796299842652E-2</v>
      </c>
    </row>
    <row r="509" spans="1:9" x14ac:dyDescent="0.25">
      <c r="A509">
        <v>498</v>
      </c>
      <c r="B509" s="16">
        <v>42154.97283564815</v>
      </c>
      <c r="C509">
        <v>1</v>
      </c>
      <c r="D509" s="110">
        <f t="shared" si="14"/>
        <v>2.8368055551254656E-2</v>
      </c>
      <c r="F509">
        <v>498</v>
      </c>
      <c r="G509" s="16">
        <v>42155.614398148151</v>
      </c>
      <c r="H509">
        <v>0</v>
      </c>
      <c r="I509" s="111" t="str">
        <f t="shared" si="15"/>
        <v/>
      </c>
    </row>
    <row r="510" spans="1:9" x14ac:dyDescent="0.25">
      <c r="A510">
        <v>499</v>
      </c>
      <c r="B510" s="16">
        <v>42155.001203703701</v>
      </c>
      <c r="C510">
        <v>0</v>
      </c>
      <c r="D510" s="110" t="str">
        <f t="shared" si="14"/>
        <v/>
      </c>
      <c r="F510">
        <v>499</v>
      </c>
      <c r="G510" s="16">
        <v>42155.621793981481</v>
      </c>
      <c r="H510">
        <v>1</v>
      </c>
      <c r="I510" s="111">
        <f t="shared" si="15"/>
        <v>1.8645833333721384E-2</v>
      </c>
    </row>
    <row r="511" spans="1:9" x14ac:dyDescent="0.25">
      <c r="A511">
        <v>500</v>
      </c>
      <c r="B511" s="16">
        <v>42155.007152777776</v>
      </c>
      <c r="C511">
        <v>1</v>
      </c>
      <c r="D511" s="110">
        <f t="shared" si="14"/>
        <v>2.658564814919373E-2</v>
      </c>
      <c r="F511">
        <v>500</v>
      </c>
      <c r="G511" s="16">
        <v>42155.640439814815</v>
      </c>
      <c r="H511">
        <v>0</v>
      </c>
      <c r="I511" s="111" t="str">
        <f t="shared" si="15"/>
        <v/>
      </c>
    </row>
    <row r="512" spans="1:9" x14ac:dyDescent="0.25">
      <c r="A512">
        <v>501</v>
      </c>
      <c r="B512" s="16">
        <v>42155.033738425926</v>
      </c>
      <c r="C512">
        <v>0</v>
      </c>
      <c r="D512" s="110" t="str">
        <f t="shared" si="14"/>
        <v/>
      </c>
      <c r="F512">
        <v>501</v>
      </c>
      <c r="G512" s="16">
        <v>42155.648472222223</v>
      </c>
      <c r="H512">
        <v>1</v>
      </c>
      <c r="I512" s="111">
        <f t="shared" si="15"/>
        <v>3.5868055558239575E-2</v>
      </c>
    </row>
    <row r="513" spans="1:9" x14ac:dyDescent="0.25">
      <c r="A513">
        <v>502</v>
      </c>
      <c r="B513" s="16">
        <v>42155.052997685183</v>
      </c>
      <c r="C513">
        <v>1</v>
      </c>
      <c r="D513" s="110">
        <f t="shared" si="14"/>
        <v>3.0046296298678499E-2</v>
      </c>
      <c r="F513">
        <v>502</v>
      </c>
      <c r="G513" s="16">
        <v>42155.684340277781</v>
      </c>
      <c r="H513">
        <v>0</v>
      </c>
      <c r="I513" s="111" t="str">
        <f t="shared" si="15"/>
        <v/>
      </c>
    </row>
    <row r="514" spans="1:9" x14ac:dyDescent="0.25">
      <c r="A514">
        <v>503</v>
      </c>
      <c r="B514" s="16">
        <v>42155.083043981482</v>
      </c>
      <c r="C514">
        <v>0</v>
      </c>
      <c r="D514" s="110" t="str">
        <f t="shared" si="14"/>
        <v/>
      </c>
      <c r="F514">
        <v>503</v>
      </c>
      <c r="G514" s="16">
        <v>42155.692812499998</v>
      </c>
      <c r="H514">
        <v>1</v>
      </c>
      <c r="I514" s="111">
        <f t="shared" si="15"/>
        <v>4.3043981480877846E-2</v>
      </c>
    </row>
    <row r="515" spans="1:9" x14ac:dyDescent="0.25">
      <c r="A515">
        <v>504</v>
      </c>
      <c r="B515" s="16">
        <v>42155.120532407411</v>
      </c>
      <c r="C515">
        <v>1</v>
      </c>
      <c r="D515" s="110">
        <f t="shared" si="14"/>
        <v>2.700231481139781E-2</v>
      </c>
      <c r="F515">
        <v>504</v>
      </c>
      <c r="G515" s="16">
        <v>42155.735856481479</v>
      </c>
      <c r="H515">
        <v>0</v>
      </c>
      <c r="I515" s="111" t="str">
        <f t="shared" si="15"/>
        <v/>
      </c>
    </row>
    <row r="516" spans="1:9" x14ac:dyDescent="0.25">
      <c r="A516">
        <v>505</v>
      </c>
      <c r="B516" s="16">
        <v>42155.147534722222</v>
      </c>
      <c r="C516">
        <v>0</v>
      </c>
      <c r="D516" s="110" t="str">
        <f t="shared" si="14"/>
        <v/>
      </c>
      <c r="F516">
        <v>505</v>
      </c>
      <c r="G516" s="16">
        <v>42155.748645833337</v>
      </c>
      <c r="H516">
        <v>1</v>
      </c>
      <c r="I516" s="111">
        <f t="shared" si="15"/>
        <v>3.736111110629281E-2</v>
      </c>
    </row>
    <row r="517" spans="1:9" x14ac:dyDescent="0.25">
      <c r="A517">
        <v>506</v>
      </c>
      <c r="B517" s="16">
        <v>42155.463854166665</v>
      </c>
      <c r="C517">
        <v>1</v>
      </c>
      <c r="D517" s="110">
        <f t="shared" si="14"/>
        <v>1.3287037036207039E-2</v>
      </c>
      <c r="F517">
        <v>506</v>
      </c>
      <c r="G517" s="16">
        <v>42155.786006944443</v>
      </c>
      <c r="H517">
        <v>0</v>
      </c>
      <c r="I517" s="111" t="str">
        <f t="shared" si="15"/>
        <v/>
      </c>
    </row>
    <row r="518" spans="1:9" x14ac:dyDescent="0.25">
      <c r="A518">
        <v>507</v>
      </c>
      <c r="B518" s="16">
        <v>42155.477141203701</v>
      </c>
      <c r="C518">
        <v>0</v>
      </c>
      <c r="D518" s="110" t="str">
        <f t="shared" si="14"/>
        <v/>
      </c>
      <c r="F518">
        <v>507</v>
      </c>
      <c r="G518" s="16">
        <v>42155.79378472222</v>
      </c>
      <c r="H518">
        <v>1</v>
      </c>
      <c r="I518" s="111">
        <f t="shared" si="15"/>
        <v>3.4155092595028691E-2</v>
      </c>
    </row>
    <row r="519" spans="1:9" x14ac:dyDescent="0.25">
      <c r="A519">
        <v>508</v>
      </c>
      <c r="B519" s="16">
        <v>42155.477280092593</v>
      </c>
      <c r="C519">
        <v>1</v>
      </c>
      <c r="D519" s="110">
        <f t="shared" si="14"/>
        <v>1.0520833333430346E-2</v>
      </c>
      <c r="F519">
        <v>508</v>
      </c>
      <c r="G519" s="16">
        <v>42155.827939814815</v>
      </c>
      <c r="H519">
        <v>0</v>
      </c>
      <c r="I519" s="111" t="str">
        <f t="shared" si="15"/>
        <v/>
      </c>
    </row>
    <row r="520" spans="1:9" x14ac:dyDescent="0.25">
      <c r="A520">
        <v>509</v>
      </c>
      <c r="B520" s="16">
        <v>42155.487800925926</v>
      </c>
      <c r="C520">
        <v>0</v>
      </c>
      <c r="D520" s="110" t="str">
        <f t="shared" si="14"/>
        <v/>
      </c>
      <c r="F520">
        <v>509</v>
      </c>
      <c r="G520" s="16">
        <v>42155.831793981481</v>
      </c>
      <c r="H520">
        <v>1</v>
      </c>
      <c r="I520" s="111">
        <f t="shared" si="15"/>
        <v>3.3530092594446614E-2</v>
      </c>
    </row>
    <row r="521" spans="1:9" x14ac:dyDescent="0.25">
      <c r="A521">
        <v>510</v>
      </c>
      <c r="B521" s="16">
        <v>42155.495000000003</v>
      </c>
      <c r="C521">
        <v>1</v>
      </c>
      <c r="D521" s="110">
        <f t="shared" si="14"/>
        <v>2.7476851850224193E-2</v>
      </c>
      <c r="F521">
        <v>510</v>
      </c>
      <c r="G521" s="16">
        <v>42155.865324074075</v>
      </c>
      <c r="H521">
        <v>0</v>
      </c>
      <c r="I521" s="111" t="str">
        <f t="shared" si="15"/>
        <v/>
      </c>
    </row>
    <row r="522" spans="1:9" x14ac:dyDescent="0.25">
      <c r="A522">
        <v>511</v>
      </c>
      <c r="B522" s="16">
        <v>42155.522476851853</v>
      </c>
      <c r="C522">
        <v>0</v>
      </c>
      <c r="D522" s="110" t="str">
        <f t="shared" si="14"/>
        <v/>
      </c>
      <c r="F522">
        <v>511</v>
      </c>
      <c r="G522" s="16">
        <v>42155.983275462961</v>
      </c>
      <c r="H522">
        <v>1</v>
      </c>
      <c r="I522" s="111">
        <f t="shared" si="15"/>
        <v>3.7777777783048805E-2</v>
      </c>
    </row>
    <row r="523" spans="1:9" x14ac:dyDescent="0.25">
      <c r="A523">
        <v>512</v>
      </c>
      <c r="B523" s="16">
        <v>42155.529618055552</v>
      </c>
      <c r="C523">
        <v>1</v>
      </c>
      <c r="D523" s="110">
        <f t="shared" si="14"/>
        <v>2.0937500004947651E-2</v>
      </c>
      <c r="F523">
        <v>512</v>
      </c>
      <c r="G523" s="16">
        <v>42156.021053240744</v>
      </c>
      <c r="H523">
        <v>0</v>
      </c>
      <c r="I523" s="111" t="str">
        <f t="shared" si="15"/>
        <v/>
      </c>
    </row>
    <row r="524" spans="1:9" x14ac:dyDescent="0.25">
      <c r="A524">
        <v>513</v>
      </c>
      <c r="B524" s="16">
        <v>42155.550555555557</v>
      </c>
      <c r="C524">
        <v>0</v>
      </c>
      <c r="D524" s="110" t="str">
        <f t="shared" si="14"/>
        <v/>
      </c>
      <c r="F524">
        <v>513</v>
      </c>
      <c r="G524" s="16">
        <v>42156.057256944441</v>
      </c>
      <c r="H524">
        <v>1</v>
      </c>
      <c r="I524" s="111">
        <f t="shared" si="15"/>
        <v>3.5763888889050577E-2</v>
      </c>
    </row>
    <row r="525" spans="1:9" x14ac:dyDescent="0.25">
      <c r="A525">
        <v>514</v>
      </c>
      <c r="B525" s="16">
        <v>42155.551423611112</v>
      </c>
      <c r="C525">
        <v>1</v>
      </c>
      <c r="D525" s="110">
        <f t="shared" ref="D525:D588" si="16">IF(C525=1,B526-B525,"")</f>
        <v>2.1365740736655425E-2</v>
      </c>
      <c r="F525">
        <v>514</v>
      </c>
      <c r="G525" s="16">
        <v>42156.09302083333</v>
      </c>
      <c r="H525">
        <v>0</v>
      </c>
      <c r="I525" s="111" t="str">
        <f t="shared" ref="I525:I588" si="17">IF(H525=1,G526-G525,"")</f>
        <v/>
      </c>
    </row>
    <row r="526" spans="1:9" x14ac:dyDescent="0.25">
      <c r="A526">
        <v>515</v>
      </c>
      <c r="B526" s="16">
        <v>42155.572789351849</v>
      </c>
      <c r="C526">
        <v>0</v>
      </c>
      <c r="D526" s="110" t="str">
        <f t="shared" si="16"/>
        <v/>
      </c>
      <c r="F526">
        <v>515</v>
      </c>
      <c r="G526" s="16">
        <v>42156.443877314814</v>
      </c>
      <c r="H526">
        <v>1</v>
      </c>
      <c r="I526" s="111">
        <f t="shared" si="17"/>
        <v>2.5208333332557231E-2</v>
      </c>
    </row>
    <row r="527" spans="1:9" x14ac:dyDescent="0.25">
      <c r="A527">
        <v>516</v>
      </c>
      <c r="B527" s="16">
        <v>42155.57984953704</v>
      </c>
      <c r="C527">
        <v>1</v>
      </c>
      <c r="D527" s="110">
        <f t="shared" si="16"/>
        <v>1.7997685179580003E-2</v>
      </c>
      <c r="F527">
        <v>516</v>
      </c>
      <c r="G527" s="16">
        <v>42156.469085648147</v>
      </c>
      <c r="H527">
        <v>0</v>
      </c>
      <c r="I527" s="111" t="str">
        <f t="shared" si="17"/>
        <v/>
      </c>
    </row>
    <row r="528" spans="1:9" x14ac:dyDescent="0.25">
      <c r="A528">
        <v>517</v>
      </c>
      <c r="B528" s="16">
        <v>42155.59784722222</v>
      </c>
      <c r="C528">
        <v>0</v>
      </c>
      <c r="D528" s="110" t="str">
        <f t="shared" si="16"/>
        <v/>
      </c>
      <c r="F528">
        <v>517</v>
      </c>
      <c r="G528" s="16">
        <v>42156.482546296298</v>
      </c>
      <c r="H528">
        <v>1</v>
      </c>
      <c r="I528" s="111">
        <f t="shared" si="17"/>
        <v>3.5266203703940846E-2</v>
      </c>
    </row>
    <row r="529" spans="1:9" x14ac:dyDescent="0.25">
      <c r="A529">
        <v>518</v>
      </c>
      <c r="B529" s="16">
        <v>42155.598020833335</v>
      </c>
      <c r="C529">
        <v>1</v>
      </c>
      <c r="D529" s="110">
        <f t="shared" si="16"/>
        <v>2.4652777792653069E-3</v>
      </c>
      <c r="F529">
        <v>518</v>
      </c>
      <c r="G529" s="16">
        <v>42156.517812500002</v>
      </c>
      <c r="H529">
        <v>0</v>
      </c>
      <c r="I529" s="111" t="str">
        <f t="shared" si="17"/>
        <v/>
      </c>
    </row>
    <row r="530" spans="1:9" x14ac:dyDescent="0.25">
      <c r="A530">
        <v>519</v>
      </c>
      <c r="B530" s="16">
        <v>42155.600486111114</v>
      </c>
      <c r="C530">
        <v>0</v>
      </c>
      <c r="D530" s="110" t="str">
        <f t="shared" si="16"/>
        <v/>
      </c>
      <c r="F530">
        <v>519</v>
      </c>
      <c r="G530" s="16">
        <v>42156.522048611114</v>
      </c>
      <c r="H530">
        <v>1</v>
      </c>
      <c r="I530" s="111">
        <f t="shared" si="17"/>
        <v>3.0370370368473232E-2</v>
      </c>
    </row>
    <row r="531" spans="1:9" x14ac:dyDescent="0.25">
      <c r="A531">
        <v>520</v>
      </c>
      <c r="B531" s="16">
        <v>42155.600613425922</v>
      </c>
      <c r="C531">
        <v>1</v>
      </c>
      <c r="D531" s="110">
        <f t="shared" si="16"/>
        <v>1.8287037091795355E-3</v>
      </c>
      <c r="F531">
        <v>520</v>
      </c>
      <c r="G531" s="16">
        <v>42156.552418981482</v>
      </c>
      <c r="H531">
        <v>0</v>
      </c>
      <c r="I531" s="111" t="str">
        <f t="shared" si="17"/>
        <v/>
      </c>
    </row>
    <row r="532" spans="1:9" x14ac:dyDescent="0.25">
      <c r="A532">
        <v>521</v>
      </c>
      <c r="B532" s="16">
        <v>42155.602442129632</v>
      </c>
      <c r="C532">
        <v>0</v>
      </c>
      <c r="D532" s="110" t="str">
        <f t="shared" si="16"/>
        <v/>
      </c>
      <c r="F532">
        <v>521</v>
      </c>
      <c r="G532" s="16">
        <v>42156.555937500001</v>
      </c>
      <c r="H532">
        <v>1</v>
      </c>
      <c r="I532" s="111">
        <f t="shared" si="17"/>
        <v>1.9502314811688848E-2</v>
      </c>
    </row>
    <row r="533" spans="1:9" x14ac:dyDescent="0.25">
      <c r="A533">
        <v>522</v>
      </c>
      <c r="B533" s="16">
        <v>42155.608657407407</v>
      </c>
      <c r="C533">
        <v>1</v>
      </c>
      <c r="D533" s="110">
        <f t="shared" si="16"/>
        <v>1.5601851853716653E-2</v>
      </c>
      <c r="F533">
        <v>522</v>
      </c>
      <c r="G533" s="16">
        <v>42156.575439814813</v>
      </c>
      <c r="H533">
        <v>0</v>
      </c>
      <c r="I533" s="111" t="str">
        <f t="shared" si="17"/>
        <v/>
      </c>
    </row>
    <row r="534" spans="1:9" x14ac:dyDescent="0.25">
      <c r="A534">
        <v>523</v>
      </c>
      <c r="B534" s="16">
        <v>42155.624259259261</v>
      </c>
      <c r="C534">
        <v>0</v>
      </c>
      <c r="D534" s="110" t="str">
        <f t="shared" si="16"/>
        <v/>
      </c>
      <c r="F534">
        <v>523</v>
      </c>
      <c r="G534" s="16">
        <v>42156.58457175926</v>
      </c>
      <c r="H534">
        <v>1</v>
      </c>
      <c r="I534" s="111">
        <f t="shared" si="17"/>
        <v>2.6921296295768116E-2</v>
      </c>
    </row>
    <row r="535" spans="1:9" x14ac:dyDescent="0.25">
      <c r="A535">
        <v>524</v>
      </c>
      <c r="B535" s="16">
        <v>42155.624386574076</v>
      </c>
      <c r="C535">
        <v>1</v>
      </c>
      <c r="D535" s="110">
        <f t="shared" si="16"/>
        <v>6.2152777754818089E-3</v>
      </c>
      <c r="F535">
        <v>524</v>
      </c>
      <c r="G535" s="16">
        <v>42156.611493055556</v>
      </c>
      <c r="H535">
        <v>0</v>
      </c>
      <c r="I535" s="111" t="str">
        <f t="shared" si="17"/>
        <v/>
      </c>
    </row>
    <row r="536" spans="1:9" x14ac:dyDescent="0.25">
      <c r="A536">
        <v>525</v>
      </c>
      <c r="B536" s="16">
        <v>42155.630601851852</v>
      </c>
      <c r="C536">
        <v>0</v>
      </c>
      <c r="D536" s="110" t="str">
        <f t="shared" si="16"/>
        <v/>
      </c>
      <c r="F536">
        <v>525</v>
      </c>
      <c r="G536" s="16">
        <v>42156.612719907411</v>
      </c>
      <c r="H536">
        <v>1</v>
      </c>
      <c r="I536" s="111">
        <f t="shared" si="17"/>
        <v>2.2974537030677311E-2</v>
      </c>
    </row>
    <row r="537" spans="1:9" x14ac:dyDescent="0.25">
      <c r="A537">
        <v>526</v>
      </c>
      <c r="B537" s="16">
        <v>42155.638449074075</v>
      </c>
      <c r="C537">
        <v>1</v>
      </c>
      <c r="D537" s="110">
        <f t="shared" si="16"/>
        <v>2.8935185182490386E-2</v>
      </c>
      <c r="F537">
        <v>526</v>
      </c>
      <c r="G537" s="16">
        <v>42156.635694444441</v>
      </c>
      <c r="H537">
        <v>0</v>
      </c>
      <c r="I537" s="111" t="str">
        <f t="shared" si="17"/>
        <v/>
      </c>
    </row>
    <row r="538" spans="1:9" x14ac:dyDescent="0.25">
      <c r="A538">
        <v>527</v>
      </c>
      <c r="B538" s="16">
        <v>42155.667384259257</v>
      </c>
      <c r="C538">
        <v>0</v>
      </c>
      <c r="D538" s="110" t="str">
        <f t="shared" si="16"/>
        <v/>
      </c>
      <c r="F538">
        <v>527</v>
      </c>
      <c r="G538" s="16">
        <v>42156.639907407407</v>
      </c>
      <c r="H538">
        <v>1</v>
      </c>
      <c r="I538" s="111">
        <f t="shared" si="17"/>
        <v>3.7870370368182193E-2</v>
      </c>
    </row>
    <row r="539" spans="1:9" x14ac:dyDescent="0.25">
      <c r="A539">
        <v>528</v>
      </c>
      <c r="B539" s="16">
        <v>42155.69153935185</v>
      </c>
      <c r="C539">
        <v>1</v>
      </c>
      <c r="D539" s="110">
        <f t="shared" si="16"/>
        <v>2.9814814814017154E-2</v>
      </c>
      <c r="F539">
        <v>528</v>
      </c>
      <c r="G539" s="16">
        <v>42156.677777777775</v>
      </c>
      <c r="H539">
        <v>0</v>
      </c>
      <c r="I539" s="111" t="str">
        <f t="shared" si="17"/>
        <v/>
      </c>
    </row>
    <row r="540" spans="1:9" x14ac:dyDescent="0.25">
      <c r="A540">
        <v>529</v>
      </c>
      <c r="B540" s="16">
        <v>42155.721354166664</v>
      </c>
      <c r="C540">
        <v>0</v>
      </c>
      <c r="D540" s="110" t="str">
        <f t="shared" si="16"/>
        <v/>
      </c>
      <c r="F540">
        <v>529</v>
      </c>
      <c r="G540" s="16">
        <v>42156.79954861111</v>
      </c>
      <c r="H540">
        <v>1</v>
      </c>
      <c r="I540" s="111">
        <f t="shared" si="17"/>
        <v>4.0416666670353152E-2</v>
      </c>
    </row>
    <row r="541" spans="1:9" x14ac:dyDescent="0.25">
      <c r="A541">
        <v>530</v>
      </c>
      <c r="B541" s="16">
        <v>42155.744687500002</v>
      </c>
      <c r="C541">
        <v>1</v>
      </c>
      <c r="D541" s="110">
        <f t="shared" si="16"/>
        <v>2.7731481481168885E-2</v>
      </c>
      <c r="F541">
        <v>530</v>
      </c>
      <c r="G541" s="16">
        <v>42156.839965277781</v>
      </c>
      <c r="H541">
        <v>0</v>
      </c>
      <c r="I541" s="111" t="str">
        <f t="shared" si="17"/>
        <v/>
      </c>
    </row>
    <row r="542" spans="1:9" x14ac:dyDescent="0.25">
      <c r="A542">
        <v>531</v>
      </c>
      <c r="B542" s="16">
        <v>42155.772418981483</v>
      </c>
      <c r="C542">
        <v>0</v>
      </c>
      <c r="D542" s="110" t="str">
        <f t="shared" si="16"/>
        <v/>
      </c>
      <c r="F542">
        <v>531</v>
      </c>
      <c r="G542" s="16">
        <v>42156.846898148149</v>
      </c>
      <c r="H542">
        <v>1</v>
      </c>
      <c r="I542" s="111">
        <f t="shared" si="17"/>
        <v>3.5868055550963618E-2</v>
      </c>
    </row>
    <row r="543" spans="1:9" x14ac:dyDescent="0.25">
      <c r="A543">
        <v>532</v>
      </c>
      <c r="B543" s="16">
        <v>42155.789780092593</v>
      </c>
      <c r="C543">
        <v>1</v>
      </c>
      <c r="D543" s="110">
        <f t="shared" si="16"/>
        <v>2.6747685187729076E-2</v>
      </c>
      <c r="F543">
        <v>532</v>
      </c>
      <c r="G543" s="16">
        <v>42156.8827662037</v>
      </c>
      <c r="H543">
        <v>0</v>
      </c>
      <c r="I543" s="111" t="str">
        <f t="shared" si="17"/>
        <v/>
      </c>
    </row>
    <row r="544" spans="1:9" x14ac:dyDescent="0.25">
      <c r="A544">
        <v>533</v>
      </c>
      <c r="B544" s="16">
        <v>42155.816527777781</v>
      </c>
      <c r="C544">
        <v>0</v>
      </c>
      <c r="D544" s="110" t="str">
        <f t="shared" si="16"/>
        <v/>
      </c>
      <c r="F544">
        <v>533</v>
      </c>
      <c r="G544" s="16">
        <v>42156.889131944445</v>
      </c>
      <c r="H544">
        <v>1</v>
      </c>
      <c r="I544" s="111">
        <f t="shared" si="17"/>
        <v>3.4456018518540077E-2</v>
      </c>
    </row>
    <row r="545" spans="1:9" x14ac:dyDescent="0.25">
      <c r="A545">
        <v>534</v>
      </c>
      <c r="B545" s="16">
        <v>42155.830381944441</v>
      </c>
      <c r="C545">
        <v>1</v>
      </c>
      <c r="D545" s="110">
        <f t="shared" si="16"/>
        <v>2.7256944449618459E-2</v>
      </c>
      <c r="F545">
        <v>534</v>
      </c>
      <c r="G545" s="16">
        <v>42156.923587962963</v>
      </c>
      <c r="H545">
        <v>0</v>
      </c>
      <c r="I545" s="111" t="str">
        <f t="shared" si="17"/>
        <v/>
      </c>
    </row>
    <row r="546" spans="1:9" x14ac:dyDescent="0.25">
      <c r="A546">
        <v>535</v>
      </c>
      <c r="B546" s="16">
        <v>42155.857638888891</v>
      </c>
      <c r="C546">
        <v>0</v>
      </c>
      <c r="D546" s="110" t="str">
        <f t="shared" si="16"/>
        <v/>
      </c>
      <c r="F546">
        <v>535</v>
      </c>
      <c r="G546" s="16">
        <v>42156.945462962962</v>
      </c>
      <c r="H546">
        <v>1</v>
      </c>
      <c r="I546" s="111">
        <f t="shared" si="17"/>
        <v>3.7442129629198462E-2</v>
      </c>
    </row>
    <row r="547" spans="1:9" x14ac:dyDescent="0.25">
      <c r="A547">
        <v>536</v>
      </c>
      <c r="B547" s="16">
        <v>42155.97896990741</v>
      </c>
      <c r="C547">
        <v>1</v>
      </c>
      <c r="D547" s="110">
        <f t="shared" si="16"/>
        <v>2.7106481480586808E-2</v>
      </c>
      <c r="F547">
        <v>536</v>
      </c>
      <c r="G547" s="16">
        <v>42156.982905092591</v>
      </c>
      <c r="H547">
        <v>0</v>
      </c>
      <c r="I547" s="111" t="str">
        <f t="shared" si="17"/>
        <v/>
      </c>
    </row>
    <row r="548" spans="1:9" x14ac:dyDescent="0.25">
      <c r="A548">
        <v>537</v>
      </c>
      <c r="B548" s="16">
        <v>42156.006076388891</v>
      </c>
      <c r="C548">
        <v>0</v>
      </c>
      <c r="D548" s="110" t="str">
        <f t="shared" si="16"/>
        <v/>
      </c>
      <c r="F548">
        <v>537</v>
      </c>
      <c r="G548" s="16">
        <v>42156.986006944448</v>
      </c>
      <c r="H548">
        <v>1</v>
      </c>
      <c r="I548" s="111">
        <f t="shared" si="17"/>
        <v>4.6134259253449272E-2</v>
      </c>
    </row>
    <row r="549" spans="1:9" x14ac:dyDescent="0.25">
      <c r="A549">
        <v>538</v>
      </c>
      <c r="B549" s="16">
        <v>42156.014421296299</v>
      </c>
      <c r="C549">
        <v>1</v>
      </c>
      <c r="D549" s="110">
        <f t="shared" si="16"/>
        <v>2.4039351847022772E-2</v>
      </c>
      <c r="F549">
        <v>538</v>
      </c>
      <c r="G549" s="16">
        <v>42157.032141203701</v>
      </c>
      <c r="H549">
        <v>0</v>
      </c>
      <c r="I549" s="111" t="str">
        <f t="shared" si="17"/>
        <v/>
      </c>
    </row>
    <row r="550" spans="1:9" x14ac:dyDescent="0.25">
      <c r="A550">
        <v>539</v>
      </c>
      <c r="B550" s="16">
        <v>42156.038460648146</v>
      </c>
      <c r="C550">
        <v>0</v>
      </c>
      <c r="D550" s="110" t="str">
        <f t="shared" si="16"/>
        <v/>
      </c>
      <c r="F550">
        <v>539</v>
      </c>
      <c r="G550" s="16">
        <v>42157.06653935185</v>
      </c>
      <c r="H550">
        <v>1</v>
      </c>
      <c r="I550" s="111">
        <f t="shared" si="17"/>
        <v>3.1203703707433306E-2</v>
      </c>
    </row>
    <row r="551" spans="1:9" x14ac:dyDescent="0.25">
      <c r="A551">
        <v>540</v>
      </c>
      <c r="B551" s="16">
        <v>42156.059178240743</v>
      </c>
      <c r="C551">
        <v>1</v>
      </c>
      <c r="D551" s="110">
        <f t="shared" si="16"/>
        <v>2.8680555551545694E-2</v>
      </c>
      <c r="F551">
        <v>540</v>
      </c>
      <c r="G551" s="16">
        <v>42157.097743055558</v>
      </c>
      <c r="H551">
        <v>0</v>
      </c>
      <c r="I551" s="111" t="str">
        <f t="shared" si="17"/>
        <v/>
      </c>
    </row>
    <row r="552" spans="1:9" x14ac:dyDescent="0.25">
      <c r="A552">
        <v>541</v>
      </c>
      <c r="B552" s="16">
        <v>42156.087858796294</v>
      </c>
      <c r="C552">
        <v>0</v>
      </c>
      <c r="D552" s="110" t="str">
        <f t="shared" si="16"/>
        <v/>
      </c>
      <c r="F552">
        <v>541</v>
      </c>
      <c r="G552" s="16">
        <v>42157.133171296293</v>
      </c>
      <c r="H552">
        <v>1</v>
      </c>
      <c r="I552" s="111">
        <f t="shared" si="17"/>
        <v>3.2881944447581191E-2</v>
      </c>
    </row>
    <row r="553" spans="1:9" x14ac:dyDescent="0.25">
      <c r="A553">
        <v>542</v>
      </c>
      <c r="B553" s="16">
        <v>42156.207280092596</v>
      </c>
      <c r="C553">
        <v>1</v>
      </c>
      <c r="D553" s="110">
        <f t="shared" si="16"/>
        <v>2.4641203701321501E-2</v>
      </c>
      <c r="F553">
        <v>542</v>
      </c>
      <c r="G553" s="16">
        <v>42157.16605324074</v>
      </c>
      <c r="H553">
        <v>0</v>
      </c>
      <c r="I553" s="111" t="str">
        <f t="shared" si="17"/>
        <v/>
      </c>
    </row>
    <row r="554" spans="1:9" x14ac:dyDescent="0.25">
      <c r="A554">
        <v>543</v>
      </c>
      <c r="B554" s="16">
        <v>42156.231921296298</v>
      </c>
      <c r="C554">
        <v>0</v>
      </c>
      <c r="D554" s="110" t="str">
        <f t="shared" si="16"/>
        <v/>
      </c>
      <c r="F554">
        <v>543</v>
      </c>
      <c r="G554" s="16">
        <v>42157.207962962966</v>
      </c>
      <c r="H554">
        <v>1</v>
      </c>
      <c r="I554" s="111">
        <f t="shared" si="17"/>
        <v>3.2268518516502809E-2</v>
      </c>
    </row>
    <row r="555" spans="1:9" x14ac:dyDescent="0.25">
      <c r="A555">
        <v>544</v>
      </c>
      <c r="B555" s="16">
        <v>42156.455590277779</v>
      </c>
      <c r="C555">
        <v>1</v>
      </c>
      <c r="D555" s="110">
        <f t="shared" si="16"/>
        <v>2.7638888888759539E-2</v>
      </c>
      <c r="F555">
        <v>544</v>
      </c>
      <c r="G555" s="16">
        <v>42157.240231481483</v>
      </c>
      <c r="H555">
        <v>0</v>
      </c>
      <c r="I555" s="111" t="str">
        <f t="shared" si="17"/>
        <v/>
      </c>
    </row>
    <row r="556" spans="1:9" x14ac:dyDescent="0.25">
      <c r="A556">
        <v>545</v>
      </c>
      <c r="B556" s="16">
        <v>42156.483229166668</v>
      </c>
      <c r="C556">
        <v>0</v>
      </c>
      <c r="D556" s="110" t="str">
        <f t="shared" si="16"/>
        <v/>
      </c>
      <c r="F556">
        <v>545</v>
      </c>
      <c r="G556" s="16">
        <v>42157.46534722222</v>
      </c>
      <c r="H556">
        <v>1</v>
      </c>
      <c r="I556" s="111">
        <f t="shared" si="17"/>
        <v>2.658564814919373E-2</v>
      </c>
    </row>
    <row r="557" spans="1:9" x14ac:dyDescent="0.25">
      <c r="A557">
        <v>546</v>
      </c>
      <c r="B557" s="16">
        <v>42156.487696759257</v>
      </c>
      <c r="C557">
        <v>1</v>
      </c>
      <c r="D557" s="110">
        <f t="shared" si="16"/>
        <v>2.3877314815763384E-2</v>
      </c>
      <c r="F557">
        <v>546</v>
      </c>
      <c r="G557" s="16">
        <v>42157.491932870369</v>
      </c>
      <c r="H557">
        <v>0</v>
      </c>
      <c r="I557" s="111" t="str">
        <f t="shared" si="17"/>
        <v/>
      </c>
    </row>
    <row r="558" spans="1:9" x14ac:dyDescent="0.25">
      <c r="A558">
        <v>547</v>
      </c>
      <c r="B558" s="16">
        <v>42156.511574074073</v>
      </c>
      <c r="C558">
        <v>0</v>
      </c>
      <c r="D558" s="110" t="str">
        <f t="shared" si="16"/>
        <v/>
      </c>
      <c r="F558">
        <v>547</v>
      </c>
      <c r="G558" s="16">
        <v>42157.496932870374</v>
      </c>
      <c r="H558">
        <v>1</v>
      </c>
      <c r="I558" s="111">
        <f t="shared" si="17"/>
        <v>1.9490740734909195E-2</v>
      </c>
    </row>
    <row r="559" spans="1:9" x14ac:dyDescent="0.25">
      <c r="A559">
        <v>548</v>
      </c>
      <c r="B559" s="16">
        <v>42156.52679398148</v>
      </c>
      <c r="C559">
        <v>1</v>
      </c>
      <c r="D559" s="110">
        <f t="shared" si="16"/>
        <v>2.0555555558530614E-2</v>
      </c>
      <c r="F559">
        <v>548</v>
      </c>
      <c r="G559" s="16">
        <v>42157.516423611109</v>
      </c>
      <c r="H559">
        <v>0</v>
      </c>
      <c r="I559" s="111" t="str">
        <f t="shared" si="17"/>
        <v/>
      </c>
    </row>
    <row r="560" spans="1:9" x14ac:dyDescent="0.25">
      <c r="A560">
        <v>549</v>
      </c>
      <c r="B560" s="16">
        <v>42156.547349537039</v>
      </c>
      <c r="C560">
        <v>0</v>
      </c>
      <c r="D560" s="110" t="str">
        <f t="shared" si="16"/>
        <v/>
      </c>
      <c r="F560">
        <v>549</v>
      </c>
      <c r="G560" s="16">
        <v>42157.51662037037</v>
      </c>
      <c r="H560">
        <v>1</v>
      </c>
      <c r="I560" s="111">
        <f t="shared" si="17"/>
        <v>7.07175926072523E-3</v>
      </c>
    </row>
    <row r="561" spans="1:9" x14ac:dyDescent="0.25">
      <c r="A561">
        <v>550</v>
      </c>
      <c r="B561" s="16">
        <v>42156.558854166666</v>
      </c>
      <c r="C561">
        <v>1</v>
      </c>
      <c r="D561" s="110">
        <f t="shared" si="16"/>
        <v>8.9120370830642059E-4</v>
      </c>
      <c r="F561">
        <v>550</v>
      </c>
      <c r="G561" s="16">
        <v>42157.523692129631</v>
      </c>
      <c r="H561">
        <v>0</v>
      </c>
      <c r="I561" s="111" t="str">
        <f t="shared" si="17"/>
        <v/>
      </c>
    </row>
    <row r="562" spans="1:9" x14ac:dyDescent="0.25">
      <c r="A562">
        <v>551</v>
      </c>
      <c r="B562" s="16">
        <v>42156.559745370374</v>
      </c>
      <c r="C562">
        <v>0</v>
      </c>
      <c r="D562" s="110" t="str">
        <f t="shared" si="16"/>
        <v/>
      </c>
      <c r="F562">
        <v>551</v>
      </c>
      <c r="G562" s="16">
        <v>42157.545856481483</v>
      </c>
      <c r="H562">
        <v>1</v>
      </c>
      <c r="I562" s="111">
        <f t="shared" si="17"/>
        <v>2.7037037034460809E-2</v>
      </c>
    </row>
    <row r="563" spans="1:9" x14ac:dyDescent="0.25">
      <c r="A563">
        <v>552</v>
      </c>
      <c r="B563" s="16">
        <v>42156.560416666667</v>
      </c>
      <c r="C563">
        <v>1</v>
      </c>
      <c r="D563" s="110">
        <f t="shared" si="16"/>
        <v>2.0902777774608694E-2</v>
      </c>
      <c r="F563">
        <v>552</v>
      </c>
      <c r="G563" s="16">
        <v>42157.572893518518</v>
      </c>
      <c r="H563">
        <v>0</v>
      </c>
      <c r="I563" s="111" t="str">
        <f t="shared" si="17"/>
        <v/>
      </c>
    </row>
    <row r="564" spans="1:9" x14ac:dyDescent="0.25">
      <c r="A564">
        <v>553</v>
      </c>
      <c r="B564" s="16">
        <v>42156.581319444442</v>
      </c>
      <c r="C564">
        <v>0</v>
      </c>
      <c r="D564" s="110" t="str">
        <f t="shared" si="16"/>
        <v/>
      </c>
      <c r="F564">
        <v>553</v>
      </c>
      <c r="G564" s="16">
        <v>42157.573923611111</v>
      </c>
      <c r="H564">
        <v>1</v>
      </c>
      <c r="I564" s="111">
        <f t="shared" si="17"/>
        <v>2.8148148150648922E-2</v>
      </c>
    </row>
    <row r="565" spans="1:9" x14ac:dyDescent="0.25">
      <c r="A565">
        <v>554</v>
      </c>
      <c r="B565" s="16">
        <v>42156.593634259261</v>
      </c>
      <c r="C565">
        <v>1</v>
      </c>
      <c r="D565" s="110">
        <f t="shared" si="16"/>
        <v>2.3599537038535345E-2</v>
      </c>
      <c r="F565">
        <v>554</v>
      </c>
      <c r="G565" s="16">
        <v>42157.602071759262</v>
      </c>
      <c r="H565">
        <v>0</v>
      </c>
      <c r="I565" s="111" t="str">
        <f t="shared" si="17"/>
        <v/>
      </c>
    </row>
    <row r="566" spans="1:9" x14ac:dyDescent="0.25">
      <c r="A566">
        <v>555</v>
      </c>
      <c r="B566" s="16">
        <v>42156.6172337963</v>
      </c>
      <c r="C566">
        <v>0</v>
      </c>
      <c r="D566" s="110" t="str">
        <f t="shared" si="16"/>
        <v/>
      </c>
      <c r="F566">
        <v>555</v>
      </c>
      <c r="G566" s="16">
        <v>42157.603182870371</v>
      </c>
      <c r="H566">
        <v>1</v>
      </c>
      <c r="I566" s="111">
        <f t="shared" si="17"/>
        <v>3.7083333336340729E-2</v>
      </c>
    </row>
    <row r="567" spans="1:9" x14ac:dyDescent="0.25">
      <c r="A567">
        <v>556</v>
      </c>
      <c r="B567" s="16">
        <v>42156.61859953704</v>
      </c>
      <c r="C567">
        <v>1</v>
      </c>
      <c r="D567" s="110">
        <f t="shared" si="16"/>
        <v>2.7731481481168885E-2</v>
      </c>
      <c r="F567">
        <v>556</v>
      </c>
      <c r="G567" s="16">
        <v>42157.640266203707</v>
      </c>
      <c r="H567">
        <v>0</v>
      </c>
      <c r="I567" s="111" t="str">
        <f t="shared" si="17"/>
        <v/>
      </c>
    </row>
    <row r="568" spans="1:9" x14ac:dyDescent="0.25">
      <c r="A568">
        <v>557</v>
      </c>
      <c r="B568" s="16">
        <v>42156.646331018521</v>
      </c>
      <c r="C568">
        <v>0</v>
      </c>
      <c r="D568" s="110" t="str">
        <f t="shared" si="16"/>
        <v/>
      </c>
      <c r="F568">
        <v>557</v>
      </c>
      <c r="G568" s="16">
        <v>42157.670787037037</v>
      </c>
      <c r="H568">
        <v>1</v>
      </c>
      <c r="I568" s="111">
        <f t="shared" si="17"/>
        <v>3.7835648145119194E-2</v>
      </c>
    </row>
    <row r="569" spans="1:9" x14ac:dyDescent="0.25">
      <c r="A569">
        <v>558</v>
      </c>
      <c r="B569" s="16">
        <v>42156.802349537036</v>
      </c>
      <c r="C569">
        <v>1</v>
      </c>
      <c r="D569" s="110">
        <f t="shared" si="16"/>
        <v>3.3067129632399883E-2</v>
      </c>
      <c r="F569">
        <v>558</v>
      </c>
      <c r="G569" s="16">
        <v>42157.708622685182</v>
      </c>
      <c r="H569">
        <v>0</v>
      </c>
      <c r="I569" s="111" t="str">
        <f t="shared" si="17"/>
        <v/>
      </c>
    </row>
    <row r="570" spans="1:9" x14ac:dyDescent="0.25">
      <c r="A570">
        <v>559</v>
      </c>
      <c r="B570" s="16">
        <v>42156.835416666669</v>
      </c>
      <c r="C570">
        <v>0</v>
      </c>
      <c r="D570" s="110" t="str">
        <f t="shared" si="16"/>
        <v/>
      </c>
      <c r="F570">
        <v>559</v>
      </c>
      <c r="G570" s="16">
        <v>42157.709652777776</v>
      </c>
      <c r="H570">
        <v>1</v>
      </c>
      <c r="I570" s="111">
        <f t="shared" si="17"/>
        <v>3.0138888891087845E-2</v>
      </c>
    </row>
    <row r="571" spans="1:9" x14ac:dyDescent="0.25">
      <c r="A571">
        <v>560</v>
      </c>
      <c r="B571" s="16">
        <v>42156.842731481483</v>
      </c>
      <c r="C571">
        <v>1</v>
      </c>
      <c r="D571" s="110">
        <f t="shared" si="16"/>
        <v>2.5219907402060926E-2</v>
      </c>
      <c r="F571">
        <v>560</v>
      </c>
      <c r="G571" s="16">
        <v>42157.739791666667</v>
      </c>
      <c r="H571">
        <v>0</v>
      </c>
      <c r="I571" s="111" t="str">
        <f t="shared" si="17"/>
        <v/>
      </c>
    </row>
    <row r="572" spans="1:9" x14ac:dyDescent="0.25">
      <c r="A572">
        <v>561</v>
      </c>
      <c r="B572" s="16">
        <v>42156.867951388886</v>
      </c>
      <c r="C572">
        <v>0</v>
      </c>
      <c r="D572" s="110" t="str">
        <f t="shared" si="16"/>
        <v/>
      </c>
      <c r="F572">
        <v>561</v>
      </c>
      <c r="G572" s="16">
        <v>42157.741805555554</v>
      </c>
      <c r="H572">
        <v>1</v>
      </c>
      <c r="I572" s="111">
        <f t="shared" si="17"/>
        <v>4.482638889021473E-2</v>
      </c>
    </row>
    <row r="573" spans="1:9" x14ac:dyDescent="0.25">
      <c r="A573">
        <v>562</v>
      </c>
      <c r="B573" s="16">
        <v>42156.887986111113</v>
      </c>
      <c r="C573">
        <v>1</v>
      </c>
      <c r="D573" s="110">
        <f t="shared" si="16"/>
        <v>2.5162037032714579E-2</v>
      </c>
      <c r="F573">
        <v>562</v>
      </c>
      <c r="G573" s="16">
        <v>42157.786631944444</v>
      </c>
      <c r="H573">
        <v>0</v>
      </c>
      <c r="I573" s="111" t="str">
        <f t="shared" si="17"/>
        <v/>
      </c>
    </row>
    <row r="574" spans="1:9" x14ac:dyDescent="0.25">
      <c r="A574">
        <v>563</v>
      </c>
      <c r="B574" s="16">
        <v>42156.913148148145</v>
      </c>
      <c r="C574">
        <v>0</v>
      </c>
      <c r="D574" s="110" t="str">
        <f t="shared" si="16"/>
        <v/>
      </c>
      <c r="F574">
        <v>563</v>
      </c>
      <c r="G574" s="16">
        <v>42157.820752314816</v>
      </c>
      <c r="H574">
        <v>1</v>
      </c>
      <c r="I574" s="111">
        <f t="shared" si="17"/>
        <v>3.8043981483497191E-2</v>
      </c>
    </row>
    <row r="575" spans="1:9" x14ac:dyDescent="0.25">
      <c r="A575">
        <v>564</v>
      </c>
      <c r="B575" s="16">
        <v>42156.94703703704</v>
      </c>
      <c r="C575">
        <v>1</v>
      </c>
      <c r="D575" s="110">
        <f t="shared" si="16"/>
        <v>3.2071759254904464E-2</v>
      </c>
      <c r="F575">
        <v>564</v>
      </c>
      <c r="G575" s="16">
        <v>42157.858796296299</v>
      </c>
      <c r="H575">
        <v>0</v>
      </c>
      <c r="I575" s="111" t="str">
        <f t="shared" si="17"/>
        <v/>
      </c>
    </row>
    <row r="576" spans="1:9" x14ac:dyDescent="0.25">
      <c r="A576">
        <v>565</v>
      </c>
      <c r="B576" s="16">
        <v>42156.979108796295</v>
      </c>
      <c r="C576">
        <v>0</v>
      </c>
      <c r="D576" s="110" t="str">
        <f t="shared" si="16"/>
        <v/>
      </c>
      <c r="F576">
        <v>565</v>
      </c>
      <c r="G576" s="16">
        <v>42157.859907407408</v>
      </c>
      <c r="H576">
        <v>1</v>
      </c>
      <c r="I576" s="111">
        <f t="shared" si="17"/>
        <v>3.7951388891087845E-2</v>
      </c>
    </row>
    <row r="577" spans="1:9" x14ac:dyDescent="0.25">
      <c r="A577">
        <v>566</v>
      </c>
      <c r="B577" s="16">
        <v>42156.987557870372</v>
      </c>
      <c r="C577">
        <v>1</v>
      </c>
      <c r="D577" s="110">
        <f t="shared" si="16"/>
        <v>3.4236111110658385E-2</v>
      </c>
      <c r="F577">
        <v>566</v>
      </c>
      <c r="G577" s="16">
        <v>42157.897858796299</v>
      </c>
      <c r="H577">
        <v>0</v>
      </c>
      <c r="I577" s="111" t="str">
        <f t="shared" si="17"/>
        <v/>
      </c>
    </row>
    <row r="578" spans="1:9" x14ac:dyDescent="0.25">
      <c r="A578">
        <v>567</v>
      </c>
      <c r="B578" s="16">
        <v>42157.021793981483</v>
      </c>
      <c r="C578">
        <v>0</v>
      </c>
      <c r="D578" s="110" t="str">
        <f t="shared" si="16"/>
        <v/>
      </c>
      <c r="F578">
        <v>567</v>
      </c>
      <c r="G578" s="16">
        <v>42157.989351851851</v>
      </c>
      <c r="H578">
        <v>1</v>
      </c>
      <c r="I578" s="111">
        <f t="shared" si="17"/>
        <v>3.2453703701321501E-2</v>
      </c>
    </row>
    <row r="579" spans="1:9" x14ac:dyDescent="0.25">
      <c r="A579">
        <v>568</v>
      </c>
      <c r="B579" s="16">
        <v>42157.032129629632</v>
      </c>
      <c r="C579">
        <v>1</v>
      </c>
      <c r="D579" s="110">
        <f t="shared" si="16"/>
        <v>2.5520833332848269E-2</v>
      </c>
      <c r="F579">
        <v>568</v>
      </c>
      <c r="G579" s="16">
        <v>42158.021805555552</v>
      </c>
      <c r="H579">
        <v>0</v>
      </c>
      <c r="I579" s="111" t="str">
        <f t="shared" si="17"/>
        <v/>
      </c>
    </row>
    <row r="580" spans="1:9" x14ac:dyDescent="0.25">
      <c r="A580">
        <v>569</v>
      </c>
      <c r="B580" s="16">
        <v>42157.057650462964</v>
      </c>
      <c r="C580">
        <v>0</v>
      </c>
      <c r="D580" s="110" t="str">
        <f t="shared" si="16"/>
        <v/>
      </c>
      <c r="F580">
        <v>569</v>
      </c>
      <c r="G580" s="16">
        <v>42158.029942129629</v>
      </c>
      <c r="H580">
        <v>1</v>
      </c>
      <c r="I580" s="111">
        <f t="shared" si="17"/>
        <v>3.2245370370219462E-2</v>
      </c>
    </row>
    <row r="581" spans="1:9" x14ac:dyDescent="0.25">
      <c r="A581">
        <v>570</v>
      </c>
      <c r="B581" s="16">
        <v>42157.468634259261</v>
      </c>
      <c r="C581">
        <v>1</v>
      </c>
      <c r="D581" s="110">
        <f t="shared" si="16"/>
        <v>2.3182870369055308E-2</v>
      </c>
      <c r="F581">
        <v>570</v>
      </c>
      <c r="G581" s="16">
        <v>42158.0621875</v>
      </c>
      <c r="H581">
        <v>0</v>
      </c>
      <c r="I581" s="111" t="str">
        <f t="shared" si="17"/>
        <v/>
      </c>
    </row>
    <row r="582" spans="1:9" x14ac:dyDescent="0.25">
      <c r="A582">
        <v>571</v>
      </c>
      <c r="B582" s="16">
        <v>42157.49181712963</v>
      </c>
      <c r="C582">
        <v>0</v>
      </c>
      <c r="D582" s="110" t="str">
        <f t="shared" si="16"/>
        <v/>
      </c>
      <c r="F582">
        <v>571</v>
      </c>
      <c r="G582" s="16">
        <v>42158.443993055553</v>
      </c>
      <c r="H582">
        <v>1</v>
      </c>
      <c r="I582" s="111">
        <f t="shared" si="17"/>
        <v>3.312500000174623E-2</v>
      </c>
    </row>
    <row r="583" spans="1:9" x14ac:dyDescent="0.25">
      <c r="A583">
        <v>572</v>
      </c>
      <c r="B583" s="16">
        <v>42157.500405092593</v>
      </c>
      <c r="C583">
        <v>1</v>
      </c>
      <c r="D583" s="110">
        <f t="shared" si="16"/>
        <v>2.5532407409627922E-2</v>
      </c>
      <c r="F583">
        <v>572</v>
      </c>
      <c r="G583" s="16">
        <v>42158.477118055554</v>
      </c>
      <c r="H583">
        <v>0</v>
      </c>
      <c r="I583" s="111" t="str">
        <f t="shared" si="17"/>
        <v/>
      </c>
    </row>
    <row r="584" spans="1:9" x14ac:dyDescent="0.25">
      <c r="A584">
        <v>573</v>
      </c>
      <c r="B584" s="16">
        <v>42157.525937500002</v>
      </c>
      <c r="C584">
        <v>0</v>
      </c>
      <c r="D584" s="110" t="str">
        <f t="shared" si="16"/>
        <v/>
      </c>
      <c r="F584">
        <v>573</v>
      </c>
      <c r="G584" s="16">
        <v>42158.481342592589</v>
      </c>
      <c r="H584">
        <v>1</v>
      </c>
      <c r="I584" s="111">
        <f t="shared" si="17"/>
        <v>3.5462962965539191E-2</v>
      </c>
    </row>
    <row r="585" spans="1:9" x14ac:dyDescent="0.25">
      <c r="A585">
        <v>574</v>
      </c>
      <c r="B585" s="16">
        <v>42157.550879629627</v>
      </c>
      <c r="C585">
        <v>1</v>
      </c>
      <c r="D585" s="110">
        <f t="shared" si="16"/>
        <v>2.7592592596192844E-2</v>
      </c>
      <c r="F585">
        <v>574</v>
      </c>
      <c r="G585" s="16">
        <v>42158.516805555555</v>
      </c>
      <c r="H585">
        <v>0</v>
      </c>
      <c r="I585" s="111" t="str">
        <f t="shared" si="17"/>
        <v/>
      </c>
    </row>
    <row r="586" spans="1:9" x14ac:dyDescent="0.25">
      <c r="A586">
        <v>575</v>
      </c>
      <c r="B586" s="16">
        <v>42157.578472222223</v>
      </c>
      <c r="C586">
        <v>0</v>
      </c>
      <c r="D586" s="110" t="str">
        <f t="shared" si="16"/>
        <v/>
      </c>
      <c r="F586">
        <v>575</v>
      </c>
      <c r="G586" s="16">
        <v>42158.52</v>
      </c>
      <c r="H586">
        <v>1</v>
      </c>
      <c r="I586" s="111">
        <f t="shared" si="17"/>
        <v>3.5729166673263535E-2</v>
      </c>
    </row>
    <row r="587" spans="1:9" x14ac:dyDescent="0.25">
      <c r="A587">
        <v>576</v>
      </c>
      <c r="B587" s="16">
        <v>42157.579675925925</v>
      </c>
      <c r="C587">
        <v>1</v>
      </c>
      <c r="D587" s="110">
        <f t="shared" si="16"/>
        <v>2.7222222226555459E-2</v>
      </c>
      <c r="F587">
        <v>576</v>
      </c>
      <c r="G587" s="16">
        <v>42158.55572916667</v>
      </c>
      <c r="H587">
        <v>0</v>
      </c>
      <c r="I587" s="111" t="str">
        <f t="shared" si="17"/>
        <v/>
      </c>
    </row>
    <row r="588" spans="1:9" x14ac:dyDescent="0.25">
      <c r="A588">
        <v>577</v>
      </c>
      <c r="B588" s="16">
        <v>42157.606898148151</v>
      </c>
      <c r="C588">
        <v>0</v>
      </c>
      <c r="D588" s="110" t="str">
        <f t="shared" si="16"/>
        <v/>
      </c>
      <c r="F588">
        <v>577</v>
      </c>
      <c r="G588" s="16">
        <v>42158.556956018518</v>
      </c>
      <c r="H588">
        <v>1</v>
      </c>
      <c r="I588" s="111">
        <f t="shared" si="17"/>
        <v>2.1724537036789116E-2</v>
      </c>
    </row>
    <row r="589" spans="1:9" x14ac:dyDescent="0.25">
      <c r="A589">
        <v>578</v>
      </c>
      <c r="B589" s="16">
        <v>42157.608182870368</v>
      </c>
      <c r="C589">
        <v>1</v>
      </c>
      <c r="D589" s="110">
        <f t="shared" ref="D589:D652" si="18">IF(C589=1,B590-B589,"")</f>
        <v>2.6921296295768116E-2</v>
      </c>
      <c r="F589">
        <v>578</v>
      </c>
      <c r="G589" s="16">
        <v>42158.578680555554</v>
      </c>
      <c r="H589">
        <v>0</v>
      </c>
      <c r="I589" s="111" t="str">
        <f t="shared" ref="I589:I651" si="19">IF(H589=1,G590-G589,"")</f>
        <v/>
      </c>
    </row>
    <row r="590" spans="1:9" x14ac:dyDescent="0.25">
      <c r="A590">
        <v>579</v>
      </c>
      <c r="B590" s="16">
        <v>42157.635104166664</v>
      </c>
      <c r="C590">
        <v>0</v>
      </c>
      <c r="D590" s="110" t="str">
        <f t="shared" si="18"/>
        <v/>
      </c>
      <c r="F590">
        <v>579</v>
      </c>
      <c r="G590" s="16">
        <v>42158.579618055555</v>
      </c>
      <c r="H590">
        <v>1</v>
      </c>
      <c r="I590" s="111">
        <f t="shared" si="19"/>
        <v>1.3124999997671694E-2</v>
      </c>
    </row>
    <row r="591" spans="1:9" x14ac:dyDescent="0.25">
      <c r="A591">
        <v>580</v>
      </c>
      <c r="B591" s="16">
        <v>42157.636354166665</v>
      </c>
      <c r="C591">
        <v>1</v>
      </c>
      <c r="D591" s="110">
        <f t="shared" si="18"/>
        <v>2.7731481481168885E-2</v>
      </c>
      <c r="F591">
        <v>580</v>
      </c>
      <c r="G591" s="16">
        <v>42158.592743055553</v>
      </c>
      <c r="H591">
        <v>0</v>
      </c>
      <c r="I591" s="111" t="str">
        <f t="shared" si="19"/>
        <v/>
      </c>
    </row>
    <row r="592" spans="1:9" x14ac:dyDescent="0.25">
      <c r="A592">
        <v>581</v>
      </c>
      <c r="B592" s="16">
        <v>42157.664085648146</v>
      </c>
      <c r="C592">
        <v>0</v>
      </c>
      <c r="D592" s="110" t="str">
        <f t="shared" si="18"/>
        <v/>
      </c>
      <c r="F592">
        <v>581</v>
      </c>
      <c r="G592" s="16">
        <v>42158.593576388892</v>
      </c>
      <c r="H592">
        <v>1</v>
      </c>
      <c r="I592" s="111">
        <f t="shared" si="19"/>
        <v>2.749999999650754E-2</v>
      </c>
    </row>
    <row r="593" spans="1:9" x14ac:dyDescent="0.25">
      <c r="A593">
        <v>582</v>
      </c>
      <c r="B593" s="16">
        <v>42157.672673611109</v>
      </c>
      <c r="C593">
        <v>1</v>
      </c>
      <c r="D593" s="110">
        <f t="shared" si="18"/>
        <v>3.0752314814890269E-2</v>
      </c>
      <c r="F593">
        <v>582</v>
      </c>
      <c r="G593" s="16">
        <v>42158.621076388888</v>
      </c>
      <c r="H593">
        <v>0</v>
      </c>
      <c r="I593" s="111" t="str">
        <f t="shared" si="19"/>
        <v/>
      </c>
    </row>
    <row r="594" spans="1:9" x14ac:dyDescent="0.25">
      <c r="A594">
        <v>583</v>
      </c>
      <c r="B594" s="16">
        <v>42157.703425925924</v>
      </c>
      <c r="C594">
        <v>0</v>
      </c>
      <c r="D594" s="110" t="str">
        <f t="shared" si="18"/>
        <v/>
      </c>
      <c r="F594">
        <v>583</v>
      </c>
      <c r="G594" s="16">
        <v>42158.622164351851</v>
      </c>
      <c r="H594">
        <v>1</v>
      </c>
      <c r="I594" s="111">
        <f t="shared" si="19"/>
        <v>3.4664351849642117E-2</v>
      </c>
    </row>
    <row r="595" spans="1:9" x14ac:dyDescent="0.25">
      <c r="A595">
        <v>584</v>
      </c>
      <c r="B595" s="16">
        <v>42157.716516203705</v>
      </c>
      <c r="C595">
        <v>1</v>
      </c>
      <c r="D595" s="110">
        <f t="shared" si="18"/>
        <v>2.9386574075033423E-2</v>
      </c>
      <c r="F595">
        <v>584</v>
      </c>
      <c r="G595" s="16">
        <v>42158.656828703701</v>
      </c>
      <c r="H595">
        <v>0</v>
      </c>
      <c r="I595" s="111" t="str">
        <f t="shared" si="19"/>
        <v/>
      </c>
    </row>
    <row r="596" spans="1:9" x14ac:dyDescent="0.25">
      <c r="A596">
        <v>585</v>
      </c>
      <c r="B596" s="16">
        <v>42157.74590277778</v>
      </c>
      <c r="C596">
        <v>0</v>
      </c>
      <c r="D596" s="110" t="str">
        <f t="shared" si="18"/>
        <v/>
      </c>
      <c r="F596">
        <v>585</v>
      </c>
      <c r="G596" s="16">
        <v>42158.745300925926</v>
      </c>
      <c r="H596">
        <v>1</v>
      </c>
      <c r="I596" s="111">
        <f t="shared" si="19"/>
        <v>5.2175925928167999E-2</v>
      </c>
    </row>
    <row r="597" spans="1:9" x14ac:dyDescent="0.25">
      <c r="A597">
        <v>586</v>
      </c>
      <c r="B597" s="16">
        <v>42157.757337962961</v>
      </c>
      <c r="C597">
        <v>1</v>
      </c>
      <c r="D597" s="110">
        <f t="shared" si="18"/>
        <v>2.8981481482333038E-2</v>
      </c>
      <c r="F597">
        <v>586</v>
      </c>
      <c r="G597" s="16">
        <v>42158.797476851854</v>
      </c>
      <c r="H597">
        <v>0</v>
      </c>
      <c r="I597" s="111" t="str">
        <f t="shared" si="19"/>
        <v/>
      </c>
    </row>
    <row r="598" spans="1:9" x14ac:dyDescent="0.25">
      <c r="A598">
        <v>587</v>
      </c>
      <c r="B598" s="16">
        <v>42157.786319444444</v>
      </c>
      <c r="C598">
        <v>0</v>
      </c>
      <c r="D598" s="110" t="str">
        <f t="shared" si="18"/>
        <v/>
      </c>
      <c r="F598">
        <v>587</v>
      </c>
      <c r="G598" s="16">
        <v>42158.810474537036</v>
      </c>
      <c r="H598">
        <v>1</v>
      </c>
      <c r="I598" s="111">
        <f t="shared" si="19"/>
        <v>3.7164351851970423E-2</v>
      </c>
    </row>
    <row r="599" spans="1:9" x14ac:dyDescent="0.25">
      <c r="A599">
        <v>588</v>
      </c>
      <c r="B599" s="16">
        <v>42157.818784722222</v>
      </c>
      <c r="C599">
        <v>1</v>
      </c>
      <c r="D599" s="110">
        <f t="shared" si="18"/>
        <v>2.7141203703649808E-2</v>
      </c>
      <c r="F599">
        <v>588</v>
      </c>
      <c r="G599" s="16">
        <v>42158.847638888888</v>
      </c>
      <c r="H599">
        <v>0</v>
      </c>
      <c r="I599" s="111" t="str">
        <f t="shared" si="19"/>
        <v/>
      </c>
    </row>
    <row r="600" spans="1:9" x14ac:dyDescent="0.25">
      <c r="A600">
        <v>589</v>
      </c>
      <c r="B600" s="16">
        <v>42157.845925925925</v>
      </c>
      <c r="C600">
        <v>0</v>
      </c>
      <c r="D600" s="110" t="str">
        <f t="shared" si="18"/>
        <v/>
      </c>
      <c r="F600">
        <v>589</v>
      </c>
      <c r="G600" s="16">
        <v>42158.861307870371</v>
      </c>
      <c r="H600">
        <v>1</v>
      </c>
      <c r="I600" s="111">
        <f t="shared" si="19"/>
        <v>4.3495370366144925E-2</v>
      </c>
    </row>
    <row r="601" spans="1:9" x14ac:dyDescent="0.25">
      <c r="A601">
        <v>590</v>
      </c>
      <c r="B601" s="16">
        <v>42157.987858796296</v>
      </c>
      <c r="C601">
        <v>1</v>
      </c>
      <c r="D601" s="110">
        <f t="shared" si="18"/>
        <v>2.8032407404680271E-2</v>
      </c>
      <c r="F601">
        <v>590</v>
      </c>
      <c r="G601" s="16">
        <v>42158.904803240737</v>
      </c>
      <c r="H601">
        <v>0</v>
      </c>
      <c r="I601" s="111" t="str">
        <f t="shared" si="19"/>
        <v/>
      </c>
    </row>
    <row r="602" spans="1:9" x14ac:dyDescent="0.25">
      <c r="A602">
        <v>591</v>
      </c>
      <c r="B602" s="16">
        <v>42158.0158912037</v>
      </c>
      <c r="C602">
        <v>0</v>
      </c>
      <c r="D602" s="110" t="str">
        <f t="shared" si="18"/>
        <v/>
      </c>
      <c r="F602">
        <v>591</v>
      </c>
      <c r="G602" s="16">
        <v>42158.906377314815</v>
      </c>
      <c r="H602">
        <v>1</v>
      </c>
      <c r="I602" s="111">
        <f t="shared" si="19"/>
        <v>3.9398148146574385E-2</v>
      </c>
    </row>
    <row r="603" spans="1:9" x14ac:dyDescent="0.25">
      <c r="A603">
        <v>592</v>
      </c>
      <c r="B603" s="16">
        <v>42158.262997685182</v>
      </c>
      <c r="C603">
        <v>1</v>
      </c>
      <c r="D603" s="110">
        <f t="shared" si="18"/>
        <v>2.5243055555620231E-2</v>
      </c>
      <c r="F603">
        <v>592</v>
      </c>
      <c r="G603" s="16">
        <v>42158.945775462962</v>
      </c>
      <c r="H603">
        <v>0</v>
      </c>
      <c r="I603" s="111" t="str">
        <f t="shared" si="19"/>
        <v/>
      </c>
    </row>
    <row r="604" spans="1:9" x14ac:dyDescent="0.25">
      <c r="A604">
        <v>593</v>
      </c>
      <c r="B604" s="16">
        <v>42158.288240740738</v>
      </c>
      <c r="C604">
        <v>0</v>
      </c>
      <c r="D604" s="110" t="str">
        <f t="shared" si="18"/>
        <v/>
      </c>
      <c r="F604">
        <v>593</v>
      </c>
      <c r="G604" s="16">
        <v>42158.982060185182</v>
      </c>
      <c r="H604">
        <v>1</v>
      </c>
      <c r="I604" s="111">
        <f t="shared" si="19"/>
        <v>2.1342592597648036E-2</v>
      </c>
    </row>
    <row r="605" spans="1:9" x14ac:dyDescent="0.25">
      <c r="A605">
        <v>594</v>
      </c>
      <c r="B605" s="16">
        <v>42158.445335648146</v>
      </c>
      <c r="C605">
        <v>1</v>
      </c>
      <c r="D605" s="110">
        <f t="shared" si="18"/>
        <v>2.641203704115469E-2</v>
      </c>
      <c r="F605">
        <v>594</v>
      </c>
      <c r="G605" s="16">
        <v>42159.00340277778</v>
      </c>
      <c r="H605">
        <v>0</v>
      </c>
      <c r="I605" s="111" t="str">
        <f t="shared" si="19"/>
        <v/>
      </c>
    </row>
    <row r="606" spans="1:9" x14ac:dyDescent="0.25">
      <c r="A606">
        <v>595</v>
      </c>
      <c r="B606" s="16">
        <v>42158.471747685187</v>
      </c>
      <c r="C606">
        <v>0</v>
      </c>
      <c r="D606" s="110" t="str">
        <f t="shared" si="18"/>
        <v/>
      </c>
      <c r="F606">
        <v>595</v>
      </c>
      <c r="G606" s="16">
        <v>42159.234525462962</v>
      </c>
      <c r="H606">
        <v>1</v>
      </c>
      <c r="I606" s="111">
        <f t="shared" si="19"/>
        <v>3.3541666671226267E-2</v>
      </c>
    </row>
    <row r="607" spans="1:9" x14ac:dyDescent="0.25">
      <c r="A607">
        <v>596</v>
      </c>
      <c r="B607" s="16">
        <v>42158.476909722223</v>
      </c>
      <c r="C607">
        <v>1</v>
      </c>
      <c r="D607" s="110">
        <f t="shared" si="18"/>
        <v>2.8321759258687962E-2</v>
      </c>
      <c r="F607">
        <v>596</v>
      </c>
      <c r="G607" s="16">
        <v>42159.268067129633</v>
      </c>
      <c r="H607">
        <v>0</v>
      </c>
      <c r="I607" s="111" t="str">
        <f t="shared" si="19"/>
        <v/>
      </c>
    </row>
    <row r="608" spans="1:9" x14ac:dyDescent="0.25">
      <c r="A608">
        <v>597</v>
      </c>
      <c r="B608" s="16">
        <v>42158.505231481482</v>
      </c>
      <c r="C608">
        <v>0</v>
      </c>
      <c r="D608" s="110" t="str">
        <f t="shared" si="18"/>
        <v/>
      </c>
      <c r="F608">
        <v>597</v>
      </c>
      <c r="G608" s="16">
        <v>42159.429143518515</v>
      </c>
      <c r="H608">
        <v>1</v>
      </c>
      <c r="I608" s="111">
        <f t="shared" si="19"/>
        <v>1.4780092598812189E-2</v>
      </c>
    </row>
    <row r="609" spans="1:9" x14ac:dyDescent="0.25">
      <c r="A609">
        <v>598</v>
      </c>
      <c r="B609" s="16">
        <v>42158.524050925924</v>
      </c>
      <c r="C609">
        <v>1</v>
      </c>
      <c r="D609" s="110">
        <f t="shared" si="18"/>
        <v>2.6481481480004732E-2</v>
      </c>
      <c r="F609">
        <v>598</v>
      </c>
      <c r="G609" s="16">
        <v>42159.443923611114</v>
      </c>
      <c r="H609">
        <v>0</v>
      </c>
      <c r="I609" s="111" t="str">
        <f t="shared" si="19"/>
        <v/>
      </c>
    </row>
    <row r="610" spans="1:9" x14ac:dyDescent="0.25">
      <c r="A610">
        <v>599</v>
      </c>
      <c r="B610" s="16">
        <v>42158.550532407404</v>
      </c>
      <c r="C610">
        <v>0</v>
      </c>
      <c r="D610" s="110" t="str">
        <f t="shared" si="18"/>
        <v/>
      </c>
      <c r="F610">
        <v>599</v>
      </c>
      <c r="G610" s="16">
        <v>42159.463194444441</v>
      </c>
      <c r="H610">
        <v>1</v>
      </c>
      <c r="I610" s="111">
        <f t="shared" si="19"/>
        <v>2.8773148151230998E-2</v>
      </c>
    </row>
    <row r="611" spans="1:9" x14ac:dyDescent="0.25">
      <c r="A611">
        <v>600</v>
      </c>
      <c r="B611" s="16">
        <v>42158.551701388889</v>
      </c>
      <c r="C611">
        <v>1</v>
      </c>
      <c r="D611" s="110">
        <f t="shared" si="18"/>
        <v>2.3726851854007691E-2</v>
      </c>
      <c r="F611">
        <v>600</v>
      </c>
      <c r="G611" s="16">
        <v>42159.491967592592</v>
      </c>
      <c r="H611">
        <v>0</v>
      </c>
      <c r="I611" s="111" t="str">
        <f t="shared" si="19"/>
        <v/>
      </c>
    </row>
    <row r="612" spans="1:9" x14ac:dyDescent="0.25">
      <c r="A612">
        <v>601</v>
      </c>
      <c r="B612" s="16">
        <v>42158.575428240743</v>
      </c>
      <c r="C612">
        <v>0</v>
      </c>
      <c r="D612" s="110" t="str">
        <f t="shared" si="18"/>
        <v/>
      </c>
      <c r="F612">
        <v>601</v>
      </c>
      <c r="G612" s="16">
        <v>42159.504074074073</v>
      </c>
      <c r="H612">
        <v>1</v>
      </c>
      <c r="I612" s="111">
        <f t="shared" si="19"/>
        <v>2.5949074071832001E-2</v>
      </c>
    </row>
    <row r="613" spans="1:9" x14ac:dyDescent="0.25">
      <c r="A613">
        <v>602</v>
      </c>
      <c r="B613" s="16">
        <v>42158.5784375</v>
      </c>
      <c r="C613">
        <v>1</v>
      </c>
      <c r="D613" s="110">
        <f t="shared" si="18"/>
        <v>1.1620370372838806E-2</v>
      </c>
      <c r="F613">
        <v>602</v>
      </c>
      <c r="G613" s="16">
        <v>42159.530023148145</v>
      </c>
      <c r="H613">
        <v>0</v>
      </c>
      <c r="I613" s="111" t="str">
        <f t="shared" si="19"/>
        <v/>
      </c>
    </row>
    <row r="614" spans="1:9" x14ac:dyDescent="0.25">
      <c r="A614">
        <v>603</v>
      </c>
      <c r="B614" s="16">
        <v>42158.590057870373</v>
      </c>
      <c r="C614">
        <v>0</v>
      </c>
      <c r="D614" s="110" t="str">
        <f t="shared" si="18"/>
        <v/>
      </c>
      <c r="F614">
        <v>603</v>
      </c>
      <c r="G614" s="16">
        <v>42159.548171296294</v>
      </c>
      <c r="H614">
        <v>1</v>
      </c>
      <c r="I614" s="111">
        <f t="shared" si="19"/>
        <v>1.5856481484661344E-2</v>
      </c>
    </row>
    <row r="615" spans="1:9" x14ac:dyDescent="0.25">
      <c r="A615">
        <v>604</v>
      </c>
      <c r="B615" s="16">
        <v>42158.590162037035</v>
      </c>
      <c r="C615">
        <v>1</v>
      </c>
      <c r="D615" s="110">
        <f t="shared" si="18"/>
        <v>1.6435185170848854E-3</v>
      </c>
      <c r="F615">
        <v>604</v>
      </c>
      <c r="G615" s="16">
        <v>42159.564027777778</v>
      </c>
      <c r="H615">
        <v>0</v>
      </c>
      <c r="I615" s="111" t="str">
        <f t="shared" si="19"/>
        <v/>
      </c>
    </row>
    <row r="616" spans="1:9" x14ac:dyDescent="0.25">
      <c r="A616">
        <v>605</v>
      </c>
      <c r="B616" s="16">
        <v>42158.591805555552</v>
      </c>
      <c r="C616">
        <v>0</v>
      </c>
      <c r="D616" s="110" t="str">
        <f t="shared" si="18"/>
        <v/>
      </c>
      <c r="F616">
        <v>605</v>
      </c>
      <c r="G616" s="16">
        <v>42159.571145833332</v>
      </c>
      <c r="H616">
        <v>1</v>
      </c>
      <c r="I616" s="111">
        <f t="shared" si="19"/>
        <v>2.6712962964666076E-2</v>
      </c>
    </row>
    <row r="617" spans="1:9" x14ac:dyDescent="0.25">
      <c r="A617">
        <v>606</v>
      </c>
      <c r="B617" s="16">
        <v>42158.591909722221</v>
      </c>
      <c r="C617">
        <v>1</v>
      </c>
      <c r="D617" s="110">
        <f t="shared" si="18"/>
        <v>3.5300925956107676E-3</v>
      </c>
      <c r="F617">
        <v>606</v>
      </c>
      <c r="G617" s="16">
        <v>42159.597858796296</v>
      </c>
      <c r="H617">
        <v>0</v>
      </c>
      <c r="I617" s="111" t="str">
        <f t="shared" si="19"/>
        <v/>
      </c>
    </row>
    <row r="618" spans="1:9" x14ac:dyDescent="0.25">
      <c r="A618">
        <v>607</v>
      </c>
      <c r="B618" s="16">
        <v>42158.595439814817</v>
      </c>
      <c r="C618">
        <v>0</v>
      </c>
      <c r="D618" s="110" t="str">
        <f t="shared" si="18"/>
        <v/>
      </c>
      <c r="F618">
        <v>607</v>
      </c>
      <c r="G618" s="16">
        <v>42159.602395833332</v>
      </c>
      <c r="H618">
        <v>1</v>
      </c>
      <c r="I618" s="111">
        <f t="shared" si="19"/>
        <v>1.5497685184527654E-2</v>
      </c>
    </row>
    <row r="619" spans="1:9" x14ac:dyDescent="0.25">
      <c r="A619">
        <v>608</v>
      </c>
      <c r="B619" s="16">
        <v>42158.607002314813</v>
      </c>
      <c r="C619">
        <v>1</v>
      </c>
      <c r="D619" s="110">
        <f t="shared" si="18"/>
        <v>2.252314815268619E-2</v>
      </c>
      <c r="F619">
        <v>608</v>
      </c>
      <c r="G619" s="16">
        <v>42159.617893518516</v>
      </c>
      <c r="H619">
        <v>0</v>
      </c>
      <c r="I619" s="111" t="str">
        <f t="shared" si="19"/>
        <v/>
      </c>
    </row>
    <row r="620" spans="1:9" x14ac:dyDescent="0.25">
      <c r="A620">
        <v>609</v>
      </c>
      <c r="B620" s="16">
        <v>42158.629525462966</v>
      </c>
      <c r="C620">
        <v>0</v>
      </c>
      <c r="D620" s="110" t="str">
        <f t="shared" si="18"/>
        <v/>
      </c>
      <c r="F620">
        <v>609</v>
      </c>
      <c r="G620" s="16">
        <v>42159.638136574074</v>
      </c>
      <c r="H620">
        <v>1</v>
      </c>
      <c r="I620" s="111">
        <f t="shared" si="19"/>
        <v>2.1006944443797693E-2</v>
      </c>
    </row>
    <row r="621" spans="1:9" x14ac:dyDescent="0.25">
      <c r="A621">
        <v>610</v>
      </c>
      <c r="B621" s="16">
        <v>42158.636250000003</v>
      </c>
      <c r="C621">
        <v>1</v>
      </c>
      <c r="D621" s="110">
        <f t="shared" si="18"/>
        <v>2.7453703703940846E-2</v>
      </c>
      <c r="F621">
        <v>610</v>
      </c>
      <c r="G621" s="16">
        <v>42159.659143518518</v>
      </c>
      <c r="H621">
        <v>0</v>
      </c>
      <c r="I621" s="111" t="str">
        <f t="shared" si="19"/>
        <v/>
      </c>
    </row>
    <row r="622" spans="1:9" x14ac:dyDescent="0.25">
      <c r="A622">
        <v>611</v>
      </c>
      <c r="B622" s="16">
        <v>42158.663703703707</v>
      </c>
      <c r="C622">
        <v>0</v>
      </c>
      <c r="D622" s="110" t="str">
        <f t="shared" si="18"/>
        <v/>
      </c>
      <c r="F622">
        <v>611</v>
      </c>
      <c r="G622" s="16">
        <v>42159.724016203705</v>
      </c>
      <c r="H622">
        <v>1</v>
      </c>
      <c r="I622" s="111">
        <f t="shared" si="19"/>
        <v>3.3379629625414964E-2</v>
      </c>
    </row>
    <row r="623" spans="1:9" x14ac:dyDescent="0.25">
      <c r="A623">
        <v>612</v>
      </c>
      <c r="B623" s="16">
        <v>42158.804166666669</v>
      </c>
      <c r="C623">
        <v>1</v>
      </c>
      <c r="D623" s="110">
        <f t="shared" si="18"/>
        <v>2.7523148142790888E-2</v>
      </c>
      <c r="F623">
        <v>612</v>
      </c>
      <c r="G623" s="16">
        <v>42159.757395833331</v>
      </c>
      <c r="H623">
        <v>0</v>
      </c>
      <c r="I623" s="111" t="str">
        <f t="shared" si="19"/>
        <v/>
      </c>
    </row>
    <row r="624" spans="1:9" x14ac:dyDescent="0.25">
      <c r="A624">
        <v>613</v>
      </c>
      <c r="B624" s="16">
        <v>42158.831689814811</v>
      </c>
      <c r="C624">
        <v>0</v>
      </c>
      <c r="D624" s="110" t="str">
        <f t="shared" si="18"/>
        <v/>
      </c>
      <c r="F624">
        <v>613</v>
      </c>
      <c r="G624" s="16">
        <v>42159.758368055554</v>
      </c>
      <c r="H624">
        <v>1</v>
      </c>
      <c r="I624" s="111">
        <f t="shared" si="19"/>
        <v>3.3067129632399883E-2</v>
      </c>
    </row>
    <row r="625" spans="1:9" x14ac:dyDescent="0.25">
      <c r="A625">
        <v>614</v>
      </c>
      <c r="B625" s="16">
        <v>42158.8746875</v>
      </c>
      <c r="C625">
        <v>1</v>
      </c>
      <c r="D625" s="110">
        <f t="shared" si="18"/>
        <v>2.9780092590954155E-2</v>
      </c>
      <c r="F625">
        <v>614</v>
      </c>
      <c r="G625" s="16">
        <v>42159.791435185187</v>
      </c>
      <c r="H625">
        <v>0</v>
      </c>
      <c r="I625" s="111" t="str">
        <f t="shared" si="19"/>
        <v/>
      </c>
    </row>
    <row r="626" spans="1:9" x14ac:dyDescent="0.25">
      <c r="A626">
        <v>615</v>
      </c>
      <c r="B626" s="16">
        <v>42158.904467592591</v>
      </c>
      <c r="C626">
        <v>0</v>
      </c>
      <c r="D626" s="110" t="str">
        <f t="shared" si="18"/>
        <v/>
      </c>
      <c r="F626">
        <v>615</v>
      </c>
      <c r="G626" s="16">
        <v>42159.792997685188</v>
      </c>
      <c r="H626">
        <v>1</v>
      </c>
      <c r="I626" s="111">
        <f t="shared" si="19"/>
        <v>5.5289351847022772E-2</v>
      </c>
    </row>
    <row r="627" spans="1:9" x14ac:dyDescent="0.25">
      <c r="A627">
        <v>616</v>
      </c>
      <c r="B627" s="16">
        <v>42158.905347222222</v>
      </c>
      <c r="C627">
        <v>1</v>
      </c>
      <c r="D627" s="110">
        <f t="shared" si="18"/>
        <v>3.047453703766223E-2</v>
      </c>
      <c r="F627">
        <v>616</v>
      </c>
      <c r="G627" s="16">
        <v>42159.848287037035</v>
      </c>
      <c r="H627">
        <v>0</v>
      </c>
      <c r="I627" s="111" t="str">
        <f t="shared" si="19"/>
        <v/>
      </c>
    </row>
    <row r="628" spans="1:9" x14ac:dyDescent="0.25">
      <c r="A628">
        <v>617</v>
      </c>
      <c r="B628" s="16">
        <v>42158.93582175926</v>
      </c>
      <c r="C628">
        <v>0</v>
      </c>
      <c r="D628" s="110" t="str">
        <f t="shared" si="18"/>
        <v/>
      </c>
      <c r="F628">
        <v>617</v>
      </c>
      <c r="G628" s="16">
        <v>42159.879618055558</v>
      </c>
      <c r="H628">
        <v>1</v>
      </c>
      <c r="I628" s="111">
        <f t="shared" si="19"/>
        <v>4.3541666665987577E-2</v>
      </c>
    </row>
    <row r="629" spans="1:9" x14ac:dyDescent="0.25">
      <c r="A629">
        <v>618</v>
      </c>
      <c r="B629" s="16">
        <v>42158.942499999997</v>
      </c>
      <c r="C629">
        <v>1</v>
      </c>
      <c r="D629" s="110">
        <f t="shared" si="18"/>
        <v>1.2233796296641231E-2</v>
      </c>
      <c r="F629">
        <v>618</v>
      </c>
      <c r="G629" s="16">
        <v>42159.923159722224</v>
      </c>
      <c r="H629">
        <v>0</v>
      </c>
      <c r="I629" s="111" t="str">
        <f t="shared" si="19"/>
        <v/>
      </c>
    </row>
    <row r="630" spans="1:9" x14ac:dyDescent="0.25">
      <c r="A630">
        <v>619</v>
      </c>
      <c r="B630" s="16">
        <v>42158.954733796294</v>
      </c>
      <c r="C630">
        <v>0</v>
      </c>
      <c r="D630" s="110" t="str">
        <f t="shared" si="18"/>
        <v/>
      </c>
      <c r="F630">
        <v>619</v>
      </c>
      <c r="G630" s="16">
        <v>42159.959108796298</v>
      </c>
      <c r="H630">
        <v>1</v>
      </c>
      <c r="I630" s="111">
        <f t="shared" si="19"/>
        <v>4.2916666665405501E-2</v>
      </c>
    </row>
    <row r="631" spans="1:9" x14ac:dyDescent="0.25">
      <c r="A631">
        <v>620</v>
      </c>
      <c r="B631" s="16">
        <v>42158.954976851855</v>
      </c>
      <c r="C631">
        <v>1</v>
      </c>
      <c r="D631" s="110">
        <f t="shared" si="18"/>
        <v>1.1122685180453118E-2</v>
      </c>
      <c r="F631">
        <v>620</v>
      </c>
      <c r="G631" s="16">
        <v>42160.002025462964</v>
      </c>
      <c r="H631">
        <v>0</v>
      </c>
      <c r="I631" s="111" t="str">
        <f t="shared" si="19"/>
        <v/>
      </c>
    </row>
    <row r="632" spans="1:9" x14ac:dyDescent="0.25">
      <c r="A632">
        <v>621</v>
      </c>
      <c r="B632" s="16">
        <v>42158.966099537036</v>
      </c>
      <c r="C632">
        <v>0</v>
      </c>
      <c r="D632" s="110" t="str">
        <f t="shared" si="18"/>
        <v/>
      </c>
      <c r="F632">
        <v>621</v>
      </c>
      <c r="G632" s="16">
        <v>42160.414305555554</v>
      </c>
      <c r="H632">
        <v>1</v>
      </c>
      <c r="I632" s="111">
        <f t="shared" si="19"/>
        <v>2.3124999999708962E-2</v>
      </c>
    </row>
    <row r="633" spans="1:9" x14ac:dyDescent="0.25">
      <c r="A633">
        <v>622</v>
      </c>
      <c r="B633" s="16">
        <v>42158.982499999998</v>
      </c>
      <c r="C633">
        <v>1</v>
      </c>
      <c r="D633" s="110">
        <f t="shared" si="18"/>
        <v>2.3148148153268266E-2</v>
      </c>
      <c r="F633">
        <v>622</v>
      </c>
      <c r="G633" s="16">
        <v>42160.437430555554</v>
      </c>
      <c r="H633">
        <v>0</v>
      </c>
      <c r="I633" s="111" t="str">
        <f t="shared" si="19"/>
        <v/>
      </c>
    </row>
    <row r="634" spans="1:9" x14ac:dyDescent="0.25">
      <c r="A634">
        <v>623</v>
      </c>
      <c r="B634" s="16">
        <v>42159.005648148152</v>
      </c>
      <c r="C634">
        <v>0</v>
      </c>
      <c r="D634" s="110" t="str">
        <f t="shared" si="18"/>
        <v/>
      </c>
      <c r="F634">
        <v>623</v>
      </c>
      <c r="G634" s="16">
        <v>42160.447511574072</v>
      </c>
      <c r="H634">
        <v>1</v>
      </c>
      <c r="I634" s="111">
        <f t="shared" si="19"/>
        <v>2.6203703702776693E-2</v>
      </c>
    </row>
    <row r="635" spans="1:9" x14ac:dyDescent="0.25">
      <c r="A635">
        <v>624</v>
      </c>
      <c r="B635" s="16">
        <v>42159.428032407406</v>
      </c>
      <c r="C635">
        <v>1</v>
      </c>
      <c r="D635" s="110">
        <f t="shared" si="18"/>
        <v>1.1469907411083113E-2</v>
      </c>
      <c r="F635">
        <v>624</v>
      </c>
      <c r="G635" s="16">
        <v>42160.473715277774</v>
      </c>
      <c r="H635">
        <v>0</v>
      </c>
      <c r="I635" s="111" t="str">
        <f t="shared" si="19"/>
        <v/>
      </c>
    </row>
    <row r="636" spans="1:9" x14ac:dyDescent="0.25">
      <c r="A636">
        <v>625</v>
      </c>
      <c r="B636" s="16">
        <v>42159.439502314817</v>
      </c>
      <c r="C636">
        <v>0</v>
      </c>
      <c r="D636" s="110" t="str">
        <f t="shared" si="18"/>
        <v/>
      </c>
      <c r="F636">
        <v>625</v>
      </c>
      <c r="G636" s="16">
        <v>42160.475740740738</v>
      </c>
      <c r="H636">
        <v>1</v>
      </c>
      <c r="I636" s="111">
        <f t="shared" si="19"/>
        <v>3.5185185188311152E-2</v>
      </c>
    </row>
    <row r="637" spans="1:9" x14ac:dyDescent="0.25">
      <c r="A637">
        <v>626</v>
      </c>
      <c r="B637" s="16">
        <v>42159.440069444441</v>
      </c>
      <c r="C637">
        <v>1</v>
      </c>
      <c r="D637" s="110">
        <f t="shared" si="18"/>
        <v>7.8009259304963052E-3</v>
      </c>
      <c r="F637">
        <v>626</v>
      </c>
      <c r="G637" s="16">
        <v>42160.510925925926</v>
      </c>
      <c r="H637">
        <v>0</v>
      </c>
      <c r="I637" s="111" t="str">
        <f t="shared" si="19"/>
        <v/>
      </c>
    </row>
    <row r="638" spans="1:9" x14ac:dyDescent="0.25">
      <c r="A638">
        <v>627</v>
      </c>
      <c r="B638" s="16">
        <v>42159.447870370372</v>
      </c>
      <c r="C638">
        <v>0</v>
      </c>
      <c r="D638" s="110" t="str">
        <f t="shared" si="18"/>
        <v/>
      </c>
      <c r="F638">
        <v>627</v>
      </c>
      <c r="G638" s="16">
        <v>42160.515625</v>
      </c>
      <c r="H638">
        <v>1</v>
      </c>
      <c r="I638" s="111">
        <f t="shared" si="19"/>
        <v>6.4004629603005014E-3</v>
      </c>
    </row>
    <row r="639" spans="1:9" x14ac:dyDescent="0.25">
      <c r="A639">
        <v>628</v>
      </c>
      <c r="B639" s="16">
        <v>42159.506238425929</v>
      </c>
      <c r="C639">
        <v>1</v>
      </c>
      <c r="D639" s="110">
        <f t="shared" si="18"/>
        <v>1.4548611106874887E-2</v>
      </c>
      <c r="F639">
        <v>628</v>
      </c>
      <c r="G639" s="16">
        <v>42160.52202546296</v>
      </c>
      <c r="H639">
        <v>0</v>
      </c>
      <c r="I639" s="111" t="str">
        <f t="shared" si="19"/>
        <v/>
      </c>
    </row>
    <row r="640" spans="1:9" x14ac:dyDescent="0.25">
      <c r="A640">
        <v>629</v>
      </c>
      <c r="B640" s="16">
        <v>42159.520787037036</v>
      </c>
      <c r="C640">
        <v>0</v>
      </c>
      <c r="D640" s="110" t="str">
        <f t="shared" si="18"/>
        <v/>
      </c>
      <c r="F640">
        <v>629</v>
      </c>
      <c r="G640" s="16">
        <v>42160.522465277776</v>
      </c>
      <c r="H640">
        <v>1</v>
      </c>
      <c r="I640" s="111">
        <f t="shared" si="19"/>
        <v>3.8310185191221535E-3</v>
      </c>
    </row>
    <row r="641" spans="1:9" x14ac:dyDescent="0.25">
      <c r="A641">
        <v>630</v>
      </c>
      <c r="B641" s="16">
        <v>42159.53696759259</v>
      </c>
      <c r="C641">
        <v>1</v>
      </c>
      <c r="D641" s="110">
        <f t="shared" si="18"/>
        <v>2.0208333335176576E-2</v>
      </c>
      <c r="F641">
        <v>630</v>
      </c>
      <c r="G641" s="16">
        <v>42160.526296296295</v>
      </c>
      <c r="H641">
        <v>0</v>
      </c>
      <c r="I641" s="111" t="str">
        <f t="shared" si="19"/>
        <v/>
      </c>
    </row>
    <row r="642" spans="1:9" x14ac:dyDescent="0.25">
      <c r="A642">
        <v>631</v>
      </c>
      <c r="B642" s="16">
        <v>42159.557175925926</v>
      </c>
      <c r="C642">
        <v>0</v>
      </c>
      <c r="D642" s="110" t="str">
        <f t="shared" si="18"/>
        <v/>
      </c>
      <c r="F642">
        <v>631</v>
      </c>
      <c r="G642" s="16">
        <v>42160.530972222223</v>
      </c>
      <c r="H642">
        <v>1</v>
      </c>
      <c r="I642" s="111">
        <f t="shared" si="19"/>
        <v>2.8773148151230998E-2</v>
      </c>
    </row>
    <row r="643" spans="1:9" x14ac:dyDescent="0.25">
      <c r="A643">
        <v>632</v>
      </c>
      <c r="B643" s="16">
        <v>42159.578263888892</v>
      </c>
      <c r="C643">
        <v>1</v>
      </c>
      <c r="D643" s="110">
        <f t="shared" si="18"/>
        <v>2.4074074070085771E-2</v>
      </c>
      <c r="F643">
        <v>632</v>
      </c>
      <c r="G643" s="16">
        <v>42160.559745370374</v>
      </c>
      <c r="H643">
        <v>0</v>
      </c>
      <c r="I643" s="111" t="str">
        <f t="shared" si="19"/>
        <v/>
      </c>
    </row>
    <row r="644" spans="1:9" x14ac:dyDescent="0.25">
      <c r="A644">
        <v>633</v>
      </c>
      <c r="B644" s="16">
        <v>42159.602337962962</v>
      </c>
      <c r="C644">
        <v>0</v>
      </c>
      <c r="D644" s="110" t="str">
        <f t="shared" si="18"/>
        <v/>
      </c>
      <c r="F644">
        <v>633</v>
      </c>
      <c r="G644" s="16">
        <v>42160.569849537038</v>
      </c>
      <c r="H644">
        <v>1</v>
      </c>
      <c r="I644" s="111">
        <f t="shared" si="19"/>
        <v>2.3692129630944692E-2</v>
      </c>
    </row>
    <row r="645" spans="1:9" x14ac:dyDescent="0.25">
      <c r="A645">
        <v>634</v>
      </c>
      <c r="B645" s="16">
        <v>42159.610567129632</v>
      </c>
      <c r="C645">
        <v>1</v>
      </c>
      <c r="D645" s="110">
        <f t="shared" si="18"/>
        <v>2.1585648144537117E-2</v>
      </c>
      <c r="F645">
        <v>634</v>
      </c>
      <c r="G645" s="16">
        <v>42160.593541666669</v>
      </c>
      <c r="H645">
        <v>0</v>
      </c>
      <c r="I645" s="111" t="str">
        <f t="shared" si="19"/>
        <v/>
      </c>
    </row>
    <row r="646" spans="1:9" x14ac:dyDescent="0.25">
      <c r="A646">
        <v>635</v>
      </c>
      <c r="B646" s="16">
        <v>42159.632152777776</v>
      </c>
      <c r="C646">
        <v>0</v>
      </c>
      <c r="D646" s="110" t="str">
        <f t="shared" si="18"/>
        <v/>
      </c>
      <c r="F646">
        <v>635</v>
      </c>
      <c r="G646" s="16">
        <v>42160.599988425929</v>
      </c>
      <c r="H646">
        <v>1</v>
      </c>
      <c r="I646" s="111">
        <f t="shared" si="19"/>
        <v>2.3067129623086657E-2</v>
      </c>
    </row>
    <row r="647" spans="1:9" x14ac:dyDescent="0.25">
      <c r="A647">
        <v>636</v>
      </c>
      <c r="B647" s="16">
        <v>42159.642430555556</v>
      </c>
      <c r="C647">
        <v>1</v>
      </c>
      <c r="D647" s="110">
        <f t="shared" si="18"/>
        <v>1.2048611111822538E-2</v>
      </c>
      <c r="F647">
        <v>636</v>
      </c>
      <c r="G647" s="16">
        <v>42160.623055555552</v>
      </c>
      <c r="H647">
        <v>0</v>
      </c>
      <c r="I647" s="111" t="str">
        <f t="shared" si="19"/>
        <v/>
      </c>
    </row>
    <row r="648" spans="1:9" x14ac:dyDescent="0.25">
      <c r="A648">
        <v>637</v>
      </c>
      <c r="B648" s="16">
        <v>42159.654479166667</v>
      </c>
      <c r="C648">
        <v>0</v>
      </c>
      <c r="D648" s="110" t="str">
        <f t="shared" si="18"/>
        <v/>
      </c>
      <c r="F648">
        <v>637</v>
      </c>
      <c r="G648" s="16">
        <v>42160.628530092596</v>
      </c>
      <c r="H648">
        <v>1</v>
      </c>
      <c r="I648" s="111">
        <f t="shared" si="19"/>
        <v>3.6840277774899732E-2</v>
      </c>
    </row>
    <row r="649" spans="1:9" x14ac:dyDescent="0.25">
      <c r="A649">
        <v>638</v>
      </c>
      <c r="B649" s="16">
        <v>42159.654618055552</v>
      </c>
      <c r="C649">
        <v>1</v>
      </c>
      <c r="D649" s="110">
        <f t="shared" si="18"/>
        <v>1.3344907412829343E-2</v>
      </c>
      <c r="F649">
        <v>638</v>
      </c>
      <c r="G649" s="16">
        <v>42160.665370370371</v>
      </c>
      <c r="H649">
        <v>0</v>
      </c>
      <c r="I649" s="111" t="str">
        <f t="shared" si="19"/>
        <v/>
      </c>
    </row>
    <row r="650" spans="1:9" x14ac:dyDescent="0.25">
      <c r="A650">
        <v>639</v>
      </c>
      <c r="B650" s="16">
        <v>42159.667962962965</v>
      </c>
      <c r="C650">
        <v>0</v>
      </c>
      <c r="D650" s="110" t="str">
        <f t="shared" si="18"/>
        <v/>
      </c>
      <c r="F650">
        <v>639</v>
      </c>
      <c r="G650" s="16">
        <v>42160.67114583333</v>
      </c>
      <c r="H650">
        <v>1</v>
      </c>
      <c r="I650" s="111">
        <f t="shared" si="19"/>
        <v>3.8668981484079268E-2</v>
      </c>
    </row>
    <row r="651" spans="1:9" x14ac:dyDescent="0.25">
      <c r="A651">
        <v>640</v>
      </c>
      <c r="B651" s="16">
        <v>42159.722280092596</v>
      </c>
      <c r="C651">
        <v>1</v>
      </c>
      <c r="D651" s="110">
        <f t="shared" si="18"/>
        <v>3.3715277771989349E-2</v>
      </c>
      <c r="F651">
        <v>640</v>
      </c>
      <c r="G651" s="16">
        <v>42160.709814814814</v>
      </c>
      <c r="H651">
        <v>0</v>
      </c>
      <c r="I651" s="111" t="str">
        <f t="shared" si="19"/>
        <v/>
      </c>
    </row>
    <row r="652" spans="1:9" x14ac:dyDescent="0.25">
      <c r="A652">
        <v>641</v>
      </c>
      <c r="B652" s="16">
        <v>42159.755995370368</v>
      </c>
      <c r="C652">
        <v>0</v>
      </c>
      <c r="D652" s="110" t="str">
        <f t="shared" si="18"/>
        <v/>
      </c>
    </row>
    <row r="653" spans="1:9" x14ac:dyDescent="0.25">
      <c r="A653">
        <v>642</v>
      </c>
      <c r="B653" s="16">
        <v>42159.757268518515</v>
      </c>
      <c r="C653">
        <v>1</v>
      </c>
      <c r="D653" s="110">
        <f t="shared" ref="D653:D675" si="20">IF(C653=1,B654-B653,"")</f>
        <v>2.6469907410501037E-2</v>
      </c>
    </row>
    <row r="654" spans="1:9" x14ac:dyDescent="0.25">
      <c r="A654">
        <v>643</v>
      </c>
      <c r="B654" s="16">
        <v>42159.783738425926</v>
      </c>
      <c r="C654">
        <v>0</v>
      </c>
      <c r="D654" s="110" t="str">
        <f t="shared" si="20"/>
        <v/>
      </c>
    </row>
    <row r="655" spans="1:9" x14ac:dyDescent="0.25">
      <c r="A655">
        <v>644</v>
      </c>
      <c r="B655" s="16">
        <v>42159.795555555553</v>
      </c>
      <c r="C655">
        <v>1</v>
      </c>
      <c r="D655" s="110">
        <f t="shared" si="20"/>
        <v>3.0312500006402843E-2</v>
      </c>
    </row>
    <row r="656" spans="1:9" x14ac:dyDescent="0.25">
      <c r="A656">
        <v>645</v>
      </c>
      <c r="B656" s="16">
        <v>42159.825868055559</v>
      </c>
      <c r="C656">
        <v>0</v>
      </c>
      <c r="D656" s="110" t="str">
        <f t="shared" si="20"/>
        <v/>
      </c>
    </row>
    <row r="657" spans="1:4" x14ac:dyDescent="0.25">
      <c r="A657">
        <v>646</v>
      </c>
      <c r="B657" s="16">
        <v>42159.836412037039</v>
      </c>
      <c r="C657">
        <v>1</v>
      </c>
      <c r="D657" s="110">
        <f t="shared" si="20"/>
        <v>2.7939814812270924E-2</v>
      </c>
    </row>
    <row r="658" spans="1:4" x14ac:dyDescent="0.25">
      <c r="A658">
        <v>647</v>
      </c>
      <c r="B658" s="16">
        <v>42159.864351851851</v>
      </c>
      <c r="C658">
        <v>0</v>
      </c>
      <c r="D658" s="110" t="str">
        <f t="shared" si="20"/>
        <v/>
      </c>
    </row>
    <row r="659" spans="1:4" x14ac:dyDescent="0.25">
      <c r="A659">
        <v>648</v>
      </c>
      <c r="B659" s="16">
        <v>42159.957546296297</v>
      </c>
      <c r="C659">
        <v>1</v>
      </c>
      <c r="D659" s="110">
        <f t="shared" si="20"/>
        <v>3.0590277776354924E-2</v>
      </c>
    </row>
    <row r="660" spans="1:4" x14ac:dyDescent="0.25">
      <c r="A660">
        <v>649</v>
      </c>
      <c r="B660" s="16">
        <v>42159.988136574073</v>
      </c>
      <c r="C660">
        <v>0</v>
      </c>
      <c r="D660" s="110" t="str">
        <f t="shared" si="20"/>
        <v/>
      </c>
    </row>
    <row r="661" spans="1:4" x14ac:dyDescent="0.25">
      <c r="A661">
        <v>650</v>
      </c>
      <c r="B661" s="16">
        <v>42160.422789351855</v>
      </c>
      <c r="C661">
        <v>1</v>
      </c>
      <c r="D661" s="110">
        <f t="shared" si="20"/>
        <v>2.9282407405844424E-2</v>
      </c>
    </row>
    <row r="662" spans="1:4" x14ac:dyDescent="0.25">
      <c r="A662">
        <v>651</v>
      </c>
      <c r="B662" s="16">
        <v>42160.45207175926</v>
      </c>
      <c r="C662">
        <v>0</v>
      </c>
      <c r="D662" s="110" t="str">
        <f t="shared" si="20"/>
        <v/>
      </c>
    </row>
    <row r="663" spans="1:4" x14ac:dyDescent="0.25">
      <c r="A663">
        <v>652</v>
      </c>
      <c r="B663" s="16">
        <v>42160.45484953704</v>
      </c>
      <c r="C663">
        <v>1</v>
      </c>
      <c r="D663" s="110">
        <f t="shared" si="20"/>
        <v>2.7974537035333924E-2</v>
      </c>
    </row>
    <row r="664" spans="1:4" x14ac:dyDescent="0.25">
      <c r="A664">
        <v>653</v>
      </c>
      <c r="B664" s="16">
        <v>42160.482824074075</v>
      </c>
      <c r="C664">
        <v>0</v>
      </c>
      <c r="D664" s="110" t="str">
        <f t="shared" si="20"/>
        <v/>
      </c>
    </row>
    <row r="665" spans="1:4" x14ac:dyDescent="0.25">
      <c r="A665">
        <v>654</v>
      </c>
      <c r="B665" s="16">
        <v>42160.486909722225</v>
      </c>
      <c r="C665">
        <v>1</v>
      </c>
      <c r="D665" s="110">
        <f t="shared" si="20"/>
        <v>2.7962962958554272E-2</v>
      </c>
    </row>
    <row r="666" spans="1:4" x14ac:dyDescent="0.25">
      <c r="A666">
        <v>655</v>
      </c>
      <c r="B666" s="16">
        <v>42160.514872685184</v>
      </c>
      <c r="C666">
        <v>0</v>
      </c>
      <c r="D666" s="110" t="str">
        <f t="shared" si="20"/>
        <v/>
      </c>
    </row>
    <row r="667" spans="1:4" x14ac:dyDescent="0.25">
      <c r="A667">
        <v>656</v>
      </c>
      <c r="B667" s="16">
        <v>42160.518935185188</v>
      </c>
      <c r="C667">
        <v>1</v>
      </c>
      <c r="D667" s="110">
        <f t="shared" si="20"/>
        <v>2.810185185080627E-2</v>
      </c>
    </row>
    <row r="668" spans="1:4" x14ac:dyDescent="0.25">
      <c r="A668">
        <v>657</v>
      </c>
      <c r="B668" s="16">
        <v>42160.547037037039</v>
      </c>
      <c r="C668">
        <v>0</v>
      </c>
      <c r="D668" s="110" t="str">
        <f t="shared" si="20"/>
        <v/>
      </c>
    </row>
    <row r="669" spans="1:4" x14ac:dyDescent="0.25">
      <c r="A669">
        <v>658</v>
      </c>
      <c r="B669" s="16">
        <v>42160.556192129632</v>
      </c>
      <c r="C669">
        <v>1</v>
      </c>
      <c r="D669" s="110">
        <f t="shared" si="20"/>
        <v>2.7037037034460809E-2</v>
      </c>
    </row>
    <row r="670" spans="1:4" x14ac:dyDescent="0.25">
      <c r="A670">
        <v>659</v>
      </c>
      <c r="B670" s="16">
        <v>42160.583229166667</v>
      </c>
      <c r="C670">
        <v>0</v>
      </c>
      <c r="D670" s="110" t="str">
        <f t="shared" si="20"/>
        <v/>
      </c>
    </row>
    <row r="671" spans="1:4" x14ac:dyDescent="0.25">
      <c r="A671">
        <v>660</v>
      </c>
      <c r="B671" s="16">
        <v>42160.584999999999</v>
      </c>
      <c r="C671">
        <v>1</v>
      </c>
      <c r="D671" s="110">
        <f t="shared" si="20"/>
        <v>1.9155092595610768E-2</v>
      </c>
    </row>
    <row r="672" spans="1:4" x14ac:dyDescent="0.25">
      <c r="A672">
        <v>661</v>
      </c>
      <c r="B672" s="16">
        <v>42160.604155092595</v>
      </c>
      <c r="C672">
        <v>0</v>
      </c>
      <c r="D672" s="110" t="str">
        <f t="shared" si="20"/>
        <v/>
      </c>
    </row>
    <row r="673" spans="1:4" x14ac:dyDescent="0.25">
      <c r="A673">
        <v>662</v>
      </c>
      <c r="B673" s="16">
        <v>42160.610231481478</v>
      </c>
      <c r="C673">
        <v>1</v>
      </c>
      <c r="D673" s="110">
        <f t="shared" si="20"/>
        <v>2.8020833335176576E-2</v>
      </c>
    </row>
    <row r="674" spans="1:4" x14ac:dyDescent="0.25">
      <c r="A674">
        <v>663</v>
      </c>
      <c r="B674" s="16">
        <v>42160.638252314813</v>
      </c>
      <c r="C674">
        <v>0</v>
      </c>
      <c r="D674" s="110" t="str">
        <f t="shared" si="20"/>
        <v/>
      </c>
    </row>
    <row r="675" spans="1:4" x14ac:dyDescent="0.25">
      <c r="A675">
        <v>664</v>
      </c>
      <c r="B675" s="16">
        <v>42160.674571759257</v>
      </c>
      <c r="C675">
        <v>1</v>
      </c>
      <c r="D675" s="110">
        <f t="shared" si="20"/>
        <v>2.4490740746841766E-2</v>
      </c>
    </row>
    <row r="676" spans="1:4" x14ac:dyDescent="0.25">
      <c r="A676">
        <v>665</v>
      </c>
      <c r="B676" s="16">
        <v>42160.699062500003</v>
      </c>
      <c r="C676">
        <v>0</v>
      </c>
      <c r="D676" s="110" t="str">
        <f>IF(C676=1,#REF!-B676,"")</f>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O25"/>
  <sheetViews>
    <sheetView workbookViewId="0">
      <selection activeCell="F36" sqref="F36"/>
    </sheetView>
  </sheetViews>
  <sheetFormatPr defaultRowHeight="15" x14ac:dyDescent="0.25"/>
  <cols>
    <col min="6" max="6" width="11.5703125" customWidth="1"/>
    <col min="10" max="10" width="10.85546875" customWidth="1"/>
  </cols>
  <sheetData>
    <row r="1" spans="2:15" x14ac:dyDescent="0.25">
      <c r="B1" s="166" t="s">
        <v>32</v>
      </c>
      <c r="C1" s="167"/>
      <c r="D1" s="167"/>
      <c r="E1" s="167"/>
      <c r="F1" s="167"/>
      <c r="G1" s="167"/>
      <c r="H1" s="168"/>
      <c r="I1" s="21"/>
      <c r="J1" s="21"/>
      <c r="K1" s="21"/>
      <c r="L1" s="21"/>
      <c r="M1" s="21"/>
    </row>
    <row r="2" spans="2:15" ht="21.75" thickBot="1" x14ac:dyDescent="0.4">
      <c r="B2" s="174" t="s">
        <v>23</v>
      </c>
      <c r="C2" s="175"/>
      <c r="D2" s="175"/>
      <c r="E2" s="175"/>
      <c r="F2" s="175"/>
      <c r="G2" s="175"/>
      <c r="H2" s="176"/>
      <c r="I2" s="21"/>
      <c r="J2" s="21"/>
      <c r="K2" s="21"/>
      <c r="L2" s="21"/>
      <c r="M2" s="21"/>
    </row>
    <row r="3" spans="2:15" ht="16.5" thickBot="1" x14ac:dyDescent="0.3">
      <c r="B3" s="153" t="s">
        <v>24</v>
      </c>
      <c r="C3" s="154"/>
      <c r="D3" s="154"/>
      <c r="E3" s="155"/>
      <c r="F3" s="17">
        <f>'Energy Savings Calc'!B2</f>
        <v>370000</v>
      </c>
      <c r="G3" s="156" t="s">
        <v>25</v>
      </c>
      <c r="H3" s="157"/>
      <c r="I3" s="21"/>
      <c r="J3" s="20"/>
      <c r="K3" s="21"/>
      <c r="L3" s="21"/>
      <c r="M3" s="21"/>
      <c r="N3" s="21"/>
      <c r="O3" s="21"/>
    </row>
    <row r="4" spans="2:15" ht="15.75" thickBot="1" x14ac:dyDescent="0.3">
      <c r="B4" s="153" t="s">
        <v>26</v>
      </c>
      <c r="C4" s="154"/>
      <c r="D4" s="154"/>
      <c r="E4" s="155"/>
      <c r="F4" s="18">
        <f>'Energy Savings Calc'!B4</f>
        <v>1.1000000000000001</v>
      </c>
      <c r="G4" s="156" t="s">
        <v>27</v>
      </c>
      <c r="H4" s="158"/>
      <c r="I4" s="21"/>
      <c r="J4" s="21"/>
      <c r="K4" s="21"/>
      <c r="L4" s="21"/>
      <c r="M4" s="21"/>
      <c r="N4" s="21"/>
      <c r="O4" s="21"/>
    </row>
    <row r="5" spans="2:15" ht="15.75" thickBot="1" x14ac:dyDescent="0.3">
      <c r="B5" s="153" t="s">
        <v>28</v>
      </c>
      <c r="C5" s="154"/>
      <c r="D5" s="154"/>
      <c r="E5" s="155"/>
      <c r="F5" s="18">
        <f>'Energy Savings Calc'!B3</f>
        <v>2.5</v>
      </c>
      <c r="G5" s="156" t="s">
        <v>29</v>
      </c>
      <c r="H5" s="158"/>
      <c r="I5" s="21"/>
      <c r="J5" s="21"/>
      <c r="K5" s="21"/>
      <c r="L5" s="21"/>
      <c r="M5" s="21"/>
      <c r="N5" s="21"/>
      <c r="O5" s="21"/>
    </row>
    <row r="6" spans="2:15" ht="19.5" thickBot="1" x14ac:dyDescent="0.35">
      <c r="B6" s="169" t="s">
        <v>30</v>
      </c>
      <c r="C6" s="170"/>
      <c r="D6" s="170"/>
      <c r="E6" s="171"/>
      <c r="F6" s="19">
        <f>F3*SQRT(F4/F5)</f>
        <v>245430.23448629963</v>
      </c>
      <c r="G6" s="172">
        <f>(F6-F3)/F3</f>
        <v>-0.33667504192891995</v>
      </c>
      <c r="H6" s="173"/>
      <c r="I6" s="21"/>
      <c r="J6" s="21"/>
      <c r="K6" s="21"/>
      <c r="L6" s="21"/>
      <c r="M6" s="21"/>
      <c r="N6" s="21"/>
      <c r="O6" s="21"/>
    </row>
    <row r="7" spans="2:15" x14ac:dyDescent="0.25">
      <c r="B7" s="159" t="s">
        <v>31</v>
      </c>
      <c r="C7" s="160"/>
      <c r="D7" s="160"/>
      <c r="E7" s="160"/>
      <c r="F7" s="160"/>
      <c r="G7" s="160"/>
      <c r="H7" s="161"/>
      <c r="I7" s="21"/>
      <c r="J7" s="21"/>
      <c r="K7" s="21"/>
      <c r="L7" s="21"/>
      <c r="M7" s="21"/>
      <c r="N7" s="21"/>
      <c r="O7" s="21"/>
    </row>
    <row r="8" spans="2:15" x14ac:dyDescent="0.25">
      <c r="B8" s="162"/>
      <c r="C8" s="160"/>
      <c r="D8" s="160"/>
      <c r="E8" s="160"/>
      <c r="F8" s="160"/>
      <c r="G8" s="160"/>
      <c r="H8" s="161"/>
      <c r="I8" s="21"/>
      <c r="J8" s="21"/>
      <c r="K8" s="21"/>
      <c r="L8" s="21"/>
      <c r="M8" s="21"/>
      <c r="N8" s="21"/>
      <c r="O8" s="21"/>
    </row>
    <row r="9" spans="2:15" x14ac:dyDescent="0.25">
      <c r="B9" s="162"/>
      <c r="C9" s="160"/>
      <c r="D9" s="160"/>
      <c r="E9" s="160"/>
      <c r="F9" s="160"/>
      <c r="G9" s="160"/>
      <c r="H9" s="161"/>
      <c r="I9" s="21"/>
      <c r="J9" s="21"/>
      <c r="K9" s="21"/>
      <c r="L9" s="21"/>
      <c r="M9" s="21"/>
      <c r="N9" s="21"/>
      <c r="O9" s="21"/>
    </row>
    <row r="10" spans="2:15" ht="15.75" thickBot="1" x14ac:dyDescent="0.3">
      <c r="B10" s="163"/>
      <c r="C10" s="164"/>
      <c r="D10" s="164"/>
      <c r="E10" s="164"/>
      <c r="F10" s="164"/>
      <c r="G10" s="164"/>
      <c r="H10" s="165"/>
      <c r="I10" s="21"/>
      <c r="J10" s="21"/>
      <c r="K10" s="21"/>
      <c r="L10" s="21"/>
      <c r="M10" s="21"/>
      <c r="N10" s="21"/>
      <c r="O10" s="21"/>
    </row>
    <row r="11" spans="2:15" x14ac:dyDescent="0.25">
      <c r="B11" s="167" t="s">
        <v>33</v>
      </c>
      <c r="C11" s="167"/>
      <c r="D11" s="167"/>
      <c r="E11" s="167"/>
      <c r="F11" s="167"/>
      <c r="G11" s="167"/>
      <c r="H11" s="167"/>
      <c r="J11" s="21"/>
      <c r="K11" s="21"/>
      <c r="L11" s="21"/>
      <c r="M11" s="21"/>
      <c r="N11" s="21"/>
      <c r="O11" s="21"/>
    </row>
    <row r="12" spans="2:15" ht="21.75" thickBot="1" x14ac:dyDescent="0.4">
      <c r="B12" s="174" t="s">
        <v>23</v>
      </c>
      <c r="C12" s="175"/>
      <c r="D12" s="175"/>
      <c r="E12" s="175"/>
      <c r="F12" s="175"/>
      <c r="G12" s="175"/>
      <c r="H12" s="176"/>
      <c r="J12" s="21"/>
      <c r="K12" s="21"/>
      <c r="L12" s="21"/>
      <c r="M12" s="21"/>
      <c r="N12" s="21"/>
      <c r="O12" s="21"/>
    </row>
    <row r="13" spans="2:15" ht="15.75" thickBot="1" x14ac:dyDescent="0.3">
      <c r="B13" s="153" t="s">
        <v>24</v>
      </c>
      <c r="C13" s="154"/>
      <c r="D13" s="154"/>
      <c r="E13" s="155"/>
      <c r="F13" s="17">
        <f>'Energy Savings Calc'!C2</f>
        <v>300000</v>
      </c>
      <c r="G13" s="156" t="s">
        <v>25</v>
      </c>
      <c r="H13" s="157"/>
      <c r="J13" s="21"/>
      <c r="K13" s="21"/>
      <c r="L13" s="21"/>
      <c r="M13" s="21"/>
      <c r="N13" s="21"/>
      <c r="O13" s="21"/>
    </row>
    <row r="14" spans="2:15" ht="15.75" thickBot="1" x14ac:dyDescent="0.3">
      <c r="B14" s="153" t="s">
        <v>26</v>
      </c>
      <c r="C14" s="154"/>
      <c r="D14" s="154"/>
      <c r="E14" s="155"/>
      <c r="F14" s="18">
        <f>'Energy Savings Calc'!C4</f>
        <v>1.1000000000000001</v>
      </c>
      <c r="G14" s="156" t="s">
        <v>27</v>
      </c>
      <c r="H14" s="158"/>
      <c r="J14" s="21"/>
      <c r="K14" s="21"/>
      <c r="L14" s="21"/>
      <c r="M14" s="21"/>
      <c r="N14" s="21"/>
      <c r="O14" s="21"/>
    </row>
    <row r="15" spans="2:15" ht="15.75" thickBot="1" x14ac:dyDescent="0.3">
      <c r="B15" s="153" t="s">
        <v>28</v>
      </c>
      <c r="C15" s="154"/>
      <c r="D15" s="154"/>
      <c r="E15" s="155"/>
      <c r="F15" s="18">
        <f>'Energy Savings Calc'!C3</f>
        <v>2.5</v>
      </c>
      <c r="G15" s="156" t="s">
        <v>29</v>
      </c>
      <c r="H15" s="158"/>
      <c r="J15" s="21"/>
      <c r="K15" s="21"/>
      <c r="L15" s="21"/>
      <c r="M15" s="21"/>
      <c r="N15" s="21"/>
      <c r="O15" s="21"/>
    </row>
    <row r="16" spans="2:15" ht="19.5" thickBot="1" x14ac:dyDescent="0.35">
      <c r="B16" s="169" t="s">
        <v>30</v>
      </c>
      <c r="C16" s="170"/>
      <c r="D16" s="170"/>
      <c r="E16" s="171"/>
      <c r="F16" s="19">
        <f>F13*SQRT(F14/F15)</f>
        <v>198997.48742132401</v>
      </c>
      <c r="G16" s="172">
        <f>(F16-F13)/F13</f>
        <v>-0.33667504192891995</v>
      </c>
      <c r="H16" s="173"/>
      <c r="J16" s="21"/>
      <c r="K16" s="21"/>
      <c r="L16" s="21"/>
      <c r="M16" s="21"/>
      <c r="N16" s="21"/>
      <c r="O16" s="21"/>
    </row>
    <row r="17" spans="2:15" x14ac:dyDescent="0.25">
      <c r="B17" s="159" t="s">
        <v>31</v>
      </c>
      <c r="C17" s="160"/>
      <c r="D17" s="160"/>
      <c r="E17" s="160"/>
      <c r="F17" s="160"/>
      <c r="G17" s="160"/>
      <c r="H17" s="161"/>
      <c r="J17" s="21"/>
      <c r="K17" s="21"/>
      <c r="L17" s="21"/>
      <c r="M17" s="21"/>
      <c r="N17" s="21"/>
      <c r="O17" s="21"/>
    </row>
    <row r="18" spans="2:15" x14ac:dyDescent="0.25">
      <c r="B18" s="162"/>
      <c r="C18" s="160"/>
      <c r="D18" s="160"/>
      <c r="E18" s="160"/>
      <c r="F18" s="160"/>
      <c r="G18" s="160"/>
      <c r="H18" s="161"/>
      <c r="J18" s="21"/>
      <c r="K18" s="21"/>
      <c r="L18" s="21"/>
      <c r="M18" s="21"/>
      <c r="N18" s="21"/>
      <c r="O18" s="21"/>
    </row>
    <row r="19" spans="2:15" x14ac:dyDescent="0.25">
      <c r="B19" s="162"/>
      <c r="C19" s="160"/>
      <c r="D19" s="160"/>
      <c r="E19" s="160"/>
      <c r="F19" s="160"/>
      <c r="G19" s="160"/>
      <c r="H19" s="161"/>
      <c r="J19" s="21"/>
      <c r="K19" s="21"/>
      <c r="L19" s="21"/>
      <c r="M19" s="21"/>
      <c r="N19" s="21"/>
      <c r="O19" s="21"/>
    </row>
    <row r="20" spans="2:15" ht="15.75" thickBot="1" x14ac:dyDescent="0.3">
      <c r="B20" s="163"/>
      <c r="C20" s="164"/>
      <c r="D20" s="164"/>
      <c r="E20" s="164"/>
      <c r="F20" s="164"/>
      <c r="G20" s="164"/>
      <c r="H20" s="165"/>
      <c r="J20" s="21"/>
      <c r="K20" s="21"/>
      <c r="L20" s="21"/>
      <c r="M20" s="21"/>
      <c r="N20" s="21"/>
      <c r="O20" s="21"/>
    </row>
    <row r="21" spans="2:15" x14ac:dyDescent="0.25">
      <c r="J21" s="21"/>
      <c r="K21" s="21"/>
      <c r="L21" s="21"/>
      <c r="M21" s="21"/>
      <c r="N21" s="21"/>
      <c r="O21" s="21"/>
    </row>
    <row r="22" spans="2:15" x14ac:dyDescent="0.25">
      <c r="J22" s="21"/>
      <c r="K22" s="21"/>
      <c r="L22" s="21"/>
      <c r="M22" s="21"/>
      <c r="N22" s="21"/>
      <c r="O22" s="21"/>
    </row>
    <row r="23" spans="2:15" x14ac:dyDescent="0.25">
      <c r="J23" s="21"/>
      <c r="K23" s="21"/>
      <c r="L23" s="21"/>
      <c r="M23" s="21"/>
      <c r="N23" s="21"/>
      <c r="O23" s="21"/>
    </row>
    <row r="24" spans="2:15" x14ac:dyDescent="0.25">
      <c r="J24" s="21"/>
      <c r="K24" s="21"/>
      <c r="L24" s="21"/>
      <c r="M24" s="21"/>
      <c r="N24" s="21"/>
      <c r="O24" s="21"/>
    </row>
    <row r="25" spans="2:15" x14ac:dyDescent="0.25">
      <c r="J25" s="21"/>
      <c r="K25" s="21"/>
      <c r="L25" s="21"/>
      <c r="M25" s="21"/>
      <c r="N25" s="21"/>
      <c r="O25" s="21"/>
    </row>
  </sheetData>
  <mergeCells count="22">
    <mergeCell ref="B17:H20"/>
    <mergeCell ref="B1:H1"/>
    <mergeCell ref="B11:H11"/>
    <mergeCell ref="B14:E14"/>
    <mergeCell ref="G14:H14"/>
    <mergeCell ref="B15:E15"/>
    <mergeCell ref="G15:H15"/>
    <mergeCell ref="B16:E16"/>
    <mergeCell ref="G16:H16"/>
    <mergeCell ref="B6:E6"/>
    <mergeCell ref="G6:H6"/>
    <mergeCell ref="B7:H10"/>
    <mergeCell ref="B12:H12"/>
    <mergeCell ref="B13:E13"/>
    <mergeCell ref="G13:H13"/>
    <mergeCell ref="B2:H2"/>
    <mergeCell ref="B3:E3"/>
    <mergeCell ref="G3:H3"/>
    <mergeCell ref="B4:E4"/>
    <mergeCell ref="G4:H4"/>
    <mergeCell ref="B5:E5"/>
    <mergeCell ref="G5:H5"/>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667"/>
  <sheetViews>
    <sheetView topLeftCell="A218" workbookViewId="0">
      <selection activeCell="F254" sqref="F254"/>
    </sheetView>
  </sheetViews>
  <sheetFormatPr defaultRowHeight="15" x14ac:dyDescent="0.25"/>
  <cols>
    <col min="2" max="2" width="20.5703125" bestFit="1" customWidth="1"/>
    <col min="6" max="6" width="20.5703125" bestFit="1" customWidth="1"/>
  </cols>
  <sheetData>
    <row r="1" spans="1:7" x14ac:dyDescent="0.25">
      <c r="A1" t="s">
        <v>17</v>
      </c>
      <c r="E1" t="s">
        <v>21</v>
      </c>
    </row>
    <row r="2" spans="1:7" ht="120" x14ac:dyDescent="0.25">
      <c r="A2" t="s">
        <v>18</v>
      </c>
      <c r="B2" t="s">
        <v>19</v>
      </c>
      <c r="C2" s="25" t="s">
        <v>20</v>
      </c>
      <c r="E2" t="s">
        <v>18</v>
      </c>
      <c r="F2" t="s">
        <v>19</v>
      </c>
      <c r="G2" s="25" t="s">
        <v>22</v>
      </c>
    </row>
    <row r="3" spans="1:7" x14ac:dyDescent="0.25">
      <c r="A3">
        <v>1</v>
      </c>
      <c r="B3" s="16">
        <v>42139.708333333336</v>
      </c>
      <c r="C3">
        <v>0</v>
      </c>
      <c r="E3">
        <v>1</v>
      </c>
      <c r="F3" s="16">
        <v>42139.708333333336</v>
      </c>
      <c r="G3">
        <v>1</v>
      </c>
    </row>
    <row r="4" spans="1:7" x14ac:dyDescent="0.25">
      <c r="A4">
        <v>2</v>
      </c>
      <c r="B4" s="16">
        <v>42139.711087962962</v>
      </c>
      <c r="C4">
        <v>1</v>
      </c>
      <c r="E4">
        <v>2</v>
      </c>
      <c r="F4" s="16">
        <v>42139.740740740737</v>
      </c>
      <c r="G4">
        <v>0</v>
      </c>
    </row>
    <row r="5" spans="1:7" x14ac:dyDescent="0.25">
      <c r="A5">
        <v>3</v>
      </c>
      <c r="B5" s="16">
        <v>42139.734085648146</v>
      </c>
      <c r="C5">
        <v>0</v>
      </c>
      <c r="E5">
        <v>3</v>
      </c>
      <c r="F5" s="16">
        <v>42139.752326388887</v>
      </c>
      <c r="G5">
        <v>1</v>
      </c>
    </row>
    <row r="6" spans="1:7" x14ac:dyDescent="0.25">
      <c r="A6">
        <v>4</v>
      </c>
      <c r="B6" s="16">
        <v>42139.754143518519</v>
      </c>
      <c r="C6">
        <v>1</v>
      </c>
      <c r="E6">
        <v>4</v>
      </c>
      <c r="F6" s="16">
        <v>42139.78502314815</v>
      </c>
      <c r="G6">
        <v>0</v>
      </c>
    </row>
    <row r="7" spans="1:7" x14ac:dyDescent="0.25">
      <c r="A7">
        <v>5</v>
      </c>
      <c r="B7" s="16">
        <v>42139.779409722221</v>
      </c>
      <c r="C7">
        <v>0</v>
      </c>
      <c r="E7">
        <v>5</v>
      </c>
      <c r="F7" s="16">
        <v>42139.786990740744</v>
      </c>
      <c r="G7">
        <v>1</v>
      </c>
    </row>
    <row r="8" spans="1:7" x14ac:dyDescent="0.25">
      <c r="A8">
        <v>6</v>
      </c>
      <c r="B8" s="16">
        <v>42139.791250000002</v>
      </c>
      <c r="C8">
        <v>1</v>
      </c>
      <c r="E8">
        <v>6</v>
      </c>
      <c r="F8" s="16">
        <v>42139.824189814812</v>
      </c>
      <c r="G8">
        <v>0</v>
      </c>
    </row>
    <row r="9" spans="1:7" x14ac:dyDescent="0.25">
      <c r="A9">
        <v>7</v>
      </c>
      <c r="B9" s="16">
        <v>42139.814282407409</v>
      </c>
      <c r="C9">
        <v>0</v>
      </c>
      <c r="E9">
        <v>7</v>
      </c>
      <c r="F9" s="16">
        <v>42139.880590277775</v>
      </c>
      <c r="G9">
        <v>1</v>
      </c>
    </row>
    <row r="10" spans="1:7" x14ac:dyDescent="0.25">
      <c r="A10">
        <v>8</v>
      </c>
      <c r="B10" s="16">
        <v>42139.823078703703</v>
      </c>
      <c r="C10">
        <v>1</v>
      </c>
      <c r="E10">
        <v>8</v>
      </c>
      <c r="F10" s="16">
        <v>42139.90934027778</v>
      </c>
      <c r="G10">
        <v>0</v>
      </c>
    </row>
    <row r="11" spans="1:7" x14ac:dyDescent="0.25">
      <c r="A11">
        <v>9</v>
      </c>
      <c r="B11" s="16">
        <v>42139.849479166667</v>
      </c>
      <c r="C11">
        <v>0</v>
      </c>
      <c r="E11">
        <v>9</v>
      </c>
      <c r="F11" s="16">
        <v>42139.909837962965</v>
      </c>
      <c r="G11">
        <v>1</v>
      </c>
    </row>
    <row r="12" spans="1:7" x14ac:dyDescent="0.25">
      <c r="A12">
        <v>10</v>
      </c>
      <c r="B12" s="16">
        <v>42139.876018518517</v>
      </c>
      <c r="C12">
        <v>1</v>
      </c>
      <c r="E12">
        <v>10</v>
      </c>
      <c r="F12" s="16">
        <v>42139.953009259261</v>
      </c>
      <c r="G12">
        <v>0</v>
      </c>
    </row>
    <row r="13" spans="1:7" x14ac:dyDescent="0.25">
      <c r="A13">
        <v>11</v>
      </c>
      <c r="B13" s="16">
        <v>42139.905682870369</v>
      </c>
      <c r="C13">
        <v>0</v>
      </c>
      <c r="E13">
        <v>11</v>
      </c>
      <c r="F13" s="16">
        <v>42140.458981481483</v>
      </c>
      <c r="G13">
        <v>1</v>
      </c>
    </row>
    <row r="14" spans="1:7" x14ac:dyDescent="0.25">
      <c r="A14">
        <v>12</v>
      </c>
      <c r="B14" s="16">
        <v>42139.969085648147</v>
      </c>
      <c r="C14">
        <v>1</v>
      </c>
      <c r="E14">
        <v>12</v>
      </c>
      <c r="F14" s="16">
        <v>42140.482986111114</v>
      </c>
      <c r="G14">
        <v>0</v>
      </c>
    </row>
    <row r="15" spans="1:7" x14ac:dyDescent="0.25">
      <c r="A15">
        <v>13</v>
      </c>
      <c r="B15" s="16">
        <v>42139.999062499999</v>
      </c>
      <c r="C15">
        <v>0</v>
      </c>
      <c r="E15">
        <v>13</v>
      </c>
      <c r="F15" s="16">
        <v>42140.487013888887</v>
      </c>
      <c r="G15">
        <v>1</v>
      </c>
    </row>
    <row r="16" spans="1:7" x14ac:dyDescent="0.25">
      <c r="A16">
        <v>14</v>
      </c>
      <c r="B16" s="16">
        <v>42140.011111111111</v>
      </c>
      <c r="C16">
        <v>1</v>
      </c>
      <c r="E16">
        <v>14</v>
      </c>
      <c r="F16" s="16">
        <v>42140.50304398148</v>
      </c>
      <c r="G16">
        <v>0</v>
      </c>
    </row>
    <row r="17" spans="1:7" x14ac:dyDescent="0.25">
      <c r="A17">
        <v>15</v>
      </c>
      <c r="B17" s="16">
        <v>42140.040081018517</v>
      </c>
      <c r="C17">
        <v>0</v>
      </c>
      <c r="E17">
        <v>15</v>
      </c>
      <c r="F17" s="16">
        <v>42140.527754629627</v>
      </c>
      <c r="G17">
        <v>1</v>
      </c>
    </row>
    <row r="18" spans="1:7" x14ac:dyDescent="0.25">
      <c r="A18">
        <v>16</v>
      </c>
      <c r="B18" s="16">
        <v>42140.473599537036</v>
      </c>
      <c r="C18">
        <v>1</v>
      </c>
      <c r="E18">
        <v>16</v>
      </c>
      <c r="F18" s="16">
        <v>42140.540243055555</v>
      </c>
      <c r="G18">
        <v>0</v>
      </c>
    </row>
    <row r="19" spans="1:7" x14ac:dyDescent="0.25">
      <c r="A19">
        <v>17</v>
      </c>
      <c r="B19" s="16">
        <v>42140.485775462963</v>
      </c>
      <c r="C19">
        <v>0</v>
      </c>
      <c r="E19">
        <v>17</v>
      </c>
      <c r="F19" s="16">
        <v>42140.540497685186</v>
      </c>
      <c r="G19">
        <v>1</v>
      </c>
    </row>
    <row r="20" spans="1:7" x14ac:dyDescent="0.25">
      <c r="A20">
        <v>18</v>
      </c>
      <c r="B20" s="16">
        <v>42140.485891203702</v>
      </c>
      <c r="C20">
        <v>1</v>
      </c>
      <c r="E20">
        <v>18</v>
      </c>
      <c r="F20" s="16">
        <v>42140.544791666667</v>
      </c>
      <c r="G20">
        <v>0</v>
      </c>
    </row>
    <row r="21" spans="1:7" x14ac:dyDescent="0.25">
      <c r="A21">
        <v>19</v>
      </c>
      <c r="B21" s="16">
        <v>42140.496111111112</v>
      </c>
      <c r="C21">
        <v>0</v>
      </c>
      <c r="E21">
        <v>19</v>
      </c>
      <c r="F21" s="16">
        <v>42140.546099537038</v>
      </c>
      <c r="G21">
        <v>1</v>
      </c>
    </row>
    <row r="22" spans="1:7" x14ac:dyDescent="0.25">
      <c r="A22">
        <v>20</v>
      </c>
      <c r="B22" s="16">
        <v>42140.501574074071</v>
      </c>
      <c r="C22">
        <v>1</v>
      </c>
      <c r="E22">
        <v>20</v>
      </c>
      <c r="F22" s="16">
        <v>42140.561331018522</v>
      </c>
      <c r="G22">
        <v>0</v>
      </c>
    </row>
    <row r="23" spans="1:7" x14ac:dyDescent="0.25">
      <c r="A23">
        <v>21</v>
      </c>
      <c r="B23" s="16">
        <v>42140.528622685182</v>
      </c>
      <c r="C23">
        <v>0</v>
      </c>
      <c r="E23">
        <v>21</v>
      </c>
      <c r="F23" s="16">
        <v>42140.562754629631</v>
      </c>
      <c r="G23">
        <v>1</v>
      </c>
    </row>
    <row r="24" spans="1:7" x14ac:dyDescent="0.25">
      <c r="A24">
        <v>22</v>
      </c>
      <c r="B24" s="16">
        <v>42140.533090277779</v>
      </c>
      <c r="C24">
        <v>1</v>
      </c>
      <c r="E24">
        <v>22</v>
      </c>
      <c r="F24" s="16">
        <v>42140.592476851853</v>
      </c>
      <c r="G24">
        <v>0</v>
      </c>
    </row>
    <row r="25" spans="1:7" x14ac:dyDescent="0.25">
      <c r="A25">
        <v>23</v>
      </c>
      <c r="B25" s="16">
        <v>42140.542800925927</v>
      </c>
      <c r="C25">
        <v>0</v>
      </c>
      <c r="E25">
        <v>23</v>
      </c>
      <c r="F25" s="16">
        <v>42140.594560185185</v>
      </c>
      <c r="G25">
        <v>1</v>
      </c>
    </row>
    <row r="26" spans="1:7" x14ac:dyDescent="0.25">
      <c r="A26">
        <v>24</v>
      </c>
      <c r="B26" s="16">
        <v>42140.54351851852</v>
      </c>
      <c r="C26">
        <v>1</v>
      </c>
      <c r="E26">
        <v>24</v>
      </c>
      <c r="F26" s="16">
        <v>42140.616574074076</v>
      </c>
      <c r="G26">
        <v>0</v>
      </c>
    </row>
    <row r="27" spans="1:7" x14ac:dyDescent="0.25">
      <c r="A27">
        <v>25</v>
      </c>
      <c r="B27" s="16">
        <v>42140.554270833331</v>
      </c>
      <c r="C27">
        <v>0</v>
      </c>
      <c r="E27">
        <v>25</v>
      </c>
      <c r="F27" s="16">
        <v>42140.624594907407</v>
      </c>
      <c r="G27">
        <v>1</v>
      </c>
    </row>
    <row r="28" spans="1:7" x14ac:dyDescent="0.25">
      <c r="A28">
        <v>26</v>
      </c>
      <c r="B28" s="16">
        <v>42140.556064814817</v>
      </c>
      <c r="C28">
        <v>1</v>
      </c>
      <c r="E28">
        <v>26</v>
      </c>
      <c r="F28" s="16">
        <v>42140.65347222222</v>
      </c>
      <c r="G28">
        <v>0</v>
      </c>
    </row>
    <row r="29" spans="1:7" x14ac:dyDescent="0.25">
      <c r="A29">
        <v>27</v>
      </c>
      <c r="B29" s="16">
        <v>42140.57984953704</v>
      </c>
      <c r="C29">
        <v>0</v>
      </c>
      <c r="E29">
        <v>27</v>
      </c>
      <c r="F29" s="16">
        <v>42140.655104166668</v>
      </c>
      <c r="G29">
        <v>1</v>
      </c>
    </row>
    <row r="30" spans="1:7" x14ac:dyDescent="0.25">
      <c r="A30">
        <v>28</v>
      </c>
      <c r="B30" s="16">
        <v>42140.58079861111</v>
      </c>
      <c r="C30">
        <v>1</v>
      </c>
      <c r="E30">
        <v>28</v>
      </c>
      <c r="F30" s="16">
        <v>42140.691608796296</v>
      </c>
      <c r="G30">
        <v>0</v>
      </c>
    </row>
    <row r="31" spans="1:7" x14ac:dyDescent="0.25">
      <c r="A31">
        <v>29</v>
      </c>
      <c r="B31" s="16">
        <v>42140.595300925925</v>
      </c>
      <c r="C31">
        <v>0</v>
      </c>
      <c r="E31">
        <v>29</v>
      </c>
      <c r="F31" s="16">
        <v>42140.705659722225</v>
      </c>
      <c r="G31">
        <v>1</v>
      </c>
    </row>
    <row r="32" spans="1:7" x14ac:dyDescent="0.25">
      <c r="A32">
        <v>30</v>
      </c>
      <c r="B32" s="16">
        <v>42140.595509259256</v>
      </c>
      <c r="C32">
        <v>1</v>
      </c>
      <c r="E32">
        <v>30</v>
      </c>
      <c r="F32" s="16">
        <v>42140.738796296297</v>
      </c>
      <c r="G32">
        <v>0</v>
      </c>
    </row>
    <row r="33" spans="1:7" x14ac:dyDescent="0.25">
      <c r="A33">
        <v>31</v>
      </c>
      <c r="B33" s="16">
        <v>42140.607592592591</v>
      </c>
      <c r="C33">
        <v>0</v>
      </c>
      <c r="E33">
        <v>31</v>
      </c>
      <c r="F33" s="16">
        <v>42140.763796296298</v>
      </c>
      <c r="G33">
        <v>1</v>
      </c>
    </row>
    <row r="34" spans="1:7" x14ac:dyDescent="0.25">
      <c r="A34">
        <v>32</v>
      </c>
      <c r="B34" s="16">
        <v>42140.60900462963</v>
      </c>
      <c r="C34">
        <v>1</v>
      </c>
      <c r="E34">
        <v>32</v>
      </c>
      <c r="F34" s="16">
        <v>42140.805069444446</v>
      </c>
      <c r="G34">
        <v>0</v>
      </c>
    </row>
    <row r="35" spans="1:7" x14ac:dyDescent="0.25">
      <c r="A35">
        <v>33</v>
      </c>
      <c r="B35" s="16">
        <v>42140.635810185187</v>
      </c>
      <c r="C35">
        <v>0</v>
      </c>
      <c r="E35">
        <v>33</v>
      </c>
      <c r="F35" s="16">
        <v>42140.816817129627</v>
      </c>
      <c r="G35">
        <v>1</v>
      </c>
    </row>
    <row r="36" spans="1:7" x14ac:dyDescent="0.25">
      <c r="A36">
        <v>34</v>
      </c>
      <c r="B36" s="16">
        <v>42140.640069444446</v>
      </c>
      <c r="C36">
        <v>1</v>
      </c>
      <c r="E36">
        <v>34</v>
      </c>
      <c r="F36" s="16">
        <v>42140.854826388888</v>
      </c>
      <c r="G36">
        <v>0</v>
      </c>
    </row>
    <row r="37" spans="1:7" x14ac:dyDescent="0.25">
      <c r="A37">
        <v>35</v>
      </c>
      <c r="B37" s="16">
        <v>42140.664548611108</v>
      </c>
      <c r="C37">
        <v>0</v>
      </c>
      <c r="E37">
        <v>35</v>
      </c>
      <c r="F37" s="16">
        <v>42140.855949074074</v>
      </c>
      <c r="G37">
        <v>1</v>
      </c>
    </row>
    <row r="38" spans="1:7" x14ac:dyDescent="0.25">
      <c r="A38">
        <v>36</v>
      </c>
      <c r="B38" s="16">
        <v>42140.666689814818</v>
      </c>
      <c r="C38">
        <v>1</v>
      </c>
      <c r="E38">
        <v>36</v>
      </c>
      <c r="F38" s="16">
        <v>42140.891168981485</v>
      </c>
      <c r="G38">
        <v>0</v>
      </c>
    </row>
    <row r="39" spans="1:7" x14ac:dyDescent="0.25">
      <c r="A39">
        <v>37</v>
      </c>
      <c r="B39" s="16">
        <v>42140.693437499998</v>
      </c>
      <c r="C39">
        <v>0</v>
      </c>
      <c r="E39">
        <v>37</v>
      </c>
      <c r="F39" s="16">
        <v>42140.907476851855</v>
      </c>
      <c r="G39">
        <v>1</v>
      </c>
    </row>
    <row r="40" spans="1:7" x14ac:dyDescent="0.25">
      <c r="A40">
        <v>38</v>
      </c>
      <c r="B40" s="16">
        <v>42140.703715277778</v>
      </c>
      <c r="C40">
        <v>1</v>
      </c>
      <c r="E40">
        <v>38</v>
      </c>
      <c r="F40" s="16">
        <v>42140.948611111111</v>
      </c>
      <c r="G40">
        <v>0</v>
      </c>
    </row>
    <row r="41" spans="1:7" x14ac:dyDescent="0.25">
      <c r="A41">
        <v>39</v>
      </c>
      <c r="B41" s="16">
        <v>42140.726064814815</v>
      </c>
      <c r="C41">
        <v>0</v>
      </c>
      <c r="E41">
        <v>39</v>
      </c>
      <c r="F41" s="16">
        <v>42140.960949074077</v>
      </c>
      <c r="G41">
        <v>1</v>
      </c>
    </row>
    <row r="42" spans="1:7" x14ac:dyDescent="0.25">
      <c r="A42">
        <v>40</v>
      </c>
      <c r="B42" s="16">
        <v>42140.730833333335</v>
      </c>
      <c r="C42">
        <v>1</v>
      </c>
      <c r="E42">
        <v>40</v>
      </c>
      <c r="F42" s="16">
        <v>42140.987488425926</v>
      </c>
      <c r="G42">
        <v>0</v>
      </c>
    </row>
    <row r="43" spans="1:7" x14ac:dyDescent="0.25">
      <c r="A43">
        <v>41</v>
      </c>
      <c r="B43" s="16">
        <v>42140.760474537034</v>
      </c>
      <c r="C43">
        <v>0</v>
      </c>
      <c r="E43">
        <v>41</v>
      </c>
      <c r="F43" s="16">
        <v>42140.987557870372</v>
      </c>
      <c r="G43">
        <v>1</v>
      </c>
    </row>
    <row r="44" spans="1:7" x14ac:dyDescent="0.25">
      <c r="A44">
        <v>42</v>
      </c>
      <c r="B44" s="16">
        <v>42140.769097222219</v>
      </c>
      <c r="C44">
        <v>1</v>
      </c>
      <c r="E44">
        <v>42</v>
      </c>
      <c r="F44" s="16">
        <v>42141.002314814818</v>
      </c>
      <c r="G44">
        <v>0</v>
      </c>
    </row>
    <row r="45" spans="1:7" x14ac:dyDescent="0.25">
      <c r="A45">
        <v>43</v>
      </c>
      <c r="B45" s="16">
        <v>42140.795312499999</v>
      </c>
      <c r="C45">
        <v>0</v>
      </c>
      <c r="E45">
        <v>43</v>
      </c>
      <c r="F45" s="16">
        <v>42141.002638888887</v>
      </c>
      <c r="G45">
        <v>1</v>
      </c>
    </row>
    <row r="46" spans="1:7" x14ac:dyDescent="0.25">
      <c r="A46">
        <v>44</v>
      </c>
      <c r="B46" s="16">
        <v>42140.810613425929</v>
      </c>
      <c r="C46">
        <v>1</v>
      </c>
      <c r="E46">
        <v>44</v>
      </c>
      <c r="F46" s="16">
        <v>42141.018368055556</v>
      </c>
      <c r="G46">
        <v>0</v>
      </c>
    </row>
    <row r="47" spans="1:7" x14ac:dyDescent="0.25">
      <c r="A47">
        <v>45</v>
      </c>
      <c r="B47" s="16">
        <v>42140.837384259263</v>
      </c>
      <c r="C47">
        <v>0</v>
      </c>
      <c r="E47">
        <v>45</v>
      </c>
      <c r="F47" s="16">
        <v>42141.022511574076</v>
      </c>
      <c r="G47">
        <v>1</v>
      </c>
    </row>
    <row r="48" spans="1:7" x14ac:dyDescent="0.25">
      <c r="A48">
        <v>46</v>
      </c>
      <c r="B48" s="16">
        <v>42140.851620370369</v>
      </c>
      <c r="C48">
        <v>1</v>
      </c>
      <c r="E48">
        <v>46</v>
      </c>
      <c r="F48" s="16">
        <v>42141.044814814813</v>
      </c>
      <c r="G48">
        <v>0</v>
      </c>
    </row>
    <row r="49" spans="1:7" x14ac:dyDescent="0.25">
      <c r="A49">
        <v>47</v>
      </c>
      <c r="B49" s="16">
        <v>42140.862881944442</v>
      </c>
      <c r="C49">
        <v>0</v>
      </c>
      <c r="E49">
        <v>47</v>
      </c>
      <c r="F49" s="16">
        <v>42141.048148148147</v>
      </c>
      <c r="G49">
        <v>1</v>
      </c>
    </row>
    <row r="50" spans="1:7" x14ac:dyDescent="0.25">
      <c r="A50">
        <v>48</v>
      </c>
      <c r="B50" s="16">
        <v>42140.864629629628</v>
      </c>
      <c r="C50">
        <v>1</v>
      </c>
      <c r="E50">
        <v>48</v>
      </c>
      <c r="F50" s="16">
        <v>42141.097071759257</v>
      </c>
      <c r="G50">
        <v>0</v>
      </c>
    </row>
    <row r="51" spans="1:7" x14ac:dyDescent="0.25">
      <c r="A51">
        <v>49</v>
      </c>
      <c r="B51" s="16">
        <v>42140.89366898148</v>
      </c>
      <c r="C51">
        <v>0</v>
      </c>
      <c r="E51">
        <v>49</v>
      </c>
      <c r="F51" s="16">
        <v>42141.480914351851</v>
      </c>
      <c r="G51">
        <v>1</v>
      </c>
    </row>
    <row r="52" spans="1:7" x14ac:dyDescent="0.25">
      <c r="A52">
        <v>50</v>
      </c>
      <c r="B52" s="16">
        <v>42140.906967592593</v>
      </c>
      <c r="C52">
        <v>1</v>
      </c>
      <c r="E52">
        <v>50</v>
      </c>
      <c r="F52" s="16">
        <v>42141.517881944441</v>
      </c>
      <c r="G52">
        <v>0</v>
      </c>
    </row>
    <row r="53" spans="1:7" x14ac:dyDescent="0.25">
      <c r="A53">
        <v>51</v>
      </c>
      <c r="B53" s="16">
        <v>42140.934305555558</v>
      </c>
      <c r="C53">
        <v>0</v>
      </c>
      <c r="E53">
        <v>51</v>
      </c>
      <c r="F53" s="16">
        <v>42141.523912037039</v>
      </c>
      <c r="G53">
        <v>1</v>
      </c>
    </row>
    <row r="54" spans="1:7" x14ac:dyDescent="0.25">
      <c r="A54">
        <v>52</v>
      </c>
      <c r="B54" s="16">
        <v>42140.981851851851</v>
      </c>
      <c r="C54">
        <v>1</v>
      </c>
      <c r="E54">
        <v>52</v>
      </c>
      <c r="F54" s="16">
        <v>42141.544351851851</v>
      </c>
      <c r="G54">
        <v>0</v>
      </c>
    </row>
    <row r="55" spans="1:7" x14ac:dyDescent="0.25">
      <c r="A55">
        <v>53</v>
      </c>
      <c r="B55" s="16">
        <v>42141.003865740742</v>
      </c>
      <c r="C55">
        <v>0</v>
      </c>
      <c r="E55">
        <v>53</v>
      </c>
      <c r="F55" s="16">
        <v>42141.55059027778</v>
      </c>
      <c r="G55">
        <v>1</v>
      </c>
    </row>
    <row r="56" spans="1:7" x14ac:dyDescent="0.25">
      <c r="A56">
        <v>54</v>
      </c>
      <c r="B56" s="16">
        <v>42141.004861111112</v>
      </c>
      <c r="C56">
        <v>1</v>
      </c>
      <c r="E56">
        <v>54</v>
      </c>
      <c r="F56" s="16">
        <v>42141.564328703702</v>
      </c>
      <c r="G56">
        <v>0</v>
      </c>
    </row>
    <row r="57" spans="1:7" x14ac:dyDescent="0.25">
      <c r="A57">
        <v>55</v>
      </c>
      <c r="B57" s="16">
        <v>42141.036817129629</v>
      </c>
      <c r="C57">
        <v>0</v>
      </c>
      <c r="E57">
        <v>55</v>
      </c>
      <c r="F57" s="16">
        <v>42141.564687500002</v>
      </c>
      <c r="G57">
        <v>1</v>
      </c>
    </row>
    <row r="58" spans="1:7" x14ac:dyDescent="0.25">
      <c r="A58">
        <v>56</v>
      </c>
      <c r="B58" s="16">
        <v>42141.044722222221</v>
      </c>
      <c r="C58">
        <v>1</v>
      </c>
      <c r="E58">
        <v>56</v>
      </c>
      <c r="F58" s="16">
        <v>42141.566817129627</v>
      </c>
      <c r="G58">
        <v>0</v>
      </c>
    </row>
    <row r="59" spans="1:7" x14ac:dyDescent="0.25">
      <c r="A59">
        <v>57</v>
      </c>
      <c r="B59" s="16">
        <v>42141.07240740741</v>
      </c>
      <c r="C59">
        <v>0</v>
      </c>
      <c r="E59">
        <v>57</v>
      </c>
      <c r="F59" s="16">
        <v>42141.582905092589</v>
      </c>
      <c r="G59">
        <v>1</v>
      </c>
    </row>
    <row r="60" spans="1:7" x14ac:dyDescent="0.25">
      <c r="A60">
        <v>58</v>
      </c>
      <c r="B60" s="16">
        <v>42141.345752314817</v>
      </c>
      <c r="C60">
        <v>1</v>
      </c>
      <c r="E60">
        <v>58</v>
      </c>
      <c r="F60" s="16">
        <v>42141.601446759261</v>
      </c>
      <c r="G60">
        <v>0</v>
      </c>
    </row>
    <row r="61" spans="1:7" x14ac:dyDescent="0.25">
      <c r="A61">
        <v>59</v>
      </c>
      <c r="B61" s="16">
        <v>42141.372384259259</v>
      </c>
      <c r="C61">
        <v>0</v>
      </c>
      <c r="E61">
        <v>59</v>
      </c>
      <c r="F61" s="16">
        <v>42141.608194444445</v>
      </c>
      <c r="G61">
        <v>1</v>
      </c>
    </row>
    <row r="62" spans="1:7" x14ac:dyDescent="0.25">
      <c r="A62">
        <v>60</v>
      </c>
      <c r="B62" s="16">
        <v>42141.382118055553</v>
      </c>
      <c r="C62">
        <v>1</v>
      </c>
      <c r="E62">
        <v>60</v>
      </c>
      <c r="F62" s="16">
        <v>42141.619664351849</v>
      </c>
      <c r="G62">
        <v>0</v>
      </c>
    </row>
    <row r="63" spans="1:7" x14ac:dyDescent="0.25">
      <c r="A63">
        <v>61</v>
      </c>
      <c r="B63" s="16">
        <v>42141.383298611108</v>
      </c>
      <c r="C63">
        <v>0</v>
      </c>
      <c r="E63">
        <v>61</v>
      </c>
      <c r="F63" s="16">
        <v>42141.619733796295</v>
      </c>
      <c r="G63">
        <v>1</v>
      </c>
    </row>
    <row r="64" spans="1:7" x14ac:dyDescent="0.25">
      <c r="A64">
        <v>62</v>
      </c>
      <c r="B64" s="16">
        <v>42141.383425925924</v>
      </c>
      <c r="C64">
        <v>1</v>
      </c>
      <c r="E64">
        <v>62</v>
      </c>
      <c r="F64" s="16">
        <v>42141.621921296297</v>
      </c>
      <c r="G64">
        <v>0</v>
      </c>
    </row>
    <row r="65" spans="1:7" x14ac:dyDescent="0.25">
      <c r="A65">
        <v>63</v>
      </c>
      <c r="B65" s="16">
        <v>42141.39402777778</v>
      </c>
      <c r="C65">
        <v>0</v>
      </c>
      <c r="E65">
        <v>63</v>
      </c>
      <c r="F65" s="16">
        <v>42141.622812499998</v>
      </c>
      <c r="G65">
        <v>1</v>
      </c>
    </row>
    <row r="66" spans="1:7" x14ac:dyDescent="0.25">
      <c r="A66">
        <v>64</v>
      </c>
      <c r="B66" s="16">
        <v>42141.489675925928</v>
      </c>
      <c r="C66">
        <v>1</v>
      </c>
      <c r="E66">
        <v>64</v>
      </c>
      <c r="F66" s="16">
        <v>42141.647696759261</v>
      </c>
      <c r="G66">
        <v>0</v>
      </c>
    </row>
    <row r="67" spans="1:7" x14ac:dyDescent="0.25">
      <c r="A67">
        <v>65</v>
      </c>
      <c r="B67" s="16">
        <v>42141.51630787037</v>
      </c>
      <c r="C67">
        <v>0</v>
      </c>
      <c r="E67">
        <v>65</v>
      </c>
      <c r="F67" s="16">
        <v>42141.648796296293</v>
      </c>
      <c r="G67">
        <v>1</v>
      </c>
    </row>
    <row r="68" spans="1:7" x14ac:dyDescent="0.25">
      <c r="A68">
        <v>66</v>
      </c>
      <c r="B68" s="16">
        <v>42141.529027777775</v>
      </c>
      <c r="C68">
        <v>1</v>
      </c>
      <c r="E68">
        <v>66</v>
      </c>
      <c r="F68" s="16">
        <v>42141.681956018518</v>
      </c>
      <c r="G68">
        <v>0</v>
      </c>
    </row>
    <row r="69" spans="1:7" x14ac:dyDescent="0.25">
      <c r="A69">
        <v>67</v>
      </c>
      <c r="B69" s="16">
        <v>42141.550706018519</v>
      </c>
      <c r="C69">
        <v>0</v>
      </c>
      <c r="E69">
        <v>67</v>
      </c>
      <c r="F69" s="16">
        <v>42141.724178240744</v>
      </c>
      <c r="G69">
        <v>1</v>
      </c>
    </row>
    <row r="70" spans="1:7" x14ac:dyDescent="0.25">
      <c r="A70">
        <v>68</v>
      </c>
      <c r="B70" s="16">
        <v>42141.55840277778</v>
      </c>
      <c r="C70">
        <v>1</v>
      </c>
      <c r="E70">
        <v>68</v>
      </c>
      <c r="F70" s="16">
        <v>42141.763113425928</v>
      </c>
      <c r="G70">
        <v>0</v>
      </c>
    </row>
    <row r="71" spans="1:7" x14ac:dyDescent="0.25">
      <c r="A71">
        <v>69</v>
      </c>
      <c r="B71" s="16">
        <v>42141.584398148145</v>
      </c>
      <c r="C71">
        <v>0</v>
      </c>
      <c r="E71">
        <v>69</v>
      </c>
      <c r="F71" s="16">
        <v>42141.768807870372</v>
      </c>
      <c r="G71">
        <v>1</v>
      </c>
    </row>
    <row r="72" spans="1:7" x14ac:dyDescent="0.25">
      <c r="A72">
        <v>70</v>
      </c>
      <c r="B72" s="16">
        <v>42141.591238425928</v>
      </c>
      <c r="C72">
        <v>1</v>
      </c>
      <c r="E72">
        <v>70</v>
      </c>
      <c r="F72" s="16">
        <v>42141.808541666665</v>
      </c>
      <c r="G72">
        <v>0</v>
      </c>
    </row>
    <row r="73" spans="1:7" x14ac:dyDescent="0.25">
      <c r="A73">
        <v>71</v>
      </c>
      <c r="B73" s="16">
        <v>42141.613854166666</v>
      </c>
      <c r="C73">
        <v>0</v>
      </c>
      <c r="E73">
        <v>71</v>
      </c>
      <c r="F73" s="16">
        <v>42141.819027777776</v>
      </c>
      <c r="G73">
        <v>1</v>
      </c>
    </row>
    <row r="74" spans="1:7" x14ac:dyDescent="0.25">
      <c r="A74">
        <v>72</v>
      </c>
      <c r="B74" s="16">
        <v>42141.619097222225</v>
      </c>
      <c r="C74">
        <v>1</v>
      </c>
      <c r="E74">
        <v>72</v>
      </c>
      <c r="F74" s="16">
        <v>42141.850787037038</v>
      </c>
      <c r="G74">
        <v>0</v>
      </c>
    </row>
    <row r="75" spans="1:7" x14ac:dyDescent="0.25">
      <c r="A75">
        <v>73</v>
      </c>
      <c r="B75" s="16">
        <v>42141.626111111109</v>
      </c>
      <c r="C75">
        <v>0</v>
      </c>
      <c r="E75">
        <v>73</v>
      </c>
      <c r="F75" s="16">
        <v>42141.853125000001</v>
      </c>
      <c r="G75">
        <v>1</v>
      </c>
    </row>
    <row r="76" spans="1:7" x14ac:dyDescent="0.25">
      <c r="A76">
        <v>74</v>
      </c>
      <c r="B76" s="16">
        <v>42141.626180555555</v>
      </c>
      <c r="C76">
        <v>1</v>
      </c>
      <c r="E76">
        <v>74</v>
      </c>
      <c r="F76" s="16">
        <v>42141.89334490741</v>
      </c>
      <c r="G76">
        <v>0</v>
      </c>
    </row>
    <row r="77" spans="1:7" x14ac:dyDescent="0.25">
      <c r="A77">
        <v>75</v>
      </c>
      <c r="B77" s="16">
        <v>42141.626354166663</v>
      </c>
      <c r="C77">
        <v>0</v>
      </c>
      <c r="E77">
        <v>75</v>
      </c>
      <c r="F77" s="16">
        <v>42141.909085648149</v>
      </c>
      <c r="G77">
        <v>1</v>
      </c>
    </row>
    <row r="78" spans="1:7" x14ac:dyDescent="0.25">
      <c r="A78">
        <v>76</v>
      </c>
      <c r="B78" s="16">
        <v>42141.626435185186</v>
      </c>
      <c r="C78">
        <v>1</v>
      </c>
      <c r="E78">
        <v>76</v>
      </c>
      <c r="F78" s="16">
        <v>42141.953321759262</v>
      </c>
      <c r="G78">
        <v>0</v>
      </c>
    </row>
    <row r="79" spans="1:7" x14ac:dyDescent="0.25">
      <c r="A79">
        <v>77</v>
      </c>
      <c r="B79" s="16">
        <v>42141.627395833333</v>
      </c>
      <c r="C79">
        <v>0</v>
      </c>
      <c r="E79">
        <v>77</v>
      </c>
      <c r="F79" s="16">
        <v>42142.075879629629</v>
      </c>
      <c r="G79">
        <v>1</v>
      </c>
    </row>
    <row r="80" spans="1:7" x14ac:dyDescent="0.25">
      <c r="A80">
        <v>78</v>
      </c>
      <c r="B80" s="16">
        <v>42141.627442129633</v>
      </c>
      <c r="C80">
        <v>1</v>
      </c>
      <c r="E80">
        <v>78</v>
      </c>
      <c r="F80" s="16">
        <v>42142.110335648147</v>
      </c>
      <c r="G80">
        <v>0</v>
      </c>
    </row>
    <row r="81" spans="1:7" x14ac:dyDescent="0.25">
      <c r="A81">
        <v>79</v>
      </c>
      <c r="B81" s="16">
        <v>42141.628969907404</v>
      </c>
      <c r="C81">
        <v>0</v>
      </c>
      <c r="E81">
        <v>79</v>
      </c>
      <c r="F81" s="16">
        <v>42142.22729166667</v>
      </c>
      <c r="G81">
        <v>1</v>
      </c>
    </row>
    <row r="82" spans="1:7" x14ac:dyDescent="0.25">
      <c r="A82">
        <v>80</v>
      </c>
      <c r="B82" s="16">
        <v>42141.62908564815</v>
      </c>
      <c r="C82">
        <v>1</v>
      </c>
      <c r="E82">
        <v>80</v>
      </c>
      <c r="F82" s="16">
        <v>42142.259826388887</v>
      </c>
      <c r="G82">
        <v>0</v>
      </c>
    </row>
    <row r="83" spans="1:7" x14ac:dyDescent="0.25">
      <c r="A83">
        <v>81</v>
      </c>
      <c r="B83" s="16">
        <v>42141.630532407406</v>
      </c>
      <c r="C83">
        <v>0</v>
      </c>
      <c r="E83">
        <v>81</v>
      </c>
      <c r="F83" s="16">
        <v>42142.446631944447</v>
      </c>
      <c r="G83">
        <v>1</v>
      </c>
    </row>
    <row r="84" spans="1:7" x14ac:dyDescent="0.25">
      <c r="A84">
        <v>82</v>
      </c>
      <c r="B84" s="16">
        <v>42141.630729166667</v>
      </c>
      <c r="C84">
        <v>1</v>
      </c>
      <c r="E84">
        <v>82</v>
      </c>
      <c r="F84" s="16">
        <v>42142.462916666664</v>
      </c>
      <c r="G84">
        <v>0</v>
      </c>
    </row>
    <row r="85" spans="1:7" x14ac:dyDescent="0.25">
      <c r="A85">
        <v>83</v>
      </c>
      <c r="B85" s="16">
        <v>42141.631886574076</v>
      </c>
      <c r="C85">
        <v>0</v>
      </c>
      <c r="E85">
        <v>83</v>
      </c>
      <c r="F85" s="16">
        <v>42142.46329861111</v>
      </c>
      <c r="G85">
        <v>1</v>
      </c>
    </row>
    <row r="86" spans="1:7" x14ac:dyDescent="0.25">
      <c r="A86">
        <v>84</v>
      </c>
      <c r="B86" s="16">
        <v>42141.632361111115</v>
      </c>
      <c r="C86">
        <v>1</v>
      </c>
      <c r="E86">
        <v>84</v>
      </c>
      <c r="F86" s="16">
        <v>42142.46465277778</v>
      </c>
      <c r="G86">
        <v>0</v>
      </c>
    </row>
    <row r="87" spans="1:7" x14ac:dyDescent="0.25">
      <c r="A87">
        <v>85</v>
      </c>
      <c r="B87" s="16">
        <v>42141.638923611114</v>
      </c>
      <c r="C87">
        <v>0</v>
      </c>
      <c r="E87">
        <v>85</v>
      </c>
      <c r="F87" s="16">
        <v>42142.465173611112</v>
      </c>
      <c r="G87">
        <v>1</v>
      </c>
    </row>
    <row r="88" spans="1:7" x14ac:dyDescent="0.25">
      <c r="A88">
        <v>86</v>
      </c>
      <c r="B88" s="16">
        <v>42141.639803240738</v>
      </c>
      <c r="C88">
        <v>1</v>
      </c>
      <c r="E88">
        <v>86</v>
      </c>
      <c r="F88" s="16">
        <v>42142.480439814812</v>
      </c>
      <c r="G88">
        <v>0</v>
      </c>
    </row>
    <row r="89" spans="1:7" x14ac:dyDescent="0.25">
      <c r="A89">
        <v>87</v>
      </c>
      <c r="B89" s="16">
        <v>42141.662557870368</v>
      </c>
      <c r="C89">
        <v>0</v>
      </c>
      <c r="E89">
        <v>87</v>
      </c>
      <c r="F89" s="16">
        <v>42142.481400462966</v>
      </c>
      <c r="G89">
        <v>1</v>
      </c>
    </row>
    <row r="90" spans="1:7" x14ac:dyDescent="0.25">
      <c r="A90">
        <v>88</v>
      </c>
      <c r="B90" s="16">
        <v>42141.665891203702</v>
      </c>
      <c r="C90">
        <v>1</v>
      </c>
      <c r="E90">
        <v>88</v>
      </c>
      <c r="F90" s="16">
        <v>42142.515219907407</v>
      </c>
      <c r="G90">
        <v>0</v>
      </c>
    </row>
    <row r="91" spans="1:7" x14ac:dyDescent="0.25">
      <c r="A91">
        <v>89</v>
      </c>
      <c r="B91" s="16">
        <v>42141.693576388891</v>
      </c>
      <c r="C91">
        <v>0</v>
      </c>
      <c r="E91">
        <v>89</v>
      </c>
      <c r="F91" s="16">
        <v>42142.528113425928</v>
      </c>
      <c r="G91">
        <v>1</v>
      </c>
    </row>
    <row r="92" spans="1:7" x14ac:dyDescent="0.25">
      <c r="A92">
        <v>90</v>
      </c>
      <c r="B92" s="16">
        <v>42141.718969907408</v>
      </c>
      <c r="C92">
        <v>1</v>
      </c>
      <c r="E92">
        <v>90</v>
      </c>
      <c r="F92" s="16">
        <v>42142.549074074072</v>
      </c>
      <c r="G92">
        <v>0</v>
      </c>
    </row>
    <row r="93" spans="1:7" x14ac:dyDescent="0.25">
      <c r="A93">
        <v>91</v>
      </c>
      <c r="B93" s="16">
        <v>42141.745763888888</v>
      </c>
      <c r="C93">
        <v>0</v>
      </c>
      <c r="E93">
        <v>91</v>
      </c>
      <c r="F93" s="16">
        <v>42142.55263888889</v>
      </c>
      <c r="G93">
        <v>1</v>
      </c>
    </row>
    <row r="94" spans="1:7" x14ac:dyDescent="0.25">
      <c r="A94">
        <v>92</v>
      </c>
      <c r="B94" s="16">
        <v>42141.765081018515</v>
      </c>
      <c r="C94">
        <v>1</v>
      </c>
      <c r="E94">
        <v>92</v>
      </c>
      <c r="F94" s="16">
        <v>42142.574016203704</v>
      </c>
      <c r="G94">
        <v>0</v>
      </c>
    </row>
    <row r="95" spans="1:7" x14ac:dyDescent="0.25">
      <c r="A95">
        <v>93</v>
      </c>
      <c r="B95" s="16">
        <v>42141.795694444445</v>
      </c>
      <c r="C95">
        <v>0</v>
      </c>
      <c r="E95">
        <v>93</v>
      </c>
      <c r="F95" s="16">
        <v>42142.58085648148</v>
      </c>
      <c r="G95">
        <v>1</v>
      </c>
    </row>
    <row r="96" spans="1:7" x14ac:dyDescent="0.25">
      <c r="A96">
        <v>94</v>
      </c>
      <c r="B96" s="16">
        <v>42141.820752314816</v>
      </c>
      <c r="C96">
        <v>1</v>
      </c>
      <c r="E96">
        <v>94</v>
      </c>
      <c r="F96" s="16">
        <v>42142.597037037034</v>
      </c>
      <c r="G96">
        <v>0</v>
      </c>
    </row>
    <row r="97" spans="1:7" x14ac:dyDescent="0.25">
      <c r="A97">
        <v>95</v>
      </c>
      <c r="B97" s="16">
        <v>42141.841481481482</v>
      </c>
      <c r="C97">
        <v>0</v>
      </c>
      <c r="E97">
        <v>95</v>
      </c>
      <c r="F97" s="16">
        <v>42142.611851851849</v>
      </c>
      <c r="G97">
        <v>1</v>
      </c>
    </row>
    <row r="98" spans="1:7" x14ac:dyDescent="0.25">
      <c r="A98">
        <v>96</v>
      </c>
      <c r="B98" s="16">
        <v>42141.850613425922</v>
      </c>
      <c r="C98">
        <v>1</v>
      </c>
      <c r="E98">
        <v>96</v>
      </c>
      <c r="F98" s="16">
        <v>42142.647824074076</v>
      </c>
      <c r="G98">
        <v>0</v>
      </c>
    </row>
    <row r="99" spans="1:7" x14ac:dyDescent="0.25">
      <c r="A99">
        <v>97</v>
      </c>
      <c r="B99" s="16">
        <v>42141.882719907408</v>
      </c>
      <c r="C99">
        <v>0</v>
      </c>
      <c r="E99">
        <v>97</v>
      </c>
      <c r="F99" s="16">
        <v>42142.731377314813</v>
      </c>
      <c r="G99">
        <v>1</v>
      </c>
    </row>
    <row r="100" spans="1:7" x14ac:dyDescent="0.25">
      <c r="A100">
        <v>98</v>
      </c>
      <c r="B100" s="16">
        <v>42141.910451388889</v>
      </c>
      <c r="C100">
        <v>1</v>
      </c>
      <c r="E100">
        <v>98</v>
      </c>
      <c r="F100" s="16">
        <v>42142.767129629632</v>
      </c>
      <c r="G100">
        <v>0</v>
      </c>
    </row>
    <row r="101" spans="1:7" x14ac:dyDescent="0.25">
      <c r="A101">
        <v>99</v>
      </c>
      <c r="B101" s="16">
        <v>42141.938657407409</v>
      </c>
      <c r="C101">
        <v>0</v>
      </c>
      <c r="E101">
        <v>99</v>
      </c>
      <c r="F101" s="16">
        <v>42142.818020833336</v>
      </c>
      <c r="G101">
        <v>1</v>
      </c>
    </row>
    <row r="102" spans="1:7" x14ac:dyDescent="0.25">
      <c r="A102">
        <v>100</v>
      </c>
      <c r="B102" s="16">
        <v>42141.993425925924</v>
      </c>
      <c r="C102">
        <v>1</v>
      </c>
      <c r="E102">
        <v>100</v>
      </c>
      <c r="F102" s="16">
        <v>42142.85</v>
      </c>
      <c r="G102">
        <v>0</v>
      </c>
    </row>
    <row r="103" spans="1:7" x14ac:dyDescent="0.25">
      <c r="A103">
        <v>101</v>
      </c>
      <c r="B103" s="16">
        <v>42142.020416666666</v>
      </c>
      <c r="C103">
        <v>0</v>
      </c>
      <c r="E103">
        <v>101</v>
      </c>
      <c r="F103" s="16">
        <v>42142.859444444446</v>
      </c>
      <c r="G103">
        <v>1</v>
      </c>
    </row>
    <row r="104" spans="1:7" x14ac:dyDescent="0.25">
      <c r="A104">
        <v>102</v>
      </c>
      <c r="B104" s="16">
        <v>42142.074120370373</v>
      </c>
      <c r="C104">
        <v>1</v>
      </c>
      <c r="E104">
        <v>102</v>
      </c>
      <c r="F104" s="16">
        <v>42142.89984953704</v>
      </c>
      <c r="G104">
        <v>0</v>
      </c>
    </row>
    <row r="105" spans="1:7" x14ac:dyDescent="0.25">
      <c r="A105">
        <v>103</v>
      </c>
      <c r="B105" s="16">
        <v>42142.097766203704</v>
      </c>
      <c r="C105">
        <v>0</v>
      </c>
      <c r="E105">
        <v>103</v>
      </c>
      <c r="F105" s="16">
        <v>42142.927731481483</v>
      </c>
      <c r="G105">
        <v>1</v>
      </c>
    </row>
    <row r="106" spans="1:7" x14ac:dyDescent="0.25">
      <c r="A106">
        <v>104</v>
      </c>
      <c r="B106" s="16">
        <v>42142.449641203704</v>
      </c>
      <c r="C106">
        <v>1</v>
      </c>
      <c r="E106">
        <v>104</v>
      </c>
      <c r="F106" s="16">
        <v>42142.964780092596</v>
      </c>
      <c r="G106">
        <v>0</v>
      </c>
    </row>
    <row r="107" spans="1:7" x14ac:dyDescent="0.25">
      <c r="A107">
        <v>105</v>
      </c>
      <c r="B107" s="16">
        <v>42142.474560185183</v>
      </c>
      <c r="C107">
        <v>0</v>
      </c>
      <c r="E107">
        <v>105</v>
      </c>
      <c r="F107" s="16">
        <v>42142.970289351855</v>
      </c>
      <c r="G107">
        <v>1</v>
      </c>
    </row>
    <row r="108" spans="1:7" x14ac:dyDescent="0.25">
      <c r="A108">
        <v>106</v>
      </c>
      <c r="B108" s="16">
        <v>42142.477581018517</v>
      </c>
      <c r="C108">
        <v>1</v>
      </c>
      <c r="E108">
        <v>106</v>
      </c>
      <c r="F108" s="16">
        <v>42143.013993055552</v>
      </c>
      <c r="G108">
        <v>0</v>
      </c>
    </row>
    <row r="109" spans="1:7" x14ac:dyDescent="0.25">
      <c r="A109">
        <v>107</v>
      </c>
      <c r="B109" s="16">
        <v>42142.505069444444</v>
      </c>
      <c r="C109">
        <v>0</v>
      </c>
      <c r="E109">
        <v>107</v>
      </c>
      <c r="F109" s="16">
        <v>42143.151388888888</v>
      </c>
      <c r="G109">
        <v>1</v>
      </c>
    </row>
    <row r="110" spans="1:7" x14ac:dyDescent="0.25">
      <c r="A110">
        <v>108</v>
      </c>
      <c r="B110" s="16">
        <v>42142.530497685184</v>
      </c>
      <c r="C110">
        <v>1</v>
      </c>
      <c r="E110">
        <v>108</v>
      </c>
      <c r="F110" s="16">
        <v>42143.183935185189</v>
      </c>
      <c r="G110">
        <v>0</v>
      </c>
    </row>
    <row r="111" spans="1:7" x14ac:dyDescent="0.25">
      <c r="A111">
        <v>109</v>
      </c>
      <c r="B111" s="16">
        <v>42142.555312500001</v>
      </c>
      <c r="C111">
        <v>0</v>
      </c>
      <c r="E111">
        <v>109</v>
      </c>
      <c r="F111" s="16">
        <v>42143.428379629629</v>
      </c>
      <c r="G111">
        <v>1</v>
      </c>
    </row>
    <row r="112" spans="1:7" x14ac:dyDescent="0.25">
      <c r="A112">
        <v>110</v>
      </c>
      <c r="B112" s="16">
        <v>42142.556342592594</v>
      </c>
      <c r="C112">
        <v>1</v>
      </c>
      <c r="E112">
        <v>110</v>
      </c>
      <c r="F112" s="16">
        <v>42143.443287037036</v>
      </c>
      <c r="G112">
        <v>0</v>
      </c>
    </row>
    <row r="113" spans="1:7" x14ac:dyDescent="0.25">
      <c r="A113">
        <v>111</v>
      </c>
      <c r="B113" s="16">
        <v>42142.582604166666</v>
      </c>
      <c r="C113">
        <v>0</v>
      </c>
      <c r="E113">
        <v>111</v>
      </c>
      <c r="F113" s="16">
        <v>42143.456192129626</v>
      </c>
      <c r="G113">
        <v>1</v>
      </c>
    </row>
    <row r="114" spans="1:7" x14ac:dyDescent="0.25">
      <c r="A114">
        <v>112</v>
      </c>
      <c r="B114" s="16">
        <v>42142.58861111111</v>
      </c>
      <c r="C114">
        <v>1</v>
      </c>
      <c r="E114">
        <v>112</v>
      </c>
      <c r="F114" s="16">
        <v>42143.479039351849</v>
      </c>
      <c r="G114">
        <v>0</v>
      </c>
    </row>
    <row r="115" spans="1:7" x14ac:dyDescent="0.25">
      <c r="A115">
        <v>113</v>
      </c>
      <c r="B115" s="16">
        <v>42142.615763888891</v>
      </c>
      <c r="C115">
        <v>0</v>
      </c>
      <c r="E115">
        <v>113</v>
      </c>
      <c r="F115" s="16">
        <v>42143.485231481478</v>
      </c>
      <c r="G115">
        <v>1</v>
      </c>
    </row>
    <row r="116" spans="1:7" x14ac:dyDescent="0.25">
      <c r="A116">
        <v>114</v>
      </c>
      <c r="B116" s="16">
        <v>42142.617430555554</v>
      </c>
      <c r="C116">
        <v>1</v>
      </c>
      <c r="E116">
        <v>114</v>
      </c>
      <c r="F116" s="16">
        <v>42143.521168981482</v>
      </c>
      <c r="G116">
        <v>0</v>
      </c>
    </row>
    <row r="117" spans="1:7" x14ac:dyDescent="0.25">
      <c r="A117">
        <v>115</v>
      </c>
      <c r="B117" s="16">
        <v>42142.644745370373</v>
      </c>
      <c r="C117">
        <v>0</v>
      </c>
      <c r="E117">
        <v>115</v>
      </c>
      <c r="F117" s="16">
        <v>42143.534548611111</v>
      </c>
      <c r="G117">
        <v>1</v>
      </c>
    </row>
    <row r="118" spans="1:7" x14ac:dyDescent="0.25">
      <c r="A118">
        <v>116</v>
      </c>
      <c r="B118" s="16">
        <v>42142.648020833331</v>
      </c>
      <c r="C118">
        <v>1</v>
      </c>
      <c r="E118">
        <v>116</v>
      </c>
      <c r="F118" s="16">
        <v>42143.555821759262</v>
      </c>
      <c r="G118">
        <v>0</v>
      </c>
    </row>
    <row r="119" spans="1:7" x14ac:dyDescent="0.25">
      <c r="A119">
        <v>117</v>
      </c>
      <c r="B119" s="16">
        <v>42142.674618055556</v>
      </c>
      <c r="C119">
        <v>0</v>
      </c>
      <c r="E119">
        <v>117</v>
      </c>
      <c r="F119" s="16">
        <v>42143.570231481484</v>
      </c>
      <c r="G119">
        <v>1</v>
      </c>
    </row>
    <row r="120" spans="1:7" x14ac:dyDescent="0.25">
      <c r="A120">
        <v>118</v>
      </c>
      <c r="B120" s="16">
        <v>42142.729583333334</v>
      </c>
      <c r="C120">
        <v>1</v>
      </c>
      <c r="E120">
        <v>118</v>
      </c>
      <c r="F120" s="16">
        <v>42143.587164351855</v>
      </c>
      <c r="G120">
        <v>0</v>
      </c>
    </row>
    <row r="121" spans="1:7" x14ac:dyDescent="0.25">
      <c r="A121">
        <v>119</v>
      </c>
      <c r="B121" s="16">
        <v>42142.754421296297</v>
      </c>
      <c r="C121">
        <v>0</v>
      </c>
      <c r="E121">
        <v>119</v>
      </c>
      <c r="F121" s="16">
        <v>42143.597650462965</v>
      </c>
      <c r="G121">
        <v>1</v>
      </c>
    </row>
    <row r="122" spans="1:7" x14ac:dyDescent="0.25">
      <c r="A122">
        <v>120</v>
      </c>
      <c r="B122" s="16">
        <v>42142.810648148145</v>
      </c>
      <c r="C122">
        <v>1</v>
      </c>
      <c r="E122">
        <v>120</v>
      </c>
      <c r="F122" s="16">
        <v>42143.632615740738</v>
      </c>
      <c r="G122">
        <v>0</v>
      </c>
    </row>
    <row r="123" spans="1:7" x14ac:dyDescent="0.25">
      <c r="A123">
        <v>121</v>
      </c>
      <c r="B123" s="16">
        <v>42142.834953703707</v>
      </c>
      <c r="C123">
        <v>0</v>
      </c>
      <c r="E123">
        <v>121</v>
      </c>
      <c r="F123" s="16">
        <v>42143.765601851854</v>
      </c>
      <c r="G123">
        <v>1</v>
      </c>
    </row>
    <row r="124" spans="1:7" x14ac:dyDescent="0.25">
      <c r="A124">
        <v>122</v>
      </c>
      <c r="B124" s="16">
        <v>42142.847962962966</v>
      </c>
      <c r="C124">
        <v>1</v>
      </c>
      <c r="E124">
        <v>122</v>
      </c>
      <c r="F124" s="16">
        <v>42143.802175925928</v>
      </c>
      <c r="G124">
        <v>0</v>
      </c>
    </row>
    <row r="125" spans="1:7" x14ac:dyDescent="0.25">
      <c r="A125">
        <v>123</v>
      </c>
      <c r="B125" s="16">
        <v>42142.878298611111</v>
      </c>
      <c r="C125">
        <v>0</v>
      </c>
      <c r="E125">
        <v>123</v>
      </c>
      <c r="F125" s="16">
        <v>42143.806006944447</v>
      </c>
      <c r="G125">
        <v>1</v>
      </c>
    </row>
    <row r="126" spans="1:7" x14ac:dyDescent="0.25">
      <c r="A126">
        <v>124</v>
      </c>
      <c r="B126" s="16">
        <v>42142.885659722226</v>
      </c>
      <c r="C126">
        <v>1</v>
      </c>
      <c r="E126">
        <v>124</v>
      </c>
      <c r="F126" s="16">
        <v>42143.837523148148</v>
      </c>
      <c r="G126">
        <v>0</v>
      </c>
    </row>
    <row r="127" spans="1:7" x14ac:dyDescent="0.25">
      <c r="A127">
        <v>125</v>
      </c>
      <c r="B127" s="16">
        <v>42142.913923611108</v>
      </c>
      <c r="C127">
        <v>0</v>
      </c>
      <c r="E127">
        <v>125</v>
      </c>
      <c r="F127" s="16">
        <v>42143.840601851851</v>
      </c>
      <c r="G127">
        <v>1</v>
      </c>
    </row>
    <row r="128" spans="1:7" x14ac:dyDescent="0.25">
      <c r="A128">
        <v>126</v>
      </c>
      <c r="B128" s="16">
        <v>42142.926307870373</v>
      </c>
      <c r="C128">
        <v>1</v>
      </c>
      <c r="E128">
        <v>126</v>
      </c>
      <c r="F128" s="16">
        <v>42143.876064814816</v>
      </c>
      <c r="G128">
        <v>0</v>
      </c>
    </row>
    <row r="129" spans="1:7" x14ac:dyDescent="0.25">
      <c r="A129">
        <v>127</v>
      </c>
      <c r="B129" s="16">
        <v>42142.949490740742</v>
      </c>
      <c r="C129">
        <v>0</v>
      </c>
      <c r="E129">
        <v>127</v>
      </c>
      <c r="F129" s="16">
        <v>42143.878888888888</v>
      </c>
      <c r="G129">
        <v>1</v>
      </c>
    </row>
    <row r="130" spans="1:7" x14ac:dyDescent="0.25">
      <c r="A130">
        <v>128</v>
      </c>
      <c r="B130" s="16">
        <v>42142.967291666668</v>
      </c>
      <c r="C130">
        <v>1</v>
      </c>
      <c r="E130">
        <v>128</v>
      </c>
      <c r="F130" s="16">
        <v>42143.925266203703</v>
      </c>
      <c r="G130">
        <v>0</v>
      </c>
    </row>
    <row r="131" spans="1:7" x14ac:dyDescent="0.25">
      <c r="A131">
        <v>129</v>
      </c>
      <c r="B131" s="16">
        <v>42142.994201388887</v>
      </c>
      <c r="C131">
        <v>0</v>
      </c>
      <c r="E131">
        <v>129</v>
      </c>
      <c r="F131" s="16">
        <v>42143.930555555555</v>
      </c>
      <c r="G131">
        <v>1</v>
      </c>
    </row>
    <row r="132" spans="1:7" x14ac:dyDescent="0.25">
      <c r="A132">
        <v>130</v>
      </c>
      <c r="B132" s="16">
        <v>42143.00608796296</v>
      </c>
      <c r="C132">
        <v>1</v>
      </c>
      <c r="E132">
        <v>130</v>
      </c>
      <c r="F132" s="16">
        <v>42143.968622685185</v>
      </c>
      <c r="G132">
        <v>0</v>
      </c>
    </row>
    <row r="133" spans="1:7" x14ac:dyDescent="0.25">
      <c r="A133">
        <v>131</v>
      </c>
      <c r="B133" s="16">
        <v>42143.030092592591</v>
      </c>
      <c r="C133">
        <v>0</v>
      </c>
      <c r="E133">
        <v>131</v>
      </c>
      <c r="F133" s="16">
        <v>42143.974108796298</v>
      </c>
      <c r="G133">
        <v>1</v>
      </c>
    </row>
    <row r="134" spans="1:7" x14ac:dyDescent="0.25">
      <c r="A134">
        <v>132</v>
      </c>
      <c r="B134" s="16">
        <v>42143.15353009259</v>
      </c>
      <c r="C134">
        <v>1</v>
      </c>
      <c r="E134">
        <v>132</v>
      </c>
      <c r="F134" s="16">
        <v>42144.009953703702</v>
      </c>
      <c r="G134">
        <v>0</v>
      </c>
    </row>
    <row r="135" spans="1:7" x14ac:dyDescent="0.25">
      <c r="A135">
        <v>133</v>
      </c>
      <c r="B135" s="16">
        <v>42143.17732638889</v>
      </c>
      <c r="C135">
        <v>0</v>
      </c>
      <c r="E135">
        <v>133</v>
      </c>
      <c r="F135" s="16">
        <v>42144.026412037034</v>
      </c>
      <c r="G135">
        <v>1</v>
      </c>
    </row>
    <row r="136" spans="1:7" x14ac:dyDescent="0.25">
      <c r="A136">
        <v>134</v>
      </c>
      <c r="B136" s="16">
        <v>42143.432037037041</v>
      </c>
      <c r="C136">
        <v>1</v>
      </c>
      <c r="E136">
        <v>134</v>
      </c>
      <c r="F136" s="16">
        <v>42144.059710648151</v>
      </c>
      <c r="G136">
        <v>0</v>
      </c>
    </row>
    <row r="137" spans="1:7" x14ac:dyDescent="0.25">
      <c r="A137">
        <v>135</v>
      </c>
      <c r="B137" s="16">
        <v>42143.456261574072</v>
      </c>
      <c r="C137">
        <v>0</v>
      </c>
      <c r="E137">
        <v>135</v>
      </c>
      <c r="F137" s="16">
        <v>42144.414965277778</v>
      </c>
      <c r="G137">
        <v>1</v>
      </c>
    </row>
    <row r="138" spans="1:7" x14ac:dyDescent="0.25">
      <c r="A138">
        <v>136</v>
      </c>
      <c r="B138" s="16">
        <v>42143.460775462961</v>
      </c>
      <c r="C138">
        <v>1</v>
      </c>
      <c r="E138">
        <v>136</v>
      </c>
      <c r="F138" s="16">
        <v>42144.423981481479</v>
      </c>
      <c r="G138">
        <v>0</v>
      </c>
    </row>
    <row r="139" spans="1:7" x14ac:dyDescent="0.25">
      <c r="A139">
        <v>137</v>
      </c>
      <c r="B139" s="16">
        <v>42143.479988425926</v>
      </c>
      <c r="C139">
        <v>0</v>
      </c>
      <c r="E139">
        <v>137</v>
      </c>
      <c r="F139" s="16">
        <v>42144.451724537037</v>
      </c>
      <c r="G139">
        <v>1</v>
      </c>
    </row>
    <row r="140" spans="1:7" x14ac:dyDescent="0.25">
      <c r="A140">
        <v>138</v>
      </c>
      <c r="B140" s="16">
        <v>42143.480115740742</v>
      </c>
      <c r="C140">
        <v>1</v>
      </c>
      <c r="E140">
        <v>138</v>
      </c>
      <c r="F140" s="16">
        <v>42144.483611111114</v>
      </c>
      <c r="G140">
        <v>0</v>
      </c>
    </row>
    <row r="141" spans="1:7" x14ac:dyDescent="0.25">
      <c r="A141">
        <v>139</v>
      </c>
      <c r="B141" s="16">
        <v>42143.485289351855</v>
      </c>
      <c r="C141">
        <v>0</v>
      </c>
      <c r="E141">
        <v>139</v>
      </c>
      <c r="F141" s="16">
        <v>42144.491041666668</v>
      </c>
      <c r="G141">
        <v>1</v>
      </c>
    </row>
    <row r="142" spans="1:7" x14ac:dyDescent="0.25">
      <c r="A142">
        <v>140</v>
      </c>
      <c r="B142" s="16">
        <v>42143.489178240743</v>
      </c>
      <c r="C142">
        <v>1</v>
      </c>
      <c r="E142">
        <v>140</v>
      </c>
      <c r="F142" s="16">
        <v>42144.522731481484</v>
      </c>
      <c r="G142">
        <v>0</v>
      </c>
    </row>
    <row r="143" spans="1:7" x14ac:dyDescent="0.25">
      <c r="A143">
        <v>141</v>
      </c>
      <c r="B143" s="16">
        <v>42143.516296296293</v>
      </c>
      <c r="C143">
        <v>0</v>
      </c>
      <c r="E143">
        <v>141</v>
      </c>
      <c r="F143" s="16">
        <v>42144.524861111109</v>
      </c>
      <c r="G143">
        <v>1</v>
      </c>
    </row>
    <row r="144" spans="1:7" x14ac:dyDescent="0.25">
      <c r="A144">
        <v>142</v>
      </c>
      <c r="B144" s="16">
        <v>42143.5315625</v>
      </c>
      <c r="C144">
        <v>1</v>
      </c>
      <c r="E144">
        <v>142</v>
      </c>
      <c r="F144" s="16">
        <v>42144.542962962965</v>
      </c>
      <c r="G144">
        <v>0</v>
      </c>
    </row>
    <row r="145" spans="1:7" x14ac:dyDescent="0.25">
      <c r="A145">
        <v>143</v>
      </c>
      <c r="B145" s="16">
        <v>42143.554652777777</v>
      </c>
      <c r="C145">
        <v>0</v>
      </c>
      <c r="E145">
        <v>143</v>
      </c>
      <c r="F145" s="16">
        <v>42144.550636574073</v>
      </c>
      <c r="G145">
        <v>1</v>
      </c>
    </row>
    <row r="146" spans="1:7" x14ac:dyDescent="0.25">
      <c r="A146">
        <v>144</v>
      </c>
      <c r="B146" s="16">
        <v>42143.575844907406</v>
      </c>
      <c r="C146">
        <v>1</v>
      </c>
      <c r="E146">
        <v>144</v>
      </c>
      <c r="F146" s="16">
        <v>42144.575231481482</v>
      </c>
      <c r="G146">
        <v>0</v>
      </c>
    </row>
    <row r="147" spans="1:7" x14ac:dyDescent="0.25">
      <c r="A147">
        <v>145</v>
      </c>
      <c r="B147" s="16">
        <v>42143.60260416667</v>
      </c>
      <c r="C147">
        <v>0</v>
      </c>
      <c r="E147">
        <v>145</v>
      </c>
      <c r="F147" s="16">
        <v>42144.580150462964</v>
      </c>
      <c r="G147">
        <v>1</v>
      </c>
    </row>
    <row r="148" spans="1:7" x14ac:dyDescent="0.25">
      <c r="A148">
        <v>146</v>
      </c>
      <c r="B148" s="16">
        <v>42143.755439814813</v>
      </c>
      <c r="C148">
        <v>1</v>
      </c>
      <c r="E148">
        <v>146</v>
      </c>
      <c r="F148" s="16">
        <v>42144.592129629629</v>
      </c>
      <c r="G148">
        <v>0</v>
      </c>
    </row>
    <row r="149" spans="1:7" x14ac:dyDescent="0.25">
      <c r="A149">
        <v>147</v>
      </c>
      <c r="B149" s="16">
        <v>42143.783020833333</v>
      </c>
      <c r="C149">
        <v>0</v>
      </c>
      <c r="E149">
        <v>147</v>
      </c>
      <c r="F149" s="16">
        <v>42144.592210648145</v>
      </c>
      <c r="G149">
        <v>1</v>
      </c>
    </row>
    <row r="150" spans="1:7" x14ac:dyDescent="0.25">
      <c r="A150">
        <v>148</v>
      </c>
      <c r="B150" s="16">
        <v>42143.784409722219</v>
      </c>
      <c r="C150">
        <v>1</v>
      </c>
      <c r="E150">
        <v>148</v>
      </c>
      <c r="F150" s="16">
        <v>42144.5934375</v>
      </c>
      <c r="G150">
        <v>0</v>
      </c>
    </row>
    <row r="151" spans="1:7" x14ac:dyDescent="0.25">
      <c r="A151">
        <v>149</v>
      </c>
      <c r="B151" s="16">
        <v>42143.810266203705</v>
      </c>
      <c r="C151">
        <v>0</v>
      </c>
      <c r="E151">
        <v>149</v>
      </c>
      <c r="F151" s="16">
        <v>42144.593564814815</v>
      </c>
      <c r="G151">
        <v>1</v>
      </c>
    </row>
    <row r="152" spans="1:7" x14ac:dyDescent="0.25">
      <c r="A152">
        <v>150</v>
      </c>
      <c r="B152" s="16">
        <v>42143.827037037037</v>
      </c>
      <c r="C152">
        <v>1</v>
      </c>
      <c r="E152">
        <v>150</v>
      </c>
      <c r="F152" s="16">
        <v>42144.594259259262</v>
      </c>
      <c r="G152">
        <v>0</v>
      </c>
    </row>
    <row r="153" spans="1:7" x14ac:dyDescent="0.25">
      <c r="A153">
        <v>151</v>
      </c>
      <c r="B153" s="16">
        <v>42143.852268518516</v>
      </c>
      <c r="C153">
        <v>0</v>
      </c>
      <c r="E153">
        <v>151</v>
      </c>
      <c r="F153" s="16">
        <v>42144.594386574077</v>
      </c>
      <c r="G153">
        <v>1</v>
      </c>
    </row>
    <row r="154" spans="1:7" x14ac:dyDescent="0.25">
      <c r="A154">
        <v>152</v>
      </c>
      <c r="B154" s="16">
        <v>42143.864259259259</v>
      </c>
      <c r="C154">
        <v>1</v>
      </c>
      <c r="E154">
        <v>152</v>
      </c>
      <c r="F154" s="16">
        <v>42144.595034722224</v>
      </c>
      <c r="G154">
        <v>0</v>
      </c>
    </row>
    <row r="155" spans="1:7" x14ac:dyDescent="0.25">
      <c r="A155">
        <v>153</v>
      </c>
      <c r="B155" s="16">
        <v>42143.894930555558</v>
      </c>
      <c r="C155">
        <v>0</v>
      </c>
      <c r="E155">
        <v>153</v>
      </c>
      <c r="F155" s="16">
        <v>42144.595266203702</v>
      </c>
      <c r="G155">
        <v>1</v>
      </c>
    </row>
    <row r="156" spans="1:7" x14ac:dyDescent="0.25">
      <c r="A156">
        <v>154</v>
      </c>
      <c r="B156" s="16">
        <v>42143.905127314814</v>
      </c>
      <c r="C156">
        <v>1</v>
      </c>
      <c r="E156">
        <v>154</v>
      </c>
      <c r="F156" s="16">
        <v>42144.598194444443</v>
      </c>
      <c r="G156">
        <v>0</v>
      </c>
    </row>
    <row r="157" spans="1:7" x14ac:dyDescent="0.25">
      <c r="A157">
        <v>155</v>
      </c>
      <c r="B157" s="16">
        <v>42143.931354166663</v>
      </c>
      <c r="C157">
        <v>0</v>
      </c>
      <c r="E157">
        <v>155</v>
      </c>
      <c r="F157" s="16">
        <v>42144.598680555559</v>
      </c>
      <c r="G157">
        <v>1</v>
      </c>
    </row>
    <row r="158" spans="1:7" x14ac:dyDescent="0.25">
      <c r="A158">
        <v>156</v>
      </c>
      <c r="B158" s="16">
        <v>42143.963402777779</v>
      </c>
      <c r="C158">
        <v>1</v>
      </c>
      <c r="E158">
        <v>156</v>
      </c>
      <c r="F158" s="16">
        <v>42144.608194444445</v>
      </c>
      <c r="G158">
        <v>0</v>
      </c>
    </row>
    <row r="159" spans="1:7" x14ac:dyDescent="0.25">
      <c r="A159">
        <v>157</v>
      </c>
      <c r="B159" s="16">
        <v>42143.973657407405</v>
      </c>
      <c r="C159">
        <v>0</v>
      </c>
      <c r="E159">
        <v>157</v>
      </c>
      <c r="F159" s="16">
        <v>42144.609259259261</v>
      </c>
      <c r="G159">
        <v>1</v>
      </c>
    </row>
    <row r="160" spans="1:7" x14ac:dyDescent="0.25">
      <c r="A160">
        <v>158</v>
      </c>
      <c r="B160" s="16">
        <v>42143.973854166667</v>
      </c>
      <c r="C160">
        <v>1</v>
      </c>
      <c r="E160">
        <v>158</v>
      </c>
      <c r="F160" s="16">
        <v>42144.631319444445</v>
      </c>
      <c r="G160">
        <v>0</v>
      </c>
    </row>
    <row r="161" spans="1:7" x14ac:dyDescent="0.25">
      <c r="A161">
        <v>159</v>
      </c>
      <c r="B161" s="16">
        <v>42144.005844907406</v>
      </c>
      <c r="C161">
        <v>0</v>
      </c>
      <c r="E161">
        <v>159</v>
      </c>
      <c r="F161" s="16">
        <v>42144.632789351854</v>
      </c>
      <c r="G161">
        <v>1</v>
      </c>
    </row>
    <row r="162" spans="1:7" x14ac:dyDescent="0.25">
      <c r="A162">
        <v>160</v>
      </c>
      <c r="B162" s="16">
        <v>42144.187835648147</v>
      </c>
      <c r="C162">
        <v>1</v>
      </c>
      <c r="E162">
        <v>160</v>
      </c>
      <c r="F162" s="16">
        <v>42144.659201388888</v>
      </c>
      <c r="G162">
        <v>0</v>
      </c>
    </row>
    <row r="163" spans="1:7" x14ac:dyDescent="0.25">
      <c r="A163">
        <v>161</v>
      </c>
      <c r="B163" s="16">
        <v>42144.212210648147</v>
      </c>
      <c r="C163">
        <v>0</v>
      </c>
      <c r="E163">
        <v>161</v>
      </c>
      <c r="F163" s="16">
        <v>42144.662048611113</v>
      </c>
      <c r="G163">
        <v>1</v>
      </c>
    </row>
    <row r="164" spans="1:7" x14ac:dyDescent="0.25">
      <c r="A164">
        <v>162</v>
      </c>
      <c r="B164" s="16">
        <v>42144.454317129632</v>
      </c>
      <c r="C164">
        <v>1</v>
      </c>
      <c r="E164">
        <v>162</v>
      </c>
      <c r="F164" s="16">
        <v>42144.668634259258</v>
      </c>
      <c r="G164">
        <v>0</v>
      </c>
    </row>
    <row r="165" spans="1:7" x14ac:dyDescent="0.25">
      <c r="A165">
        <v>163</v>
      </c>
      <c r="B165" s="16">
        <v>42144.47583333333</v>
      </c>
      <c r="C165">
        <v>0</v>
      </c>
      <c r="E165">
        <v>163</v>
      </c>
      <c r="F165" s="16">
        <v>42144.670324074075</v>
      </c>
      <c r="G165">
        <v>1</v>
      </c>
    </row>
    <row r="166" spans="1:7" x14ac:dyDescent="0.25">
      <c r="A166">
        <v>164</v>
      </c>
      <c r="B166" s="16">
        <v>42144.488877314812</v>
      </c>
      <c r="C166">
        <v>1</v>
      </c>
      <c r="E166">
        <v>164</v>
      </c>
      <c r="F166" s="16">
        <v>42144.699583333335</v>
      </c>
      <c r="G166">
        <v>0</v>
      </c>
    </row>
    <row r="167" spans="1:7" x14ac:dyDescent="0.25">
      <c r="A167">
        <v>165</v>
      </c>
      <c r="B167" s="16">
        <v>42144.510763888888</v>
      </c>
      <c r="C167">
        <v>0</v>
      </c>
      <c r="E167">
        <v>165</v>
      </c>
      <c r="F167" s="16">
        <v>42144.713275462964</v>
      </c>
      <c r="G167">
        <v>1</v>
      </c>
    </row>
    <row r="168" spans="1:7" x14ac:dyDescent="0.25">
      <c r="A168">
        <v>166</v>
      </c>
      <c r="B168" s="16">
        <v>42144.525254629632</v>
      </c>
      <c r="C168">
        <v>1</v>
      </c>
      <c r="E168">
        <v>166</v>
      </c>
      <c r="F168" s="16">
        <v>42144.743530092594</v>
      </c>
      <c r="G168">
        <v>0</v>
      </c>
    </row>
    <row r="169" spans="1:7" x14ac:dyDescent="0.25">
      <c r="A169">
        <v>167</v>
      </c>
      <c r="B169" s="16">
        <v>42144.546064814815</v>
      </c>
      <c r="C169">
        <v>0</v>
      </c>
      <c r="E169">
        <v>167</v>
      </c>
      <c r="F169" s="16">
        <v>42144.756354166668</v>
      </c>
      <c r="G169">
        <v>1</v>
      </c>
    </row>
    <row r="170" spans="1:7" x14ac:dyDescent="0.25">
      <c r="A170">
        <v>168</v>
      </c>
      <c r="B170" s="16">
        <v>42144.552372685182</v>
      </c>
      <c r="C170">
        <v>1</v>
      </c>
      <c r="E170">
        <v>168</v>
      </c>
      <c r="F170" s="16">
        <v>42144.794178240743</v>
      </c>
      <c r="G170">
        <v>0</v>
      </c>
    </row>
    <row r="171" spans="1:7" x14ac:dyDescent="0.25">
      <c r="A171">
        <v>169</v>
      </c>
      <c r="B171" s="16">
        <v>42144.5778587963</v>
      </c>
      <c r="C171">
        <v>0</v>
      </c>
      <c r="E171">
        <v>169</v>
      </c>
      <c r="F171" s="16">
        <v>42144.799780092595</v>
      </c>
      <c r="G171">
        <v>1</v>
      </c>
    </row>
    <row r="172" spans="1:7" x14ac:dyDescent="0.25">
      <c r="A172">
        <v>170</v>
      </c>
      <c r="B172" s="16">
        <v>42144.584317129629</v>
      </c>
      <c r="C172">
        <v>1</v>
      </c>
      <c r="E172">
        <v>170</v>
      </c>
      <c r="F172" s="16">
        <v>42144.828819444447</v>
      </c>
      <c r="G172">
        <v>0</v>
      </c>
    </row>
    <row r="173" spans="1:7" x14ac:dyDescent="0.25">
      <c r="A173">
        <v>171</v>
      </c>
      <c r="B173" s="16">
        <v>42144.60560185185</v>
      </c>
      <c r="C173">
        <v>0</v>
      </c>
      <c r="E173">
        <v>171</v>
      </c>
      <c r="F173" s="16">
        <v>42144.835532407407</v>
      </c>
      <c r="G173">
        <v>1</v>
      </c>
    </row>
    <row r="174" spans="1:7" x14ac:dyDescent="0.25">
      <c r="A174">
        <v>172</v>
      </c>
      <c r="B174" s="16">
        <v>42144.635243055556</v>
      </c>
      <c r="C174">
        <v>1</v>
      </c>
      <c r="E174">
        <v>172</v>
      </c>
      <c r="F174" s="16">
        <v>42144.867627314816</v>
      </c>
      <c r="G174">
        <v>0</v>
      </c>
    </row>
    <row r="175" spans="1:7" x14ac:dyDescent="0.25">
      <c r="A175">
        <v>173</v>
      </c>
      <c r="B175" s="16">
        <v>42144.6565625</v>
      </c>
      <c r="C175">
        <v>0</v>
      </c>
      <c r="E175">
        <v>173</v>
      </c>
      <c r="F175" s="16">
        <v>42144.868715277778</v>
      </c>
      <c r="G175">
        <v>1</v>
      </c>
    </row>
    <row r="176" spans="1:7" x14ac:dyDescent="0.25">
      <c r="A176">
        <v>174</v>
      </c>
      <c r="B176" s="16">
        <v>42144.672569444447</v>
      </c>
      <c r="C176">
        <v>1</v>
      </c>
      <c r="E176">
        <v>174</v>
      </c>
      <c r="F176" s="16">
        <v>42144.895231481481</v>
      </c>
      <c r="G176">
        <v>0</v>
      </c>
    </row>
    <row r="177" spans="1:7" x14ac:dyDescent="0.25">
      <c r="A177">
        <v>175</v>
      </c>
      <c r="B177" s="16">
        <v>42144.695810185185</v>
      </c>
      <c r="C177">
        <v>0</v>
      </c>
      <c r="E177">
        <v>175</v>
      </c>
      <c r="F177" s="16">
        <v>42144.906331018516</v>
      </c>
      <c r="G177">
        <v>1</v>
      </c>
    </row>
    <row r="178" spans="1:7" x14ac:dyDescent="0.25">
      <c r="A178">
        <v>176</v>
      </c>
      <c r="B178" s="16">
        <v>42144.717824074076</v>
      </c>
      <c r="C178">
        <v>1</v>
      </c>
      <c r="E178">
        <v>176</v>
      </c>
      <c r="F178" s="16">
        <v>42144.944965277777</v>
      </c>
      <c r="G178">
        <v>0</v>
      </c>
    </row>
    <row r="179" spans="1:7" x14ac:dyDescent="0.25">
      <c r="A179">
        <v>177</v>
      </c>
      <c r="B179" s="16">
        <v>42144.739548611113</v>
      </c>
      <c r="C179">
        <v>0</v>
      </c>
      <c r="E179">
        <v>177</v>
      </c>
      <c r="F179" s="16">
        <v>42144.952685185184</v>
      </c>
      <c r="G179">
        <v>1</v>
      </c>
    </row>
    <row r="180" spans="1:7" x14ac:dyDescent="0.25">
      <c r="A180">
        <v>178</v>
      </c>
      <c r="B180" s="16">
        <v>42144.760358796295</v>
      </c>
      <c r="C180">
        <v>1</v>
      </c>
      <c r="E180">
        <v>178</v>
      </c>
      <c r="F180" s="16">
        <v>42145.005995370368</v>
      </c>
      <c r="G180">
        <v>0</v>
      </c>
    </row>
    <row r="181" spans="1:7" x14ac:dyDescent="0.25">
      <c r="A181">
        <v>179</v>
      </c>
      <c r="B181" s="16">
        <v>42144.784444444442</v>
      </c>
      <c r="C181">
        <v>0</v>
      </c>
      <c r="E181">
        <v>179</v>
      </c>
      <c r="F181" s="16">
        <v>42145.220902777779</v>
      </c>
      <c r="G181">
        <v>1</v>
      </c>
    </row>
    <row r="182" spans="1:7" x14ac:dyDescent="0.25">
      <c r="A182">
        <v>180</v>
      </c>
      <c r="B182" s="16">
        <v>42144.796597222223</v>
      </c>
      <c r="C182">
        <v>1</v>
      </c>
      <c r="E182">
        <v>180</v>
      </c>
      <c r="F182" s="16">
        <v>42145.252083333333</v>
      </c>
      <c r="G182">
        <v>0</v>
      </c>
    </row>
    <row r="183" spans="1:7" x14ac:dyDescent="0.25">
      <c r="A183">
        <v>181</v>
      </c>
      <c r="B183" s="16">
        <v>42144.828831018516</v>
      </c>
      <c r="C183">
        <v>0</v>
      </c>
      <c r="E183">
        <v>181</v>
      </c>
      <c r="F183" s="16">
        <v>42145.588240740741</v>
      </c>
      <c r="G183">
        <v>1</v>
      </c>
    </row>
    <row r="184" spans="1:7" x14ac:dyDescent="0.25">
      <c r="A184">
        <v>182</v>
      </c>
      <c r="B184" s="16">
        <v>42144.833483796298</v>
      </c>
      <c r="C184">
        <v>1</v>
      </c>
      <c r="E184">
        <v>182</v>
      </c>
      <c r="F184" s="16">
        <v>42145.60355324074</v>
      </c>
      <c r="G184">
        <v>0</v>
      </c>
    </row>
    <row r="185" spans="1:7" x14ac:dyDescent="0.25">
      <c r="A185">
        <v>183</v>
      </c>
      <c r="B185" s="16">
        <v>42144.856759259259</v>
      </c>
      <c r="C185">
        <v>0</v>
      </c>
      <c r="E185">
        <v>183</v>
      </c>
      <c r="F185" s="16">
        <v>42145.60365740741</v>
      </c>
      <c r="G185">
        <v>1</v>
      </c>
    </row>
    <row r="186" spans="1:7" x14ac:dyDescent="0.25">
      <c r="A186">
        <v>184</v>
      </c>
      <c r="B186" s="16">
        <v>42144.868564814817</v>
      </c>
      <c r="C186">
        <v>1</v>
      </c>
      <c r="E186">
        <v>184</v>
      </c>
      <c r="F186" s="16">
        <v>42145.61923611111</v>
      </c>
      <c r="G186">
        <v>0</v>
      </c>
    </row>
    <row r="187" spans="1:7" x14ac:dyDescent="0.25">
      <c r="A187">
        <v>185</v>
      </c>
      <c r="B187" s="16">
        <v>42144.901319444441</v>
      </c>
      <c r="C187">
        <v>0</v>
      </c>
      <c r="E187">
        <v>185</v>
      </c>
      <c r="F187" s="16">
        <v>42145.630428240744</v>
      </c>
      <c r="G187">
        <v>1</v>
      </c>
    </row>
    <row r="188" spans="1:7" x14ac:dyDescent="0.25">
      <c r="A188">
        <v>186</v>
      </c>
      <c r="B188" s="16">
        <v>42144.91002314815</v>
      </c>
      <c r="C188">
        <v>1</v>
      </c>
      <c r="E188">
        <v>186</v>
      </c>
      <c r="F188" s="16">
        <v>42145.660844907405</v>
      </c>
      <c r="G188">
        <v>0</v>
      </c>
    </row>
    <row r="189" spans="1:7" x14ac:dyDescent="0.25">
      <c r="A189">
        <v>187</v>
      </c>
      <c r="B189" s="16">
        <v>42144.944502314815</v>
      </c>
      <c r="C189">
        <v>0</v>
      </c>
      <c r="E189">
        <v>187</v>
      </c>
      <c r="F189" s="16">
        <v>42145.672361111108</v>
      </c>
      <c r="G189">
        <v>1</v>
      </c>
    </row>
    <row r="190" spans="1:7" x14ac:dyDescent="0.25">
      <c r="A190">
        <v>188</v>
      </c>
      <c r="B190" s="16">
        <v>42144.953067129631</v>
      </c>
      <c r="C190">
        <v>1</v>
      </c>
      <c r="E190">
        <v>188</v>
      </c>
      <c r="F190" s="16">
        <v>42145.70207175926</v>
      </c>
      <c r="G190">
        <v>0</v>
      </c>
    </row>
    <row r="191" spans="1:7" x14ac:dyDescent="0.25">
      <c r="A191">
        <v>189</v>
      </c>
      <c r="B191" s="16">
        <v>42144.981747685182</v>
      </c>
      <c r="C191">
        <v>0</v>
      </c>
      <c r="E191">
        <v>189</v>
      </c>
      <c r="F191" s="16">
        <v>42145.710324074076</v>
      </c>
      <c r="G191">
        <v>1</v>
      </c>
    </row>
    <row r="192" spans="1:7" x14ac:dyDescent="0.25">
      <c r="A192">
        <v>190</v>
      </c>
      <c r="B192" s="16">
        <v>42145.222511574073</v>
      </c>
      <c r="C192">
        <v>1</v>
      </c>
      <c r="E192">
        <v>190</v>
      </c>
      <c r="F192" s="16">
        <v>42145.740208333336</v>
      </c>
      <c r="G192">
        <v>0</v>
      </c>
    </row>
    <row r="193" spans="1:7" x14ac:dyDescent="0.25">
      <c r="A193">
        <v>191</v>
      </c>
      <c r="B193" s="16">
        <v>42145.245428240742</v>
      </c>
      <c r="C193">
        <v>0</v>
      </c>
      <c r="E193">
        <v>191</v>
      </c>
      <c r="F193" s="16">
        <v>42145.754351851851</v>
      </c>
      <c r="G193">
        <v>1</v>
      </c>
    </row>
    <row r="194" spans="1:7" x14ac:dyDescent="0.25">
      <c r="A194">
        <v>192</v>
      </c>
      <c r="B194" s="16">
        <v>42145.593287037038</v>
      </c>
      <c r="C194">
        <v>1</v>
      </c>
      <c r="E194">
        <v>192</v>
      </c>
      <c r="F194" s="16">
        <v>42145.79583333333</v>
      </c>
      <c r="G194">
        <v>0</v>
      </c>
    </row>
    <row r="195" spans="1:7" x14ac:dyDescent="0.25">
      <c r="A195">
        <v>193</v>
      </c>
      <c r="B195" s="16">
        <v>42145.614664351851</v>
      </c>
      <c r="C195">
        <v>0</v>
      </c>
      <c r="E195">
        <v>193</v>
      </c>
      <c r="F195" s="16">
        <v>42145.800567129627</v>
      </c>
      <c r="G195">
        <v>1</v>
      </c>
    </row>
    <row r="196" spans="1:7" x14ac:dyDescent="0.25">
      <c r="A196">
        <v>194</v>
      </c>
      <c r="B196" s="16">
        <v>42145.634386574071</v>
      </c>
      <c r="C196">
        <v>1</v>
      </c>
      <c r="E196">
        <v>194</v>
      </c>
      <c r="F196" s="16">
        <v>42145.842997685184</v>
      </c>
      <c r="G196">
        <v>0</v>
      </c>
    </row>
    <row r="197" spans="1:7" x14ac:dyDescent="0.25">
      <c r="A197">
        <v>195</v>
      </c>
      <c r="B197" s="16">
        <v>42145.654791666668</v>
      </c>
      <c r="C197">
        <v>0</v>
      </c>
      <c r="E197">
        <v>195</v>
      </c>
      <c r="F197" s="16">
        <v>42145.84715277778</v>
      </c>
      <c r="G197">
        <v>1</v>
      </c>
    </row>
    <row r="198" spans="1:7" x14ac:dyDescent="0.25">
      <c r="A198">
        <v>196</v>
      </c>
      <c r="B198" s="16">
        <v>42145.675833333335</v>
      </c>
      <c r="C198">
        <v>1</v>
      </c>
      <c r="E198">
        <v>196</v>
      </c>
      <c r="F198" s="16">
        <v>42145.887430555558</v>
      </c>
      <c r="G198">
        <v>0</v>
      </c>
    </row>
    <row r="199" spans="1:7" x14ac:dyDescent="0.25">
      <c r="A199">
        <v>197</v>
      </c>
      <c r="B199" s="16">
        <v>42145.695937500001</v>
      </c>
      <c r="C199">
        <v>0</v>
      </c>
      <c r="E199">
        <v>197</v>
      </c>
      <c r="F199" s="16">
        <v>42145.895069444443</v>
      </c>
      <c r="G199">
        <v>1</v>
      </c>
    </row>
    <row r="200" spans="1:7" x14ac:dyDescent="0.25">
      <c r="A200">
        <v>198</v>
      </c>
      <c r="B200" s="16">
        <v>42145.713182870371</v>
      </c>
      <c r="C200">
        <v>1</v>
      </c>
      <c r="E200">
        <v>198</v>
      </c>
      <c r="F200" s="16">
        <v>42145.925462962965</v>
      </c>
      <c r="G200">
        <v>0</v>
      </c>
    </row>
    <row r="201" spans="1:7" x14ac:dyDescent="0.25">
      <c r="A201">
        <v>199</v>
      </c>
      <c r="B201" s="16">
        <v>42145.735231481478</v>
      </c>
      <c r="C201">
        <v>0</v>
      </c>
      <c r="E201">
        <v>199</v>
      </c>
      <c r="F201" s="16">
        <v>42145.951481481483</v>
      </c>
      <c r="G201">
        <v>1</v>
      </c>
    </row>
    <row r="202" spans="1:7" x14ac:dyDescent="0.25">
      <c r="A202">
        <v>200</v>
      </c>
      <c r="B202" s="16">
        <v>42145.748784722222</v>
      </c>
      <c r="C202">
        <v>1</v>
      </c>
      <c r="E202">
        <v>200</v>
      </c>
      <c r="F202" s="16">
        <v>42145.988634259258</v>
      </c>
      <c r="G202">
        <v>0</v>
      </c>
    </row>
    <row r="203" spans="1:7" x14ac:dyDescent="0.25">
      <c r="A203">
        <v>201</v>
      </c>
      <c r="B203" s="16">
        <v>42145.779652777775</v>
      </c>
      <c r="C203">
        <v>0</v>
      </c>
      <c r="E203">
        <v>201</v>
      </c>
      <c r="F203" s="16">
        <v>42145.990752314814</v>
      </c>
      <c r="G203">
        <v>1</v>
      </c>
    </row>
    <row r="204" spans="1:7" x14ac:dyDescent="0.25">
      <c r="A204">
        <v>202</v>
      </c>
      <c r="B204" s="16">
        <v>42145.797002314815</v>
      </c>
      <c r="C204">
        <v>1</v>
      </c>
      <c r="E204">
        <v>202</v>
      </c>
      <c r="F204" s="16">
        <v>42146.028634259259</v>
      </c>
      <c r="G204">
        <v>0</v>
      </c>
    </row>
    <row r="205" spans="1:7" x14ac:dyDescent="0.25">
      <c r="A205">
        <v>203</v>
      </c>
      <c r="B205" s="16">
        <v>42145.828553240739</v>
      </c>
      <c r="C205">
        <v>0</v>
      </c>
      <c r="E205">
        <v>203</v>
      </c>
      <c r="F205" s="16">
        <v>42146.040798611109</v>
      </c>
      <c r="G205">
        <v>1</v>
      </c>
    </row>
    <row r="206" spans="1:7" x14ac:dyDescent="0.25">
      <c r="A206">
        <v>204</v>
      </c>
      <c r="B206" s="16">
        <v>42145.848935185182</v>
      </c>
      <c r="C206">
        <v>1</v>
      </c>
      <c r="E206">
        <v>204</v>
      </c>
      <c r="F206" s="16">
        <v>42146.071631944447</v>
      </c>
      <c r="G206">
        <v>0</v>
      </c>
    </row>
    <row r="207" spans="1:7" x14ac:dyDescent="0.25">
      <c r="A207">
        <v>205</v>
      </c>
      <c r="B207" s="16">
        <v>42145.878437500003</v>
      </c>
      <c r="C207">
        <v>0</v>
      </c>
      <c r="E207">
        <v>205</v>
      </c>
      <c r="F207" s="16">
        <v>42146.100162037037</v>
      </c>
      <c r="G207">
        <v>1</v>
      </c>
    </row>
    <row r="208" spans="1:7" x14ac:dyDescent="0.25">
      <c r="A208">
        <v>206</v>
      </c>
      <c r="B208" s="16">
        <v>42145.893645833334</v>
      </c>
      <c r="C208">
        <v>1</v>
      </c>
      <c r="E208">
        <v>206</v>
      </c>
      <c r="F208" s="16">
        <v>42146.131481481483</v>
      </c>
      <c r="G208">
        <v>0</v>
      </c>
    </row>
    <row r="209" spans="1:7" x14ac:dyDescent="0.25">
      <c r="A209">
        <v>207</v>
      </c>
      <c r="B209" s="16">
        <v>42145.924212962964</v>
      </c>
      <c r="C209">
        <v>0</v>
      </c>
      <c r="E209">
        <v>207</v>
      </c>
      <c r="F209" s="16">
        <v>42146.158275462964</v>
      </c>
      <c r="G209">
        <v>1</v>
      </c>
    </row>
    <row r="210" spans="1:7" x14ac:dyDescent="0.25">
      <c r="A210">
        <v>208</v>
      </c>
      <c r="B210" s="16">
        <v>42145.951909722222</v>
      </c>
      <c r="C210">
        <v>1</v>
      </c>
      <c r="E210">
        <v>208</v>
      </c>
      <c r="F210" s="16">
        <v>42146.191655092596</v>
      </c>
      <c r="G210">
        <v>0</v>
      </c>
    </row>
    <row r="211" spans="1:7" x14ac:dyDescent="0.25">
      <c r="A211">
        <v>209</v>
      </c>
      <c r="B211" s="16">
        <v>42145.977025462962</v>
      </c>
      <c r="C211">
        <v>0</v>
      </c>
      <c r="E211">
        <v>209</v>
      </c>
      <c r="F211" s="16">
        <v>42146.205937500003</v>
      </c>
      <c r="G211">
        <v>1</v>
      </c>
    </row>
    <row r="212" spans="1:7" x14ac:dyDescent="0.25">
      <c r="A212">
        <v>210</v>
      </c>
      <c r="B212" s="16">
        <v>42145.992754629631</v>
      </c>
      <c r="C212">
        <v>1</v>
      </c>
      <c r="E212">
        <v>210</v>
      </c>
      <c r="F212" s="16">
        <v>42146.235717592594</v>
      </c>
      <c r="G212">
        <v>0</v>
      </c>
    </row>
    <row r="213" spans="1:7" x14ac:dyDescent="0.25">
      <c r="A213">
        <v>211</v>
      </c>
      <c r="B213" s="16">
        <v>42146.015729166669</v>
      </c>
      <c r="C213">
        <v>0</v>
      </c>
      <c r="E213">
        <v>211</v>
      </c>
      <c r="F213" s="16">
        <v>42146.442719907405</v>
      </c>
      <c r="G213">
        <v>1</v>
      </c>
    </row>
    <row r="214" spans="1:7" x14ac:dyDescent="0.25">
      <c r="A214">
        <v>212</v>
      </c>
      <c r="B214" s="16">
        <v>42146.037523148145</v>
      </c>
      <c r="C214">
        <v>1</v>
      </c>
      <c r="E214">
        <v>212</v>
      </c>
      <c r="F214" s="16">
        <v>42146.474768518521</v>
      </c>
      <c r="G214">
        <v>0</v>
      </c>
    </row>
    <row r="215" spans="1:7" x14ac:dyDescent="0.25">
      <c r="A215">
        <v>213</v>
      </c>
      <c r="B215" s="16">
        <v>42146.063020833331</v>
      </c>
      <c r="C215">
        <v>0</v>
      </c>
      <c r="E215">
        <v>213</v>
      </c>
      <c r="F215" s="16">
        <v>42146.476157407407</v>
      </c>
      <c r="G215">
        <v>1</v>
      </c>
    </row>
    <row r="216" spans="1:7" x14ac:dyDescent="0.25">
      <c r="A216">
        <v>214</v>
      </c>
      <c r="B216" s="16">
        <v>42146.10696759259</v>
      </c>
      <c r="C216">
        <v>1</v>
      </c>
      <c r="E216">
        <v>214</v>
      </c>
      <c r="F216" s="16">
        <v>42146.505543981482</v>
      </c>
      <c r="G216">
        <v>0</v>
      </c>
    </row>
    <row r="217" spans="1:7" x14ac:dyDescent="0.25">
      <c r="A217">
        <v>215</v>
      </c>
      <c r="B217" s="16">
        <v>42146.131863425922</v>
      </c>
      <c r="C217">
        <v>0</v>
      </c>
      <c r="E217">
        <v>215</v>
      </c>
      <c r="F217" s="16">
        <v>42146.507395833331</v>
      </c>
      <c r="G217">
        <v>1</v>
      </c>
    </row>
    <row r="218" spans="1:7" x14ac:dyDescent="0.25">
      <c r="A218">
        <v>216</v>
      </c>
      <c r="B218" s="16">
        <v>42146.156608796293</v>
      </c>
      <c r="C218">
        <v>1</v>
      </c>
      <c r="E218">
        <v>216</v>
      </c>
      <c r="F218" s="16">
        <v>42146.538298611114</v>
      </c>
      <c r="G218">
        <v>0</v>
      </c>
    </row>
    <row r="219" spans="1:7" x14ac:dyDescent="0.25">
      <c r="A219">
        <v>217</v>
      </c>
      <c r="B219" s="16">
        <v>42146.181134259263</v>
      </c>
      <c r="C219">
        <v>0</v>
      </c>
      <c r="E219">
        <v>217</v>
      </c>
      <c r="F219" s="16">
        <v>42146.54142361111</v>
      </c>
      <c r="G219">
        <v>1</v>
      </c>
    </row>
    <row r="220" spans="1:7" x14ac:dyDescent="0.25">
      <c r="A220">
        <v>218</v>
      </c>
      <c r="B220" s="16">
        <v>42146.207812499997</v>
      </c>
      <c r="C220">
        <v>1</v>
      </c>
      <c r="E220">
        <v>218</v>
      </c>
      <c r="F220" s="16">
        <v>42146.572939814818</v>
      </c>
      <c r="G220">
        <v>0</v>
      </c>
    </row>
    <row r="221" spans="1:7" x14ac:dyDescent="0.25">
      <c r="A221">
        <v>219</v>
      </c>
      <c r="B221" s="16">
        <v>42146.235011574077</v>
      </c>
      <c r="C221">
        <v>0</v>
      </c>
      <c r="E221">
        <v>219</v>
      </c>
      <c r="F221" s="16">
        <v>42146.574780092589</v>
      </c>
      <c r="G221">
        <v>1</v>
      </c>
    </row>
    <row r="222" spans="1:7" x14ac:dyDescent="0.25">
      <c r="A222">
        <v>220</v>
      </c>
      <c r="B222" s="16">
        <v>42146.456875000003</v>
      </c>
      <c r="C222">
        <v>1</v>
      </c>
      <c r="E222">
        <v>220</v>
      </c>
      <c r="F222" s="16">
        <v>42146.610231481478</v>
      </c>
      <c r="G222">
        <v>0</v>
      </c>
    </row>
    <row r="223" spans="1:7" x14ac:dyDescent="0.25">
      <c r="A223">
        <v>221</v>
      </c>
      <c r="B223" s="16">
        <v>42146.48233796296</v>
      </c>
      <c r="C223">
        <v>0</v>
      </c>
      <c r="E223">
        <v>221</v>
      </c>
      <c r="F223" s="16">
        <v>42146.621678240743</v>
      </c>
      <c r="G223">
        <v>1</v>
      </c>
    </row>
    <row r="224" spans="1:7" x14ac:dyDescent="0.25">
      <c r="A224">
        <v>222</v>
      </c>
      <c r="B224" s="16">
        <v>42146.487638888888</v>
      </c>
      <c r="C224">
        <v>1</v>
      </c>
      <c r="E224">
        <v>222</v>
      </c>
      <c r="F224" s="16">
        <v>42146.653796296298</v>
      </c>
      <c r="G224">
        <v>0</v>
      </c>
    </row>
    <row r="225" spans="1:7" x14ac:dyDescent="0.25">
      <c r="A225">
        <v>223</v>
      </c>
      <c r="B225" s="16">
        <v>42146.513113425928</v>
      </c>
      <c r="C225">
        <v>0</v>
      </c>
      <c r="E225">
        <v>223</v>
      </c>
      <c r="F225" s="16">
        <v>42146.65898148148</v>
      </c>
      <c r="G225">
        <v>1</v>
      </c>
    </row>
    <row r="226" spans="1:7" x14ac:dyDescent="0.25">
      <c r="A226">
        <v>224</v>
      </c>
      <c r="B226" s="16">
        <v>42146.532476851855</v>
      </c>
      <c r="C226">
        <v>1</v>
      </c>
      <c r="E226">
        <v>224</v>
      </c>
      <c r="F226" s="16">
        <v>42146.693287037036</v>
      </c>
      <c r="G226">
        <v>0</v>
      </c>
    </row>
    <row r="227" spans="1:7" x14ac:dyDescent="0.25">
      <c r="A227">
        <v>225</v>
      </c>
      <c r="B227" s="16">
        <v>42146.55878472222</v>
      </c>
      <c r="C227">
        <v>0</v>
      </c>
      <c r="E227">
        <v>225</v>
      </c>
      <c r="F227" s="16">
        <v>42146.708807870367</v>
      </c>
      <c r="G227">
        <v>1</v>
      </c>
    </row>
    <row r="228" spans="1:7" x14ac:dyDescent="0.25">
      <c r="A228">
        <v>226</v>
      </c>
      <c r="B228" s="16">
        <v>42146.561423611114</v>
      </c>
      <c r="C228">
        <v>1</v>
      </c>
      <c r="E228">
        <v>226</v>
      </c>
      <c r="F228" s="16">
        <v>42146.746319444443</v>
      </c>
      <c r="G228">
        <v>0</v>
      </c>
    </row>
    <row r="229" spans="1:7" x14ac:dyDescent="0.25">
      <c r="A229">
        <v>227</v>
      </c>
      <c r="B229" s="16">
        <v>42146.586006944446</v>
      </c>
      <c r="C229">
        <v>0</v>
      </c>
      <c r="E229">
        <v>227</v>
      </c>
      <c r="F229" s="16">
        <v>42146.812650462962</v>
      </c>
      <c r="G229">
        <v>1</v>
      </c>
    </row>
    <row r="230" spans="1:7" x14ac:dyDescent="0.25">
      <c r="A230">
        <v>228</v>
      </c>
      <c r="B230" s="16">
        <v>42146.592002314814</v>
      </c>
      <c r="C230">
        <v>1</v>
      </c>
      <c r="E230">
        <v>228</v>
      </c>
      <c r="F230" s="16">
        <v>42146.849629629629</v>
      </c>
      <c r="G230">
        <v>0</v>
      </c>
    </row>
    <row r="231" spans="1:7" x14ac:dyDescent="0.25">
      <c r="A231">
        <v>229</v>
      </c>
      <c r="B231" s="16">
        <v>42146.621215277781</v>
      </c>
      <c r="C231">
        <v>0</v>
      </c>
      <c r="E231">
        <v>229</v>
      </c>
      <c r="F231" s="16">
        <v>42146.855856481481</v>
      </c>
      <c r="G231">
        <v>1</v>
      </c>
    </row>
    <row r="232" spans="1:7" x14ac:dyDescent="0.25">
      <c r="A232">
        <v>230</v>
      </c>
      <c r="B232" s="16">
        <v>42146.624664351853</v>
      </c>
      <c r="C232">
        <v>1</v>
      </c>
      <c r="E232">
        <v>230</v>
      </c>
      <c r="F232" s="16">
        <v>42146.89875</v>
      </c>
      <c r="G232">
        <v>0</v>
      </c>
    </row>
    <row r="233" spans="1:7" x14ac:dyDescent="0.25">
      <c r="A233">
        <v>231</v>
      </c>
      <c r="B233" s="16">
        <v>42146.651990740742</v>
      </c>
      <c r="C233">
        <v>0</v>
      </c>
      <c r="E233">
        <v>231</v>
      </c>
      <c r="F233" s="16">
        <v>42146.901932870373</v>
      </c>
      <c r="G233">
        <v>1</v>
      </c>
    </row>
    <row r="234" spans="1:7" x14ac:dyDescent="0.25">
      <c r="A234">
        <v>232</v>
      </c>
      <c r="B234" s="16">
        <v>42146.660821759258</v>
      </c>
      <c r="C234">
        <v>1</v>
      </c>
      <c r="E234">
        <v>232</v>
      </c>
      <c r="F234" s="16">
        <v>42146.938599537039</v>
      </c>
      <c r="G234">
        <v>0</v>
      </c>
    </row>
    <row r="235" spans="1:7" x14ac:dyDescent="0.25">
      <c r="A235">
        <v>233</v>
      </c>
      <c r="B235" s="16">
        <v>42146.686608796299</v>
      </c>
      <c r="C235">
        <v>0</v>
      </c>
      <c r="E235">
        <v>233</v>
      </c>
      <c r="F235" s="16">
        <v>42147.022523148145</v>
      </c>
      <c r="G235">
        <v>1</v>
      </c>
    </row>
    <row r="236" spans="1:7" x14ac:dyDescent="0.25">
      <c r="A236">
        <v>234</v>
      </c>
      <c r="B236" s="16">
        <v>42146.711018518516</v>
      </c>
      <c r="C236">
        <v>1</v>
      </c>
      <c r="E236">
        <v>234</v>
      </c>
      <c r="F236" s="16">
        <v>42147.054537037038</v>
      </c>
      <c r="G236">
        <v>0</v>
      </c>
    </row>
    <row r="237" spans="1:7" x14ac:dyDescent="0.25">
      <c r="A237">
        <v>235</v>
      </c>
      <c r="B237" s="16">
        <v>42146.746053240742</v>
      </c>
      <c r="C237">
        <v>0</v>
      </c>
      <c r="E237">
        <v>235</v>
      </c>
      <c r="F237" s="16">
        <v>42147.23196759259</v>
      </c>
      <c r="G237">
        <v>1</v>
      </c>
    </row>
    <row r="238" spans="1:7" x14ac:dyDescent="0.25">
      <c r="A238">
        <v>236</v>
      </c>
      <c r="B238" s="16">
        <v>42146.810555555552</v>
      </c>
      <c r="C238">
        <v>1</v>
      </c>
      <c r="E238">
        <v>236</v>
      </c>
      <c r="F238" s="16">
        <v>42147.26457175926</v>
      </c>
      <c r="G238">
        <v>0</v>
      </c>
    </row>
    <row r="239" spans="1:7" x14ac:dyDescent="0.25">
      <c r="A239">
        <v>237</v>
      </c>
      <c r="B239" s="16">
        <v>42146.838877314818</v>
      </c>
      <c r="C239">
        <v>0</v>
      </c>
      <c r="E239">
        <v>237</v>
      </c>
      <c r="F239" s="16">
        <v>42147.470706018517</v>
      </c>
      <c r="G239">
        <v>1</v>
      </c>
    </row>
    <row r="240" spans="1:7" x14ac:dyDescent="0.25">
      <c r="A240">
        <v>238</v>
      </c>
      <c r="B240" s="16">
        <v>42146.853668981479</v>
      </c>
      <c r="C240">
        <v>1</v>
      </c>
      <c r="E240">
        <v>238</v>
      </c>
      <c r="F240" s="16">
        <v>42147.482847222222</v>
      </c>
      <c r="G240">
        <v>0</v>
      </c>
    </row>
    <row r="241" spans="1:7" x14ac:dyDescent="0.25">
      <c r="A241">
        <v>239</v>
      </c>
      <c r="B241" s="16">
        <v>42146.886435185188</v>
      </c>
      <c r="C241">
        <v>0</v>
      </c>
      <c r="E241">
        <v>239</v>
      </c>
      <c r="F241" s="16">
        <v>42147.483310185184</v>
      </c>
      <c r="G241">
        <v>1</v>
      </c>
    </row>
    <row r="242" spans="1:7" x14ac:dyDescent="0.25">
      <c r="A242">
        <v>240</v>
      </c>
      <c r="B242" s="16">
        <v>42146.889918981484</v>
      </c>
      <c r="C242">
        <v>1</v>
      </c>
      <c r="E242">
        <v>240</v>
      </c>
      <c r="F242" s="16">
        <v>42147.491562499999</v>
      </c>
      <c r="G242">
        <v>0</v>
      </c>
    </row>
    <row r="243" spans="1:7" x14ac:dyDescent="0.25">
      <c r="A243">
        <v>241</v>
      </c>
      <c r="B243" s="16">
        <v>42146.910069444442</v>
      </c>
      <c r="C243">
        <v>0</v>
      </c>
      <c r="E243">
        <v>241</v>
      </c>
      <c r="F243" s="16">
        <v>42147.504120370373</v>
      </c>
      <c r="G243">
        <v>1</v>
      </c>
    </row>
    <row r="244" spans="1:7" x14ac:dyDescent="0.25">
      <c r="A244">
        <v>242</v>
      </c>
      <c r="B244" s="16">
        <v>42147.22960648148</v>
      </c>
      <c r="C244">
        <v>1</v>
      </c>
      <c r="E244">
        <v>242</v>
      </c>
      <c r="F244" s="16">
        <v>42147.532141203701</v>
      </c>
      <c r="G244">
        <v>0</v>
      </c>
    </row>
    <row r="245" spans="1:7" x14ac:dyDescent="0.25">
      <c r="A245">
        <v>243</v>
      </c>
      <c r="B245" s="16">
        <v>42147.254247685189</v>
      </c>
      <c r="C245">
        <v>0</v>
      </c>
      <c r="E245">
        <v>243</v>
      </c>
      <c r="F245" s="16">
        <v>42147.536921296298</v>
      </c>
      <c r="G245">
        <v>1</v>
      </c>
    </row>
    <row r="246" spans="1:7" x14ac:dyDescent="0.25">
      <c r="A246">
        <v>244</v>
      </c>
      <c r="B246" s="16">
        <v>42147.468599537038</v>
      </c>
      <c r="C246">
        <v>1</v>
      </c>
      <c r="E246">
        <v>244</v>
      </c>
      <c r="F246" s="16">
        <v>42147.554270833331</v>
      </c>
      <c r="G246">
        <v>0</v>
      </c>
    </row>
    <row r="247" spans="1:7" x14ac:dyDescent="0.25">
      <c r="A247">
        <v>245</v>
      </c>
      <c r="B247" s="16">
        <v>42147.481805555559</v>
      </c>
      <c r="C247">
        <v>0</v>
      </c>
      <c r="E247">
        <v>245</v>
      </c>
      <c r="F247" s="16">
        <v>42147.572372685187</v>
      </c>
      <c r="G247">
        <v>1</v>
      </c>
    </row>
    <row r="248" spans="1:7" x14ac:dyDescent="0.25">
      <c r="A248">
        <v>246</v>
      </c>
      <c r="B248" s="16">
        <v>42147.481990740744</v>
      </c>
      <c r="C248">
        <v>1</v>
      </c>
      <c r="E248">
        <v>246</v>
      </c>
      <c r="F248" s="16">
        <v>42147.591805555552</v>
      </c>
      <c r="G248">
        <v>0</v>
      </c>
    </row>
    <row r="249" spans="1:7" x14ac:dyDescent="0.25">
      <c r="A249">
        <v>247</v>
      </c>
      <c r="B249" s="16">
        <v>42147.490682870368</v>
      </c>
      <c r="C249">
        <v>0</v>
      </c>
      <c r="E249">
        <v>247</v>
      </c>
      <c r="F249" s="16">
        <v>42147.596377314818</v>
      </c>
      <c r="G249">
        <v>1</v>
      </c>
    </row>
    <row r="250" spans="1:7" x14ac:dyDescent="0.25">
      <c r="A250">
        <v>248</v>
      </c>
      <c r="B250" s="16">
        <v>42147.498564814814</v>
      </c>
      <c r="C250">
        <v>1</v>
      </c>
      <c r="E250">
        <v>248</v>
      </c>
      <c r="F250" s="16">
        <v>42147.613425925927</v>
      </c>
      <c r="G250">
        <v>0</v>
      </c>
    </row>
    <row r="251" spans="1:7" x14ac:dyDescent="0.25">
      <c r="A251">
        <v>249</v>
      </c>
      <c r="B251" s="16">
        <v>42147.522743055553</v>
      </c>
      <c r="C251">
        <v>0</v>
      </c>
      <c r="E251">
        <v>249</v>
      </c>
      <c r="F251" s="16">
        <v>42147.624907407408</v>
      </c>
      <c r="G251">
        <v>1</v>
      </c>
    </row>
    <row r="252" spans="1:7" x14ac:dyDescent="0.25">
      <c r="A252">
        <v>250</v>
      </c>
      <c r="B252" s="16">
        <v>42147.539155092592</v>
      </c>
      <c r="C252">
        <v>1</v>
      </c>
      <c r="E252">
        <v>250</v>
      </c>
      <c r="F252" s="16">
        <v>42147.64099537037</v>
      </c>
      <c r="G252">
        <v>0</v>
      </c>
    </row>
    <row r="253" spans="1:7" x14ac:dyDescent="0.25">
      <c r="A253">
        <v>251</v>
      </c>
      <c r="B253" s="16">
        <v>42147.556631944448</v>
      </c>
      <c r="C253">
        <v>0</v>
      </c>
      <c r="E253">
        <v>251</v>
      </c>
      <c r="F253" s="16">
        <v>42147.655949074076</v>
      </c>
      <c r="G253">
        <v>1</v>
      </c>
    </row>
    <row r="254" spans="1:7" x14ac:dyDescent="0.25">
      <c r="A254">
        <v>252</v>
      </c>
      <c r="B254" s="16">
        <v>42147.568842592591</v>
      </c>
      <c r="C254">
        <v>1</v>
      </c>
      <c r="E254">
        <v>252</v>
      </c>
      <c r="F254" s="16">
        <v>42147.692442129628</v>
      </c>
      <c r="G254">
        <v>0</v>
      </c>
    </row>
    <row r="255" spans="1:7" x14ac:dyDescent="0.25">
      <c r="A255">
        <v>253</v>
      </c>
      <c r="B255" s="16">
        <v>42147.591168981482</v>
      </c>
      <c r="C255">
        <v>0</v>
      </c>
      <c r="E255">
        <v>253</v>
      </c>
      <c r="F255" s="16">
        <v>42147.694386574076</v>
      </c>
      <c r="G255">
        <v>1</v>
      </c>
    </row>
    <row r="256" spans="1:7" x14ac:dyDescent="0.25">
      <c r="A256">
        <v>254</v>
      </c>
      <c r="B256" s="16">
        <v>42147.591412037036</v>
      </c>
      <c r="C256">
        <v>1</v>
      </c>
      <c r="E256">
        <v>254</v>
      </c>
      <c r="F256" s="16">
        <v>42147.73609953704</v>
      </c>
      <c r="G256">
        <v>0</v>
      </c>
    </row>
    <row r="257" spans="1:7" x14ac:dyDescent="0.25">
      <c r="A257">
        <v>255</v>
      </c>
      <c r="B257" s="16">
        <v>42147.598009259258</v>
      </c>
      <c r="C257">
        <v>0</v>
      </c>
      <c r="E257">
        <v>255</v>
      </c>
      <c r="F257" s="16">
        <v>42147.74800925926</v>
      </c>
      <c r="G257">
        <v>1</v>
      </c>
    </row>
    <row r="258" spans="1:7" x14ac:dyDescent="0.25">
      <c r="A258">
        <v>256</v>
      </c>
      <c r="B258" s="16">
        <v>42147.600682870368</v>
      </c>
      <c r="C258">
        <v>1</v>
      </c>
      <c r="E258">
        <v>256</v>
      </c>
      <c r="F258" s="16">
        <v>42147.770729166667</v>
      </c>
      <c r="G258">
        <v>0</v>
      </c>
    </row>
    <row r="259" spans="1:7" x14ac:dyDescent="0.25">
      <c r="A259">
        <v>257</v>
      </c>
      <c r="B259" s="16">
        <v>42147.618564814817</v>
      </c>
      <c r="C259">
        <v>0</v>
      </c>
      <c r="E259">
        <v>257</v>
      </c>
      <c r="F259" s="16">
        <v>42147.774618055555</v>
      </c>
      <c r="G259">
        <v>1</v>
      </c>
    </row>
    <row r="260" spans="1:7" x14ac:dyDescent="0.25">
      <c r="A260">
        <v>258</v>
      </c>
      <c r="B260" s="16">
        <v>42147.631932870368</v>
      </c>
      <c r="C260">
        <v>1</v>
      </c>
      <c r="E260">
        <v>258</v>
      </c>
      <c r="F260" s="16">
        <v>42147.814699074072</v>
      </c>
      <c r="G260">
        <v>0</v>
      </c>
    </row>
    <row r="261" spans="1:7" x14ac:dyDescent="0.25">
      <c r="A261">
        <v>259</v>
      </c>
      <c r="B261" s="16">
        <v>42147.64707175926</v>
      </c>
      <c r="C261">
        <v>0</v>
      </c>
      <c r="E261">
        <v>259</v>
      </c>
      <c r="F261" s="16">
        <v>42147.825127314813</v>
      </c>
      <c r="G261">
        <v>1</v>
      </c>
    </row>
    <row r="262" spans="1:7" x14ac:dyDescent="0.25">
      <c r="A262">
        <v>260</v>
      </c>
      <c r="B262" s="16">
        <v>42147.690983796296</v>
      </c>
      <c r="C262">
        <v>1</v>
      </c>
      <c r="E262">
        <v>260</v>
      </c>
      <c r="F262" s="16">
        <v>42147.865023148152</v>
      </c>
      <c r="G262">
        <v>0</v>
      </c>
    </row>
    <row r="263" spans="1:7" x14ac:dyDescent="0.25">
      <c r="A263">
        <v>261</v>
      </c>
      <c r="B263" s="16">
        <v>42147.722662037035</v>
      </c>
      <c r="C263">
        <v>0</v>
      </c>
      <c r="E263">
        <v>261</v>
      </c>
      <c r="F263" s="16">
        <v>42147.880520833336</v>
      </c>
      <c r="G263">
        <v>1</v>
      </c>
    </row>
    <row r="264" spans="1:7" x14ac:dyDescent="0.25">
      <c r="A264">
        <v>262</v>
      </c>
      <c r="B264" s="16">
        <v>42147.734618055554</v>
      </c>
      <c r="C264">
        <v>1</v>
      </c>
      <c r="E264">
        <v>262</v>
      </c>
      <c r="F264" s="16">
        <v>42147.916122685187</v>
      </c>
      <c r="G264">
        <v>0</v>
      </c>
    </row>
    <row r="265" spans="1:7" x14ac:dyDescent="0.25">
      <c r="A265">
        <v>263</v>
      </c>
      <c r="B265" s="16">
        <v>42147.760300925926</v>
      </c>
      <c r="C265">
        <v>0</v>
      </c>
      <c r="E265">
        <v>263</v>
      </c>
      <c r="F265" s="16">
        <v>42147.968148148146</v>
      </c>
      <c r="G265">
        <v>1</v>
      </c>
    </row>
    <row r="266" spans="1:7" x14ac:dyDescent="0.25">
      <c r="A266">
        <v>264</v>
      </c>
      <c r="B266" s="16">
        <v>42147.772673611114</v>
      </c>
      <c r="C266">
        <v>1</v>
      </c>
      <c r="E266">
        <v>264</v>
      </c>
      <c r="F266" s="16">
        <v>42148.003888888888</v>
      </c>
      <c r="G266">
        <v>0</v>
      </c>
    </row>
    <row r="267" spans="1:7" x14ac:dyDescent="0.25">
      <c r="A267">
        <v>265</v>
      </c>
      <c r="B267" s="16">
        <v>42147.808900462966</v>
      </c>
      <c r="C267">
        <v>0</v>
      </c>
      <c r="E267">
        <v>265</v>
      </c>
      <c r="F267" s="16">
        <v>42148.011307870373</v>
      </c>
      <c r="G267">
        <v>1</v>
      </c>
    </row>
    <row r="268" spans="1:7" x14ac:dyDescent="0.25">
      <c r="A268">
        <v>266</v>
      </c>
      <c r="B268" s="16">
        <v>42147.819328703707</v>
      </c>
      <c r="C268">
        <v>1</v>
      </c>
      <c r="E268">
        <v>266</v>
      </c>
      <c r="F268" s="16">
        <v>42148.044618055559</v>
      </c>
      <c r="G268">
        <v>0</v>
      </c>
    </row>
    <row r="269" spans="1:7" x14ac:dyDescent="0.25">
      <c r="A269">
        <v>267</v>
      </c>
      <c r="B269" s="16">
        <v>42147.846932870372</v>
      </c>
      <c r="C269">
        <v>0</v>
      </c>
      <c r="E269">
        <v>267</v>
      </c>
      <c r="F269" s="16">
        <v>42148.054814814815</v>
      </c>
      <c r="G269">
        <v>1</v>
      </c>
    </row>
    <row r="270" spans="1:7" x14ac:dyDescent="0.25">
      <c r="A270">
        <v>268</v>
      </c>
      <c r="B270" s="16">
        <v>42147.861018518517</v>
      </c>
      <c r="C270">
        <v>1</v>
      </c>
      <c r="E270">
        <v>268</v>
      </c>
      <c r="F270" s="16">
        <v>42148.08792824074</v>
      </c>
      <c r="G270">
        <v>0</v>
      </c>
    </row>
    <row r="271" spans="1:7" x14ac:dyDescent="0.25">
      <c r="A271">
        <v>269</v>
      </c>
      <c r="B271" s="16">
        <v>42147.897835648146</v>
      </c>
      <c r="C271">
        <v>0</v>
      </c>
      <c r="E271">
        <v>269</v>
      </c>
      <c r="F271" s="16">
        <v>42148.141851851855</v>
      </c>
      <c r="G271">
        <v>1</v>
      </c>
    </row>
    <row r="272" spans="1:7" x14ac:dyDescent="0.25">
      <c r="A272">
        <v>270</v>
      </c>
      <c r="B272" s="16">
        <v>42147.928379629629</v>
      </c>
      <c r="C272">
        <v>1</v>
      </c>
      <c r="E272">
        <v>270</v>
      </c>
      <c r="F272" s="16">
        <v>42148.176550925928</v>
      </c>
      <c r="G272">
        <v>0</v>
      </c>
    </row>
    <row r="273" spans="1:7" x14ac:dyDescent="0.25">
      <c r="A273">
        <v>271</v>
      </c>
      <c r="B273" s="16">
        <v>42147.95140046296</v>
      </c>
      <c r="C273">
        <v>0</v>
      </c>
      <c r="E273">
        <v>271</v>
      </c>
      <c r="F273" s="16">
        <v>42148.451782407406</v>
      </c>
      <c r="G273">
        <v>1</v>
      </c>
    </row>
    <row r="274" spans="1:7" x14ac:dyDescent="0.25">
      <c r="A274">
        <v>272</v>
      </c>
      <c r="B274" s="16">
        <v>42147.969976851855</v>
      </c>
      <c r="C274">
        <v>1</v>
      </c>
      <c r="E274">
        <v>272</v>
      </c>
      <c r="F274" s="16">
        <v>42148.472048611111</v>
      </c>
      <c r="G274">
        <v>0</v>
      </c>
    </row>
    <row r="275" spans="1:7" x14ac:dyDescent="0.25">
      <c r="A275">
        <v>273</v>
      </c>
      <c r="B275" s="16">
        <v>42147.998877314814</v>
      </c>
      <c r="C275">
        <v>0</v>
      </c>
      <c r="E275">
        <v>273</v>
      </c>
      <c r="F275" s="16">
        <v>42148.481041666666</v>
      </c>
      <c r="G275">
        <v>1</v>
      </c>
    </row>
    <row r="276" spans="1:7" x14ac:dyDescent="0.25">
      <c r="A276">
        <v>274</v>
      </c>
      <c r="B276" s="16">
        <v>42148.007685185185</v>
      </c>
      <c r="C276">
        <v>1</v>
      </c>
      <c r="E276">
        <v>274</v>
      </c>
      <c r="F276" s="16">
        <v>42148.516805555555</v>
      </c>
      <c r="G276">
        <v>0</v>
      </c>
    </row>
    <row r="277" spans="1:7" x14ac:dyDescent="0.25">
      <c r="A277">
        <v>275</v>
      </c>
      <c r="B277" s="16">
        <v>42148.031400462962</v>
      </c>
      <c r="C277">
        <v>0</v>
      </c>
      <c r="E277">
        <v>275</v>
      </c>
      <c r="F277" s="16">
        <v>42148.531539351854</v>
      </c>
      <c r="G277">
        <v>1</v>
      </c>
    </row>
    <row r="278" spans="1:7" x14ac:dyDescent="0.25">
      <c r="A278">
        <v>276</v>
      </c>
      <c r="B278" s="16">
        <v>42148.45553240741</v>
      </c>
      <c r="C278">
        <v>1</v>
      </c>
      <c r="E278">
        <v>276</v>
      </c>
      <c r="F278" s="16">
        <v>42148.55201388889</v>
      </c>
      <c r="G278">
        <v>0</v>
      </c>
    </row>
    <row r="279" spans="1:7" x14ac:dyDescent="0.25">
      <c r="A279">
        <v>277</v>
      </c>
      <c r="B279" s="16">
        <v>42148.483807870369</v>
      </c>
      <c r="C279">
        <v>0</v>
      </c>
      <c r="E279">
        <v>277</v>
      </c>
      <c r="F279" s="16">
        <v>42148.559479166666</v>
      </c>
      <c r="G279">
        <v>1</v>
      </c>
    </row>
    <row r="280" spans="1:7" x14ac:dyDescent="0.25">
      <c r="A280">
        <v>278</v>
      </c>
      <c r="B280" s="16">
        <v>42148.485023148147</v>
      </c>
      <c r="C280">
        <v>1</v>
      </c>
      <c r="E280">
        <v>278</v>
      </c>
      <c r="F280" s="16">
        <v>42148.582812499997</v>
      </c>
      <c r="G280">
        <v>0</v>
      </c>
    </row>
    <row r="281" spans="1:7" x14ac:dyDescent="0.25">
      <c r="A281">
        <v>279</v>
      </c>
      <c r="B281" s="16">
        <v>42148.512442129628</v>
      </c>
      <c r="C281">
        <v>0</v>
      </c>
      <c r="E281">
        <v>279</v>
      </c>
      <c r="F281" s="16">
        <v>42148.588402777779</v>
      </c>
      <c r="G281">
        <v>1</v>
      </c>
    </row>
    <row r="282" spans="1:7" x14ac:dyDescent="0.25">
      <c r="A282">
        <v>280</v>
      </c>
      <c r="B282" s="16">
        <v>42148.532685185186</v>
      </c>
      <c r="C282">
        <v>1</v>
      </c>
      <c r="E282">
        <v>280</v>
      </c>
      <c r="F282" s="16">
        <v>42148.602326388886</v>
      </c>
      <c r="G282">
        <v>0</v>
      </c>
    </row>
    <row r="283" spans="1:7" x14ac:dyDescent="0.25">
      <c r="A283">
        <v>281</v>
      </c>
      <c r="B283" s="16">
        <v>42148.554328703707</v>
      </c>
      <c r="C283">
        <v>0</v>
      </c>
      <c r="E283">
        <v>281</v>
      </c>
      <c r="F283" s="16">
        <v>42148.616608796299</v>
      </c>
      <c r="G283">
        <v>1</v>
      </c>
    </row>
    <row r="284" spans="1:7" x14ac:dyDescent="0.25">
      <c r="A284">
        <v>282</v>
      </c>
      <c r="B284" s="16">
        <v>42148.554930555554</v>
      </c>
      <c r="C284">
        <v>1</v>
      </c>
      <c r="E284">
        <v>282</v>
      </c>
      <c r="F284" s="16">
        <v>42148.631863425922</v>
      </c>
      <c r="G284">
        <v>0</v>
      </c>
    </row>
    <row r="285" spans="1:7" x14ac:dyDescent="0.25">
      <c r="A285">
        <v>283</v>
      </c>
      <c r="B285" s="16">
        <v>42148.562071759261</v>
      </c>
      <c r="C285">
        <v>0</v>
      </c>
      <c r="E285">
        <v>283</v>
      </c>
      <c r="F285" s="16">
        <v>42148.650277777779</v>
      </c>
      <c r="G285">
        <v>1</v>
      </c>
    </row>
    <row r="286" spans="1:7" x14ac:dyDescent="0.25">
      <c r="A286">
        <v>284</v>
      </c>
      <c r="B286" s="16">
        <v>42148.568738425929</v>
      </c>
      <c r="C286">
        <v>1</v>
      </c>
      <c r="E286">
        <v>284</v>
      </c>
      <c r="F286" s="16">
        <v>42148.684687499997</v>
      </c>
      <c r="G286">
        <v>0</v>
      </c>
    </row>
    <row r="287" spans="1:7" x14ac:dyDescent="0.25">
      <c r="A287">
        <v>285</v>
      </c>
      <c r="B287" s="16">
        <v>42148.58630787037</v>
      </c>
      <c r="C287">
        <v>0</v>
      </c>
      <c r="E287">
        <v>285</v>
      </c>
      <c r="F287" s="16">
        <v>42148.71502314815</v>
      </c>
      <c r="G287">
        <v>1</v>
      </c>
    </row>
    <row r="288" spans="1:7" x14ac:dyDescent="0.25">
      <c r="A288">
        <v>286</v>
      </c>
      <c r="B288" s="16">
        <v>42148.586377314816</v>
      </c>
      <c r="C288">
        <v>1</v>
      </c>
      <c r="E288">
        <v>286</v>
      </c>
      <c r="F288" s="16">
        <v>42148.733229166668</v>
      </c>
      <c r="G288">
        <v>0</v>
      </c>
    </row>
    <row r="289" spans="1:7" x14ac:dyDescent="0.25">
      <c r="A289">
        <v>287</v>
      </c>
      <c r="B289" s="16">
        <v>42148.592256944445</v>
      </c>
      <c r="C289">
        <v>0</v>
      </c>
      <c r="E289">
        <v>287</v>
      </c>
      <c r="F289" s="16">
        <v>42148.733310185184</v>
      </c>
      <c r="G289">
        <v>1</v>
      </c>
    </row>
    <row r="290" spans="1:7" x14ac:dyDescent="0.25">
      <c r="A290">
        <v>288</v>
      </c>
      <c r="B290" s="16">
        <v>42148.596250000002</v>
      </c>
      <c r="C290">
        <v>1</v>
      </c>
      <c r="E290">
        <v>288</v>
      </c>
      <c r="F290" s="16">
        <v>42148.748912037037</v>
      </c>
      <c r="G290">
        <v>0</v>
      </c>
    </row>
    <row r="291" spans="1:7" x14ac:dyDescent="0.25">
      <c r="A291">
        <v>289</v>
      </c>
      <c r="B291" s="16">
        <v>42148.606759259259</v>
      </c>
      <c r="C291">
        <v>0</v>
      </c>
      <c r="E291">
        <v>289</v>
      </c>
      <c r="F291" s="16">
        <v>42148.753032407411</v>
      </c>
      <c r="G291">
        <v>1</v>
      </c>
    </row>
    <row r="292" spans="1:7" x14ac:dyDescent="0.25">
      <c r="A292">
        <v>290</v>
      </c>
      <c r="B292" s="16">
        <v>42148.606851851851</v>
      </c>
      <c r="C292">
        <v>1</v>
      </c>
      <c r="E292">
        <v>290</v>
      </c>
      <c r="F292" s="16">
        <v>42148.780497685184</v>
      </c>
      <c r="G292">
        <v>0</v>
      </c>
    </row>
    <row r="293" spans="1:7" x14ac:dyDescent="0.25">
      <c r="A293">
        <v>291</v>
      </c>
      <c r="B293" s="16">
        <v>42148.617083333331</v>
      </c>
      <c r="C293">
        <v>0</v>
      </c>
      <c r="E293">
        <v>291</v>
      </c>
      <c r="F293" s="16">
        <v>42148.782488425924</v>
      </c>
      <c r="G293">
        <v>1</v>
      </c>
    </row>
    <row r="294" spans="1:7" x14ac:dyDescent="0.25">
      <c r="A294">
        <v>292</v>
      </c>
      <c r="B294" s="16">
        <v>42148.627986111111</v>
      </c>
      <c r="C294">
        <v>1</v>
      </c>
      <c r="E294">
        <v>292</v>
      </c>
      <c r="F294" s="16">
        <v>42148.824583333335</v>
      </c>
      <c r="G294">
        <v>0</v>
      </c>
    </row>
    <row r="295" spans="1:7" x14ac:dyDescent="0.25">
      <c r="A295">
        <v>293</v>
      </c>
      <c r="B295" s="16">
        <v>42148.655486111114</v>
      </c>
      <c r="C295">
        <v>0</v>
      </c>
      <c r="E295">
        <v>293</v>
      </c>
      <c r="F295" s="16">
        <v>42148.829097222224</v>
      </c>
      <c r="G295">
        <v>1</v>
      </c>
    </row>
    <row r="296" spans="1:7" x14ac:dyDescent="0.25">
      <c r="A296">
        <v>294</v>
      </c>
      <c r="B296" s="16">
        <v>42148.658472222225</v>
      </c>
      <c r="C296">
        <v>1</v>
      </c>
      <c r="E296">
        <v>294</v>
      </c>
      <c r="F296" s="16">
        <v>42148.868472222224</v>
      </c>
      <c r="G296">
        <v>0</v>
      </c>
    </row>
    <row r="297" spans="1:7" x14ac:dyDescent="0.25">
      <c r="A297">
        <v>295</v>
      </c>
      <c r="B297" s="16">
        <v>42148.684872685182</v>
      </c>
      <c r="C297">
        <v>0</v>
      </c>
      <c r="E297">
        <v>295</v>
      </c>
      <c r="F297" s="16">
        <v>42148.874189814815</v>
      </c>
      <c r="G297">
        <v>1</v>
      </c>
    </row>
    <row r="298" spans="1:7" x14ac:dyDescent="0.25">
      <c r="A298">
        <v>296</v>
      </c>
      <c r="B298" s="16">
        <v>42148.718865740739</v>
      </c>
      <c r="C298">
        <v>1</v>
      </c>
      <c r="E298">
        <v>296</v>
      </c>
      <c r="F298" s="16">
        <v>42148.915023148147</v>
      </c>
      <c r="G298">
        <v>0</v>
      </c>
    </row>
    <row r="299" spans="1:7" x14ac:dyDescent="0.25">
      <c r="A299">
        <v>297</v>
      </c>
      <c r="B299" s="16">
        <v>42148.739594907405</v>
      </c>
      <c r="C299">
        <v>0</v>
      </c>
      <c r="E299">
        <v>297</v>
      </c>
      <c r="F299" s="16">
        <v>42148.945416666669</v>
      </c>
      <c r="G299">
        <v>1</v>
      </c>
    </row>
    <row r="300" spans="1:7" x14ac:dyDescent="0.25">
      <c r="A300">
        <v>298</v>
      </c>
      <c r="B300" s="16">
        <v>42148.740879629629</v>
      </c>
      <c r="C300">
        <v>1</v>
      </c>
      <c r="E300">
        <v>298</v>
      </c>
      <c r="F300" s="16">
        <v>42148.971030092594</v>
      </c>
      <c r="G300">
        <v>0</v>
      </c>
    </row>
    <row r="301" spans="1:7" x14ac:dyDescent="0.25">
      <c r="A301">
        <v>299</v>
      </c>
      <c r="B301" s="16">
        <v>42148.748749999999</v>
      </c>
      <c r="C301">
        <v>0</v>
      </c>
      <c r="E301">
        <v>299</v>
      </c>
      <c r="F301" s="16">
        <v>42148.992280092592</v>
      </c>
      <c r="G301">
        <v>1</v>
      </c>
    </row>
    <row r="302" spans="1:7" x14ac:dyDescent="0.25">
      <c r="A302">
        <v>300</v>
      </c>
      <c r="B302" s="16">
        <v>42148.755277777775</v>
      </c>
      <c r="C302">
        <v>1</v>
      </c>
      <c r="E302">
        <v>300</v>
      </c>
      <c r="F302" s="16">
        <v>42149.036481481482</v>
      </c>
      <c r="G302">
        <v>0</v>
      </c>
    </row>
    <row r="303" spans="1:7" x14ac:dyDescent="0.25">
      <c r="A303">
        <v>301</v>
      </c>
      <c r="B303" s="16">
        <v>42148.778738425928</v>
      </c>
      <c r="C303">
        <v>0</v>
      </c>
      <c r="E303">
        <v>301</v>
      </c>
      <c r="F303" s="16">
        <v>42149.050682870373</v>
      </c>
      <c r="G303">
        <v>1</v>
      </c>
    </row>
    <row r="304" spans="1:7" x14ac:dyDescent="0.25">
      <c r="A304">
        <v>302</v>
      </c>
      <c r="B304" s="16">
        <v>42148.795787037037</v>
      </c>
      <c r="C304">
        <v>1</v>
      </c>
      <c r="E304">
        <v>302</v>
      </c>
      <c r="F304" s="16">
        <v>42149.084513888891</v>
      </c>
      <c r="G304">
        <v>0</v>
      </c>
    </row>
    <row r="305" spans="1:7" x14ac:dyDescent="0.25">
      <c r="A305">
        <v>303</v>
      </c>
      <c r="B305" s="16">
        <v>42148.823333333334</v>
      </c>
      <c r="C305">
        <v>0</v>
      </c>
      <c r="E305">
        <v>303</v>
      </c>
      <c r="F305" s="16">
        <v>42149.203148148146</v>
      </c>
      <c r="G305">
        <v>1</v>
      </c>
    </row>
    <row r="306" spans="1:7" x14ac:dyDescent="0.25">
      <c r="A306">
        <v>304</v>
      </c>
      <c r="B306" s="16">
        <v>42148.869756944441</v>
      </c>
      <c r="C306">
        <v>1</v>
      </c>
      <c r="E306">
        <v>304</v>
      </c>
      <c r="F306" s="16">
        <v>42149.235046296293</v>
      </c>
      <c r="G306">
        <v>0</v>
      </c>
    </row>
    <row r="307" spans="1:7" x14ac:dyDescent="0.25">
      <c r="A307">
        <v>305</v>
      </c>
      <c r="B307" s="16">
        <v>42148.896909722222</v>
      </c>
      <c r="C307">
        <v>0</v>
      </c>
      <c r="E307">
        <v>305</v>
      </c>
      <c r="F307" s="16">
        <v>42149.38989583333</v>
      </c>
      <c r="G307">
        <v>1</v>
      </c>
    </row>
    <row r="308" spans="1:7" x14ac:dyDescent="0.25">
      <c r="A308">
        <v>306</v>
      </c>
      <c r="B308" s="16">
        <v>42148.909768518519</v>
      </c>
      <c r="C308">
        <v>1</v>
      </c>
      <c r="E308">
        <v>306</v>
      </c>
      <c r="F308" s="16">
        <v>42149.390601851854</v>
      </c>
      <c r="G308">
        <v>0</v>
      </c>
    </row>
    <row r="309" spans="1:7" x14ac:dyDescent="0.25">
      <c r="A309">
        <v>307</v>
      </c>
      <c r="B309" s="16">
        <v>42148.937754629631</v>
      </c>
      <c r="C309">
        <v>0</v>
      </c>
      <c r="E309">
        <v>307</v>
      </c>
      <c r="F309" s="16">
        <v>42149.392951388887</v>
      </c>
      <c r="G309">
        <v>1</v>
      </c>
    </row>
    <row r="310" spans="1:7" x14ac:dyDescent="0.25">
      <c r="A310">
        <v>308</v>
      </c>
      <c r="B310" s="16">
        <v>42148.942800925928</v>
      </c>
      <c r="C310">
        <v>1</v>
      </c>
      <c r="E310">
        <v>308</v>
      </c>
      <c r="F310" s="16">
        <v>42149.421388888892</v>
      </c>
      <c r="G310">
        <v>0</v>
      </c>
    </row>
    <row r="311" spans="1:7" x14ac:dyDescent="0.25">
      <c r="A311">
        <v>309</v>
      </c>
      <c r="B311" s="16">
        <v>42148.971018518518</v>
      </c>
      <c r="C311">
        <v>0</v>
      </c>
      <c r="E311">
        <v>309</v>
      </c>
      <c r="F311" s="16">
        <v>42149.422997685186</v>
      </c>
      <c r="G311">
        <v>1</v>
      </c>
    </row>
    <row r="312" spans="1:7" x14ac:dyDescent="0.25">
      <c r="A312">
        <v>310</v>
      </c>
      <c r="B312" s="16">
        <v>42148.988842592589</v>
      </c>
      <c r="C312">
        <v>1</v>
      </c>
      <c r="E312">
        <v>310</v>
      </c>
      <c r="F312" s="16">
        <v>42149.443622685183</v>
      </c>
      <c r="G312">
        <v>0</v>
      </c>
    </row>
    <row r="313" spans="1:7" x14ac:dyDescent="0.25">
      <c r="A313">
        <v>311</v>
      </c>
      <c r="B313" s="16">
        <v>42149.013842592591</v>
      </c>
      <c r="C313">
        <v>0</v>
      </c>
      <c r="E313">
        <v>311</v>
      </c>
      <c r="F313" s="16">
        <v>42149.496006944442</v>
      </c>
      <c r="G313">
        <v>1</v>
      </c>
    </row>
    <row r="314" spans="1:7" x14ac:dyDescent="0.25">
      <c r="A314">
        <v>312</v>
      </c>
      <c r="B314" s="16">
        <v>42149.047476851854</v>
      </c>
      <c r="C314">
        <v>1</v>
      </c>
      <c r="E314">
        <v>312</v>
      </c>
      <c r="F314" s="16">
        <v>42149.528124999997</v>
      </c>
      <c r="G314">
        <v>0</v>
      </c>
    </row>
    <row r="315" spans="1:7" x14ac:dyDescent="0.25">
      <c r="A315">
        <v>313</v>
      </c>
      <c r="B315" s="16">
        <v>42149.071562500001</v>
      </c>
      <c r="C315">
        <v>0</v>
      </c>
      <c r="E315">
        <v>313</v>
      </c>
      <c r="F315" s="16">
        <v>42149.549988425926</v>
      </c>
      <c r="G315">
        <v>1</v>
      </c>
    </row>
    <row r="316" spans="1:7" x14ac:dyDescent="0.25">
      <c r="A316">
        <v>314</v>
      </c>
      <c r="B316" s="16">
        <v>42149.202164351853</v>
      </c>
      <c r="C316">
        <v>1</v>
      </c>
      <c r="E316">
        <v>314</v>
      </c>
      <c r="F316" s="16">
        <v>42149.577256944445</v>
      </c>
      <c r="G316">
        <v>0</v>
      </c>
    </row>
    <row r="317" spans="1:7" x14ac:dyDescent="0.25">
      <c r="A317">
        <v>315</v>
      </c>
      <c r="B317" s="16">
        <v>42149.227476851855</v>
      </c>
      <c r="C317">
        <v>0</v>
      </c>
      <c r="E317">
        <v>315</v>
      </c>
      <c r="F317" s="16">
        <v>42149.578553240739</v>
      </c>
      <c r="G317">
        <v>1</v>
      </c>
    </row>
    <row r="318" spans="1:7" x14ac:dyDescent="0.25">
      <c r="A318">
        <v>316</v>
      </c>
      <c r="B318" s="16">
        <v>42149.536909722221</v>
      </c>
      <c r="C318">
        <v>1</v>
      </c>
      <c r="E318">
        <v>316</v>
      </c>
      <c r="F318" s="16">
        <v>42149.591423611113</v>
      </c>
      <c r="G318">
        <v>0</v>
      </c>
    </row>
    <row r="319" spans="1:7" x14ac:dyDescent="0.25">
      <c r="A319">
        <v>317</v>
      </c>
      <c r="B319" s="16">
        <v>42149.552546296298</v>
      </c>
      <c r="C319">
        <v>0</v>
      </c>
      <c r="E319">
        <v>317</v>
      </c>
      <c r="F319" s="16">
        <v>42149.591574074075</v>
      </c>
      <c r="G319">
        <v>1</v>
      </c>
    </row>
    <row r="320" spans="1:7" x14ac:dyDescent="0.25">
      <c r="A320">
        <v>318</v>
      </c>
      <c r="B320" s="16">
        <v>42149.579745370371</v>
      </c>
      <c r="C320">
        <v>1</v>
      </c>
      <c r="E320">
        <v>318</v>
      </c>
      <c r="F320" s="16">
        <v>42149.605844907404</v>
      </c>
      <c r="G320">
        <v>0</v>
      </c>
    </row>
    <row r="321" spans="1:7" x14ac:dyDescent="0.25">
      <c r="A321">
        <v>319</v>
      </c>
      <c r="B321" s="16">
        <v>42149.598923611113</v>
      </c>
      <c r="C321">
        <v>0</v>
      </c>
      <c r="E321">
        <v>319</v>
      </c>
      <c r="F321" s="16">
        <v>42149.607557870368</v>
      </c>
      <c r="G321">
        <v>1</v>
      </c>
    </row>
    <row r="322" spans="1:7" x14ac:dyDescent="0.25">
      <c r="A322">
        <v>320</v>
      </c>
      <c r="B322" s="16">
        <v>42149.633738425924</v>
      </c>
      <c r="C322">
        <v>1</v>
      </c>
      <c r="E322">
        <v>320</v>
      </c>
      <c r="F322" s="16">
        <v>42149.624247685184</v>
      </c>
      <c r="G322">
        <v>0</v>
      </c>
    </row>
    <row r="323" spans="1:7" x14ac:dyDescent="0.25">
      <c r="A323">
        <v>321</v>
      </c>
      <c r="B323" s="16">
        <v>42149.634155092594</v>
      </c>
      <c r="C323">
        <v>0</v>
      </c>
      <c r="E323">
        <v>321</v>
      </c>
      <c r="F323" s="16">
        <v>42149.625173611108</v>
      </c>
      <c r="G323">
        <v>1</v>
      </c>
    </row>
    <row r="324" spans="1:7" x14ac:dyDescent="0.25">
      <c r="A324">
        <v>322</v>
      </c>
      <c r="B324" s="16">
        <v>42149.634201388886</v>
      </c>
      <c r="C324">
        <v>1</v>
      </c>
      <c r="E324">
        <v>322</v>
      </c>
      <c r="F324" s="16">
        <v>42149.638495370367</v>
      </c>
      <c r="G324">
        <v>0</v>
      </c>
    </row>
    <row r="325" spans="1:7" x14ac:dyDescent="0.25">
      <c r="A325">
        <v>323</v>
      </c>
      <c r="B325" s="16">
        <v>42149.649039351854</v>
      </c>
      <c r="C325">
        <v>0</v>
      </c>
      <c r="E325">
        <v>323</v>
      </c>
      <c r="F325" s="16">
        <v>42149.664305555554</v>
      </c>
      <c r="G325">
        <v>1</v>
      </c>
    </row>
    <row r="326" spans="1:7" x14ac:dyDescent="0.25">
      <c r="A326">
        <v>324</v>
      </c>
      <c r="B326" s="16">
        <v>42149.6721875</v>
      </c>
      <c r="C326">
        <v>1</v>
      </c>
      <c r="E326">
        <v>324</v>
      </c>
      <c r="F326" s="16">
        <v>42149.680532407408</v>
      </c>
      <c r="G326">
        <v>0</v>
      </c>
    </row>
    <row r="327" spans="1:7" x14ac:dyDescent="0.25">
      <c r="A327">
        <v>325</v>
      </c>
      <c r="B327" s="16">
        <v>42149.688009259262</v>
      </c>
      <c r="C327">
        <v>0</v>
      </c>
      <c r="E327">
        <v>325</v>
      </c>
      <c r="F327" s="16">
        <v>42149.747928240744</v>
      </c>
      <c r="G327">
        <v>1</v>
      </c>
    </row>
    <row r="328" spans="1:7" x14ac:dyDescent="0.25">
      <c r="A328">
        <v>326</v>
      </c>
      <c r="B328" s="16">
        <v>42149.688159722224</v>
      </c>
      <c r="C328">
        <v>1</v>
      </c>
      <c r="E328">
        <v>326</v>
      </c>
      <c r="F328" s="16">
        <v>42149.774398148147</v>
      </c>
      <c r="G328">
        <v>0</v>
      </c>
    </row>
    <row r="329" spans="1:7" x14ac:dyDescent="0.25">
      <c r="A329">
        <v>327</v>
      </c>
      <c r="B329" s="16">
        <v>42149.689814814818</v>
      </c>
      <c r="C329">
        <v>0</v>
      </c>
      <c r="E329">
        <v>327</v>
      </c>
      <c r="F329" s="16">
        <v>42149.775335648148</v>
      </c>
      <c r="G329">
        <v>1</v>
      </c>
    </row>
    <row r="330" spans="1:7" x14ac:dyDescent="0.25">
      <c r="A330">
        <v>328</v>
      </c>
      <c r="B330" s="16">
        <v>42149.689942129633</v>
      </c>
      <c r="C330">
        <v>1</v>
      </c>
      <c r="E330">
        <v>328</v>
      </c>
      <c r="F330" s="16">
        <v>42149.788680555554</v>
      </c>
      <c r="G330">
        <v>0</v>
      </c>
    </row>
    <row r="331" spans="1:7" x14ac:dyDescent="0.25">
      <c r="A331">
        <v>329</v>
      </c>
      <c r="B331" s="16">
        <v>42149.694166666668</v>
      </c>
      <c r="C331">
        <v>0</v>
      </c>
      <c r="E331">
        <v>329</v>
      </c>
      <c r="F331" s="16">
        <v>42149.789652777778</v>
      </c>
      <c r="G331">
        <v>1</v>
      </c>
    </row>
    <row r="332" spans="1:7" x14ac:dyDescent="0.25">
      <c r="A332">
        <v>330</v>
      </c>
      <c r="B332" s="16">
        <v>42149.699942129628</v>
      </c>
      <c r="C332">
        <v>1</v>
      </c>
      <c r="E332">
        <v>330</v>
      </c>
      <c r="F332" s="16">
        <v>42149.833287037036</v>
      </c>
      <c r="G332">
        <v>0</v>
      </c>
    </row>
    <row r="333" spans="1:7" x14ac:dyDescent="0.25">
      <c r="A333">
        <v>331</v>
      </c>
      <c r="B333" s="16">
        <v>42149.729895833334</v>
      </c>
      <c r="C333">
        <v>0</v>
      </c>
      <c r="E333">
        <v>331</v>
      </c>
      <c r="F333" s="16">
        <v>42149.835092592592</v>
      </c>
      <c r="G333">
        <v>1</v>
      </c>
    </row>
    <row r="334" spans="1:7" x14ac:dyDescent="0.25">
      <c r="A334">
        <v>332</v>
      </c>
      <c r="B334" s="16">
        <v>42149.730046296296</v>
      </c>
      <c r="C334">
        <v>1</v>
      </c>
      <c r="E334">
        <v>332</v>
      </c>
      <c r="F334" s="16">
        <v>42149.872881944444</v>
      </c>
      <c r="G334">
        <v>0</v>
      </c>
    </row>
    <row r="335" spans="1:7" x14ac:dyDescent="0.25">
      <c r="A335">
        <v>333</v>
      </c>
      <c r="B335" s="16">
        <v>42149.739363425928</v>
      </c>
      <c r="C335">
        <v>0</v>
      </c>
      <c r="E335">
        <v>333</v>
      </c>
      <c r="F335" s="16">
        <v>42149.876666666663</v>
      </c>
      <c r="G335">
        <v>1</v>
      </c>
    </row>
    <row r="336" spans="1:7" x14ac:dyDescent="0.25">
      <c r="A336">
        <v>334</v>
      </c>
      <c r="B336" s="16">
        <v>42149.750231481485</v>
      </c>
      <c r="C336">
        <v>1</v>
      </c>
      <c r="E336">
        <v>334</v>
      </c>
      <c r="F336" s="16">
        <v>42149.91033564815</v>
      </c>
      <c r="G336">
        <v>0</v>
      </c>
    </row>
    <row r="337" spans="1:7" x14ac:dyDescent="0.25">
      <c r="A337">
        <v>335</v>
      </c>
      <c r="B337" s="16">
        <v>42149.783703703702</v>
      </c>
      <c r="C337">
        <v>0</v>
      </c>
      <c r="E337">
        <v>335</v>
      </c>
      <c r="F337" s="16">
        <v>42149.91605324074</v>
      </c>
      <c r="G337">
        <v>1</v>
      </c>
    </row>
    <row r="338" spans="1:7" x14ac:dyDescent="0.25">
      <c r="A338">
        <v>336</v>
      </c>
      <c r="B338" s="16">
        <v>42149.786909722221</v>
      </c>
      <c r="C338">
        <v>1</v>
      </c>
      <c r="E338">
        <v>336</v>
      </c>
      <c r="F338" s="16">
        <v>42149.949826388889</v>
      </c>
      <c r="G338">
        <v>0</v>
      </c>
    </row>
    <row r="339" spans="1:7" x14ac:dyDescent="0.25">
      <c r="A339">
        <v>337</v>
      </c>
      <c r="B339" s="16">
        <v>42149.823206018518</v>
      </c>
      <c r="C339">
        <v>0</v>
      </c>
      <c r="E339">
        <v>337</v>
      </c>
      <c r="F339" s="16">
        <v>42149.956458333334</v>
      </c>
      <c r="G339">
        <v>1</v>
      </c>
    </row>
    <row r="340" spans="1:7" x14ac:dyDescent="0.25">
      <c r="A340">
        <v>338</v>
      </c>
      <c r="B340" s="16">
        <v>42149.83315972222</v>
      </c>
      <c r="C340">
        <v>1</v>
      </c>
      <c r="E340">
        <v>338</v>
      </c>
      <c r="F340" s="16">
        <v>42149.98364583333</v>
      </c>
      <c r="G340">
        <v>0</v>
      </c>
    </row>
    <row r="341" spans="1:7" x14ac:dyDescent="0.25">
      <c r="A341">
        <v>339</v>
      </c>
      <c r="B341" s="16">
        <v>42149.865868055553</v>
      </c>
      <c r="C341">
        <v>0</v>
      </c>
      <c r="E341">
        <v>339</v>
      </c>
      <c r="F341" s="16">
        <v>42149.988692129627</v>
      </c>
      <c r="G341">
        <v>1</v>
      </c>
    </row>
    <row r="342" spans="1:7" x14ac:dyDescent="0.25">
      <c r="A342">
        <v>340</v>
      </c>
      <c r="B342" s="16">
        <v>42149.874768518515</v>
      </c>
      <c r="C342">
        <v>1</v>
      </c>
      <c r="E342">
        <v>340</v>
      </c>
      <c r="F342" s="16">
        <v>42150.028611111113</v>
      </c>
      <c r="G342">
        <v>0</v>
      </c>
    </row>
    <row r="343" spans="1:7" x14ac:dyDescent="0.25">
      <c r="A343">
        <v>341</v>
      </c>
      <c r="B343" s="16">
        <v>42149.910416666666</v>
      </c>
      <c r="C343">
        <v>0</v>
      </c>
      <c r="E343">
        <v>341</v>
      </c>
      <c r="F343" s="16">
        <v>42150.033182870371</v>
      </c>
      <c r="G343">
        <v>1</v>
      </c>
    </row>
    <row r="344" spans="1:7" x14ac:dyDescent="0.25">
      <c r="A344">
        <v>342</v>
      </c>
      <c r="B344" s="16">
        <v>42149.914143518516</v>
      </c>
      <c r="C344">
        <v>1</v>
      </c>
      <c r="E344">
        <v>342</v>
      </c>
      <c r="F344" s="16">
        <v>42150.066307870373</v>
      </c>
      <c r="G344">
        <v>0</v>
      </c>
    </row>
    <row r="345" spans="1:7" x14ac:dyDescent="0.25">
      <c r="A345">
        <v>343</v>
      </c>
      <c r="B345" s="16">
        <v>42149.946597222224</v>
      </c>
      <c r="C345">
        <v>0</v>
      </c>
      <c r="E345">
        <v>343</v>
      </c>
      <c r="F345" s="16">
        <v>42150.068842592591</v>
      </c>
      <c r="G345">
        <v>1</v>
      </c>
    </row>
    <row r="346" spans="1:7" x14ac:dyDescent="0.25">
      <c r="A346">
        <v>344</v>
      </c>
      <c r="B346" s="16">
        <v>42149.952384259261</v>
      </c>
      <c r="C346">
        <v>1</v>
      </c>
      <c r="E346">
        <v>344</v>
      </c>
      <c r="F346" s="16">
        <v>42150.101319444446</v>
      </c>
      <c r="G346">
        <v>0</v>
      </c>
    </row>
    <row r="347" spans="1:7" x14ac:dyDescent="0.25">
      <c r="A347">
        <v>345</v>
      </c>
      <c r="B347" s="16">
        <v>42149.982974537037</v>
      </c>
      <c r="C347">
        <v>0</v>
      </c>
      <c r="E347">
        <v>345</v>
      </c>
      <c r="F347" s="16">
        <v>42150.116388888891</v>
      </c>
      <c r="G347">
        <v>1</v>
      </c>
    </row>
    <row r="348" spans="1:7" x14ac:dyDescent="0.25">
      <c r="A348">
        <v>346</v>
      </c>
      <c r="B348" s="16">
        <v>42150.000509259262</v>
      </c>
      <c r="C348">
        <v>1</v>
      </c>
      <c r="E348">
        <v>346</v>
      </c>
      <c r="F348" s="16">
        <v>42150.148414351854</v>
      </c>
      <c r="G348">
        <v>0</v>
      </c>
    </row>
    <row r="349" spans="1:7" x14ac:dyDescent="0.25">
      <c r="A349">
        <v>347</v>
      </c>
      <c r="B349" s="16">
        <v>42150.024768518517</v>
      </c>
      <c r="C349">
        <v>0</v>
      </c>
      <c r="E349">
        <v>347</v>
      </c>
      <c r="F349" s="16">
        <v>42150.159745370373</v>
      </c>
      <c r="G349">
        <v>1</v>
      </c>
    </row>
    <row r="350" spans="1:7" x14ac:dyDescent="0.25">
      <c r="A350">
        <v>348</v>
      </c>
      <c r="B350" s="16">
        <v>42150.031909722224</v>
      </c>
      <c r="C350">
        <v>1</v>
      </c>
      <c r="E350">
        <v>348</v>
      </c>
      <c r="F350" s="16">
        <v>42150.191678240742</v>
      </c>
      <c r="G350">
        <v>0</v>
      </c>
    </row>
    <row r="351" spans="1:7" x14ac:dyDescent="0.25">
      <c r="A351">
        <v>349</v>
      </c>
      <c r="B351" s="16">
        <v>42150.057800925926</v>
      </c>
      <c r="C351">
        <v>0</v>
      </c>
      <c r="E351">
        <v>349</v>
      </c>
      <c r="F351" s="16">
        <v>42150.195034722223</v>
      </c>
      <c r="G351">
        <v>1</v>
      </c>
    </row>
    <row r="352" spans="1:7" x14ac:dyDescent="0.25">
      <c r="A352">
        <v>350</v>
      </c>
      <c r="B352" s="16">
        <v>42150.064444444448</v>
      </c>
      <c r="C352">
        <v>1</v>
      </c>
      <c r="E352">
        <v>350</v>
      </c>
      <c r="F352" s="16">
        <v>42150.229583333334</v>
      </c>
      <c r="G352">
        <v>0</v>
      </c>
    </row>
    <row r="353" spans="1:7" x14ac:dyDescent="0.25">
      <c r="A353">
        <v>351</v>
      </c>
      <c r="B353" s="16">
        <v>42150.093958333331</v>
      </c>
      <c r="C353">
        <v>0</v>
      </c>
      <c r="E353">
        <v>351</v>
      </c>
      <c r="F353" s="16">
        <v>42150.462824074071</v>
      </c>
      <c r="G353">
        <v>1</v>
      </c>
    </row>
    <row r="354" spans="1:7" x14ac:dyDescent="0.25">
      <c r="A354">
        <v>352</v>
      </c>
      <c r="B354" s="16">
        <v>42150.143263888887</v>
      </c>
      <c r="C354">
        <v>1</v>
      </c>
      <c r="E354">
        <v>352</v>
      </c>
      <c r="F354" s="16">
        <v>42150.497939814813</v>
      </c>
      <c r="G354">
        <v>0</v>
      </c>
    </row>
    <row r="355" spans="1:7" x14ac:dyDescent="0.25">
      <c r="A355">
        <v>353</v>
      </c>
      <c r="B355" s="16">
        <v>42150.174131944441</v>
      </c>
      <c r="C355">
        <v>0</v>
      </c>
      <c r="E355">
        <v>353</v>
      </c>
      <c r="F355" s="16">
        <v>42150.506504629629</v>
      </c>
      <c r="G355">
        <v>1</v>
      </c>
    </row>
    <row r="356" spans="1:7" x14ac:dyDescent="0.25">
      <c r="A356">
        <v>354</v>
      </c>
      <c r="B356" s="16">
        <v>42150.194363425922</v>
      </c>
      <c r="C356">
        <v>1</v>
      </c>
      <c r="E356">
        <v>354</v>
      </c>
      <c r="F356" s="16">
        <v>42150.538981481484</v>
      </c>
      <c r="G356">
        <v>0</v>
      </c>
    </row>
    <row r="357" spans="1:7" x14ac:dyDescent="0.25">
      <c r="A357">
        <v>355</v>
      </c>
      <c r="B357" s="16">
        <v>42150.2184837963</v>
      </c>
      <c r="C357">
        <v>0</v>
      </c>
      <c r="E357">
        <v>355</v>
      </c>
      <c r="F357" s="16">
        <v>42150.555324074077</v>
      </c>
      <c r="G357">
        <v>1</v>
      </c>
    </row>
    <row r="358" spans="1:7" x14ac:dyDescent="0.25">
      <c r="A358">
        <v>356</v>
      </c>
      <c r="B358" s="16">
        <v>42150.467581018522</v>
      </c>
      <c r="C358">
        <v>1</v>
      </c>
      <c r="E358">
        <v>356</v>
      </c>
      <c r="F358" s="16">
        <v>42150.593692129631</v>
      </c>
      <c r="G358">
        <v>0</v>
      </c>
    </row>
    <row r="359" spans="1:7" x14ac:dyDescent="0.25">
      <c r="A359">
        <v>357</v>
      </c>
      <c r="B359" s="16">
        <v>42150.48946759259</v>
      </c>
      <c r="C359">
        <v>0</v>
      </c>
      <c r="E359">
        <v>357</v>
      </c>
      <c r="F359" s="16">
        <v>42150.607534722221</v>
      </c>
      <c r="G359">
        <v>1</v>
      </c>
    </row>
    <row r="360" spans="1:7" x14ac:dyDescent="0.25">
      <c r="A360">
        <v>358</v>
      </c>
      <c r="B360" s="16">
        <v>42150.503437500003</v>
      </c>
      <c r="C360">
        <v>1</v>
      </c>
      <c r="E360">
        <v>358</v>
      </c>
      <c r="F360" s="16">
        <v>42150.646006944444</v>
      </c>
      <c r="G360">
        <v>0</v>
      </c>
    </row>
    <row r="361" spans="1:7" x14ac:dyDescent="0.25">
      <c r="A361">
        <v>359</v>
      </c>
      <c r="B361" s="16">
        <v>42150.529745370368</v>
      </c>
      <c r="C361">
        <v>0</v>
      </c>
      <c r="E361">
        <v>359</v>
      </c>
      <c r="F361" s="16">
        <v>42150.721354166664</v>
      </c>
      <c r="G361">
        <v>1</v>
      </c>
    </row>
    <row r="362" spans="1:7" x14ac:dyDescent="0.25">
      <c r="A362">
        <v>360</v>
      </c>
      <c r="B362" s="16">
        <v>42150.538842592592</v>
      </c>
      <c r="C362">
        <v>1</v>
      </c>
      <c r="E362">
        <v>360</v>
      </c>
      <c r="F362" s="16">
        <v>42150.754837962966</v>
      </c>
      <c r="G362">
        <v>0</v>
      </c>
    </row>
    <row r="363" spans="1:7" x14ac:dyDescent="0.25">
      <c r="A363">
        <v>361</v>
      </c>
      <c r="B363" s="16">
        <v>42150.548831018517</v>
      </c>
      <c r="C363">
        <v>0</v>
      </c>
      <c r="E363">
        <v>361</v>
      </c>
      <c r="F363" s="16">
        <v>42150.773530092592</v>
      </c>
      <c r="G363">
        <v>1</v>
      </c>
    </row>
    <row r="364" spans="1:7" x14ac:dyDescent="0.25">
      <c r="A364">
        <v>362</v>
      </c>
      <c r="B364" s="16">
        <v>42150.562083333331</v>
      </c>
      <c r="C364">
        <v>1</v>
      </c>
      <c r="E364">
        <v>362</v>
      </c>
      <c r="F364" s="16">
        <v>42150.813240740739</v>
      </c>
      <c r="G364">
        <v>0</v>
      </c>
    </row>
    <row r="365" spans="1:7" x14ac:dyDescent="0.25">
      <c r="A365">
        <v>363</v>
      </c>
      <c r="B365" s="16">
        <v>42150.583310185182</v>
      </c>
      <c r="C365">
        <v>0</v>
      </c>
      <c r="E365">
        <v>363</v>
      </c>
      <c r="F365" s="16">
        <v>42150.817025462966</v>
      </c>
      <c r="G365">
        <v>1</v>
      </c>
    </row>
    <row r="366" spans="1:7" x14ac:dyDescent="0.25">
      <c r="A366">
        <v>364</v>
      </c>
      <c r="B366" s="16">
        <v>42150.584085648145</v>
      </c>
      <c r="C366">
        <v>1</v>
      </c>
      <c r="E366">
        <v>364</v>
      </c>
      <c r="F366" s="16">
        <v>42150.857847222222</v>
      </c>
      <c r="G366">
        <v>0</v>
      </c>
    </row>
    <row r="367" spans="1:7" x14ac:dyDescent="0.25">
      <c r="A367">
        <v>365</v>
      </c>
      <c r="B367" s="16">
        <v>42150.589375000003</v>
      </c>
      <c r="C367">
        <v>0</v>
      </c>
      <c r="E367">
        <v>365</v>
      </c>
      <c r="F367" s="16">
        <v>42150.914293981485</v>
      </c>
      <c r="G367">
        <v>1</v>
      </c>
    </row>
    <row r="368" spans="1:7" x14ac:dyDescent="0.25">
      <c r="A368">
        <v>366</v>
      </c>
      <c r="B368" s="16">
        <v>42150.592453703706</v>
      </c>
      <c r="C368">
        <v>1</v>
      </c>
      <c r="E368">
        <v>366</v>
      </c>
      <c r="F368" s="16">
        <v>42150.945856481485</v>
      </c>
      <c r="G368">
        <v>0</v>
      </c>
    </row>
    <row r="369" spans="1:7" x14ac:dyDescent="0.25">
      <c r="A369">
        <v>367</v>
      </c>
      <c r="B369" s="16">
        <v>42150.621944444443</v>
      </c>
      <c r="C369">
        <v>0</v>
      </c>
      <c r="E369">
        <v>367</v>
      </c>
      <c r="F369" s="16">
        <v>42151.218252314815</v>
      </c>
      <c r="G369">
        <v>1</v>
      </c>
    </row>
    <row r="370" spans="1:7" x14ac:dyDescent="0.25">
      <c r="A370">
        <v>368</v>
      </c>
      <c r="B370" s="16">
        <v>42150.659583333334</v>
      </c>
      <c r="C370">
        <v>1</v>
      </c>
      <c r="E370">
        <v>368</v>
      </c>
      <c r="F370" s="16">
        <v>42151.251655092594</v>
      </c>
      <c r="G370">
        <v>0</v>
      </c>
    </row>
    <row r="371" spans="1:7" x14ac:dyDescent="0.25">
      <c r="A371">
        <v>369</v>
      </c>
      <c r="B371" s="16">
        <v>42150.686053240737</v>
      </c>
      <c r="C371">
        <v>0</v>
      </c>
      <c r="E371">
        <v>369</v>
      </c>
      <c r="F371" s="16">
        <v>42151.482037037036</v>
      </c>
      <c r="G371">
        <v>1</v>
      </c>
    </row>
    <row r="372" spans="1:7" x14ac:dyDescent="0.25">
      <c r="A372">
        <v>370</v>
      </c>
      <c r="B372" s="16">
        <v>42150.718773148146</v>
      </c>
      <c r="C372">
        <v>1</v>
      </c>
      <c r="E372">
        <v>370</v>
      </c>
      <c r="F372" s="16">
        <v>42151.518043981479</v>
      </c>
      <c r="G372">
        <v>0</v>
      </c>
    </row>
    <row r="373" spans="1:7" x14ac:dyDescent="0.25">
      <c r="A373">
        <v>371</v>
      </c>
      <c r="B373" s="16">
        <v>42150.743078703701</v>
      </c>
      <c r="C373">
        <v>0</v>
      </c>
      <c r="E373">
        <v>371</v>
      </c>
      <c r="F373" s="16">
        <v>42151.528344907405</v>
      </c>
      <c r="G373">
        <v>1</v>
      </c>
    </row>
    <row r="374" spans="1:7" x14ac:dyDescent="0.25">
      <c r="A374">
        <v>372</v>
      </c>
      <c r="B374" s="16">
        <v>42150.776018518518</v>
      </c>
      <c r="C374">
        <v>1</v>
      </c>
      <c r="E374">
        <v>372</v>
      </c>
      <c r="F374" s="16">
        <v>42151.556458333333</v>
      </c>
      <c r="G374">
        <v>0</v>
      </c>
    </row>
    <row r="375" spans="1:7" x14ac:dyDescent="0.25">
      <c r="A375">
        <v>373</v>
      </c>
      <c r="B375" s="16">
        <v>42150.803599537037</v>
      </c>
      <c r="C375">
        <v>0</v>
      </c>
      <c r="E375">
        <v>373</v>
      </c>
      <c r="F375" s="16">
        <v>42151.571157407408</v>
      </c>
      <c r="G375">
        <v>1</v>
      </c>
    </row>
    <row r="376" spans="1:7" x14ac:dyDescent="0.25">
      <c r="A376">
        <v>374</v>
      </c>
      <c r="B376" s="16">
        <v>42150.811701388891</v>
      </c>
      <c r="C376">
        <v>1</v>
      </c>
      <c r="E376">
        <v>374</v>
      </c>
      <c r="F376" s="16">
        <v>42151.600254629629</v>
      </c>
      <c r="G376">
        <v>0</v>
      </c>
    </row>
    <row r="377" spans="1:7" x14ac:dyDescent="0.25">
      <c r="A377">
        <v>375</v>
      </c>
      <c r="B377" s="16">
        <v>42150.841782407406</v>
      </c>
      <c r="C377">
        <v>0</v>
      </c>
      <c r="E377">
        <v>375</v>
      </c>
      <c r="F377" s="16">
        <v>42151.601921296293</v>
      </c>
      <c r="G377">
        <v>1</v>
      </c>
    </row>
    <row r="378" spans="1:7" x14ac:dyDescent="0.25">
      <c r="A378">
        <v>376</v>
      </c>
      <c r="B378" s="16">
        <v>42151.219467592593</v>
      </c>
      <c r="C378">
        <v>1</v>
      </c>
      <c r="E378">
        <v>376</v>
      </c>
      <c r="F378" s="16">
        <v>42151.627280092594</v>
      </c>
      <c r="G378">
        <v>0</v>
      </c>
    </row>
    <row r="379" spans="1:7" x14ac:dyDescent="0.25">
      <c r="A379">
        <v>377</v>
      </c>
      <c r="B379" s="16">
        <v>42151.244618055556</v>
      </c>
      <c r="C379">
        <v>0</v>
      </c>
      <c r="E379">
        <v>377</v>
      </c>
      <c r="F379" s="16">
        <v>42151.63082175926</v>
      </c>
      <c r="G379">
        <v>1</v>
      </c>
    </row>
    <row r="380" spans="1:7" x14ac:dyDescent="0.25">
      <c r="A380">
        <v>378</v>
      </c>
      <c r="B380" s="16">
        <v>42151.486585648148</v>
      </c>
      <c r="C380">
        <v>1</v>
      </c>
      <c r="E380">
        <v>378</v>
      </c>
      <c r="F380" s="16">
        <v>42151.669560185182</v>
      </c>
      <c r="G380">
        <v>0</v>
      </c>
    </row>
    <row r="381" spans="1:7" x14ac:dyDescent="0.25">
      <c r="A381">
        <v>379</v>
      </c>
      <c r="B381" s="16">
        <v>42151.511932870373</v>
      </c>
      <c r="C381">
        <v>0</v>
      </c>
      <c r="E381">
        <v>379</v>
      </c>
      <c r="F381" s="16">
        <v>42151.673101851855</v>
      </c>
      <c r="G381">
        <v>1</v>
      </c>
    </row>
    <row r="382" spans="1:7" x14ac:dyDescent="0.25">
      <c r="A382">
        <v>380</v>
      </c>
      <c r="B382" s="16">
        <v>42151.533854166664</v>
      </c>
      <c r="C382">
        <v>1</v>
      </c>
      <c r="E382">
        <v>380</v>
      </c>
      <c r="F382" s="16">
        <v>42151.719525462962</v>
      </c>
      <c r="G382">
        <v>0</v>
      </c>
    </row>
    <row r="383" spans="1:7" x14ac:dyDescent="0.25">
      <c r="A383">
        <v>381</v>
      </c>
      <c r="B383" s="16">
        <v>42151.560879629629</v>
      </c>
      <c r="C383">
        <v>0</v>
      </c>
      <c r="E383">
        <v>381</v>
      </c>
      <c r="F383" s="16">
        <v>42151.756435185183</v>
      </c>
      <c r="G383">
        <v>1</v>
      </c>
    </row>
    <row r="384" spans="1:7" x14ac:dyDescent="0.25">
      <c r="A384">
        <v>382</v>
      </c>
      <c r="B384" s="16">
        <v>42151.56826388889</v>
      </c>
      <c r="C384">
        <v>1</v>
      </c>
      <c r="E384">
        <v>382</v>
      </c>
      <c r="F384" s="16">
        <v>42151.786458333336</v>
      </c>
      <c r="G384">
        <v>0</v>
      </c>
    </row>
    <row r="385" spans="1:7" x14ac:dyDescent="0.25">
      <c r="A385">
        <v>383</v>
      </c>
      <c r="B385" s="16">
        <v>42151.594814814816</v>
      </c>
      <c r="C385">
        <v>0</v>
      </c>
      <c r="E385">
        <v>383</v>
      </c>
      <c r="F385" s="16">
        <v>42151.822858796295</v>
      </c>
      <c r="G385">
        <v>1</v>
      </c>
    </row>
    <row r="386" spans="1:7" x14ac:dyDescent="0.25">
      <c r="A386">
        <v>384</v>
      </c>
      <c r="B386" s="16">
        <v>42151.604201388887</v>
      </c>
      <c r="C386">
        <v>1</v>
      </c>
      <c r="E386">
        <v>384</v>
      </c>
      <c r="F386" s="16">
        <v>42151.856365740743</v>
      </c>
      <c r="G386">
        <v>0</v>
      </c>
    </row>
    <row r="387" spans="1:7" x14ac:dyDescent="0.25">
      <c r="A387">
        <v>385</v>
      </c>
      <c r="B387" s="16">
        <v>42151.630277777775</v>
      </c>
      <c r="C387">
        <v>0</v>
      </c>
      <c r="E387">
        <v>385</v>
      </c>
      <c r="F387" s="16">
        <v>42151.857685185183</v>
      </c>
      <c r="G387">
        <v>1</v>
      </c>
    </row>
    <row r="388" spans="1:7" x14ac:dyDescent="0.25">
      <c r="A388">
        <v>386</v>
      </c>
      <c r="B388" s="16">
        <v>42151.676932870374</v>
      </c>
      <c r="C388">
        <v>1</v>
      </c>
      <c r="E388">
        <v>386</v>
      </c>
      <c r="F388" s="16">
        <v>42151.903854166667</v>
      </c>
      <c r="G388">
        <v>0</v>
      </c>
    </row>
    <row r="389" spans="1:7" x14ac:dyDescent="0.25">
      <c r="A389">
        <v>387</v>
      </c>
      <c r="B389" s="16">
        <v>42151.713645833333</v>
      </c>
      <c r="C389">
        <v>0</v>
      </c>
      <c r="E389">
        <v>387</v>
      </c>
      <c r="F389" s="16">
        <v>42151.948333333334</v>
      </c>
      <c r="G389">
        <v>1</v>
      </c>
    </row>
    <row r="390" spans="1:7" x14ac:dyDescent="0.25">
      <c r="A390">
        <v>388</v>
      </c>
      <c r="B390" s="16">
        <v>42151.71603009259</v>
      </c>
      <c r="C390">
        <v>1</v>
      </c>
      <c r="E390">
        <v>388</v>
      </c>
      <c r="F390" s="16">
        <v>42151.978784722225</v>
      </c>
      <c r="G390">
        <v>0</v>
      </c>
    </row>
    <row r="391" spans="1:7" x14ac:dyDescent="0.25">
      <c r="A391">
        <v>389</v>
      </c>
      <c r="B391" s="16">
        <v>42151.741747685184</v>
      </c>
      <c r="C391">
        <v>0</v>
      </c>
      <c r="E391">
        <v>389</v>
      </c>
      <c r="F391" s="16">
        <v>42151.979942129627</v>
      </c>
      <c r="G391">
        <v>1</v>
      </c>
    </row>
    <row r="392" spans="1:7" x14ac:dyDescent="0.25">
      <c r="A392">
        <v>390</v>
      </c>
      <c r="B392" s="16">
        <v>42151.779166666667</v>
      </c>
      <c r="C392">
        <v>1</v>
      </c>
      <c r="E392">
        <v>390</v>
      </c>
      <c r="F392" s="16">
        <v>42152.014456018522</v>
      </c>
      <c r="G392">
        <v>0</v>
      </c>
    </row>
    <row r="393" spans="1:7" x14ac:dyDescent="0.25">
      <c r="A393">
        <v>391</v>
      </c>
      <c r="B393" s="16">
        <v>42151.806747685187</v>
      </c>
      <c r="C393">
        <v>0</v>
      </c>
      <c r="E393">
        <v>391</v>
      </c>
      <c r="F393" s="16">
        <v>42152.338784722226</v>
      </c>
      <c r="G393">
        <v>1</v>
      </c>
    </row>
    <row r="394" spans="1:7" x14ac:dyDescent="0.25">
      <c r="A394">
        <v>392</v>
      </c>
      <c r="B394" s="16">
        <v>42151.821435185186</v>
      </c>
      <c r="C394">
        <v>1</v>
      </c>
      <c r="E394">
        <v>392</v>
      </c>
      <c r="F394" s="16">
        <v>42152.347962962966</v>
      </c>
      <c r="G394">
        <v>0</v>
      </c>
    </row>
    <row r="395" spans="1:7" x14ac:dyDescent="0.25">
      <c r="A395">
        <v>393</v>
      </c>
      <c r="B395" s="16">
        <v>42151.847002314818</v>
      </c>
      <c r="C395">
        <v>0</v>
      </c>
      <c r="E395">
        <v>393</v>
      </c>
      <c r="F395" s="16">
        <v>42152.369641203702</v>
      </c>
      <c r="G395">
        <v>1</v>
      </c>
    </row>
    <row r="396" spans="1:7" x14ac:dyDescent="0.25">
      <c r="A396">
        <v>394</v>
      </c>
      <c r="B396" s="16">
        <v>42151.856053240743</v>
      </c>
      <c r="C396">
        <v>1</v>
      </c>
      <c r="E396">
        <v>394</v>
      </c>
      <c r="F396" s="16">
        <v>42152.382164351853</v>
      </c>
      <c r="G396">
        <v>0</v>
      </c>
    </row>
    <row r="397" spans="1:7" x14ac:dyDescent="0.25">
      <c r="A397">
        <v>395</v>
      </c>
      <c r="B397" s="16">
        <v>42151.860752314817</v>
      </c>
      <c r="C397">
        <v>0</v>
      </c>
      <c r="E397">
        <v>395</v>
      </c>
      <c r="F397" s="16">
        <v>42152.473703703705</v>
      </c>
      <c r="G397">
        <v>1</v>
      </c>
    </row>
    <row r="398" spans="1:7" x14ac:dyDescent="0.25">
      <c r="A398">
        <v>396</v>
      </c>
      <c r="B398" s="16">
        <v>42151.861030092594</v>
      </c>
      <c r="C398">
        <v>1</v>
      </c>
      <c r="E398">
        <v>396</v>
      </c>
      <c r="F398" s="16">
        <v>42152.496944444443</v>
      </c>
      <c r="G398">
        <v>0</v>
      </c>
    </row>
    <row r="399" spans="1:7" x14ac:dyDescent="0.25">
      <c r="A399">
        <v>397</v>
      </c>
      <c r="B399" s="16">
        <v>42151.862673611111</v>
      </c>
      <c r="C399">
        <v>0</v>
      </c>
      <c r="E399">
        <v>397</v>
      </c>
      <c r="F399" s="16">
        <v>42152.515324074076</v>
      </c>
      <c r="G399">
        <v>1</v>
      </c>
    </row>
    <row r="400" spans="1:7" x14ac:dyDescent="0.25">
      <c r="A400">
        <v>398</v>
      </c>
      <c r="B400" s="16">
        <v>42151.897743055553</v>
      </c>
      <c r="C400">
        <v>1</v>
      </c>
      <c r="E400">
        <v>398</v>
      </c>
      <c r="F400" s="16">
        <v>42152.53533564815</v>
      </c>
      <c r="G400">
        <v>0</v>
      </c>
    </row>
    <row r="401" spans="1:7" x14ac:dyDescent="0.25">
      <c r="A401">
        <v>399</v>
      </c>
      <c r="B401" s="16">
        <v>42151.923483796294</v>
      </c>
      <c r="C401">
        <v>0</v>
      </c>
      <c r="E401">
        <v>399</v>
      </c>
      <c r="F401" s="16">
        <v>42152.546516203707</v>
      </c>
      <c r="G401">
        <v>1</v>
      </c>
    </row>
    <row r="402" spans="1:7" x14ac:dyDescent="0.25">
      <c r="A402">
        <v>400</v>
      </c>
      <c r="B402" s="16">
        <v>42151.947939814818</v>
      </c>
      <c r="C402">
        <v>1</v>
      </c>
      <c r="E402">
        <v>400</v>
      </c>
      <c r="F402" s="16">
        <v>42152.574988425928</v>
      </c>
      <c r="G402">
        <v>0</v>
      </c>
    </row>
    <row r="403" spans="1:7" x14ac:dyDescent="0.25">
      <c r="A403">
        <v>401</v>
      </c>
      <c r="B403" s="16">
        <v>42151.9841087963</v>
      </c>
      <c r="C403">
        <v>0</v>
      </c>
      <c r="E403">
        <v>401</v>
      </c>
      <c r="F403" s="16">
        <v>42152.578113425923</v>
      </c>
      <c r="G403">
        <v>1</v>
      </c>
    </row>
    <row r="404" spans="1:7" x14ac:dyDescent="0.25">
      <c r="A404">
        <v>402</v>
      </c>
      <c r="B404" s="16">
        <v>42152.43577546296</v>
      </c>
      <c r="C404">
        <v>1</v>
      </c>
      <c r="E404">
        <v>402</v>
      </c>
      <c r="F404" s="16">
        <v>42152.601585648146</v>
      </c>
      <c r="G404">
        <v>0</v>
      </c>
    </row>
    <row r="405" spans="1:7" x14ac:dyDescent="0.25">
      <c r="A405">
        <v>403</v>
      </c>
      <c r="B405" s="16">
        <v>42152.447858796295</v>
      </c>
      <c r="C405">
        <v>0</v>
      </c>
      <c r="E405">
        <v>403</v>
      </c>
      <c r="F405" s="16">
        <v>42152.620868055557</v>
      </c>
      <c r="G405">
        <v>1</v>
      </c>
    </row>
    <row r="406" spans="1:7" x14ac:dyDescent="0.25">
      <c r="A406">
        <v>404</v>
      </c>
      <c r="B406" s="16">
        <v>42152.448194444441</v>
      </c>
      <c r="C406">
        <v>1</v>
      </c>
      <c r="E406">
        <v>404</v>
      </c>
      <c r="F406" s="16">
        <v>42152.639988425923</v>
      </c>
      <c r="G406">
        <v>0</v>
      </c>
    </row>
    <row r="407" spans="1:7" x14ac:dyDescent="0.25">
      <c r="A407">
        <v>405</v>
      </c>
      <c r="B407" s="16">
        <v>42152.457048611112</v>
      </c>
      <c r="C407">
        <v>0</v>
      </c>
      <c r="E407">
        <v>405</v>
      </c>
      <c r="F407" s="16">
        <v>42152.659305555557</v>
      </c>
      <c r="G407">
        <v>1</v>
      </c>
    </row>
    <row r="408" spans="1:7" x14ac:dyDescent="0.25">
      <c r="A408">
        <v>406</v>
      </c>
      <c r="B408" s="16">
        <v>42152.477650462963</v>
      </c>
      <c r="C408">
        <v>1</v>
      </c>
      <c r="E408">
        <v>406</v>
      </c>
      <c r="F408" s="16">
        <v>42152.682511574072</v>
      </c>
      <c r="G408">
        <v>0</v>
      </c>
    </row>
    <row r="409" spans="1:7" x14ac:dyDescent="0.25">
      <c r="A409">
        <v>407</v>
      </c>
      <c r="B409" s="16">
        <v>42152.498622685183</v>
      </c>
      <c r="C409">
        <v>0</v>
      </c>
      <c r="E409">
        <v>407</v>
      </c>
      <c r="F409" s="16">
        <v>42152.690995370373</v>
      </c>
      <c r="G409">
        <v>1</v>
      </c>
    </row>
    <row r="410" spans="1:7" x14ac:dyDescent="0.25">
      <c r="A410">
        <v>408</v>
      </c>
      <c r="B410" s="16">
        <v>42152.518182870372</v>
      </c>
      <c r="C410">
        <v>1</v>
      </c>
      <c r="E410">
        <v>408</v>
      </c>
      <c r="F410" s="16">
        <v>42152.717048611114</v>
      </c>
      <c r="G410">
        <v>0</v>
      </c>
    </row>
    <row r="411" spans="1:7" x14ac:dyDescent="0.25">
      <c r="A411">
        <v>409</v>
      </c>
      <c r="B411" s="16">
        <v>42152.533263888887</v>
      </c>
      <c r="C411">
        <v>0</v>
      </c>
      <c r="E411">
        <v>409</v>
      </c>
      <c r="F411" s="16">
        <v>42152.726793981485</v>
      </c>
      <c r="G411">
        <v>1</v>
      </c>
    </row>
    <row r="412" spans="1:7" x14ac:dyDescent="0.25">
      <c r="A412">
        <v>410</v>
      </c>
      <c r="B412" s="16">
        <v>42152.533414351848</v>
      </c>
      <c r="C412">
        <v>1</v>
      </c>
      <c r="E412">
        <v>410</v>
      </c>
      <c r="F412" s="16">
        <v>42152.76771990741</v>
      </c>
      <c r="G412">
        <v>0</v>
      </c>
    </row>
    <row r="413" spans="1:7" x14ac:dyDescent="0.25">
      <c r="A413">
        <v>411</v>
      </c>
      <c r="B413" s="16">
        <v>42152.53638888889</v>
      </c>
      <c r="C413">
        <v>0</v>
      </c>
      <c r="E413">
        <v>411</v>
      </c>
      <c r="F413" s="16">
        <v>42152.771782407406</v>
      </c>
      <c r="G413">
        <v>1</v>
      </c>
    </row>
    <row r="414" spans="1:7" x14ac:dyDescent="0.25">
      <c r="A414">
        <v>412</v>
      </c>
      <c r="B414" s="16">
        <v>42152.536527777775</v>
      </c>
      <c r="C414">
        <v>1</v>
      </c>
      <c r="E414">
        <v>412</v>
      </c>
      <c r="F414" s="16">
        <v>42152.804861111108</v>
      </c>
      <c r="G414">
        <v>0</v>
      </c>
    </row>
    <row r="415" spans="1:7" x14ac:dyDescent="0.25">
      <c r="A415">
        <v>413</v>
      </c>
      <c r="B415" s="16">
        <v>42152.548194444447</v>
      </c>
      <c r="C415">
        <v>0</v>
      </c>
      <c r="E415">
        <v>413</v>
      </c>
      <c r="F415" s="16">
        <v>42152.807337962964</v>
      </c>
      <c r="G415">
        <v>1</v>
      </c>
    </row>
    <row r="416" spans="1:7" x14ac:dyDescent="0.25">
      <c r="A416">
        <v>414</v>
      </c>
      <c r="B416" s="16">
        <v>42152.549050925925</v>
      </c>
      <c r="C416">
        <v>1</v>
      </c>
      <c r="E416">
        <v>414</v>
      </c>
      <c r="F416" s="16">
        <v>42152.840196759258</v>
      </c>
      <c r="G416">
        <v>0</v>
      </c>
    </row>
    <row r="417" spans="1:7" x14ac:dyDescent="0.25">
      <c r="A417">
        <v>415</v>
      </c>
      <c r="B417" s="16">
        <v>42152.578090277777</v>
      </c>
      <c r="C417">
        <v>0</v>
      </c>
      <c r="E417">
        <v>415</v>
      </c>
      <c r="F417" s="16">
        <v>42152.842118055552</v>
      </c>
      <c r="G417">
        <v>1</v>
      </c>
    </row>
    <row r="418" spans="1:7" x14ac:dyDescent="0.25">
      <c r="A418">
        <v>416</v>
      </c>
      <c r="B418" s="16">
        <v>42152.579930555556</v>
      </c>
      <c r="C418">
        <v>1</v>
      </c>
      <c r="E418">
        <v>416</v>
      </c>
      <c r="F418" s="16">
        <v>42152.879583333335</v>
      </c>
      <c r="G418">
        <v>0</v>
      </c>
    </row>
    <row r="419" spans="1:7" x14ac:dyDescent="0.25">
      <c r="A419">
        <v>417</v>
      </c>
      <c r="B419" s="16">
        <v>42152.597986111112</v>
      </c>
      <c r="C419">
        <v>0</v>
      </c>
      <c r="E419">
        <v>417</v>
      </c>
      <c r="F419" s="16">
        <v>42152.902071759258</v>
      </c>
      <c r="G419">
        <v>1</v>
      </c>
    </row>
    <row r="420" spans="1:7" x14ac:dyDescent="0.25">
      <c r="A420">
        <v>418</v>
      </c>
      <c r="B420" s="16">
        <v>42152.615798611114</v>
      </c>
      <c r="C420">
        <v>1</v>
      </c>
      <c r="E420">
        <v>418</v>
      </c>
      <c r="F420" s="16">
        <v>42152.936168981483</v>
      </c>
      <c r="G420">
        <v>0</v>
      </c>
    </row>
    <row r="421" spans="1:7" x14ac:dyDescent="0.25">
      <c r="A421">
        <v>419</v>
      </c>
      <c r="B421" s="16">
        <v>42152.646458333336</v>
      </c>
      <c r="C421">
        <v>0</v>
      </c>
      <c r="E421">
        <v>419</v>
      </c>
      <c r="F421" s="16">
        <v>42152.939062500001</v>
      </c>
      <c r="G421">
        <v>1</v>
      </c>
    </row>
    <row r="422" spans="1:7" x14ac:dyDescent="0.25">
      <c r="A422">
        <v>420</v>
      </c>
      <c r="B422" s="16">
        <v>42152.664085648146</v>
      </c>
      <c r="C422">
        <v>1</v>
      </c>
      <c r="E422">
        <v>420</v>
      </c>
      <c r="F422" s="16">
        <v>42152.97997685185</v>
      </c>
      <c r="G422">
        <v>0</v>
      </c>
    </row>
    <row r="423" spans="1:7" x14ac:dyDescent="0.25">
      <c r="A423">
        <v>421</v>
      </c>
      <c r="B423" s="16">
        <v>42152.681168981479</v>
      </c>
      <c r="C423">
        <v>0</v>
      </c>
      <c r="E423">
        <v>421</v>
      </c>
      <c r="F423" s="16">
        <v>42152.993761574071</v>
      </c>
      <c r="G423">
        <v>1</v>
      </c>
    </row>
    <row r="424" spans="1:7" x14ac:dyDescent="0.25">
      <c r="A424">
        <v>422</v>
      </c>
      <c r="B424" s="16">
        <v>42152.682395833333</v>
      </c>
      <c r="C424">
        <v>1</v>
      </c>
      <c r="E424">
        <v>422</v>
      </c>
      <c r="F424" s="16">
        <v>42153.029722222222</v>
      </c>
      <c r="G424">
        <v>0</v>
      </c>
    </row>
    <row r="425" spans="1:7" x14ac:dyDescent="0.25">
      <c r="A425">
        <v>423</v>
      </c>
      <c r="B425" s="16">
        <v>42152.704756944448</v>
      </c>
      <c r="C425">
        <v>0</v>
      </c>
      <c r="E425">
        <v>423</v>
      </c>
      <c r="F425" s="16">
        <v>42153.449872685182</v>
      </c>
      <c r="G425">
        <v>1</v>
      </c>
    </row>
    <row r="426" spans="1:7" x14ac:dyDescent="0.25">
      <c r="A426">
        <v>424</v>
      </c>
      <c r="B426" s="16">
        <v>42152.712708333333</v>
      </c>
      <c r="C426">
        <v>1</v>
      </c>
      <c r="E426">
        <v>424</v>
      </c>
      <c r="F426" s="16">
        <v>42153.454270833332</v>
      </c>
      <c r="G426">
        <v>0</v>
      </c>
    </row>
    <row r="427" spans="1:7" x14ac:dyDescent="0.25">
      <c r="A427">
        <v>425</v>
      </c>
      <c r="B427" s="16">
        <v>42152.733182870368</v>
      </c>
      <c r="C427">
        <v>0</v>
      </c>
      <c r="E427">
        <v>425</v>
      </c>
      <c r="F427" s="16">
        <v>42153.456493055557</v>
      </c>
      <c r="G427">
        <v>1</v>
      </c>
    </row>
    <row r="428" spans="1:7" x14ac:dyDescent="0.25">
      <c r="A428">
        <v>426</v>
      </c>
      <c r="B428" s="16">
        <v>42152.765648148146</v>
      </c>
      <c r="C428">
        <v>1</v>
      </c>
      <c r="E428">
        <v>426</v>
      </c>
      <c r="F428" s="16">
        <v>42153.482708333337</v>
      </c>
      <c r="G428">
        <v>0</v>
      </c>
    </row>
    <row r="429" spans="1:7" x14ac:dyDescent="0.25">
      <c r="A429">
        <v>427</v>
      </c>
      <c r="B429" s="16">
        <v>42152.792754629627</v>
      </c>
      <c r="C429">
        <v>0</v>
      </c>
      <c r="E429">
        <v>427</v>
      </c>
      <c r="F429" s="16">
        <v>42153.488993055558</v>
      </c>
      <c r="G429">
        <v>1</v>
      </c>
    </row>
    <row r="430" spans="1:7" x14ac:dyDescent="0.25">
      <c r="A430">
        <v>428</v>
      </c>
      <c r="B430" s="16">
        <v>42152.801562499997</v>
      </c>
      <c r="C430">
        <v>1</v>
      </c>
      <c r="E430">
        <v>428</v>
      </c>
      <c r="F430" s="16">
        <v>42153.518240740741</v>
      </c>
      <c r="G430">
        <v>0</v>
      </c>
    </row>
    <row r="431" spans="1:7" x14ac:dyDescent="0.25">
      <c r="A431">
        <v>429</v>
      </c>
      <c r="B431" s="16">
        <v>42152.836585648147</v>
      </c>
      <c r="C431">
        <v>0</v>
      </c>
      <c r="E431">
        <v>429</v>
      </c>
      <c r="F431" s="16">
        <v>42153.519525462965</v>
      </c>
      <c r="G431">
        <v>1</v>
      </c>
    </row>
    <row r="432" spans="1:7" x14ac:dyDescent="0.25">
      <c r="A432">
        <v>430</v>
      </c>
      <c r="B432" s="16">
        <v>42152.876770833333</v>
      </c>
      <c r="C432">
        <v>1</v>
      </c>
      <c r="E432">
        <v>430</v>
      </c>
      <c r="F432" s="16">
        <v>42153.546412037038</v>
      </c>
      <c r="G432">
        <v>0</v>
      </c>
    </row>
    <row r="433" spans="1:7" x14ac:dyDescent="0.25">
      <c r="A433">
        <v>431</v>
      </c>
      <c r="B433" s="16">
        <v>42152.904594907406</v>
      </c>
      <c r="C433">
        <v>0</v>
      </c>
      <c r="E433">
        <v>431</v>
      </c>
      <c r="F433" s="16">
        <v>42153.547905092593</v>
      </c>
      <c r="G433">
        <v>1</v>
      </c>
    </row>
    <row r="434" spans="1:7" x14ac:dyDescent="0.25">
      <c r="A434">
        <v>432</v>
      </c>
      <c r="B434" s="16">
        <v>42152.906967592593</v>
      </c>
      <c r="C434">
        <v>1</v>
      </c>
      <c r="E434">
        <v>432</v>
      </c>
      <c r="F434" s="16">
        <v>42153.557812500003</v>
      </c>
      <c r="G434">
        <v>0</v>
      </c>
    </row>
    <row r="435" spans="1:7" x14ac:dyDescent="0.25">
      <c r="A435">
        <v>433</v>
      </c>
      <c r="B435" s="16">
        <v>42152.936249999999</v>
      </c>
      <c r="C435">
        <v>0</v>
      </c>
      <c r="E435">
        <v>433</v>
      </c>
      <c r="F435" s="16">
        <v>42153.558425925927</v>
      </c>
      <c r="G435">
        <v>1</v>
      </c>
    </row>
    <row r="436" spans="1:7" x14ac:dyDescent="0.25">
      <c r="A436">
        <v>434</v>
      </c>
      <c r="B436" s="16">
        <v>42152.956585648149</v>
      </c>
      <c r="C436">
        <v>1</v>
      </c>
      <c r="E436">
        <v>434</v>
      </c>
      <c r="F436" s="16">
        <v>42153.578692129631</v>
      </c>
      <c r="G436">
        <v>0</v>
      </c>
    </row>
    <row r="437" spans="1:7" x14ac:dyDescent="0.25">
      <c r="A437">
        <v>435</v>
      </c>
      <c r="B437" s="16">
        <v>42152.989039351851</v>
      </c>
      <c r="C437">
        <v>0</v>
      </c>
      <c r="E437">
        <v>435</v>
      </c>
      <c r="F437" s="16">
        <v>42153.584687499999</v>
      </c>
      <c r="G437">
        <v>1</v>
      </c>
    </row>
    <row r="438" spans="1:7" x14ac:dyDescent="0.25">
      <c r="A438">
        <v>436</v>
      </c>
      <c r="B438" s="16">
        <v>42152.996157407404</v>
      </c>
      <c r="C438">
        <v>1</v>
      </c>
      <c r="E438">
        <v>436</v>
      </c>
      <c r="F438" s="16">
        <v>42153.606111111112</v>
      </c>
      <c r="G438">
        <v>0</v>
      </c>
    </row>
    <row r="439" spans="1:7" x14ac:dyDescent="0.25">
      <c r="A439">
        <v>437</v>
      </c>
      <c r="B439" s="16">
        <v>42153.021724537037</v>
      </c>
      <c r="C439">
        <v>0</v>
      </c>
      <c r="E439">
        <v>437</v>
      </c>
      <c r="F439" s="16">
        <v>42153.617418981485</v>
      </c>
      <c r="G439">
        <v>1</v>
      </c>
    </row>
    <row r="440" spans="1:7" x14ac:dyDescent="0.25">
      <c r="A440">
        <v>438</v>
      </c>
      <c r="B440" s="16">
        <v>42153.457083333335</v>
      </c>
      <c r="C440">
        <v>1</v>
      </c>
      <c r="E440">
        <v>438</v>
      </c>
      <c r="F440" s="16">
        <v>42153.624768518515</v>
      </c>
      <c r="G440">
        <v>0</v>
      </c>
    </row>
    <row r="441" spans="1:7" x14ac:dyDescent="0.25">
      <c r="A441">
        <v>439</v>
      </c>
      <c r="B441" s="16">
        <v>42153.478703703702</v>
      </c>
      <c r="C441">
        <v>0</v>
      </c>
      <c r="E441">
        <v>439</v>
      </c>
      <c r="F441" s="16">
        <v>42153.625162037039</v>
      </c>
      <c r="G441">
        <v>1</v>
      </c>
    </row>
    <row r="442" spans="1:7" x14ac:dyDescent="0.25">
      <c r="A442">
        <v>440</v>
      </c>
      <c r="B442" s="16">
        <v>42153.483553240738</v>
      </c>
      <c r="C442">
        <v>1</v>
      </c>
      <c r="E442">
        <v>440</v>
      </c>
      <c r="F442" s="16">
        <v>42153.636944444443</v>
      </c>
      <c r="G442">
        <v>0</v>
      </c>
    </row>
    <row r="443" spans="1:7" x14ac:dyDescent="0.25">
      <c r="A443">
        <v>441</v>
      </c>
      <c r="B443" s="16">
        <v>42153.50341435185</v>
      </c>
      <c r="C443">
        <v>0</v>
      </c>
      <c r="E443">
        <v>441</v>
      </c>
      <c r="F443" s="16">
        <v>42153.668668981481</v>
      </c>
      <c r="G443">
        <v>1</v>
      </c>
    </row>
    <row r="444" spans="1:7" x14ac:dyDescent="0.25">
      <c r="A444">
        <v>442</v>
      </c>
      <c r="B444" s="16">
        <v>42153.523414351854</v>
      </c>
      <c r="C444">
        <v>1</v>
      </c>
      <c r="E444">
        <v>442</v>
      </c>
      <c r="F444" s="16">
        <v>42153.688171296293</v>
      </c>
      <c r="G444">
        <v>0</v>
      </c>
    </row>
    <row r="445" spans="1:7" x14ac:dyDescent="0.25">
      <c r="A445">
        <v>443</v>
      </c>
      <c r="B445" s="16">
        <v>42153.541608796295</v>
      </c>
      <c r="C445">
        <v>0</v>
      </c>
      <c r="E445">
        <v>443</v>
      </c>
      <c r="F445" s="16">
        <v>42153.689050925925</v>
      </c>
      <c r="G445">
        <v>1</v>
      </c>
    </row>
    <row r="446" spans="1:7" x14ac:dyDescent="0.25">
      <c r="A446">
        <v>444</v>
      </c>
      <c r="B446" s="16">
        <v>42153.545567129629</v>
      </c>
      <c r="C446">
        <v>1</v>
      </c>
      <c r="E446">
        <v>444</v>
      </c>
      <c r="F446" s="16">
        <v>42153.714560185188</v>
      </c>
      <c r="G446">
        <v>0</v>
      </c>
    </row>
    <row r="447" spans="1:7" x14ac:dyDescent="0.25">
      <c r="A447">
        <v>445</v>
      </c>
      <c r="B447" s="16">
        <v>42153.558715277781</v>
      </c>
      <c r="C447">
        <v>0</v>
      </c>
      <c r="E447">
        <v>445</v>
      </c>
      <c r="F447" s="16">
        <v>42153.715914351851</v>
      </c>
      <c r="G447">
        <v>1</v>
      </c>
    </row>
    <row r="448" spans="1:7" x14ac:dyDescent="0.25">
      <c r="A448">
        <v>446</v>
      </c>
      <c r="B448" s="16">
        <v>42153.559178240743</v>
      </c>
      <c r="C448">
        <v>1</v>
      </c>
      <c r="E448">
        <v>446</v>
      </c>
      <c r="F448" s="16">
        <v>42153.745937500003</v>
      </c>
      <c r="G448">
        <v>0</v>
      </c>
    </row>
    <row r="449" spans="1:7" x14ac:dyDescent="0.25">
      <c r="A449">
        <v>447</v>
      </c>
      <c r="B449" s="16">
        <v>42153.571319444447</v>
      </c>
      <c r="C449">
        <v>0</v>
      </c>
      <c r="E449">
        <v>447</v>
      </c>
      <c r="F449" s="16">
        <v>42153.804143518515</v>
      </c>
      <c r="G449">
        <v>1</v>
      </c>
    </row>
    <row r="450" spans="1:7" x14ac:dyDescent="0.25">
      <c r="A450">
        <v>448</v>
      </c>
      <c r="B450" s="16">
        <v>42153.582465277781</v>
      </c>
      <c r="C450">
        <v>1</v>
      </c>
      <c r="E450">
        <v>448</v>
      </c>
      <c r="F450" s="16">
        <v>42153.842013888891</v>
      </c>
      <c r="G450">
        <v>0</v>
      </c>
    </row>
    <row r="451" spans="1:7" x14ac:dyDescent="0.25">
      <c r="A451">
        <v>449</v>
      </c>
      <c r="B451" s="16">
        <v>42153.597638888888</v>
      </c>
      <c r="C451">
        <v>0</v>
      </c>
      <c r="E451">
        <v>449</v>
      </c>
      <c r="F451" s="16">
        <v>42153.853229166663</v>
      </c>
      <c r="G451">
        <v>1</v>
      </c>
    </row>
    <row r="452" spans="1:7" x14ac:dyDescent="0.25">
      <c r="A452">
        <v>450</v>
      </c>
      <c r="B452" s="16">
        <v>42153.601956018516</v>
      </c>
      <c r="C452">
        <v>1</v>
      </c>
      <c r="E452">
        <v>450</v>
      </c>
      <c r="F452" s="16">
        <v>42153.890509259261</v>
      </c>
      <c r="G452">
        <v>0</v>
      </c>
    </row>
    <row r="453" spans="1:7" x14ac:dyDescent="0.25">
      <c r="A453">
        <v>451</v>
      </c>
      <c r="B453" s="16">
        <v>42153.60392361111</v>
      </c>
      <c r="C453">
        <v>0</v>
      </c>
      <c r="E453">
        <v>451</v>
      </c>
      <c r="F453" s="16">
        <v>42153.892395833333</v>
      </c>
      <c r="G453">
        <v>1</v>
      </c>
    </row>
    <row r="454" spans="1:7" x14ac:dyDescent="0.25">
      <c r="A454">
        <v>452</v>
      </c>
      <c r="B454" s="16">
        <v>42153.603993055556</v>
      </c>
      <c r="C454">
        <v>1</v>
      </c>
      <c r="E454">
        <v>452</v>
      </c>
      <c r="F454" s="16">
        <v>42153.931215277778</v>
      </c>
      <c r="G454">
        <v>0</v>
      </c>
    </row>
    <row r="455" spans="1:7" x14ac:dyDescent="0.25">
      <c r="A455">
        <v>453</v>
      </c>
      <c r="B455" s="16">
        <v>42153.608159722222</v>
      </c>
      <c r="C455">
        <v>0</v>
      </c>
      <c r="E455">
        <v>453</v>
      </c>
      <c r="F455" s="16">
        <v>42153.940289351849</v>
      </c>
      <c r="G455">
        <v>1</v>
      </c>
    </row>
    <row r="456" spans="1:7" x14ac:dyDescent="0.25">
      <c r="A456">
        <v>454</v>
      </c>
      <c r="B456" s="16">
        <v>42153.613043981481</v>
      </c>
      <c r="C456">
        <v>1</v>
      </c>
      <c r="E456">
        <v>454</v>
      </c>
      <c r="F456" s="16">
        <v>42153.986550925925</v>
      </c>
      <c r="G456">
        <v>0</v>
      </c>
    </row>
    <row r="457" spans="1:7" x14ac:dyDescent="0.25">
      <c r="A457">
        <v>455</v>
      </c>
      <c r="B457" s="16">
        <v>42153.625196759262</v>
      </c>
      <c r="C457">
        <v>0</v>
      </c>
      <c r="E457">
        <v>455</v>
      </c>
      <c r="F457" s="16">
        <v>42153.993263888886</v>
      </c>
      <c r="G457">
        <v>1</v>
      </c>
    </row>
    <row r="458" spans="1:7" x14ac:dyDescent="0.25">
      <c r="A458">
        <v>456</v>
      </c>
      <c r="B458" s="16">
        <v>42153.626226851855</v>
      </c>
      <c r="C458">
        <v>1</v>
      </c>
      <c r="E458">
        <v>456</v>
      </c>
      <c r="F458" s="16">
        <v>42154.01358796296</v>
      </c>
      <c r="G458">
        <v>0</v>
      </c>
    </row>
    <row r="459" spans="1:7" x14ac:dyDescent="0.25">
      <c r="A459">
        <v>457</v>
      </c>
      <c r="B459" s="16">
        <v>42153.633564814816</v>
      </c>
      <c r="C459">
        <v>0</v>
      </c>
      <c r="E459">
        <v>457</v>
      </c>
      <c r="F459" s="16">
        <v>42154.042592592596</v>
      </c>
      <c r="G459">
        <v>1</v>
      </c>
    </row>
    <row r="460" spans="1:7" x14ac:dyDescent="0.25">
      <c r="A460">
        <v>458</v>
      </c>
      <c r="B460" s="16">
        <v>42153.653599537036</v>
      </c>
      <c r="C460">
        <v>1</v>
      </c>
      <c r="E460">
        <v>458</v>
      </c>
      <c r="F460" s="16">
        <v>42154.082743055558</v>
      </c>
      <c r="G460">
        <v>0</v>
      </c>
    </row>
    <row r="461" spans="1:7" x14ac:dyDescent="0.25">
      <c r="A461">
        <v>459</v>
      </c>
      <c r="B461" s="16">
        <v>42153.677488425928</v>
      </c>
      <c r="C461">
        <v>0</v>
      </c>
      <c r="E461">
        <v>459</v>
      </c>
      <c r="F461" s="16">
        <v>42154.469317129631</v>
      </c>
      <c r="G461">
        <v>1</v>
      </c>
    </row>
    <row r="462" spans="1:7" x14ac:dyDescent="0.25">
      <c r="A462">
        <v>460</v>
      </c>
      <c r="B462" s="16">
        <v>42153.72420138889</v>
      </c>
      <c r="C462">
        <v>1</v>
      </c>
      <c r="E462">
        <v>460</v>
      </c>
      <c r="F462" s="16">
        <v>42154.494942129626</v>
      </c>
      <c r="G462">
        <v>0</v>
      </c>
    </row>
    <row r="463" spans="1:7" x14ac:dyDescent="0.25">
      <c r="A463">
        <v>461</v>
      </c>
      <c r="B463" s="16">
        <v>42153.74622685185</v>
      </c>
      <c r="C463">
        <v>0</v>
      </c>
      <c r="E463">
        <v>461</v>
      </c>
      <c r="F463" s="16">
        <v>42154.50072916667</v>
      </c>
      <c r="G463">
        <v>1</v>
      </c>
    </row>
    <row r="464" spans="1:7" x14ac:dyDescent="0.25">
      <c r="A464">
        <v>462</v>
      </c>
      <c r="B464" s="16">
        <v>42153.757118055553</v>
      </c>
      <c r="C464">
        <v>1</v>
      </c>
      <c r="E464">
        <v>462</v>
      </c>
      <c r="F464" s="16">
        <v>42154.531712962962</v>
      </c>
      <c r="G464">
        <v>0</v>
      </c>
    </row>
    <row r="465" spans="1:7" x14ac:dyDescent="0.25">
      <c r="A465">
        <v>463</v>
      </c>
      <c r="B465" s="16">
        <v>42153.793310185189</v>
      </c>
      <c r="C465">
        <v>0</v>
      </c>
      <c r="E465">
        <v>463</v>
      </c>
      <c r="F465" s="16">
        <v>42154.537997685184</v>
      </c>
      <c r="G465">
        <v>1</v>
      </c>
    </row>
    <row r="466" spans="1:7" x14ac:dyDescent="0.25">
      <c r="A466">
        <v>464</v>
      </c>
      <c r="B466" s="16">
        <v>42153.809745370374</v>
      </c>
      <c r="C466">
        <v>1</v>
      </c>
      <c r="E466">
        <v>464</v>
      </c>
      <c r="F466" s="16">
        <v>42154.574803240743</v>
      </c>
      <c r="G466">
        <v>0</v>
      </c>
    </row>
    <row r="467" spans="1:7" x14ac:dyDescent="0.25">
      <c r="A467">
        <v>465</v>
      </c>
      <c r="B467" s="16">
        <v>42153.837418981479</v>
      </c>
      <c r="C467">
        <v>0</v>
      </c>
      <c r="E467">
        <v>465</v>
      </c>
      <c r="F467" s="16">
        <v>42154.575706018521</v>
      </c>
      <c r="G467">
        <v>1</v>
      </c>
    </row>
    <row r="468" spans="1:7" x14ac:dyDescent="0.25">
      <c r="A468">
        <v>466</v>
      </c>
      <c r="B468" s="16">
        <v>42153.851493055554</v>
      </c>
      <c r="C468">
        <v>1</v>
      </c>
      <c r="E468">
        <v>466</v>
      </c>
      <c r="F468" s="16">
        <v>42154.599907407406</v>
      </c>
      <c r="G468">
        <v>0</v>
      </c>
    </row>
    <row r="469" spans="1:7" x14ac:dyDescent="0.25">
      <c r="A469">
        <v>467</v>
      </c>
      <c r="B469" s="16">
        <v>42153.88590277778</v>
      </c>
      <c r="C469">
        <v>0</v>
      </c>
      <c r="E469">
        <v>467</v>
      </c>
      <c r="F469" s="16">
        <v>42154.612164351849</v>
      </c>
      <c r="G469">
        <v>1</v>
      </c>
    </row>
    <row r="470" spans="1:7" x14ac:dyDescent="0.25">
      <c r="A470">
        <v>468</v>
      </c>
      <c r="B470" s="16">
        <v>42153.896296296298</v>
      </c>
      <c r="C470">
        <v>1</v>
      </c>
      <c r="E470">
        <v>468</v>
      </c>
      <c r="F470" s="16">
        <v>42154.628668981481</v>
      </c>
      <c r="G470">
        <v>0</v>
      </c>
    </row>
    <row r="471" spans="1:7" x14ac:dyDescent="0.25">
      <c r="A471">
        <v>469</v>
      </c>
      <c r="B471" s="16">
        <v>42153.916412037041</v>
      </c>
      <c r="C471">
        <v>0</v>
      </c>
      <c r="E471">
        <v>469</v>
      </c>
      <c r="F471" s="16">
        <v>42154.634247685186</v>
      </c>
      <c r="G471">
        <v>1</v>
      </c>
    </row>
    <row r="472" spans="1:7" x14ac:dyDescent="0.25">
      <c r="A472">
        <v>470</v>
      </c>
      <c r="B472" s="16">
        <v>42153.936782407407</v>
      </c>
      <c r="C472">
        <v>1</v>
      </c>
      <c r="E472">
        <v>470</v>
      </c>
      <c r="F472" s="16">
        <v>42154.678518518522</v>
      </c>
      <c r="G472">
        <v>0</v>
      </c>
    </row>
    <row r="473" spans="1:7" x14ac:dyDescent="0.25">
      <c r="A473">
        <v>471</v>
      </c>
      <c r="B473" s="16">
        <v>42153.962592592594</v>
      </c>
      <c r="C473">
        <v>0</v>
      </c>
      <c r="E473">
        <v>471</v>
      </c>
      <c r="F473" s="16">
        <v>42154.757881944446</v>
      </c>
      <c r="G473">
        <v>1</v>
      </c>
    </row>
    <row r="474" spans="1:7" x14ac:dyDescent="0.25">
      <c r="A474">
        <v>472</v>
      </c>
      <c r="B474" s="16">
        <v>42153.985555555555</v>
      </c>
      <c r="C474">
        <v>1</v>
      </c>
      <c r="E474">
        <v>472</v>
      </c>
      <c r="F474" s="16">
        <v>42154.789270833331</v>
      </c>
      <c r="G474">
        <v>0</v>
      </c>
    </row>
    <row r="475" spans="1:7" x14ac:dyDescent="0.25">
      <c r="A475">
        <v>473</v>
      </c>
      <c r="B475" s="16">
        <v>42154.021666666667</v>
      </c>
      <c r="C475">
        <v>0</v>
      </c>
      <c r="E475">
        <v>473</v>
      </c>
      <c r="F475" s="16">
        <v>42154.793969907405</v>
      </c>
      <c r="G475">
        <v>1</v>
      </c>
    </row>
    <row r="476" spans="1:7" x14ac:dyDescent="0.25">
      <c r="A476">
        <v>474</v>
      </c>
      <c r="B476" s="16">
        <v>42154.042141203703</v>
      </c>
      <c r="C476">
        <v>1</v>
      </c>
      <c r="E476">
        <v>474</v>
      </c>
      <c r="F476" s="16">
        <v>42154.826620370368</v>
      </c>
      <c r="G476">
        <v>0</v>
      </c>
    </row>
    <row r="477" spans="1:7" x14ac:dyDescent="0.25">
      <c r="A477">
        <v>475</v>
      </c>
      <c r="B477" s="16">
        <v>42154.06585648148</v>
      </c>
      <c r="C477">
        <v>0</v>
      </c>
      <c r="E477">
        <v>475</v>
      </c>
      <c r="F477" s="16">
        <v>42154.83253472222</v>
      </c>
      <c r="G477">
        <v>1</v>
      </c>
    </row>
    <row r="478" spans="1:7" x14ac:dyDescent="0.25">
      <c r="A478">
        <v>476</v>
      </c>
      <c r="B478" s="16">
        <v>42154.459618055553</v>
      </c>
      <c r="C478">
        <v>1</v>
      </c>
      <c r="E478">
        <v>476</v>
      </c>
      <c r="F478" s="16">
        <v>42154.862002314818</v>
      </c>
      <c r="G478">
        <v>0</v>
      </c>
    </row>
    <row r="479" spans="1:7" x14ac:dyDescent="0.25">
      <c r="A479">
        <v>477</v>
      </c>
      <c r="B479" s="16">
        <v>42154.485671296294</v>
      </c>
      <c r="C479">
        <v>0</v>
      </c>
      <c r="E479">
        <v>477</v>
      </c>
      <c r="F479" s="16">
        <v>42154.874606481484</v>
      </c>
      <c r="G479">
        <v>1</v>
      </c>
    </row>
    <row r="480" spans="1:7" x14ac:dyDescent="0.25">
      <c r="A480">
        <v>478</v>
      </c>
      <c r="B480" s="16">
        <v>42154.494814814818</v>
      </c>
      <c r="C480">
        <v>1</v>
      </c>
      <c r="E480">
        <v>478</v>
      </c>
      <c r="F480" s="16">
        <v>42154.905092592591</v>
      </c>
      <c r="G480">
        <v>0</v>
      </c>
    </row>
    <row r="481" spans="1:7" x14ac:dyDescent="0.25">
      <c r="A481">
        <v>479</v>
      </c>
      <c r="B481" s="16">
        <v>42154.521944444445</v>
      </c>
      <c r="C481">
        <v>0</v>
      </c>
      <c r="E481">
        <v>479</v>
      </c>
      <c r="F481" s="16">
        <v>42154.914710648147</v>
      </c>
      <c r="G481">
        <v>1</v>
      </c>
    </row>
    <row r="482" spans="1:7" x14ac:dyDescent="0.25">
      <c r="A482">
        <v>480</v>
      </c>
      <c r="B482" s="16">
        <v>42154.537164351852</v>
      </c>
      <c r="C482">
        <v>1</v>
      </c>
      <c r="E482">
        <v>480</v>
      </c>
      <c r="F482" s="16">
        <v>42154.95894675926</v>
      </c>
      <c r="G482">
        <v>0</v>
      </c>
    </row>
    <row r="483" spans="1:7" x14ac:dyDescent="0.25">
      <c r="A483">
        <v>481</v>
      </c>
      <c r="B483" s="16">
        <v>42154.550405092596</v>
      </c>
      <c r="C483">
        <v>0</v>
      </c>
      <c r="E483">
        <v>481</v>
      </c>
      <c r="F483" s="16">
        <v>42154.970879629633</v>
      </c>
      <c r="G483">
        <v>1</v>
      </c>
    </row>
    <row r="484" spans="1:7" x14ac:dyDescent="0.25">
      <c r="A484">
        <v>482</v>
      </c>
      <c r="B484" s="16">
        <v>42154.550567129627</v>
      </c>
      <c r="C484">
        <v>1</v>
      </c>
      <c r="E484">
        <v>482</v>
      </c>
      <c r="F484" s="16">
        <v>42155.002071759256</v>
      </c>
      <c r="G484">
        <v>0</v>
      </c>
    </row>
    <row r="485" spans="1:7" x14ac:dyDescent="0.25">
      <c r="A485">
        <v>483</v>
      </c>
      <c r="B485" s="16">
        <v>42154.566608796296</v>
      </c>
      <c r="C485">
        <v>0</v>
      </c>
      <c r="E485">
        <v>483</v>
      </c>
      <c r="F485" s="16">
        <v>42155.010555555556</v>
      </c>
      <c r="G485">
        <v>1</v>
      </c>
    </row>
    <row r="486" spans="1:7" x14ac:dyDescent="0.25">
      <c r="A486">
        <v>484</v>
      </c>
      <c r="B486" s="16">
        <v>42154.574097222219</v>
      </c>
      <c r="C486">
        <v>1</v>
      </c>
      <c r="E486">
        <v>484</v>
      </c>
      <c r="F486" s="16">
        <v>42155.040439814817</v>
      </c>
      <c r="G486">
        <v>0</v>
      </c>
    </row>
    <row r="487" spans="1:7" x14ac:dyDescent="0.25">
      <c r="A487">
        <v>485</v>
      </c>
      <c r="B487" s="16">
        <v>42154.596932870372</v>
      </c>
      <c r="C487">
        <v>0</v>
      </c>
      <c r="E487">
        <v>485</v>
      </c>
      <c r="F487" s="16">
        <v>42155.042812500003</v>
      </c>
      <c r="G487">
        <v>1</v>
      </c>
    </row>
    <row r="488" spans="1:7" x14ac:dyDescent="0.25">
      <c r="A488">
        <v>486</v>
      </c>
      <c r="B488" s="16">
        <v>42154.603449074071</v>
      </c>
      <c r="C488">
        <v>1</v>
      </c>
      <c r="E488">
        <v>486</v>
      </c>
      <c r="F488" s="16">
        <v>42155.090312499997</v>
      </c>
      <c r="G488">
        <v>0</v>
      </c>
    </row>
    <row r="489" spans="1:7" x14ac:dyDescent="0.25">
      <c r="A489">
        <v>487</v>
      </c>
      <c r="B489" s="16">
        <v>42154.638773148145</v>
      </c>
      <c r="C489">
        <v>0</v>
      </c>
      <c r="E489">
        <v>487</v>
      </c>
      <c r="F489" s="16">
        <v>42155.120648148149</v>
      </c>
      <c r="G489">
        <v>1</v>
      </c>
    </row>
    <row r="490" spans="1:7" x14ac:dyDescent="0.25">
      <c r="A490">
        <v>488</v>
      </c>
      <c r="B490" s="16">
        <v>42154.643645833334</v>
      </c>
      <c r="C490">
        <v>1</v>
      </c>
      <c r="E490">
        <v>488</v>
      </c>
      <c r="F490" s="16">
        <v>42155.177812499998</v>
      </c>
      <c r="G490">
        <v>0</v>
      </c>
    </row>
    <row r="491" spans="1:7" x14ac:dyDescent="0.25">
      <c r="A491">
        <v>489</v>
      </c>
      <c r="B491" s="16">
        <v>42154.675937499997</v>
      </c>
      <c r="C491">
        <v>0</v>
      </c>
      <c r="E491">
        <v>489</v>
      </c>
      <c r="F491" s="16">
        <v>42155.460798611108</v>
      </c>
      <c r="G491">
        <v>1</v>
      </c>
    </row>
    <row r="492" spans="1:7" x14ac:dyDescent="0.25">
      <c r="A492">
        <v>490</v>
      </c>
      <c r="B492" s="16">
        <v>42154.760462962964</v>
      </c>
      <c r="C492">
        <v>1</v>
      </c>
      <c r="E492">
        <v>490</v>
      </c>
      <c r="F492" s="16">
        <v>42155.481400462966</v>
      </c>
      <c r="G492">
        <v>0</v>
      </c>
    </row>
    <row r="493" spans="1:7" x14ac:dyDescent="0.25">
      <c r="A493">
        <v>491</v>
      </c>
      <c r="B493" s="16">
        <v>42154.793865740743</v>
      </c>
      <c r="C493">
        <v>0</v>
      </c>
      <c r="E493">
        <v>491</v>
      </c>
      <c r="F493" s="16">
        <v>42155.490127314813</v>
      </c>
      <c r="G493">
        <v>1</v>
      </c>
    </row>
    <row r="494" spans="1:7" x14ac:dyDescent="0.25">
      <c r="A494">
        <v>492</v>
      </c>
      <c r="B494" s="16">
        <v>42154.796597222223</v>
      </c>
      <c r="C494">
        <v>1</v>
      </c>
      <c r="E494">
        <v>492</v>
      </c>
      <c r="F494" s="16">
        <v>42155.52547453704</v>
      </c>
      <c r="G494">
        <v>0</v>
      </c>
    </row>
    <row r="495" spans="1:7" x14ac:dyDescent="0.25">
      <c r="A495">
        <v>493</v>
      </c>
      <c r="B495" s="16">
        <v>42154.826319444444</v>
      </c>
      <c r="C495">
        <v>0</v>
      </c>
      <c r="E495">
        <v>493</v>
      </c>
      <c r="F495" s="16">
        <v>42155.530555555553</v>
      </c>
      <c r="G495">
        <v>1</v>
      </c>
    </row>
    <row r="496" spans="1:7" x14ac:dyDescent="0.25">
      <c r="A496">
        <v>494</v>
      </c>
      <c r="B496" s="16">
        <v>42154.834502314814</v>
      </c>
      <c r="C496">
        <v>1</v>
      </c>
      <c r="E496">
        <v>494</v>
      </c>
      <c r="F496" s="16">
        <v>42155.553055555552</v>
      </c>
      <c r="G496">
        <v>0</v>
      </c>
    </row>
    <row r="497" spans="1:7" x14ac:dyDescent="0.25">
      <c r="A497">
        <v>495</v>
      </c>
      <c r="B497" s="16">
        <v>42154.862766203703</v>
      </c>
      <c r="C497">
        <v>0</v>
      </c>
      <c r="E497">
        <v>495</v>
      </c>
      <c r="F497" s="16">
        <v>42155.56144675926</v>
      </c>
      <c r="G497">
        <v>1</v>
      </c>
    </row>
    <row r="498" spans="1:7" x14ac:dyDescent="0.25">
      <c r="A498">
        <v>496</v>
      </c>
      <c r="B498" s="16">
        <v>42154.875821759262</v>
      </c>
      <c r="C498">
        <v>1</v>
      </c>
      <c r="E498">
        <v>496</v>
      </c>
      <c r="F498" s="16">
        <v>42155.584201388891</v>
      </c>
      <c r="G498">
        <v>0</v>
      </c>
    </row>
    <row r="499" spans="1:7" x14ac:dyDescent="0.25">
      <c r="A499">
        <v>497</v>
      </c>
      <c r="B499" s="16">
        <v>42154.904594907406</v>
      </c>
      <c r="C499">
        <v>0</v>
      </c>
      <c r="E499">
        <v>497</v>
      </c>
      <c r="F499" s="16">
        <v>42155.590914351851</v>
      </c>
      <c r="G499">
        <v>1</v>
      </c>
    </row>
    <row r="500" spans="1:7" x14ac:dyDescent="0.25">
      <c r="A500">
        <v>498</v>
      </c>
      <c r="B500" s="16">
        <v>42154.97283564815</v>
      </c>
      <c r="C500">
        <v>1</v>
      </c>
      <c r="E500">
        <v>498</v>
      </c>
      <c r="F500" s="16">
        <v>42155.614398148151</v>
      </c>
      <c r="G500">
        <v>0</v>
      </c>
    </row>
    <row r="501" spans="1:7" x14ac:dyDescent="0.25">
      <c r="A501">
        <v>499</v>
      </c>
      <c r="B501" s="16">
        <v>42155.001203703701</v>
      </c>
      <c r="C501">
        <v>0</v>
      </c>
      <c r="E501">
        <v>499</v>
      </c>
      <c r="F501" s="16">
        <v>42155.621793981481</v>
      </c>
      <c r="G501">
        <v>1</v>
      </c>
    </row>
    <row r="502" spans="1:7" x14ac:dyDescent="0.25">
      <c r="A502">
        <v>500</v>
      </c>
      <c r="B502" s="16">
        <v>42155.007152777776</v>
      </c>
      <c r="C502">
        <v>1</v>
      </c>
      <c r="E502">
        <v>500</v>
      </c>
      <c r="F502" s="16">
        <v>42155.640439814815</v>
      </c>
      <c r="G502">
        <v>0</v>
      </c>
    </row>
    <row r="503" spans="1:7" x14ac:dyDescent="0.25">
      <c r="A503">
        <v>501</v>
      </c>
      <c r="B503" s="16">
        <v>42155.033738425926</v>
      </c>
      <c r="C503">
        <v>0</v>
      </c>
      <c r="E503">
        <v>501</v>
      </c>
      <c r="F503" s="16">
        <v>42155.648472222223</v>
      </c>
      <c r="G503">
        <v>1</v>
      </c>
    </row>
    <row r="504" spans="1:7" x14ac:dyDescent="0.25">
      <c r="A504">
        <v>502</v>
      </c>
      <c r="B504" s="16">
        <v>42155.052997685183</v>
      </c>
      <c r="C504">
        <v>1</v>
      </c>
      <c r="E504">
        <v>502</v>
      </c>
      <c r="F504" s="16">
        <v>42155.684340277781</v>
      </c>
      <c r="G504">
        <v>0</v>
      </c>
    </row>
    <row r="505" spans="1:7" x14ac:dyDescent="0.25">
      <c r="A505">
        <v>503</v>
      </c>
      <c r="B505" s="16">
        <v>42155.083043981482</v>
      </c>
      <c r="C505">
        <v>0</v>
      </c>
      <c r="E505">
        <v>503</v>
      </c>
      <c r="F505" s="16">
        <v>42155.692812499998</v>
      </c>
      <c r="G505">
        <v>1</v>
      </c>
    </row>
    <row r="506" spans="1:7" x14ac:dyDescent="0.25">
      <c r="A506">
        <v>504</v>
      </c>
      <c r="B506" s="16">
        <v>42155.120532407411</v>
      </c>
      <c r="C506">
        <v>1</v>
      </c>
      <c r="E506">
        <v>504</v>
      </c>
      <c r="F506" s="16">
        <v>42155.735856481479</v>
      </c>
      <c r="G506">
        <v>0</v>
      </c>
    </row>
    <row r="507" spans="1:7" x14ac:dyDescent="0.25">
      <c r="A507">
        <v>505</v>
      </c>
      <c r="B507" s="16">
        <v>42155.147534722222</v>
      </c>
      <c r="C507">
        <v>0</v>
      </c>
      <c r="E507">
        <v>505</v>
      </c>
      <c r="F507" s="16">
        <v>42155.748645833337</v>
      </c>
      <c r="G507">
        <v>1</v>
      </c>
    </row>
    <row r="508" spans="1:7" x14ac:dyDescent="0.25">
      <c r="A508">
        <v>506</v>
      </c>
      <c r="B508" s="16">
        <v>42155.463854166665</v>
      </c>
      <c r="C508">
        <v>1</v>
      </c>
      <c r="E508">
        <v>506</v>
      </c>
      <c r="F508" s="16">
        <v>42155.786006944443</v>
      </c>
      <c r="G508">
        <v>0</v>
      </c>
    </row>
    <row r="509" spans="1:7" x14ac:dyDescent="0.25">
      <c r="A509">
        <v>507</v>
      </c>
      <c r="B509" s="16">
        <v>42155.477141203701</v>
      </c>
      <c r="C509">
        <v>0</v>
      </c>
      <c r="E509">
        <v>507</v>
      </c>
      <c r="F509" s="16">
        <v>42155.79378472222</v>
      </c>
      <c r="G509">
        <v>1</v>
      </c>
    </row>
    <row r="510" spans="1:7" x14ac:dyDescent="0.25">
      <c r="A510">
        <v>508</v>
      </c>
      <c r="B510" s="16">
        <v>42155.477280092593</v>
      </c>
      <c r="C510">
        <v>1</v>
      </c>
      <c r="E510">
        <v>508</v>
      </c>
      <c r="F510" s="16">
        <v>42155.827939814815</v>
      </c>
      <c r="G510">
        <v>0</v>
      </c>
    </row>
    <row r="511" spans="1:7" x14ac:dyDescent="0.25">
      <c r="A511">
        <v>509</v>
      </c>
      <c r="B511" s="16">
        <v>42155.487800925926</v>
      </c>
      <c r="C511">
        <v>0</v>
      </c>
      <c r="E511">
        <v>509</v>
      </c>
      <c r="F511" s="16">
        <v>42155.831793981481</v>
      </c>
      <c r="G511">
        <v>1</v>
      </c>
    </row>
    <row r="512" spans="1:7" x14ac:dyDescent="0.25">
      <c r="A512">
        <v>510</v>
      </c>
      <c r="B512" s="16">
        <v>42155.495000000003</v>
      </c>
      <c r="C512">
        <v>1</v>
      </c>
      <c r="E512">
        <v>510</v>
      </c>
      <c r="F512" s="16">
        <v>42155.865324074075</v>
      </c>
      <c r="G512">
        <v>0</v>
      </c>
    </row>
    <row r="513" spans="1:7" x14ac:dyDescent="0.25">
      <c r="A513">
        <v>511</v>
      </c>
      <c r="B513" s="16">
        <v>42155.522476851853</v>
      </c>
      <c r="C513">
        <v>0</v>
      </c>
      <c r="E513">
        <v>511</v>
      </c>
      <c r="F513" s="16">
        <v>42155.983275462961</v>
      </c>
      <c r="G513">
        <v>1</v>
      </c>
    </row>
    <row r="514" spans="1:7" x14ac:dyDescent="0.25">
      <c r="A514">
        <v>512</v>
      </c>
      <c r="B514" s="16">
        <v>42155.529618055552</v>
      </c>
      <c r="C514">
        <v>1</v>
      </c>
      <c r="E514">
        <v>512</v>
      </c>
      <c r="F514" s="16">
        <v>42156.021053240744</v>
      </c>
      <c r="G514">
        <v>0</v>
      </c>
    </row>
    <row r="515" spans="1:7" x14ac:dyDescent="0.25">
      <c r="A515">
        <v>513</v>
      </c>
      <c r="B515" s="16">
        <v>42155.550555555557</v>
      </c>
      <c r="C515">
        <v>0</v>
      </c>
      <c r="E515">
        <v>513</v>
      </c>
      <c r="F515" s="16">
        <v>42156.057256944441</v>
      </c>
      <c r="G515">
        <v>1</v>
      </c>
    </row>
    <row r="516" spans="1:7" x14ac:dyDescent="0.25">
      <c r="A516">
        <v>514</v>
      </c>
      <c r="B516" s="16">
        <v>42155.551423611112</v>
      </c>
      <c r="C516">
        <v>1</v>
      </c>
      <c r="E516">
        <v>514</v>
      </c>
      <c r="F516" s="16">
        <v>42156.09302083333</v>
      </c>
      <c r="G516">
        <v>0</v>
      </c>
    </row>
    <row r="517" spans="1:7" x14ac:dyDescent="0.25">
      <c r="A517">
        <v>515</v>
      </c>
      <c r="B517" s="16">
        <v>42155.572789351849</v>
      </c>
      <c r="C517">
        <v>0</v>
      </c>
      <c r="E517">
        <v>515</v>
      </c>
      <c r="F517" s="16">
        <v>42156.443877314814</v>
      </c>
      <c r="G517">
        <v>1</v>
      </c>
    </row>
    <row r="518" spans="1:7" x14ac:dyDescent="0.25">
      <c r="A518">
        <v>516</v>
      </c>
      <c r="B518" s="16">
        <v>42155.57984953704</v>
      </c>
      <c r="C518">
        <v>1</v>
      </c>
      <c r="E518">
        <v>516</v>
      </c>
      <c r="F518" s="16">
        <v>42156.469085648147</v>
      </c>
      <c r="G518">
        <v>0</v>
      </c>
    </row>
    <row r="519" spans="1:7" x14ac:dyDescent="0.25">
      <c r="A519">
        <v>517</v>
      </c>
      <c r="B519" s="16">
        <v>42155.59784722222</v>
      </c>
      <c r="C519">
        <v>0</v>
      </c>
      <c r="E519">
        <v>517</v>
      </c>
      <c r="F519" s="16">
        <v>42156.482546296298</v>
      </c>
      <c r="G519">
        <v>1</v>
      </c>
    </row>
    <row r="520" spans="1:7" x14ac:dyDescent="0.25">
      <c r="A520">
        <v>518</v>
      </c>
      <c r="B520" s="16">
        <v>42155.598020833335</v>
      </c>
      <c r="C520">
        <v>1</v>
      </c>
      <c r="E520">
        <v>518</v>
      </c>
      <c r="F520" s="16">
        <v>42156.517812500002</v>
      </c>
      <c r="G520">
        <v>0</v>
      </c>
    </row>
    <row r="521" spans="1:7" x14ac:dyDescent="0.25">
      <c r="A521">
        <v>519</v>
      </c>
      <c r="B521" s="16">
        <v>42155.600486111114</v>
      </c>
      <c r="C521">
        <v>0</v>
      </c>
      <c r="E521">
        <v>519</v>
      </c>
      <c r="F521" s="16">
        <v>42156.522048611114</v>
      </c>
      <c r="G521">
        <v>1</v>
      </c>
    </row>
    <row r="522" spans="1:7" x14ac:dyDescent="0.25">
      <c r="A522">
        <v>520</v>
      </c>
      <c r="B522" s="16">
        <v>42155.600613425922</v>
      </c>
      <c r="C522">
        <v>1</v>
      </c>
      <c r="E522">
        <v>520</v>
      </c>
      <c r="F522" s="16">
        <v>42156.552418981482</v>
      </c>
      <c r="G522">
        <v>0</v>
      </c>
    </row>
    <row r="523" spans="1:7" x14ac:dyDescent="0.25">
      <c r="A523">
        <v>521</v>
      </c>
      <c r="B523" s="16">
        <v>42155.602442129632</v>
      </c>
      <c r="C523">
        <v>0</v>
      </c>
      <c r="E523">
        <v>521</v>
      </c>
      <c r="F523" s="16">
        <v>42156.555937500001</v>
      </c>
      <c r="G523">
        <v>1</v>
      </c>
    </row>
    <row r="524" spans="1:7" x14ac:dyDescent="0.25">
      <c r="A524">
        <v>522</v>
      </c>
      <c r="B524" s="16">
        <v>42155.608657407407</v>
      </c>
      <c r="C524">
        <v>1</v>
      </c>
      <c r="E524">
        <v>522</v>
      </c>
      <c r="F524" s="16">
        <v>42156.575439814813</v>
      </c>
      <c r="G524">
        <v>0</v>
      </c>
    </row>
    <row r="525" spans="1:7" x14ac:dyDescent="0.25">
      <c r="A525">
        <v>523</v>
      </c>
      <c r="B525" s="16">
        <v>42155.624259259261</v>
      </c>
      <c r="C525">
        <v>0</v>
      </c>
      <c r="E525">
        <v>523</v>
      </c>
      <c r="F525" s="16">
        <v>42156.58457175926</v>
      </c>
      <c r="G525">
        <v>1</v>
      </c>
    </row>
    <row r="526" spans="1:7" x14ac:dyDescent="0.25">
      <c r="A526">
        <v>524</v>
      </c>
      <c r="B526" s="16">
        <v>42155.624386574076</v>
      </c>
      <c r="C526">
        <v>1</v>
      </c>
      <c r="E526">
        <v>524</v>
      </c>
      <c r="F526" s="16">
        <v>42156.611493055556</v>
      </c>
      <c r="G526">
        <v>0</v>
      </c>
    </row>
    <row r="527" spans="1:7" x14ac:dyDescent="0.25">
      <c r="A527">
        <v>525</v>
      </c>
      <c r="B527" s="16">
        <v>42155.630601851852</v>
      </c>
      <c r="C527">
        <v>0</v>
      </c>
      <c r="E527">
        <v>525</v>
      </c>
      <c r="F527" s="16">
        <v>42156.612719907411</v>
      </c>
      <c r="G527">
        <v>1</v>
      </c>
    </row>
    <row r="528" spans="1:7" x14ac:dyDescent="0.25">
      <c r="A528">
        <v>526</v>
      </c>
      <c r="B528" s="16">
        <v>42155.638449074075</v>
      </c>
      <c r="C528">
        <v>1</v>
      </c>
      <c r="E528">
        <v>526</v>
      </c>
      <c r="F528" s="16">
        <v>42156.635694444441</v>
      </c>
      <c r="G528">
        <v>0</v>
      </c>
    </row>
    <row r="529" spans="1:7" x14ac:dyDescent="0.25">
      <c r="A529">
        <v>527</v>
      </c>
      <c r="B529" s="16">
        <v>42155.667384259257</v>
      </c>
      <c r="C529">
        <v>0</v>
      </c>
      <c r="E529">
        <v>527</v>
      </c>
      <c r="F529" s="16">
        <v>42156.639907407407</v>
      </c>
      <c r="G529">
        <v>1</v>
      </c>
    </row>
    <row r="530" spans="1:7" x14ac:dyDescent="0.25">
      <c r="A530">
        <v>528</v>
      </c>
      <c r="B530" s="16">
        <v>42155.69153935185</v>
      </c>
      <c r="C530">
        <v>1</v>
      </c>
      <c r="E530">
        <v>528</v>
      </c>
      <c r="F530" s="16">
        <v>42156.677777777775</v>
      </c>
      <c r="G530">
        <v>0</v>
      </c>
    </row>
    <row r="531" spans="1:7" x14ac:dyDescent="0.25">
      <c r="A531">
        <v>529</v>
      </c>
      <c r="B531" s="16">
        <v>42155.721354166664</v>
      </c>
      <c r="C531">
        <v>0</v>
      </c>
      <c r="E531">
        <v>529</v>
      </c>
      <c r="F531" s="16">
        <v>42156.79954861111</v>
      </c>
      <c r="G531">
        <v>1</v>
      </c>
    </row>
    <row r="532" spans="1:7" x14ac:dyDescent="0.25">
      <c r="A532">
        <v>530</v>
      </c>
      <c r="B532" s="16">
        <v>42155.744687500002</v>
      </c>
      <c r="C532">
        <v>1</v>
      </c>
      <c r="E532">
        <v>530</v>
      </c>
      <c r="F532" s="16">
        <v>42156.839965277781</v>
      </c>
      <c r="G532">
        <v>0</v>
      </c>
    </row>
    <row r="533" spans="1:7" x14ac:dyDescent="0.25">
      <c r="A533">
        <v>531</v>
      </c>
      <c r="B533" s="16">
        <v>42155.772418981483</v>
      </c>
      <c r="C533">
        <v>0</v>
      </c>
      <c r="E533">
        <v>531</v>
      </c>
      <c r="F533" s="16">
        <v>42156.846898148149</v>
      </c>
      <c r="G533">
        <v>1</v>
      </c>
    </row>
    <row r="534" spans="1:7" x14ac:dyDescent="0.25">
      <c r="A534">
        <v>532</v>
      </c>
      <c r="B534" s="16">
        <v>42155.789780092593</v>
      </c>
      <c r="C534">
        <v>1</v>
      </c>
      <c r="E534">
        <v>532</v>
      </c>
      <c r="F534" s="16">
        <v>42156.8827662037</v>
      </c>
      <c r="G534">
        <v>0</v>
      </c>
    </row>
    <row r="535" spans="1:7" x14ac:dyDescent="0.25">
      <c r="A535">
        <v>533</v>
      </c>
      <c r="B535" s="16">
        <v>42155.816527777781</v>
      </c>
      <c r="C535">
        <v>0</v>
      </c>
      <c r="E535">
        <v>533</v>
      </c>
      <c r="F535" s="16">
        <v>42156.889131944445</v>
      </c>
      <c r="G535">
        <v>1</v>
      </c>
    </row>
    <row r="536" spans="1:7" x14ac:dyDescent="0.25">
      <c r="A536">
        <v>534</v>
      </c>
      <c r="B536" s="16">
        <v>42155.830381944441</v>
      </c>
      <c r="C536">
        <v>1</v>
      </c>
      <c r="E536">
        <v>534</v>
      </c>
      <c r="F536" s="16">
        <v>42156.923587962963</v>
      </c>
      <c r="G536">
        <v>0</v>
      </c>
    </row>
    <row r="537" spans="1:7" x14ac:dyDescent="0.25">
      <c r="A537">
        <v>535</v>
      </c>
      <c r="B537" s="16">
        <v>42155.857638888891</v>
      </c>
      <c r="C537">
        <v>0</v>
      </c>
      <c r="E537">
        <v>535</v>
      </c>
      <c r="F537" s="16">
        <v>42156.945462962962</v>
      </c>
      <c r="G537">
        <v>1</v>
      </c>
    </row>
    <row r="538" spans="1:7" x14ac:dyDescent="0.25">
      <c r="A538">
        <v>536</v>
      </c>
      <c r="B538" s="16">
        <v>42155.97896990741</v>
      </c>
      <c r="C538">
        <v>1</v>
      </c>
      <c r="E538">
        <v>536</v>
      </c>
      <c r="F538" s="16">
        <v>42156.982905092591</v>
      </c>
      <c r="G538">
        <v>0</v>
      </c>
    </row>
    <row r="539" spans="1:7" x14ac:dyDescent="0.25">
      <c r="A539">
        <v>537</v>
      </c>
      <c r="B539" s="16">
        <v>42156.006076388891</v>
      </c>
      <c r="C539">
        <v>0</v>
      </c>
      <c r="E539">
        <v>537</v>
      </c>
      <c r="F539" s="16">
        <v>42156.986006944448</v>
      </c>
      <c r="G539">
        <v>1</v>
      </c>
    </row>
    <row r="540" spans="1:7" x14ac:dyDescent="0.25">
      <c r="A540">
        <v>538</v>
      </c>
      <c r="B540" s="16">
        <v>42156.014421296299</v>
      </c>
      <c r="C540">
        <v>1</v>
      </c>
      <c r="E540">
        <v>538</v>
      </c>
      <c r="F540" s="16">
        <v>42157.032141203701</v>
      </c>
      <c r="G540">
        <v>0</v>
      </c>
    </row>
    <row r="541" spans="1:7" x14ac:dyDescent="0.25">
      <c r="A541">
        <v>539</v>
      </c>
      <c r="B541" s="16">
        <v>42156.038460648146</v>
      </c>
      <c r="C541">
        <v>0</v>
      </c>
      <c r="E541">
        <v>539</v>
      </c>
      <c r="F541" s="16">
        <v>42157.06653935185</v>
      </c>
      <c r="G541">
        <v>1</v>
      </c>
    </row>
    <row r="542" spans="1:7" x14ac:dyDescent="0.25">
      <c r="A542">
        <v>540</v>
      </c>
      <c r="B542" s="16">
        <v>42156.059178240743</v>
      </c>
      <c r="C542">
        <v>1</v>
      </c>
      <c r="E542">
        <v>540</v>
      </c>
      <c r="F542" s="16">
        <v>42157.097743055558</v>
      </c>
      <c r="G542">
        <v>0</v>
      </c>
    </row>
    <row r="543" spans="1:7" x14ac:dyDescent="0.25">
      <c r="A543">
        <v>541</v>
      </c>
      <c r="B543" s="16">
        <v>42156.087858796294</v>
      </c>
      <c r="C543">
        <v>0</v>
      </c>
      <c r="E543">
        <v>541</v>
      </c>
      <c r="F543" s="16">
        <v>42157.133171296293</v>
      </c>
      <c r="G543">
        <v>1</v>
      </c>
    </row>
    <row r="544" spans="1:7" x14ac:dyDescent="0.25">
      <c r="A544">
        <v>542</v>
      </c>
      <c r="B544" s="16">
        <v>42156.207280092596</v>
      </c>
      <c r="C544">
        <v>1</v>
      </c>
      <c r="E544">
        <v>542</v>
      </c>
      <c r="F544" s="16">
        <v>42157.16605324074</v>
      </c>
      <c r="G544">
        <v>0</v>
      </c>
    </row>
    <row r="545" spans="1:7" x14ac:dyDescent="0.25">
      <c r="A545">
        <v>543</v>
      </c>
      <c r="B545" s="16">
        <v>42156.231921296298</v>
      </c>
      <c r="C545">
        <v>0</v>
      </c>
      <c r="E545">
        <v>543</v>
      </c>
      <c r="F545" s="16">
        <v>42157.207962962966</v>
      </c>
      <c r="G545">
        <v>1</v>
      </c>
    </row>
    <row r="546" spans="1:7" x14ac:dyDescent="0.25">
      <c r="A546">
        <v>544</v>
      </c>
      <c r="B546" s="16">
        <v>42156.455590277779</v>
      </c>
      <c r="C546">
        <v>1</v>
      </c>
      <c r="E546">
        <v>544</v>
      </c>
      <c r="F546" s="16">
        <v>42157.240231481483</v>
      </c>
      <c r="G546">
        <v>0</v>
      </c>
    </row>
    <row r="547" spans="1:7" x14ac:dyDescent="0.25">
      <c r="A547">
        <v>545</v>
      </c>
      <c r="B547" s="16">
        <v>42156.483229166668</v>
      </c>
      <c r="C547">
        <v>0</v>
      </c>
      <c r="E547">
        <v>545</v>
      </c>
      <c r="F547" s="16">
        <v>42157.46534722222</v>
      </c>
      <c r="G547">
        <v>1</v>
      </c>
    </row>
    <row r="548" spans="1:7" x14ac:dyDescent="0.25">
      <c r="A548">
        <v>546</v>
      </c>
      <c r="B548" s="16">
        <v>42156.487696759257</v>
      </c>
      <c r="C548">
        <v>1</v>
      </c>
      <c r="E548">
        <v>546</v>
      </c>
      <c r="F548" s="16">
        <v>42157.491932870369</v>
      </c>
      <c r="G548">
        <v>0</v>
      </c>
    </row>
    <row r="549" spans="1:7" x14ac:dyDescent="0.25">
      <c r="A549">
        <v>547</v>
      </c>
      <c r="B549" s="16">
        <v>42156.511574074073</v>
      </c>
      <c r="C549">
        <v>0</v>
      </c>
      <c r="E549">
        <v>547</v>
      </c>
      <c r="F549" s="16">
        <v>42157.496932870374</v>
      </c>
      <c r="G549">
        <v>1</v>
      </c>
    </row>
    <row r="550" spans="1:7" x14ac:dyDescent="0.25">
      <c r="A550">
        <v>548</v>
      </c>
      <c r="B550" s="16">
        <v>42156.52679398148</v>
      </c>
      <c r="C550">
        <v>1</v>
      </c>
      <c r="E550">
        <v>548</v>
      </c>
      <c r="F550" s="16">
        <v>42157.516423611109</v>
      </c>
      <c r="G550">
        <v>0</v>
      </c>
    </row>
    <row r="551" spans="1:7" x14ac:dyDescent="0.25">
      <c r="A551">
        <v>549</v>
      </c>
      <c r="B551" s="16">
        <v>42156.547349537039</v>
      </c>
      <c r="C551">
        <v>0</v>
      </c>
      <c r="E551">
        <v>549</v>
      </c>
      <c r="F551" s="16">
        <v>42157.51662037037</v>
      </c>
      <c r="G551">
        <v>1</v>
      </c>
    </row>
    <row r="552" spans="1:7" x14ac:dyDescent="0.25">
      <c r="A552">
        <v>550</v>
      </c>
      <c r="B552" s="16">
        <v>42156.558854166666</v>
      </c>
      <c r="C552">
        <v>1</v>
      </c>
      <c r="E552">
        <v>550</v>
      </c>
      <c r="F552" s="16">
        <v>42157.523692129631</v>
      </c>
      <c r="G552">
        <v>0</v>
      </c>
    </row>
    <row r="553" spans="1:7" x14ac:dyDescent="0.25">
      <c r="A553">
        <v>551</v>
      </c>
      <c r="B553" s="16">
        <v>42156.559745370374</v>
      </c>
      <c r="C553">
        <v>0</v>
      </c>
      <c r="E553">
        <v>551</v>
      </c>
      <c r="F553" s="16">
        <v>42157.545856481483</v>
      </c>
      <c r="G553">
        <v>1</v>
      </c>
    </row>
    <row r="554" spans="1:7" x14ac:dyDescent="0.25">
      <c r="A554">
        <v>552</v>
      </c>
      <c r="B554" s="16">
        <v>42156.560416666667</v>
      </c>
      <c r="C554">
        <v>1</v>
      </c>
      <c r="E554">
        <v>552</v>
      </c>
      <c r="F554" s="16">
        <v>42157.572893518518</v>
      </c>
      <c r="G554">
        <v>0</v>
      </c>
    </row>
    <row r="555" spans="1:7" x14ac:dyDescent="0.25">
      <c r="A555">
        <v>553</v>
      </c>
      <c r="B555" s="16">
        <v>42156.581319444442</v>
      </c>
      <c r="C555">
        <v>0</v>
      </c>
      <c r="E555">
        <v>553</v>
      </c>
      <c r="F555" s="16">
        <v>42157.573923611111</v>
      </c>
      <c r="G555">
        <v>1</v>
      </c>
    </row>
    <row r="556" spans="1:7" x14ac:dyDescent="0.25">
      <c r="A556">
        <v>554</v>
      </c>
      <c r="B556" s="16">
        <v>42156.593634259261</v>
      </c>
      <c r="C556">
        <v>1</v>
      </c>
      <c r="E556">
        <v>554</v>
      </c>
      <c r="F556" s="16">
        <v>42157.602071759262</v>
      </c>
      <c r="G556">
        <v>0</v>
      </c>
    </row>
    <row r="557" spans="1:7" x14ac:dyDescent="0.25">
      <c r="A557">
        <v>555</v>
      </c>
      <c r="B557" s="16">
        <v>42156.6172337963</v>
      </c>
      <c r="C557">
        <v>0</v>
      </c>
      <c r="E557">
        <v>555</v>
      </c>
      <c r="F557" s="16">
        <v>42157.603182870371</v>
      </c>
      <c r="G557">
        <v>1</v>
      </c>
    </row>
    <row r="558" spans="1:7" x14ac:dyDescent="0.25">
      <c r="A558">
        <v>556</v>
      </c>
      <c r="B558" s="16">
        <v>42156.61859953704</v>
      </c>
      <c r="C558">
        <v>1</v>
      </c>
      <c r="E558">
        <v>556</v>
      </c>
      <c r="F558" s="16">
        <v>42157.640266203707</v>
      </c>
      <c r="G558">
        <v>0</v>
      </c>
    </row>
    <row r="559" spans="1:7" x14ac:dyDescent="0.25">
      <c r="A559">
        <v>557</v>
      </c>
      <c r="B559" s="16">
        <v>42156.646331018521</v>
      </c>
      <c r="C559">
        <v>0</v>
      </c>
      <c r="E559">
        <v>557</v>
      </c>
      <c r="F559" s="16">
        <v>42157.670787037037</v>
      </c>
      <c r="G559">
        <v>1</v>
      </c>
    </row>
    <row r="560" spans="1:7" x14ac:dyDescent="0.25">
      <c r="A560">
        <v>558</v>
      </c>
      <c r="B560" s="16">
        <v>42156.802349537036</v>
      </c>
      <c r="C560">
        <v>1</v>
      </c>
      <c r="E560">
        <v>558</v>
      </c>
      <c r="F560" s="16">
        <v>42157.708622685182</v>
      </c>
      <c r="G560">
        <v>0</v>
      </c>
    </row>
    <row r="561" spans="1:7" x14ac:dyDescent="0.25">
      <c r="A561">
        <v>559</v>
      </c>
      <c r="B561" s="16">
        <v>42156.835416666669</v>
      </c>
      <c r="C561">
        <v>0</v>
      </c>
      <c r="E561">
        <v>559</v>
      </c>
      <c r="F561" s="16">
        <v>42157.709652777776</v>
      </c>
      <c r="G561">
        <v>1</v>
      </c>
    </row>
    <row r="562" spans="1:7" x14ac:dyDescent="0.25">
      <c r="A562">
        <v>560</v>
      </c>
      <c r="B562" s="16">
        <v>42156.842731481483</v>
      </c>
      <c r="C562">
        <v>1</v>
      </c>
      <c r="E562">
        <v>560</v>
      </c>
      <c r="F562" s="16">
        <v>42157.739791666667</v>
      </c>
      <c r="G562">
        <v>0</v>
      </c>
    </row>
    <row r="563" spans="1:7" x14ac:dyDescent="0.25">
      <c r="A563">
        <v>561</v>
      </c>
      <c r="B563" s="16">
        <v>42156.867951388886</v>
      </c>
      <c r="C563">
        <v>0</v>
      </c>
      <c r="E563">
        <v>561</v>
      </c>
      <c r="F563" s="16">
        <v>42157.741805555554</v>
      </c>
      <c r="G563">
        <v>1</v>
      </c>
    </row>
    <row r="564" spans="1:7" x14ac:dyDescent="0.25">
      <c r="A564">
        <v>562</v>
      </c>
      <c r="B564" s="16">
        <v>42156.887986111113</v>
      </c>
      <c r="C564">
        <v>1</v>
      </c>
      <c r="E564">
        <v>562</v>
      </c>
      <c r="F564" s="16">
        <v>42157.786631944444</v>
      </c>
      <c r="G564">
        <v>0</v>
      </c>
    </row>
    <row r="565" spans="1:7" x14ac:dyDescent="0.25">
      <c r="A565">
        <v>563</v>
      </c>
      <c r="B565" s="16">
        <v>42156.913148148145</v>
      </c>
      <c r="C565">
        <v>0</v>
      </c>
      <c r="E565">
        <v>563</v>
      </c>
      <c r="F565" s="16">
        <v>42157.820752314816</v>
      </c>
      <c r="G565">
        <v>1</v>
      </c>
    </row>
    <row r="566" spans="1:7" x14ac:dyDescent="0.25">
      <c r="A566">
        <v>564</v>
      </c>
      <c r="B566" s="16">
        <v>42156.94703703704</v>
      </c>
      <c r="C566">
        <v>1</v>
      </c>
      <c r="E566">
        <v>564</v>
      </c>
      <c r="F566" s="16">
        <v>42157.858796296299</v>
      </c>
      <c r="G566">
        <v>0</v>
      </c>
    </row>
    <row r="567" spans="1:7" x14ac:dyDescent="0.25">
      <c r="A567">
        <v>565</v>
      </c>
      <c r="B567" s="16">
        <v>42156.979108796295</v>
      </c>
      <c r="C567">
        <v>0</v>
      </c>
      <c r="E567">
        <v>565</v>
      </c>
      <c r="F567" s="16">
        <v>42157.859907407408</v>
      </c>
      <c r="G567">
        <v>1</v>
      </c>
    </row>
    <row r="568" spans="1:7" x14ac:dyDescent="0.25">
      <c r="A568">
        <v>566</v>
      </c>
      <c r="B568" s="16">
        <v>42156.987557870372</v>
      </c>
      <c r="C568">
        <v>1</v>
      </c>
      <c r="E568">
        <v>566</v>
      </c>
      <c r="F568" s="16">
        <v>42157.897858796299</v>
      </c>
      <c r="G568">
        <v>0</v>
      </c>
    </row>
    <row r="569" spans="1:7" x14ac:dyDescent="0.25">
      <c r="A569">
        <v>567</v>
      </c>
      <c r="B569" s="16">
        <v>42157.021793981483</v>
      </c>
      <c r="C569">
        <v>0</v>
      </c>
      <c r="E569">
        <v>567</v>
      </c>
      <c r="F569" s="16">
        <v>42157.989351851851</v>
      </c>
      <c r="G569">
        <v>1</v>
      </c>
    </row>
    <row r="570" spans="1:7" x14ac:dyDescent="0.25">
      <c r="A570">
        <v>568</v>
      </c>
      <c r="B570" s="16">
        <v>42157.032129629632</v>
      </c>
      <c r="C570">
        <v>1</v>
      </c>
      <c r="E570">
        <v>568</v>
      </c>
      <c r="F570" s="16">
        <v>42158.021805555552</v>
      </c>
      <c r="G570">
        <v>0</v>
      </c>
    </row>
    <row r="571" spans="1:7" x14ac:dyDescent="0.25">
      <c r="A571">
        <v>569</v>
      </c>
      <c r="B571" s="16">
        <v>42157.057650462964</v>
      </c>
      <c r="C571">
        <v>0</v>
      </c>
      <c r="E571">
        <v>569</v>
      </c>
      <c r="F571" s="16">
        <v>42158.029942129629</v>
      </c>
      <c r="G571">
        <v>1</v>
      </c>
    </row>
    <row r="572" spans="1:7" x14ac:dyDescent="0.25">
      <c r="A572">
        <v>570</v>
      </c>
      <c r="B572" s="16">
        <v>42157.468634259261</v>
      </c>
      <c r="C572">
        <v>1</v>
      </c>
      <c r="E572">
        <v>570</v>
      </c>
      <c r="F572" s="16">
        <v>42158.0621875</v>
      </c>
      <c r="G572">
        <v>0</v>
      </c>
    </row>
    <row r="573" spans="1:7" x14ac:dyDescent="0.25">
      <c r="A573">
        <v>571</v>
      </c>
      <c r="B573" s="16">
        <v>42157.49181712963</v>
      </c>
      <c r="C573">
        <v>0</v>
      </c>
      <c r="E573">
        <v>571</v>
      </c>
      <c r="F573" s="16">
        <v>42158.443993055553</v>
      </c>
      <c r="G573">
        <v>1</v>
      </c>
    </row>
    <row r="574" spans="1:7" x14ac:dyDescent="0.25">
      <c r="A574">
        <v>572</v>
      </c>
      <c r="B574" s="16">
        <v>42157.500405092593</v>
      </c>
      <c r="C574">
        <v>1</v>
      </c>
      <c r="E574">
        <v>572</v>
      </c>
      <c r="F574" s="16">
        <v>42158.477118055554</v>
      </c>
      <c r="G574">
        <v>0</v>
      </c>
    </row>
    <row r="575" spans="1:7" x14ac:dyDescent="0.25">
      <c r="A575">
        <v>573</v>
      </c>
      <c r="B575" s="16">
        <v>42157.525937500002</v>
      </c>
      <c r="C575">
        <v>0</v>
      </c>
      <c r="E575">
        <v>573</v>
      </c>
      <c r="F575" s="16">
        <v>42158.481342592589</v>
      </c>
      <c r="G575">
        <v>1</v>
      </c>
    </row>
    <row r="576" spans="1:7" x14ac:dyDescent="0.25">
      <c r="A576">
        <v>574</v>
      </c>
      <c r="B576" s="16">
        <v>42157.550879629627</v>
      </c>
      <c r="C576">
        <v>1</v>
      </c>
      <c r="E576">
        <v>574</v>
      </c>
      <c r="F576" s="16">
        <v>42158.516805555555</v>
      </c>
      <c r="G576">
        <v>0</v>
      </c>
    </row>
    <row r="577" spans="1:7" x14ac:dyDescent="0.25">
      <c r="A577">
        <v>575</v>
      </c>
      <c r="B577" s="16">
        <v>42157.578472222223</v>
      </c>
      <c r="C577">
        <v>0</v>
      </c>
      <c r="E577">
        <v>575</v>
      </c>
      <c r="F577" s="16">
        <v>42158.52</v>
      </c>
      <c r="G577">
        <v>1</v>
      </c>
    </row>
    <row r="578" spans="1:7" x14ac:dyDescent="0.25">
      <c r="A578">
        <v>576</v>
      </c>
      <c r="B578" s="16">
        <v>42157.579675925925</v>
      </c>
      <c r="C578">
        <v>1</v>
      </c>
      <c r="E578">
        <v>576</v>
      </c>
      <c r="F578" s="16">
        <v>42158.55572916667</v>
      </c>
      <c r="G578">
        <v>0</v>
      </c>
    </row>
    <row r="579" spans="1:7" x14ac:dyDescent="0.25">
      <c r="A579">
        <v>577</v>
      </c>
      <c r="B579" s="16">
        <v>42157.606898148151</v>
      </c>
      <c r="C579">
        <v>0</v>
      </c>
      <c r="E579">
        <v>577</v>
      </c>
      <c r="F579" s="16">
        <v>42158.556956018518</v>
      </c>
      <c r="G579">
        <v>1</v>
      </c>
    </row>
    <row r="580" spans="1:7" x14ac:dyDescent="0.25">
      <c r="A580">
        <v>578</v>
      </c>
      <c r="B580" s="16">
        <v>42157.608182870368</v>
      </c>
      <c r="C580">
        <v>1</v>
      </c>
      <c r="E580">
        <v>578</v>
      </c>
      <c r="F580" s="16">
        <v>42158.578680555554</v>
      </c>
      <c r="G580">
        <v>0</v>
      </c>
    </row>
    <row r="581" spans="1:7" x14ac:dyDescent="0.25">
      <c r="A581">
        <v>579</v>
      </c>
      <c r="B581" s="16">
        <v>42157.635104166664</v>
      </c>
      <c r="C581">
        <v>0</v>
      </c>
      <c r="E581">
        <v>579</v>
      </c>
      <c r="F581" s="16">
        <v>42158.579618055555</v>
      </c>
      <c r="G581">
        <v>1</v>
      </c>
    </row>
    <row r="582" spans="1:7" x14ac:dyDescent="0.25">
      <c r="A582">
        <v>580</v>
      </c>
      <c r="B582" s="16">
        <v>42157.636354166665</v>
      </c>
      <c r="C582">
        <v>1</v>
      </c>
      <c r="E582">
        <v>580</v>
      </c>
      <c r="F582" s="16">
        <v>42158.592743055553</v>
      </c>
      <c r="G582">
        <v>0</v>
      </c>
    </row>
    <row r="583" spans="1:7" x14ac:dyDescent="0.25">
      <c r="A583">
        <v>581</v>
      </c>
      <c r="B583" s="16">
        <v>42157.664085648146</v>
      </c>
      <c r="C583">
        <v>0</v>
      </c>
      <c r="E583">
        <v>581</v>
      </c>
      <c r="F583" s="16">
        <v>42158.593576388892</v>
      </c>
      <c r="G583">
        <v>1</v>
      </c>
    </row>
    <row r="584" spans="1:7" x14ac:dyDescent="0.25">
      <c r="A584">
        <v>582</v>
      </c>
      <c r="B584" s="16">
        <v>42157.672673611109</v>
      </c>
      <c r="C584">
        <v>1</v>
      </c>
      <c r="E584">
        <v>582</v>
      </c>
      <c r="F584" s="16">
        <v>42158.621076388888</v>
      </c>
      <c r="G584">
        <v>0</v>
      </c>
    </row>
    <row r="585" spans="1:7" x14ac:dyDescent="0.25">
      <c r="A585">
        <v>583</v>
      </c>
      <c r="B585" s="16">
        <v>42157.703425925924</v>
      </c>
      <c r="C585">
        <v>0</v>
      </c>
      <c r="E585">
        <v>583</v>
      </c>
      <c r="F585" s="16">
        <v>42158.622164351851</v>
      </c>
      <c r="G585">
        <v>1</v>
      </c>
    </row>
    <row r="586" spans="1:7" x14ac:dyDescent="0.25">
      <c r="A586">
        <v>584</v>
      </c>
      <c r="B586" s="16">
        <v>42157.716516203705</v>
      </c>
      <c r="C586">
        <v>1</v>
      </c>
      <c r="E586">
        <v>584</v>
      </c>
      <c r="F586" s="16">
        <v>42158.656828703701</v>
      </c>
      <c r="G586">
        <v>0</v>
      </c>
    </row>
    <row r="587" spans="1:7" x14ac:dyDescent="0.25">
      <c r="A587">
        <v>585</v>
      </c>
      <c r="B587" s="16">
        <v>42157.74590277778</v>
      </c>
      <c r="C587">
        <v>0</v>
      </c>
      <c r="E587">
        <v>585</v>
      </c>
      <c r="F587" s="16">
        <v>42158.745300925926</v>
      </c>
      <c r="G587">
        <v>1</v>
      </c>
    </row>
    <row r="588" spans="1:7" x14ac:dyDescent="0.25">
      <c r="A588">
        <v>586</v>
      </c>
      <c r="B588" s="16">
        <v>42157.757337962961</v>
      </c>
      <c r="C588">
        <v>1</v>
      </c>
      <c r="E588">
        <v>586</v>
      </c>
      <c r="F588" s="16">
        <v>42158.797476851854</v>
      </c>
      <c r="G588">
        <v>0</v>
      </c>
    </row>
    <row r="589" spans="1:7" x14ac:dyDescent="0.25">
      <c r="A589">
        <v>587</v>
      </c>
      <c r="B589" s="16">
        <v>42157.786319444444</v>
      </c>
      <c r="C589">
        <v>0</v>
      </c>
      <c r="E589">
        <v>587</v>
      </c>
      <c r="F589" s="16">
        <v>42158.810474537036</v>
      </c>
      <c r="G589">
        <v>1</v>
      </c>
    </row>
    <row r="590" spans="1:7" x14ac:dyDescent="0.25">
      <c r="A590">
        <v>588</v>
      </c>
      <c r="B590" s="16">
        <v>42157.818784722222</v>
      </c>
      <c r="C590">
        <v>1</v>
      </c>
      <c r="E590">
        <v>588</v>
      </c>
      <c r="F590" s="16">
        <v>42158.847638888888</v>
      </c>
      <c r="G590">
        <v>0</v>
      </c>
    </row>
    <row r="591" spans="1:7" x14ac:dyDescent="0.25">
      <c r="A591">
        <v>589</v>
      </c>
      <c r="B591" s="16">
        <v>42157.845925925925</v>
      </c>
      <c r="C591">
        <v>0</v>
      </c>
      <c r="E591">
        <v>589</v>
      </c>
      <c r="F591" s="16">
        <v>42158.861307870371</v>
      </c>
      <c r="G591">
        <v>1</v>
      </c>
    </row>
    <row r="592" spans="1:7" x14ac:dyDescent="0.25">
      <c r="A592">
        <v>590</v>
      </c>
      <c r="B592" s="16">
        <v>42157.987858796296</v>
      </c>
      <c r="C592">
        <v>1</v>
      </c>
      <c r="E592">
        <v>590</v>
      </c>
      <c r="F592" s="16">
        <v>42158.904803240737</v>
      </c>
      <c r="G592">
        <v>0</v>
      </c>
    </row>
    <row r="593" spans="1:7" x14ac:dyDescent="0.25">
      <c r="A593">
        <v>591</v>
      </c>
      <c r="B593" s="16">
        <v>42158.0158912037</v>
      </c>
      <c r="C593">
        <v>0</v>
      </c>
      <c r="E593">
        <v>591</v>
      </c>
      <c r="F593" s="16">
        <v>42158.906377314815</v>
      </c>
      <c r="G593">
        <v>1</v>
      </c>
    </row>
    <row r="594" spans="1:7" x14ac:dyDescent="0.25">
      <c r="A594">
        <v>592</v>
      </c>
      <c r="B594" s="16">
        <v>42158.262997685182</v>
      </c>
      <c r="C594">
        <v>1</v>
      </c>
      <c r="E594">
        <v>592</v>
      </c>
      <c r="F594" s="16">
        <v>42158.945775462962</v>
      </c>
      <c r="G594">
        <v>0</v>
      </c>
    </row>
    <row r="595" spans="1:7" x14ac:dyDescent="0.25">
      <c r="A595">
        <v>593</v>
      </c>
      <c r="B595" s="16">
        <v>42158.288240740738</v>
      </c>
      <c r="C595">
        <v>0</v>
      </c>
      <c r="E595">
        <v>593</v>
      </c>
      <c r="F595" s="16">
        <v>42158.982060185182</v>
      </c>
      <c r="G595">
        <v>1</v>
      </c>
    </row>
    <row r="596" spans="1:7" x14ac:dyDescent="0.25">
      <c r="A596">
        <v>594</v>
      </c>
      <c r="B596" s="16">
        <v>42158.445335648146</v>
      </c>
      <c r="C596">
        <v>1</v>
      </c>
      <c r="E596">
        <v>594</v>
      </c>
      <c r="F596" s="16">
        <v>42159.00340277778</v>
      </c>
      <c r="G596">
        <v>0</v>
      </c>
    </row>
    <row r="597" spans="1:7" x14ac:dyDescent="0.25">
      <c r="A597">
        <v>595</v>
      </c>
      <c r="B597" s="16">
        <v>42158.471747685187</v>
      </c>
      <c r="C597">
        <v>0</v>
      </c>
      <c r="E597">
        <v>595</v>
      </c>
      <c r="F597" s="16">
        <v>42159.234525462962</v>
      </c>
      <c r="G597">
        <v>1</v>
      </c>
    </row>
    <row r="598" spans="1:7" x14ac:dyDescent="0.25">
      <c r="A598">
        <v>596</v>
      </c>
      <c r="B598" s="16">
        <v>42158.476909722223</v>
      </c>
      <c r="C598">
        <v>1</v>
      </c>
      <c r="E598">
        <v>596</v>
      </c>
      <c r="F598" s="16">
        <v>42159.268067129633</v>
      </c>
      <c r="G598">
        <v>0</v>
      </c>
    </row>
    <row r="599" spans="1:7" x14ac:dyDescent="0.25">
      <c r="A599">
        <v>597</v>
      </c>
      <c r="B599" s="16">
        <v>42158.505231481482</v>
      </c>
      <c r="C599">
        <v>0</v>
      </c>
      <c r="E599">
        <v>597</v>
      </c>
      <c r="F599" s="16">
        <v>42159.429143518515</v>
      </c>
      <c r="G599">
        <v>1</v>
      </c>
    </row>
    <row r="600" spans="1:7" x14ac:dyDescent="0.25">
      <c r="A600">
        <v>598</v>
      </c>
      <c r="B600" s="16">
        <v>42158.524050925924</v>
      </c>
      <c r="C600">
        <v>1</v>
      </c>
      <c r="E600">
        <v>598</v>
      </c>
      <c r="F600" s="16">
        <v>42159.443923611114</v>
      </c>
      <c r="G600">
        <v>0</v>
      </c>
    </row>
    <row r="601" spans="1:7" x14ac:dyDescent="0.25">
      <c r="A601">
        <v>599</v>
      </c>
      <c r="B601" s="16">
        <v>42158.550532407404</v>
      </c>
      <c r="C601">
        <v>0</v>
      </c>
      <c r="E601">
        <v>599</v>
      </c>
      <c r="F601" s="16">
        <v>42159.463194444441</v>
      </c>
      <c r="G601">
        <v>1</v>
      </c>
    </row>
    <row r="602" spans="1:7" x14ac:dyDescent="0.25">
      <c r="A602">
        <v>600</v>
      </c>
      <c r="B602" s="16">
        <v>42158.551701388889</v>
      </c>
      <c r="C602">
        <v>1</v>
      </c>
      <c r="E602">
        <v>600</v>
      </c>
      <c r="F602" s="16">
        <v>42159.491967592592</v>
      </c>
      <c r="G602">
        <v>0</v>
      </c>
    </row>
    <row r="603" spans="1:7" x14ac:dyDescent="0.25">
      <c r="A603">
        <v>601</v>
      </c>
      <c r="B603" s="16">
        <v>42158.575428240743</v>
      </c>
      <c r="C603">
        <v>0</v>
      </c>
      <c r="E603">
        <v>601</v>
      </c>
      <c r="F603" s="16">
        <v>42159.504074074073</v>
      </c>
      <c r="G603">
        <v>1</v>
      </c>
    </row>
    <row r="604" spans="1:7" x14ac:dyDescent="0.25">
      <c r="A604">
        <v>602</v>
      </c>
      <c r="B604" s="16">
        <v>42158.5784375</v>
      </c>
      <c r="C604">
        <v>1</v>
      </c>
      <c r="E604">
        <v>602</v>
      </c>
      <c r="F604" s="16">
        <v>42159.530023148145</v>
      </c>
      <c r="G604">
        <v>0</v>
      </c>
    </row>
    <row r="605" spans="1:7" x14ac:dyDescent="0.25">
      <c r="A605">
        <v>603</v>
      </c>
      <c r="B605" s="16">
        <v>42158.590057870373</v>
      </c>
      <c r="C605">
        <v>0</v>
      </c>
      <c r="E605">
        <v>603</v>
      </c>
      <c r="F605" s="16">
        <v>42159.548171296294</v>
      </c>
      <c r="G605">
        <v>1</v>
      </c>
    </row>
    <row r="606" spans="1:7" x14ac:dyDescent="0.25">
      <c r="A606">
        <v>604</v>
      </c>
      <c r="B606" s="16">
        <v>42158.590162037035</v>
      </c>
      <c r="C606">
        <v>1</v>
      </c>
      <c r="E606">
        <v>604</v>
      </c>
      <c r="F606" s="16">
        <v>42159.564027777778</v>
      </c>
      <c r="G606">
        <v>0</v>
      </c>
    </row>
    <row r="607" spans="1:7" x14ac:dyDescent="0.25">
      <c r="A607">
        <v>605</v>
      </c>
      <c r="B607" s="16">
        <v>42158.591805555552</v>
      </c>
      <c r="C607">
        <v>0</v>
      </c>
      <c r="E607">
        <v>605</v>
      </c>
      <c r="F607" s="16">
        <v>42159.571145833332</v>
      </c>
      <c r="G607">
        <v>1</v>
      </c>
    </row>
    <row r="608" spans="1:7" x14ac:dyDescent="0.25">
      <c r="A608">
        <v>606</v>
      </c>
      <c r="B608" s="16">
        <v>42158.591909722221</v>
      </c>
      <c r="C608">
        <v>1</v>
      </c>
      <c r="E608">
        <v>606</v>
      </c>
      <c r="F608" s="16">
        <v>42159.597858796296</v>
      </c>
      <c r="G608">
        <v>0</v>
      </c>
    </row>
    <row r="609" spans="1:7" x14ac:dyDescent="0.25">
      <c r="A609">
        <v>607</v>
      </c>
      <c r="B609" s="16">
        <v>42158.595439814817</v>
      </c>
      <c r="C609">
        <v>0</v>
      </c>
      <c r="E609">
        <v>607</v>
      </c>
      <c r="F609" s="16">
        <v>42159.602395833332</v>
      </c>
      <c r="G609">
        <v>1</v>
      </c>
    </row>
    <row r="610" spans="1:7" x14ac:dyDescent="0.25">
      <c r="A610">
        <v>608</v>
      </c>
      <c r="B610" s="16">
        <v>42158.607002314813</v>
      </c>
      <c r="C610">
        <v>1</v>
      </c>
      <c r="E610">
        <v>608</v>
      </c>
      <c r="F610" s="16">
        <v>42159.617893518516</v>
      </c>
      <c r="G610">
        <v>0</v>
      </c>
    </row>
    <row r="611" spans="1:7" x14ac:dyDescent="0.25">
      <c r="A611">
        <v>609</v>
      </c>
      <c r="B611" s="16">
        <v>42158.629525462966</v>
      </c>
      <c r="C611">
        <v>0</v>
      </c>
      <c r="E611">
        <v>609</v>
      </c>
      <c r="F611" s="16">
        <v>42159.638136574074</v>
      </c>
      <c r="G611">
        <v>1</v>
      </c>
    </row>
    <row r="612" spans="1:7" x14ac:dyDescent="0.25">
      <c r="A612">
        <v>610</v>
      </c>
      <c r="B612" s="16">
        <v>42158.636250000003</v>
      </c>
      <c r="C612">
        <v>1</v>
      </c>
      <c r="E612">
        <v>610</v>
      </c>
      <c r="F612" s="16">
        <v>42159.659143518518</v>
      </c>
      <c r="G612">
        <v>0</v>
      </c>
    </row>
    <row r="613" spans="1:7" x14ac:dyDescent="0.25">
      <c r="A613">
        <v>611</v>
      </c>
      <c r="B613" s="16">
        <v>42158.663703703707</v>
      </c>
      <c r="C613">
        <v>0</v>
      </c>
      <c r="E613">
        <v>611</v>
      </c>
      <c r="F613" s="16">
        <v>42159.724016203705</v>
      </c>
      <c r="G613">
        <v>1</v>
      </c>
    </row>
    <row r="614" spans="1:7" x14ac:dyDescent="0.25">
      <c r="A614">
        <v>612</v>
      </c>
      <c r="B614" s="16">
        <v>42158.804166666669</v>
      </c>
      <c r="C614">
        <v>1</v>
      </c>
      <c r="E614">
        <v>612</v>
      </c>
      <c r="F614" s="16">
        <v>42159.757395833331</v>
      </c>
      <c r="G614">
        <v>0</v>
      </c>
    </row>
    <row r="615" spans="1:7" x14ac:dyDescent="0.25">
      <c r="A615">
        <v>613</v>
      </c>
      <c r="B615" s="16">
        <v>42158.831689814811</v>
      </c>
      <c r="C615">
        <v>0</v>
      </c>
      <c r="E615">
        <v>613</v>
      </c>
      <c r="F615" s="16">
        <v>42159.758368055554</v>
      </c>
      <c r="G615">
        <v>1</v>
      </c>
    </row>
    <row r="616" spans="1:7" x14ac:dyDescent="0.25">
      <c r="A616">
        <v>614</v>
      </c>
      <c r="B616" s="16">
        <v>42158.8746875</v>
      </c>
      <c r="C616">
        <v>1</v>
      </c>
      <c r="E616">
        <v>614</v>
      </c>
      <c r="F616" s="16">
        <v>42159.791435185187</v>
      </c>
      <c r="G616">
        <v>0</v>
      </c>
    </row>
    <row r="617" spans="1:7" x14ac:dyDescent="0.25">
      <c r="A617">
        <v>615</v>
      </c>
      <c r="B617" s="16">
        <v>42158.904467592591</v>
      </c>
      <c r="C617">
        <v>0</v>
      </c>
      <c r="E617">
        <v>615</v>
      </c>
      <c r="F617" s="16">
        <v>42159.792997685188</v>
      </c>
      <c r="G617">
        <v>1</v>
      </c>
    </row>
    <row r="618" spans="1:7" x14ac:dyDescent="0.25">
      <c r="A618">
        <v>616</v>
      </c>
      <c r="B618" s="16">
        <v>42158.905347222222</v>
      </c>
      <c r="C618">
        <v>1</v>
      </c>
      <c r="E618">
        <v>616</v>
      </c>
      <c r="F618" s="16">
        <v>42159.848287037035</v>
      </c>
      <c r="G618">
        <v>0</v>
      </c>
    </row>
    <row r="619" spans="1:7" x14ac:dyDescent="0.25">
      <c r="A619">
        <v>617</v>
      </c>
      <c r="B619" s="16">
        <v>42158.93582175926</v>
      </c>
      <c r="C619">
        <v>0</v>
      </c>
      <c r="E619">
        <v>617</v>
      </c>
      <c r="F619" s="16">
        <v>42159.879618055558</v>
      </c>
      <c r="G619">
        <v>1</v>
      </c>
    </row>
    <row r="620" spans="1:7" x14ac:dyDescent="0.25">
      <c r="A620">
        <v>618</v>
      </c>
      <c r="B620" s="16">
        <v>42158.942499999997</v>
      </c>
      <c r="C620">
        <v>1</v>
      </c>
      <c r="E620">
        <v>618</v>
      </c>
      <c r="F620" s="16">
        <v>42159.923159722224</v>
      </c>
      <c r="G620">
        <v>0</v>
      </c>
    </row>
    <row r="621" spans="1:7" x14ac:dyDescent="0.25">
      <c r="A621">
        <v>619</v>
      </c>
      <c r="B621" s="16">
        <v>42158.954733796294</v>
      </c>
      <c r="C621">
        <v>0</v>
      </c>
      <c r="E621">
        <v>619</v>
      </c>
      <c r="F621" s="16">
        <v>42159.959108796298</v>
      </c>
      <c r="G621">
        <v>1</v>
      </c>
    </row>
    <row r="622" spans="1:7" x14ac:dyDescent="0.25">
      <c r="A622">
        <v>620</v>
      </c>
      <c r="B622" s="16">
        <v>42158.954976851855</v>
      </c>
      <c r="C622">
        <v>1</v>
      </c>
      <c r="E622">
        <v>620</v>
      </c>
      <c r="F622" s="16">
        <v>42160.002025462964</v>
      </c>
      <c r="G622">
        <v>0</v>
      </c>
    </row>
    <row r="623" spans="1:7" x14ac:dyDescent="0.25">
      <c r="A623">
        <v>621</v>
      </c>
      <c r="B623" s="16">
        <v>42158.966099537036</v>
      </c>
      <c r="C623">
        <v>0</v>
      </c>
      <c r="E623">
        <v>621</v>
      </c>
      <c r="F623" s="16">
        <v>42160.414305555554</v>
      </c>
      <c r="G623">
        <v>1</v>
      </c>
    </row>
    <row r="624" spans="1:7" x14ac:dyDescent="0.25">
      <c r="A624">
        <v>622</v>
      </c>
      <c r="B624" s="16">
        <v>42158.982499999998</v>
      </c>
      <c r="C624">
        <v>1</v>
      </c>
      <c r="E624">
        <v>622</v>
      </c>
      <c r="F624" s="16">
        <v>42160.437430555554</v>
      </c>
      <c r="G624">
        <v>0</v>
      </c>
    </row>
    <row r="625" spans="1:7" x14ac:dyDescent="0.25">
      <c r="A625">
        <v>623</v>
      </c>
      <c r="B625" s="16">
        <v>42159.005648148152</v>
      </c>
      <c r="C625">
        <v>0</v>
      </c>
      <c r="E625">
        <v>623</v>
      </c>
      <c r="F625" s="16">
        <v>42160.447511574072</v>
      </c>
      <c r="G625">
        <v>1</v>
      </c>
    </row>
    <row r="626" spans="1:7" x14ac:dyDescent="0.25">
      <c r="A626">
        <v>624</v>
      </c>
      <c r="B626" s="16">
        <v>42159.428032407406</v>
      </c>
      <c r="C626">
        <v>1</v>
      </c>
      <c r="E626">
        <v>624</v>
      </c>
      <c r="F626" s="16">
        <v>42160.473715277774</v>
      </c>
      <c r="G626">
        <v>0</v>
      </c>
    </row>
    <row r="627" spans="1:7" x14ac:dyDescent="0.25">
      <c r="A627">
        <v>625</v>
      </c>
      <c r="B627" s="16">
        <v>42159.439502314817</v>
      </c>
      <c r="C627">
        <v>0</v>
      </c>
      <c r="E627">
        <v>625</v>
      </c>
      <c r="F627" s="16">
        <v>42160.475740740738</v>
      </c>
      <c r="G627">
        <v>1</v>
      </c>
    </row>
    <row r="628" spans="1:7" x14ac:dyDescent="0.25">
      <c r="A628">
        <v>626</v>
      </c>
      <c r="B628" s="16">
        <v>42159.440069444441</v>
      </c>
      <c r="C628">
        <v>1</v>
      </c>
      <c r="E628">
        <v>626</v>
      </c>
      <c r="F628" s="16">
        <v>42160.510925925926</v>
      </c>
      <c r="G628">
        <v>0</v>
      </c>
    </row>
    <row r="629" spans="1:7" x14ac:dyDescent="0.25">
      <c r="A629">
        <v>627</v>
      </c>
      <c r="B629" s="16">
        <v>42159.447870370372</v>
      </c>
      <c r="C629">
        <v>0</v>
      </c>
      <c r="E629">
        <v>627</v>
      </c>
      <c r="F629" s="16">
        <v>42160.515625</v>
      </c>
      <c r="G629">
        <v>1</v>
      </c>
    </row>
    <row r="630" spans="1:7" x14ac:dyDescent="0.25">
      <c r="A630">
        <v>628</v>
      </c>
      <c r="B630" s="16">
        <v>42159.506238425929</v>
      </c>
      <c r="C630">
        <v>1</v>
      </c>
      <c r="E630">
        <v>628</v>
      </c>
      <c r="F630" s="16">
        <v>42160.52202546296</v>
      </c>
      <c r="G630">
        <v>0</v>
      </c>
    </row>
    <row r="631" spans="1:7" x14ac:dyDescent="0.25">
      <c r="A631">
        <v>629</v>
      </c>
      <c r="B631" s="16">
        <v>42159.520787037036</v>
      </c>
      <c r="C631">
        <v>0</v>
      </c>
      <c r="E631">
        <v>629</v>
      </c>
      <c r="F631" s="16">
        <v>42160.522465277776</v>
      </c>
      <c r="G631">
        <v>1</v>
      </c>
    </row>
    <row r="632" spans="1:7" x14ac:dyDescent="0.25">
      <c r="A632">
        <v>630</v>
      </c>
      <c r="B632" s="16">
        <v>42159.53696759259</v>
      </c>
      <c r="C632">
        <v>1</v>
      </c>
      <c r="E632">
        <v>630</v>
      </c>
      <c r="F632" s="16">
        <v>42160.526296296295</v>
      </c>
      <c r="G632">
        <v>0</v>
      </c>
    </row>
    <row r="633" spans="1:7" x14ac:dyDescent="0.25">
      <c r="A633">
        <v>631</v>
      </c>
      <c r="B633" s="16">
        <v>42159.557175925926</v>
      </c>
      <c r="C633">
        <v>0</v>
      </c>
      <c r="E633">
        <v>631</v>
      </c>
      <c r="F633" s="16">
        <v>42160.530972222223</v>
      </c>
      <c r="G633">
        <v>1</v>
      </c>
    </row>
    <row r="634" spans="1:7" x14ac:dyDescent="0.25">
      <c r="A634">
        <v>632</v>
      </c>
      <c r="B634" s="16">
        <v>42159.578263888892</v>
      </c>
      <c r="C634">
        <v>1</v>
      </c>
      <c r="E634">
        <v>632</v>
      </c>
      <c r="F634" s="16">
        <v>42160.559745370374</v>
      </c>
      <c r="G634">
        <v>0</v>
      </c>
    </row>
    <row r="635" spans="1:7" x14ac:dyDescent="0.25">
      <c r="A635">
        <v>633</v>
      </c>
      <c r="B635" s="16">
        <v>42159.602337962962</v>
      </c>
      <c r="C635">
        <v>0</v>
      </c>
      <c r="E635">
        <v>633</v>
      </c>
      <c r="F635" s="16">
        <v>42160.569849537038</v>
      </c>
      <c r="G635">
        <v>1</v>
      </c>
    </row>
    <row r="636" spans="1:7" x14ac:dyDescent="0.25">
      <c r="A636">
        <v>634</v>
      </c>
      <c r="B636" s="16">
        <v>42159.610567129632</v>
      </c>
      <c r="C636">
        <v>1</v>
      </c>
      <c r="E636">
        <v>634</v>
      </c>
      <c r="F636" s="16">
        <v>42160.593541666669</v>
      </c>
      <c r="G636">
        <v>0</v>
      </c>
    </row>
    <row r="637" spans="1:7" x14ac:dyDescent="0.25">
      <c r="A637">
        <v>635</v>
      </c>
      <c r="B637" s="16">
        <v>42159.632152777776</v>
      </c>
      <c r="C637">
        <v>0</v>
      </c>
      <c r="E637">
        <v>635</v>
      </c>
      <c r="F637" s="16">
        <v>42160.599988425929</v>
      </c>
      <c r="G637">
        <v>1</v>
      </c>
    </row>
    <row r="638" spans="1:7" x14ac:dyDescent="0.25">
      <c r="A638">
        <v>636</v>
      </c>
      <c r="B638" s="16">
        <v>42159.642430555556</v>
      </c>
      <c r="C638">
        <v>1</v>
      </c>
      <c r="E638">
        <v>636</v>
      </c>
      <c r="F638" s="16">
        <v>42160.623055555552</v>
      </c>
      <c r="G638">
        <v>0</v>
      </c>
    </row>
    <row r="639" spans="1:7" x14ac:dyDescent="0.25">
      <c r="A639">
        <v>637</v>
      </c>
      <c r="B639" s="16">
        <v>42159.654479166667</v>
      </c>
      <c r="C639">
        <v>0</v>
      </c>
      <c r="E639">
        <v>637</v>
      </c>
      <c r="F639" s="16">
        <v>42160.628530092596</v>
      </c>
      <c r="G639">
        <v>1</v>
      </c>
    </row>
    <row r="640" spans="1:7" x14ac:dyDescent="0.25">
      <c r="A640">
        <v>638</v>
      </c>
      <c r="B640" s="16">
        <v>42159.654618055552</v>
      </c>
      <c r="C640">
        <v>1</v>
      </c>
      <c r="E640">
        <v>638</v>
      </c>
      <c r="F640" s="16">
        <v>42160.665370370371</v>
      </c>
      <c r="G640">
        <v>0</v>
      </c>
    </row>
    <row r="641" spans="1:7" x14ac:dyDescent="0.25">
      <c r="A641">
        <v>639</v>
      </c>
      <c r="B641" s="16">
        <v>42159.667962962965</v>
      </c>
      <c r="C641">
        <v>0</v>
      </c>
      <c r="E641">
        <v>639</v>
      </c>
      <c r="F641" s="16">
        <v>42160.67114583333</v>
      </c>
      <c r="G641">
        <v>1</v>
      </c>
    </row>
    <row r="642" spans="1:7" x14ac:dyDescent="0.25">
      <c r="A642">
        <v>640</v>
      </c>
      <c r="B642" s="16">
        <v>42159.722280092596</v>
      </c>
      <c r="C642">
        <v>1</v>
      </c>
      <c r="E642">
        <v>640</v>
      </c>
      <c r="F642" s="16">
        <v>42160.709814814814</v>
      </c>
      <c r="G642">
        <v>0</v>
      </c>
    </row>
    <row r="643" spans="1:7" x14ac:dyDescent="0.25">
      <c r="A643">
        <v>641</v>
      </c>
      <c r="B643" s="16">
        <v>42159.755995370368</v>
      </c>
      <c r="C643">
        <v>0</v>
      </c>
    </row>
    <row r="644" spans="1:7" x14ac:dyDescent="0.25">
      <c r="A644">
        <v>642</v>
      </c>
      <c r="B644" s="16">
        <v>42159.757268518515</v>
      </c>
      <c r="C644">
        <v>1</v>
      </c>
    </row>
    <row r="645" spans="1:7" x14ac:dyDescent="0.25">
      <c r="A645">
        <v>643</v>
      </c>
      <c r="B645" s="16">
        <v>42159.783738425926</v>
      </c>
      <c r="C645">
        <v>0</v>
      </c>
    </row>
    <row r="646" spans="1:7" x14ac:dyDescent="0.25">
      <c r="A646">
        <v>644</v>
      </c>
      <c r="B646" s="16">
        <v>42159.795555555553</v>
      </c>
      <c r="C646">
        <v>1</v>
      </c>
    </row>
    <row r="647" spans="1:7" x14ac:dyDescent="0.25">
      <c r="A647">
        <v>645</v>
      </c>
      <c r="B647" s="16">
        <v>42159.825868055559</v>
      </c>
      <c r="C647">
        <v>0</v>
      </c>
    </row>
    <row r="648" spans="1:7" x14ac:dyDescent="0.25">
      <c r="A648">
        <v>646</v>
      </c>
      <c r="B648" s="16">
        <v>42159.836412037039</v>
      </c>
      <c r="C648">
        <v>1</v>
      </c>
    </row>
    <row r="649" spans="1:7" x14ac:dyDescent="0.25">
      <c r="A649">
        <v>647</v>
      </c>
      <c r="B649" s="16">
        <v>42159.864351851851</v>
      </c>
      <c r="C649">
        <v>0</v>
      </c>
    </row>
    <row r="650" spans="1:7" x14ac:dyDescent="0.25">
      <c r="A650">
        <v>648</v>
      </c>
      <c r="B650" s="16">
        <v>42159.957546296297</v>
      </c>
      <c r="C650">
        <v>1</v>
      </c>
    </row>
    <row r="651" spans="1:7" x14ac:dyDescent="0.25">
      <c r="A651">
        <v>649</v>
      </c>
      <c r="B651" s="16">
        <v>42159.988136574073</v>
      </c>
      <c r="C651">
        <v>0</v>
      </c>
    </row>
    <row r="652" spans="1:7" x14ac:dyDescent="0.25">
      <c r="A652">
        <v>650</v>
      </c>
      <c r="B652" s="16">
        <v>42160.422789351855</v>
      </c>
      <c r="C652">
        <v>1</v>
      </c>
    </row>
    <row r="653" spans="1:7" x14ac:dyDescent="0.25">
      <c r="A653">
        <v>651</v>
      </c>
      <c r="B653" s="16">
        <v>42160.45207175926</v>
      </c>
      <c r="C653">
        <v>0</v>
      </c>
    </row>
    <row r="654" spans="1:7" x14ac:dyDescent="0.25">
      <c r="A654">
        <v>652</v>
      </c>
      <c r="B654" s="16">
        <v>42160.45484953704</v>
      </c>
      <c r="C654">
        <v>1</v>
      </c>
    </row>
    <row r="655" spans="1:7" x14ac:dyDescent="0.25">
      <c r="A655">
        <v>653</v>
      </c>
      <c r="B655" s="16">
        <v>42160.482824074075</v>
      </c>
      <c r="C655">
        <v>0</v>
      </c>
    </row>
    <row r="656" spans="1:7" x14ac:dyDescent="0.25">
      <c r="A656">
        <v>654</v>
      </c>
      <c r="B656" s="16">
        <v>42160.486909722225</v>
      </c>
      <c r="C656">
        <v>1</v>
      </c>
    </row>
    <row r="657" spans="1:3" x14ac:dyDescent="0.25">
      <c r="A657">
        <v>655</v>
      </c>
      <c r="B657" s="16">
        <v>42160.514872685184</v>
      </c>
      <c r="C657">
        <v>0</v>
      </c>
    </row>
    <row r="658" spans="1:3" x14ac:dyDescent="0.25">
      <c r="A658">
        <v>656</v>
      </c>
      <c r="B658" s="16">
        <v>42160.518935185188</v>
      </c>
      <c r="C658">
        <v>1</v>
      </c>
    </row>
    <row r="659" spans="1:3" x14ac:dyDescent="0.25">
      <c r="A659">
        <v>657</v>
      </c>
      <c r="B659" s="16">
        <v>42160.547037037039</v>
      </c>
      <c r="C659">
        <v>0</v>
      </c>
    </row>
    <row r="660" spans="1:3" x14ac:dyDescent="0.25">
      <c r="A660">
        <v>658</v>
      </c>
      <c r="B660" s="16">
        <v>42160.556192129632</v>
      </c>
      <c r="C660">
        <v>1</v>
      </c>
    </row>
    <row r="661" spans="1:3" x14ac:dyDescent="0.25">
      <c r="A661">
        <v>659</v>
      </c>
      <c r="B661" s="16">
        <v>42160.583229166667</v>
      </c>
      <c r="C661">
        <v>0</v>
      </c>
    </row>
    <row r="662" spans="1:3" x14ac:dyDescent="0.25">
      <c r="A662">
        <v>660</v>
      </c>
      <c r="B662" s="16">
        <v>42160.584999999999</v>
      </c>
      <c r="C662">
        <v>1</v>
      </c>
    </row>
    <row r="663" spans="1:3" x14ac:dyDescent="0.25">
      <c r="A663">
        <v>661</v>
      </c>
      <c r="B663" s="16">
        <v>42160.604155092595</v>
      </c>
      <c r="C663">
        <v>0</v>
      </c>
    </row>
    <row r="664" spans="1:3" x14ac:dyDescent="0.25">
      <c r="A664">
        <v>662</v>
      </c>
      <c r="B664" s="16">
        <v>42160.610231481478</v>
      </c>
      <c r="C664">
        <v>1</v>
      </c>
    </row>
    <row r="665" spans="1:3" x14ac:dyDescent="0.25">
      <c r="A665">
        <v>663</v>
      </c>
      <c r="B665" s="16">
        <v>42160.638252314813</v>
      </c>
      <c r="C665">
        <v>0</v>
      </c>
    </row>
    <row r="666" spans="1:3" x14ac:dyDescent="0.25">
      <c r="A666">
        <v>664</v>
      </c>
      <c r="B666" s="16">
        <v>42160.674571759257</v>
      </c>
      <c r="C666">
        <v>1</v>
      </c>
    </row>
    <row r="667" spans="1:3" x14ac:dyDescent="0.25">
      <c r="A667">
        <v>665</v>
      </c>
      <c r="B667" s="16">
        <v>42160.699062500003</v>
      </c>
      <c r="C667">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14"/>
  <sheetViews>
    <sheetView workbookViewId="0">
      <selection activeCell="E14" sqref="E14"/>
    </sheetView>
  </sheetViews>
  <sheetFormatPr defaultRowHeight="15" x14ac:dyDescent="0.25"/>
  <cols>
    <col min="1" max="1" width="21.7109375" bestFit="1" customWidth="1"/>
    <col min="2" max="2" width="27.7109375" bestFit="1" customWidth="1"/>
    <col min="3" max="3" width="16" bestFit="1" customWidth="1"/>
    <col min="4" max="4" width="10.7109375" bestFit="1" customWidth="1"/>
    <col min="5" max="5" width="16.42578125" bestFit="1" customWidth="1"/>
    <col min="6" max="6" width="23.5703125" bestFit="1" customWidth="1"/>
    <col min="7" max="7" width="20.140625" bestFit="1" customWidth="1"/>
    <col min="8" max="8" width="26.140625" bestFit="1" customWidth="1"/>
    <col min="9" max="9" width="24.42578125" bestFit="1" customWidth="1"/>
  </cols>
  <sheetData>
    <row r="1" spans="1:9" x14ac:dyDescent="0.25">
      <c r="A1" t="s">
        <v>77</v>
      </c>
      <c r="B1" t="s">
        <v>78</v>
      </c>
      <c r="C1" t="s">
        <v>79</v>
      </c>
      <c r="D1" t="s">
        <v>80</v>
      </c>
      <c r="E1" t="s">
        <v>81</v>
      </c>
      <c r="F1" t="s">
        <v>82</v>
      </c>
      <c r="G1" t="s">
        <v>83</v>
      </c>
      <c r="H1" t="s">
        <v>84</v>
      </c>
      <c r="I1" t="s">
        <v>85</v>
      </c>
    </row>
    <row r="2" spans="1:9" x14ac:dyDescent="0.25">
      <c r="A2" t="s">
        <v>86</v>
      </c>
      <c r="B2" s="49">
        <v>42156</v>
      </c>
      <c r="C2" t="s">
        <v>87</v>
      </c>
      <c r="D2">
        <v>0</v>
      </c>
      <c r="E2" s="22">
        <v>6392</v>
      </c>
      <c r="F2" s="108">
        <v>0</v>
      </c>
      <c r="G2" s="108">
        <v>2542.16</v>
      </c>
      <c r="H2">
        <v>0</v>
      </c>
      <c r="I2">
        <v>0.3977</v>
      </c>
    </row>
    <row r="3" spans="1:9" x14ac:dyDescent="0.25">
      <c r="A3" t="s">
        <v>88</v>
      </c>
      <c r="B3" s="49">
        <v>42124</v>
      </c>
      <c r="C3" t="s">
        <v>87</v>
      </c>
      <c r="D3">
        <v>0</v>
      </c>
      <c r="E3" s="22">
        <v>6340</v>
      </c>
      <c r="F3" s="108">
        <v>0</v>
      </c>
      <c r="G3" s="108">
        <v>2528.54</v>
      </c>
      <c r="H3">
        <v>0</v>
      </c>
      <c r="I3">
        <v>0.39879999999999999</v>
      </c>
    </row>
    <row r="4" spans="1:9" x14ac:dyDescent="0.25">
      <c r="A4" t="s">
        <v>89</v>
      </c>
      <c r="B4" s="49">
        <v>42094</v>
      </c>
      <c r="C4" t="s">
        <v>87</v>
      </c>
      <c r="D4">
        <v>0</v>
      </c>
      <c r="E4" s="22">
        <v>14975</v>
      </c>
      <c r="F4" s="108">
        <v>0</v>
      </c>
      <c r="G4" s="108">
        <v>5407.94</v>
      </c>
      <c r="H4">
        <v>0</v>
      </c>
      <c r="I4">
        <v>0.36109999999999998</v>
      </c>
    </row>
    <row r="5" spans="1:9" x14ac:dyDescent="0.25">
      <c r="A5" t="s">
        <v>90</v>
      </c>
      <c r="B5" s="49">
        <v>42065</v>
      </c>
      <c r="C5" t="s">
        <v>87</v>
      </c>
      <c r="D5">
        <v>0</v>
      </c>
      <c r="E5" s="22">
        <v>24936</v>
      </c>
      <c r="F5" s="108">
        <v>0</v>
      </c>
      <c r="G5" s="108">
        <v>8053.34</v>
      </c>
      <c r="H5">
        <v>0</v>
      </c>
      <c r="I5">
        <v>0.32300000000000001</v>
      </c>
    </row>
    <row r="6" spans="1:9" x14ac:dyDescent="0.25">
      <c r="A6" t="s">
        <v>91</v>
      </c>
      <c r="B6" s="49">
        <v>42033</v>
      </c>
      <c r="C6" t="s">
        <v>87</v>
      </c>
      <c r="D6">
        <v>0</v>
      </c>
      <c r="E6" s="22">
        <v>25128</v>
      </c>
      <c r="F6" s="108">
        <v>0</v>
      </c>
      <c r="G6" s="108">
        <v>8126.72</v>
      </c>
      <c r="H6">
        <v>0</v>
      </c>
      <c r="I6">
        <v>0.32340000000000002</v>
      </c>
    </row>
    <row r="7" spans="1:9" x14ac:dyDescent="0.25">
      <c r="A7" t="s">
        <v>92</v>
      </c>
      <c r="B7" s="49">
        <v>42003</v>
      </c>
      <c r="C7" t="s">
        <v>87</v>
      </c>
      <c r="D7">
        <v>0</v>
      </c>
      <c r="E7" s="22">
        <v>25570</v>
      </c>
      <c r="F7" s="108">
        <v>0</v>
      </c>
      <c r="G7" s="108">
        <v>8139.7</v>
      </c>
      <c r="H7">
        <v>0</v>
      </c>
      <c r="I7">
        <v>0.31830000000000003</v>
      </c>
    </row>
    <row r="8" spans="1:9" x14ac:dyDescent="0.25">
      <c r="A8" t="s">
        <v>93</v>
      </c>
      <c r="B8" s="49">
        <v>41974</v>
      </c>
      <c r="C8" t="s">
        <v>87</v>
      </c>
      <c r="D8">
        <v>0</v>
      </c>
      <c r="E8" s="22">
        <v>28491</v>
      </c>
      <c r="F8" s="108">
        <v>0</v>
      </c>
      <c r="G8" s="108">
        <v>8853.94</v>
      </c>
      <c r="H8">
        <v>0</v>
      </c>
      <c r="I8">
        <v>0.31080000000000002</v>
      </c>
    </row>
    <row r="9" spans="1:9" x14ac:dyDescent="0.25">
      <c r="A9" t="s">
        <v>94</v>
      </c>
      <c r="B9" s="49">
        <v>41941</v>
      </c>
      <c r="C9" t="s">
        <v>87</v>
      </c>
      <c r="D9">
        <v>0</v>
      </c>
      <c r="E9" s="22">
        <v>24670</v>
      </c>
      <c r="F9" s="108">
        <v>0</v>
      </c>
      <c r="G9" s="108">
        <v>6581.86</v>
      </c>
      <c r="H9">
        <v>0</v>
      </c>
      <c r="I9">
        <v>0.26679999999999998</v>
      </c>
    </row>
    <row r="10" spans="1:9" x14ac:dyDescent="0.25">
      <c r="A10" t="s">
        <v>95</v>
      </c>
      <c r="B10" s="49">
        <v>41912</v>
      </c>
      <c r="C10" t="s">
        <v>87</v>
      </c>
      <c r="D10">
        <v>0</v>
      </c>
      <c r="E10" s="22">
        <v>20962</v>
      </c>
      <c r="F10" s="108">
        <v>0</v>
      </c>
      <c r="G10" s="108">
        <v>5694.31</v>
      </c>
      <c r="H10">
        <v>0</v>
      </c>
      <c r="I10">
        <v>0.27160000000000001</v>
      </c>
    </row>
    <row r="11" spans="1:9" x14ac:dyDescent="0.25">
      <c r="A11" t="s">
        <v>96</v>
      </c>
      <c r="B11" s="49">
        <v>41880</v>
      </c>
      <c r="C11" t="s">
        <v>87</v>
      </c>
      <c r="D11">
        <v>0</v>
      </c>
      <c r="E11" s="22">
        <v>17029</v>
      </c>
      <c r="F11" s="108">
        <v>0</v>
      </c>
      <c r="G11" s="108">
        <v>4343.6099999999997</v>
      </c>
      <c r="H11">
        <v>0</v>
      </c>
      <c r="I11">
        <v>0.25509999999999999</v>
      </c>
    </row>
    <row r="12" spans="1:9" x14ac:dyDescent="0.25">
      <c r="A12" t="s">
        <v>97</v>
      </c>
      <c r="B12" s="49">
        <v>41850</v>
      </c>
      <c r="C12" t="s">
        <v>87</v>
      </c>
      <c r="D12">
        <v>0</v>
      </c>
      <c r="E12" s="22">
        <v>17863</v>
      </c>
      <c r="F12" s="108">
        <v>0</v>
      </c>
      <c r="G12" s="108">
        <v>4535.66</v>
      </c>
      <c r="H12">
        <v>0</v>
      </c>
      <c r="I12">
        <v>0.25390000000000001</v>
      </c>
    </row>
    <row r="13" spans="1:9" x14ac:dyDescent="0.25">
      <c r="A13" t="s">
        <v>98</v>
      </c>
      <c r="B13" s="49">
        <v>41820</v>
      </c>
      <c r="C13" t="s">
        <v>87</v>
      </c>
      <c r="D13">
        <v>0</v>
      </c>
      <c r="E13" s="22">
        <v>20417</v>
      </c>
      <c r="F13" s="108">
        <v>0</v>
      </c>
      <c r="G13" s="108">
        <v>5083.7299999999996</v>
      </c>
      <c r="H13">
        <v>0</v>
      </c>
      <c r="I13">
        <v>0.249</v>
      </c>
    </row>
    <row r="14" spans="1:9" x14ac:dyDescent="0.25">
      <c r="E14" s="22">
        <f>SUM(E2:E13)</f>
        <v>232773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Summary</vt:lpstr>
      <vt:lpstr>Energy Savings Calc</vt:lpstr>
      <vt:lpstr>Short Term Test</vt:lpstr>
      <vt:lpstr>Motor Logger Analysis</vt:lpstr>
      <vt:lpstr>Low Fire Analysis</vt:lpstr>
      <vt:lpstr>Raw Motor Logger Data</vt:lpstr>
      <vt:lpstr>Usage History</vt:lpstr>
    </vt:vector>
  </TitlesOfParts>
  <Company>United States Army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 Gorder</dc:creator>
  <cp:lastModifiedBy>Liu, Xiang</cp:lastModifiedBy>
  <dcterms:created xsi:type="dcterms:W3CDTF">2015-05-11T14:32:46Z</dcterms:created>
  <dcterms:modified xsi:type="dcterms:W3CDTF">2015-07-16T00:57:46Z</dcterms:modified>
</cp:coreProperties>
</file>