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ergada\Desktop\2020 Workpaper Updates\SWHC020-01 Air-Cooled Chiller\SWHC020-01 Air-Cooled Chiller_Final\"/>
    </mc:Choice>
  </mc:AlternateContent>
  <bookViews>
    <workbookView xWindow="0" yWindow="0" windowWidth="23040" windowHeight="10836" firstSheet="2" activeTab="4"/>
  </bookViews>
  <sheets>
    <sheet name="permutations (paste)" sheetId="9" r:id="rId1"/>
    <sheet name="permutations" sheetId="1" r:id="rId2"/>
    <sheet name="Summary info" sheetId="6" r:id="rId3"/>
    <sheet name="MeasureExAnte" sheetId="2" r:id="rId4"/>
    <sheet name="ImplementationExAnte" sheetId="3" r:id="rId5"/>
    <sheet name="EnergyImpactExAnte" sheetId="4" r:id="rId6"/>
    <sheet name="CostExAnte" sheetId="5" r:id="rId7"/>
    <sheet name="CostExAnte (2)" sheetId="8" state="hidden" r:id="rId8"/>
  </sheets>
  <externalReferences>
    <externalReference r:id="rId9"/>
  </externalReferences>
  <definedNames>
    <definedName name="_xlnm._FilterDatabase" localSheetId="5" hidden="1">EnergyImpactExAnte!$A$2:$AC$130</definedName>
    <definedName name="_xlnm._FilterDatabase" localSheetId="4" hidden="1">ImplementationExAnte!$A$2:$P$76</definedName>
    <definedName name="_xlnm._FilterDatabase" localSheetId="3" hidden="1">MeasureExAnte!$A$2:$AQ$14</definedName>
    <definedName name="Count">'Summary info'!$B$2</definedName>
    <definedName name="Counter">'Summary info'!$B$2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" i="4" l="1"/>
  <c r="J6" i="4" s="1"/>
  <c r="J7" i="4" s="1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J71" i="4" s="1"/>
  <c r="J72" i="4" s="1"/>
  <c r="J73" i="4" s="1"/>
  <c r="J74" i="4" s="1"/>
  <c r="J75" i="4" s="1"/>
  <c r="J76" i="4" s="1"/>
  <c r="J77" i="4" s="1"/>
  <c r="J78" i="4" s="1"/>
  <c r="J79" i="4" s="1"/>
  <c r="J80" i="4" s="1"/>
  <c r="J81" i="4" s="1"/>
  <c r="J82" i="4" s="1"/>
  <c r="J83" i="4" s="1"/>
  <c r="J84" i="4" s="1"/>
  <c r="J85" i="4" s="1"/>
  <c r="J86" i="4" s="1"/>
  <c r="J87" i="4" s="1"/>
  <c r="J88" i="4" s="1"/>
  <c r="J89" i="4" s="1"/>
  <c r="J90" i="4" s="1"/>
  <c r="J91" i="4" s="1"/>
  <c r="J92" i="4" s="1"/>
  <c r="J93" i="4" s="1"/>
  <c r="J94" i="4" s="1"/>
  <c r="J95" i="4" s="1"/>
  <c r="J96" i="4" s="1"/>
  <c r="J97" i="4" s="1"/>
  <c r="J98" i="4" s="1"/>
  <c r="J99" i="4" s="1"/>
  <c r="J100" i="4" s="1"/>
  <c r="J101" i="4" s="1"/>
  <c r="J102" i="4" s="1"/>
  <c r="J103" i="4" s="1"/>
  <c r="J104" i="4" s="1"/>
  <c r="J105" i="4" s="1"/>
  <c r="J106" i="4" s="1"/>
  <c r="J107" i="4" s="1"/>
  <c r="J108" i="4" s="1"/>
  <c r="J109" i="4" s="1"/>
  <c r="J110" i="4" s="1"/>
  <c r="J111" i="4" s="1"/>
  <c r="J112" i="4" s="1"/>
  <c r="J113" i="4" s="1"/>
  <c r="J114" i="4" s="1"/>
  <c r="J115" i="4" s="1"/>
  <c r="J116" i="4" s="1"/>
  <c r="J117" i="4" s="1"/>
  <c r="J118" i="4" s="1"/>
  <c r="J119" i="4" s="1"/>
  <c r="J120" i="4" s="1"/>
  <c r="J121" i="4" s="1"/>
  <c r="J122" i="4" s="1"/>
  <c r="J123" i="4" s="1"/>
  <c r="J124" i="4" s="1"/>
  <c r="J125" i="4" s="1"/>
  <c r="J126" i="4" s="1"/>
  <c r="J127" i="4" s="1"/>
  <c r="J128" i="4" s="1"/>
  <c r="J129" i="4" s="1"/>
  <c r="J130" i="4" s="1"/>
  <c r="J4" i="4"/>
  <c r="B19" i="3" l="1"/>
  <c r="B21" i="3"/>
  <c r="B23" i="3"/>
  <c r="B25" i="3"/>
  <c r="BS2" i="1" l="1"/>
  <c r="BT2" i="1"/>
  <c r="BU2" i="1"/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2" i="6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B2" i="6" l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A2" i="1"/>
  <c r="H3" i="8" l="1"/>
  <c r="AA3" i="8"/>
  <c r="X3" i="8"/>
  <c r="V3" i="8"/>
  <c r="U3" i="8"/>
  <c r="T3" i="8"/>
  <c r="S3" i="8"/>
  <c r="R3" i="8"/>
  <c r="Q3" i="8"/>
  <c r="P3" i="8"/>
  <c r="O3" i="8"/>
  <c r="L3" i="8"/>
  <c r="K3" i="8"/>
  <c r="G3" i="8"/>
  <c r="F3" i="8"/>
  <c r="E3" i="8"/>
  <c r="D3" i="8"/>
  <c r="A3" i="8"/>
  <c r="A1" i="8" l="1"/>
  <c r="D2" i="6" l="1"/>
</calcChain>
</file>

<file path=xl/sharedStrings.xml><?xml version="1.0" encoding="utf-8"?>
<sst xmlns="http://schemas.openxmlformats.org/spreadsheetml/2006/main" count="12355" uniqueCount="525">
  <si>
    <t>Statewide Measure ID</t>
  </si>
  <si>
    <t>Measure Name</t>
  </si>
  <si>
    <t>Offering Id</t>
  </si>
  <si>
    <t>First Base Case Description</t>
  </si>
  <si>
    <t>Second Base Case Description</t>
  </si>
  <si>
    <t>Measure Case Description</t>
  </si>
  <si>
    <t>Measure Application Type</t>
  </si>
  <si>
    <t>BldgType</t>
  </si>
  <si>
    <t>BldgVint</t>
  </si>
  <si>
    <t>BldgingLoc</t>
  </si>
  <si>
    <t>NormUnit</t>
  </si>
  <si>
    <t>Sector</t>
  </si>
  <si>
    <t>Program Administrator Type</t>
  </si>
  <si>
    <t>Remaining Useful Life ID</t>
  </si>
  <si>
    <t>Measure Impact Type</t>
  </si>
  <si>
    <t>Locational Cost Adjustment ID</t>
  </si>
  <si>
    <t>Effective Useful Life ID</t>
  </si>
  <si>
    <t>Delivery Type</t>
  </si>
  <si>
    <t>Net to Gross Ratio ID</t>
  </si>
  <si>
    <t>GSIA ID</t>
  </si>
  <si>
    <t>Electric Impact Profile ID</t>
  </si>
  <si>
    <t>Gas Impact Profile ID</t>
  </si>
  <si>
    <t>Market Effects Benefits</t>
  </si>
  <si>
    <t>Market Effects Costs</t>
  </si>
  <si>
    <t>Measure Inflation</t>
  </si>
  <si>
    <t>Combustion Type</t>
  </si>
  <si>
    <t>Measure Impact Calculation Type</t>
  </si>
  <si>
    <t>Upstream Flag (True / False)</t>
  </si>
  <si>
    <t>Version</t>
  </si>
  <si>
    <t>Technology Group</t>
  </si>
  <si>
    <t>Technology Type</t>
  </si>
  <si>
    <t>Use Category</t>
  </si>
  <si>
    <t>Use Subcategory</t>
  </si>
  <si>
    <t>Building HVAC</t>
  </si>
  <si>
    <t>Is IE factor applied? (Yes / No)</t>
  </si>
  <si>
    <t>IE Table Name</t>
  </si>
  <si>
    <t>Measure Qualifier</t>
  </si>
  <si>
    <t>Energy Impact ID</t>
  </si>
  <si>
    <t>Measure Cost ID</t>
  </si>
  <si>
    <t>OfferingDesc</t>
  </si>
  <si>
    <t>Measure Detail ID</t>
  </si>
  <si>
    <t>A</t>
  </si>
  <si>
    <t>NR</t>
  </si>
  <si>
    <t>Com</t>
  </si>
  <si>
    <t>None</t>
  </si>
  <si>
    <t>Def-GSIA</t>
  </si>
  <si>
    <t>Annual</t>
  </si>
  <si>
    <t>Standard</t>
  </si>
  <si>
    <t>ExAnte2020</t>
  </si>
  <si>
    <t>No</t>
  </si>
  <si>
    <t>B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</si>
  <si>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</si>
  <si>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</si>
  <si>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</si>
  <si>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</si>
  <si>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</si>
  <si>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</si>
  <si>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</si>
  <si>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</si>
  <si>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</si>
  <si>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</si>
  <si>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</si>
  <si>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</si>
  <si>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</si>
  <si>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</si>
  <si>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</si>
  <si>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</si>
  <si>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</si>
  <si>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</si>
  <si>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</si>
  <si>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</si>
  <si>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</si>
  <si>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</si>
  <si>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</si>
  <si>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</si>
  <si>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</si>
  <si>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</si>
  <si>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</si>
  <si>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</si>
  <si>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</si>
  <si>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</si>
  <si>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</si>
  <si>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</si>
  <si>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</si>
  <si>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</si>
  <si>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</si>
  <si>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</si>
  <si>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</si>
  <si>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</si>
  <si>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</si>
  <si>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</si>
  <si>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</si>
  <si>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01</t>
  </si>
  <si>
    <t>IOU Workpaper</t>
  </si>
  <si>
    <t>Proposed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</si>
  <si>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</si>
  <si>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</si>
  <si>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</si>
  <si>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</si>
  <si>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</si>
  <si>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</si>
  <si>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</si>
  <si>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</si>
  <si>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</si>
  <si>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</si>
  <si>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IOU workpaper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</si>
  <si>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</si>
  <si>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</si>
  <si>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</si>
  <si>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</si>
  <si>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</si>
  <si>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</si>
  <si>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</si>
  <si>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</si>
  <si>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</si>
  <si>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</si>
  <si>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</si>
  <si>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</si>
  <si>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</si>
  <si>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</si>
  <si>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</si>
  <si>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</si>
  <si>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</si>
  <si>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</si>
  <si>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</si>
  <si>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</si>
  <si>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</si>
  <si>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</si>
  <si>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</si>
  <si>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</si>
  <si>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</si>
  <si>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</si>
  <si>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</si>
  <si>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</si>
  <si>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</si>
  <si>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Any</t>
  </si>
  <si>
    <t>Full</t>
  </si>
  <si>
    <t>Count</t>
  </si>
  <si>
    <t>Revision</t>
  </si>
  <si>
    <t>Measure</t>
  </si>
  <si>
    <t>perm tab</t>
  </si>
  <si>
    <t>perm (2) tab</t>
  </si>
  <si>
    <t>CostExAnte Tab</t>
  </si>
  <si>
    <t>Should "Delivery Type" be "Any"</t>
  </si>
  <si>
    <t>Should "Description" be updated</t>
  </si>
  <si>
    <t>Update Cost IDs</t>
  </si>
  <si>
    <t>ImplementationExAnte Tab</t>
  </si>
  <si>
    <t>Update "Description"</t>
  </si>
  <si>
    <t>Note: Leave "StdCost ID" blank if Full Measure Cost</t>
  </si>
  <si>
    <t>MeasureExAnte Tab</t>
  </si>
  <si>
    <t>Update "Pre Desc" and/or "Std Desc", as needed.</t>
  </si>
  <si>
    <t>EnergyImpactExAnte Tab</t>
  </si>
  <si>
    <t>Are energy/demand values using correct sig figs</t>
  </si>
  <si>
    <t>Should "Sector" be "Any"</t>
  </si>
  <si>
    <t>Are there POU values that must be deleted</t>
  </si>
  <si>
    <t>Verify: Version and Version Source</t>
  </si>
  <si>
    <t>EUL-Bldg Type</t>
  </si>
  <si>
    <t>First Baseline - Peak Electric Demand Reduction</t>
  </si>
  <si>
    <t>First Baseline - Electric Savings</t>
  </si>
  <si>
    <t>First Baseline - Gas Savings</t>
  </si>
  <si>
    <t>Second Baseline - Peak Electric Demand Reduction</t>
  </si>
  <si>
    <t>Second Baseline - Electric Savings</t>
  </si>
  <si>
    <t>Second Baseline - Gas Savings</t>
  </si>
  <si>
    <t>First Baseline - Labor Cost</t>
  </si>
  <si>
    <t>First Baseline - Material Cost</t>
  </si>
  <si>
    <t>First Baseline - Incremental Cost</t>
  </si>
  <si>
    <t>Measure - Labor Cost</t>
  </si>
  <si>
    <t>Measure - Material Cost</t>
  </si>
  <si>
    <t>Second Baseline - Labor Cost</t>
  </si>
  <si>
    <t>Second Baseline - Material Cost</t>
  </si>
  <si>
    <t>Second Baseline - Incremental Cost</t>
  </si>
  <si>
    <t>First Baseline - Life Cycle</t>
  </si>
  <si>
    <t>Second Baseline - Life Cycle</t>
  </si>
  <si>
    <t>First Baseline - UEC kW</t>
  </si>
  <si>
    <t>First Baseline - UEC kWh</t>
  </si>
  <si>
    <t>First Baseline - UEC Therm</t>
  </si>
  <si>
    <t>Second Baseline - UEC kW</t>
  </si>
  <si>
    <t>Second Baseline - UEC kWh</t>
  </si>
  <si>
    <t>Second Baseline - UEC Therm</t>
  </si>
  <si>
    <t>Measure UEC kW</t>
  </si>
  <si>
    <t>Measure UEC kWh</t>
  </si>
  <si>
    <t>Measure UEC Therm</t>
  </si>
  <si>
    <t>NTGR kWh</t>
  </si>
  <si>
    <t>NTG kW</t>
  </si>
  <si>
    <t>NTG Therms</t>
  </si>
  <si>
    <t>NTGR Cost</t>
  </si>
  <si>
    <t>GSIA Value</t>
  </si>
  <si>
    <t>Water Savings</t>
  </si>
  <si>
    <t>D</t>
  </si>
  <si>
    <t>C</t>
  </si>
  <si>
    <t>(not used)</t>
  </si>
  <si>
    <t>Verify "Measure Application Type"</t>
  </si>
  <si>
    <t>Com-Default&gt;2yrs</t>
  </si>
  <si>
    <t>UpDeemed</t>
  </si>
  <si>
    <t>Capacity</t>
  </si>
  <si>
    <t>Energy Efficiency Ratio (EER)</t>
  </si>
  <si>
    <t>Integrated Part Load Value (IPLV)</t>
  </si>
  <si>
    <t>SWHC020</t>
  </si>
  <si>
    <t>Air-cooled Packaged Chiller</t>
  </si>
  <si>
    <t>Air-Cooled Chiller, Standard Efficiency, &lt; 150 tons, CZ01</t>
  </si>
  <si>
    <t>Air-Cooled Chiller, &lt; 150 tons, 11.1 EER, 15.1 IPLV, CZ01</t>
  </si>
  <si>
    <t>NC</t>
  </si>
  <si>
    <t>Ex</t>
  </si>
  <si>
    <t>CZ01</t>
  </si>
  <si>
    <t>Cap-Tons</t>
  </si>
  <si>
    <t>PGE</t>
  </si>
  <si>
    <t>&lt; 150 tons</t>
  </si>
  <si>
    <t>HVAC-Chlr</t>
  </si>
  <si>
    <t>NA</t>
  </si>
  <si>
    <t>DEER:HVAC_Chillers</t>
  </si>
  <si>
    <t>Chiller</t>
  </si>
  <si>
    <t>Screw</t>
  </si>
  <si>
    <t>HVAC</t>
  </si>
  <si>
    <t>SpaceCool</t>
  </si>
  <si>
    <t>cWtd</t>
  </si>
  <si>
    <t>Deem-DEER</t>
  </si>
  <si>
    <t>SWHC020-NC-Com-CZ01-Ex-Cap-Tons-HVAC-Chlr-Any-Com-Default&gt;2yrs-Def-GSIA-DEER:HVAC_Chillers-Annual-PGE-cWtd-HVAC-SpaceCool-Chiller-Screw-None-Standard-Deem-DEER-None-UpDeemed-Com-ExAnte2020-&lt; 150 tons-11.1-15.1</t>
  </si>
  <si>
    <t>SWHC020-NR-Com-CZ01-Ex-Cap-Tons-HVAC-Chlr-Any-Com-Default&gt;2yrs-Def-GSIA-DEER:HVAC_Chillers-Annual-PGE-cWtd-HVAC-SpaceCool-Chiller-Screw-None-Standard-Deem-DEER-None-UpDeemed-Com-ExAnte2020-&lt;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</si>
  <si>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CZ01</t>
  </si>
  <si>
    <t>SWHC020-NC-Com-CZ01-Ex-Cap-Tons-HVAC-Chlr-Any-Com-Default&gt;2yrs-Def-GSIA-DEER:HVAC_Chillers-Annual-PGE-cWtd-HVAC-SpaceCool-Chiller-Screw-None-Standard-Deem-DEER-None-UpDeemed-Com-ExAnte2020-&lt; 150 tons-12.1-16.6</t>
  </si>
  <si>
    <t>SWHC020-NR-Com-CZ01-Ex-Cap-Tons-HVAC-Chlr-Any-Com-Default&gt;2yrs-Def-GSIA-DEER:HVAC_Chillers-Annual-PGE-cWtd-HVAC-SpaceCool-Chiller-Screw-None-Standard-Deem-DEER-None-UpDeemed-Com-ExAnte2020-&lt; 150 tons-12.1-16.6</t>
  </si>
  <si>
    <t>Air-Cooled Chiller, â‰¥ 150 tons, 11.1 EER, 15.4 IPLV, CZ01</t>
  </si>
  <si>
    <t>Air-Cooled Chiller, â‰¥ 150 tons, 12.1 EER, 16.9 IPLV, CZ01</t>
  </si>
  <si>
    <t>Air-Cooled Chiller, Standard Efficiency, &lt; 150 tons, CZ02</t>
  </si>
  <si>
    <t>Air-Cooled Chiller, &lt; 150 tons, 11.1 EER, 15.1 IPLV, CZ02</t>
  </si>
  <si>
    <t>CZ02</t>
  </si>
  <si>
    <t>SWHC020-NC-Com-CZ02-Ex-Cap-Tons-HVAC-Chlr-Any-Com-Default&gt;2yrs-Def-GSIA-DEER:HVAC_Chillers-Annual-PGE-cWtd-HVAC-SpaceCool-Chiller-Screw-None-Standard-Deem-DEER-None-UpDeemed-Com-ExAnte2020-&lt; 150 tons-11.1-15.1</t>
  </si>
  <si>
    <t>SWHC020-NR-Com-CZ02-Ex-Cap-Tons-HVAC-Chlr-Any-Com-Default&gt;2yrs-Def-GSIA-DEER:HVAC_Chillers-Annual-PGE-cWtd-HVAC-SpaceCool-Chiller-Screw-None-Standard-Deem-DEER-None-UpDeemed-Com-ExAnte2020-&lt;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</si>
  <si>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CZ02</t>
  </si>
  <si>
    <t>SWHC020-NC-Com-CZ02-Ex-Cap-Tons-HVAC-Chlr-Any-Com-Default&gt;2yrs-Def-GSIA-DEER:HVAC_Chillers-Annual-PGE-cWtd-HVAC-SpaceCool-Chiller-Screw-None-Standard-Deem-DEER-None-UpDeemed-Com-ExAnte2020-&lt; 150 tons-12.1-16.6</t>
  </si>
  <si>
    <t>SWHC020-NR-Com-CZ02-Ex-Cap-Tons-HVAC-Chlr-Any-Com-Default&gt;2yrs-Def-GSIA-DEER:HVAC_Chillers-Annual-PGE-cWtd-HVAC-SpaceCool-Chiller-Screw-None-Standard-Deem-DEER-None-UpDeemed-Com-ExAnte2020-&lt;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</si>
  <si>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CZ03</t>
  </si>
  <si>
    <t>Air-Cooled Chiller, &lt; 150 tons, 11.1 EER, 15.1 IPLV, CZ03</t>
  </si>
  <si>
    <t>CZ03</t>
  </si>
  <si>
    <t>SWHC020-NC-Com-CZ03-Ex-Cap-Tons-HVAC-Chlr-Any-Com-Default&gt;2yrs-Def-GSIA-DEER:HVAC_Chillers-Annual-PGE-cWtd-HVAC-SpaceCool-Chiller-Screw-None-Standard-Deem-DEER-None-UpDeemed-Com-ExAnte2020-&lt; 150 tons-11.1-15.1</t>
  </si>
  <si>
    <t>SWHC020-NR-Com-CZ03-Ex-Cap-Tons-HVAC-Chlr-Any-Com-Default&gt;2yrs-Def-GSIA-DEER:HVAC_Chillers-Annual-PGE-cWtd-HVAC-SpaceCool-Chiller-Screw-None-Standard-Deem-DEER-None-UpDeemed-Com-ExAnte2020-&lt;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</si>
  <si>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CZ03</t>
  </si>
  <si>
    <t>SWHC020-NC-Com-CZ03-Ex-Cap-Tons-HVAC-Chlr-Any-Com-Default&gt;2yrs-Def-GSIA-DEER:HVAC_Chillers-Annual-PGE-cWtd-HVAC-SpaceCool-Chiller-Screw-None-Standard-Deem-DEER-None-UpDeemed-Com-ExAnte2020-&lt; 150 tons-12.1-16.6</t>
  </si>
  <si>
    <t>SWHC020-NR-Com-CZ03-Ex-Cap-Tons-HVAC-Chlr-Any-Com-Default&gt;2yrs-Def-GSIA-DEER:HVAC_Chillers-Annual-PGE-cWtd-HVAC-SpaceCool-Chiller-Screw-None-Standard-Deem-DEER-None-UpDeemed-Com-ExAnte2020-&lt;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</si>
  <si>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CZ04</t>
  </si>
  <si>
    <t>Air-Cooled Chiller, &lt; 150 tons, 11.1 EER, 15.1 IPLV, CZ04</t>
  </si>
  <si>
    <t>CZ04</t>
  </si>
  <si>
    <t>SWHC020-NC-Com-CZ04-Ex-Cap-Tons-HVAC-Chlr-Any-Com-Default&gt;2yrs-Def-GSIA-DEER:HVAC_Chillers-Annual-PGE-cWtd-HVAC-SpaceCool-Chiller-Screw-None-Standard-Deem-DEER-None-UpDeemed-Com-ExAnte2020-&lt; 150 tons-11.1-15.1</t>
  </si>
  <si>
    <t>SWHC020-NR-Com-CZ04-Ex-Cap-Tons-HVAC-Chlr-Any-Com-Default&gt;2yrs-Def-GSIA-DEER:HVAC_Chillers-Annual-PGE-cWtd-HVAC-SpaceCool-Chiller-Screw-None-Standard-Deem-DEER-None-UpDeemed-Com-ExAnte2020-&lt;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</si>
  <si>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CZ04</t>
  </si>
  <si>
    <t>SWHC020-NC-Com-CZ04-Ex-Cap-Tons-HVAC-Chlr-Any-Com-Default&gt;2yrs-Def-GSIA-DEER:HVAC_Chillers-Annual-PGE-cWtd-HVAC-SpaceCool-Chiller-Screw-None-Standard-Deem-DEER-None-UpDeemed-Com-ExAnte2020-&lt; 150 tons-12.1-16.6</t>
  </si>
  <si>
    <t>SWHC020-NR-Com-CZ04-Ex-Cap-Tons-HVAC-Chlr-Any-Com-Default&gt;2yrs-Def-GSIA-DEER:HVAC_Chillers-Annual-PGE-cWtd-HVAC-SpaceCool-Chiller-Screw-None-Standard-Deem-DEER-None-UpDeemed-Com-ExAnte2020-&lt;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</si>
  <si>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CZ05</t>
  </si>
  <si>
    <t>Air-Cooled Chiller, &lt; 150 tons, 11.1 EER, 15.1 IPLV, CZ05</t>
  </si>
  <si>
    <t>CZ05</t>
  </si>
  <si>
    <t>SWHC020-NC-Com-CZ05-Ex-Cap-Tons-HVAC-Chlr-Any-Com-Default&gt;2yrs-Def-GSIA-DEER:HVAC_Chillers-Annual-PGE-cWtd-HVAC-SpaceCool-Chiller-Screw-None-Standard-Deem-DEER-None-UpDeemed-Com-ExAnte2020-&lt; 150 tons-11.1-15.1</t>
  </si>
  <si>
    <t>SWHC020-NR-Com-CZ05-Ex-Cap-Tons-HVAC-Chlr-Any-Com-Default&gt;2yrs-Def-GSIA-DEER:HVAC_Chillers-Annual-PGE-cWtd-HVAC-SpaceCool-Chiller-Screw-None-Standard-Deem-DEER-None-UpDeemed-Com-ExAnte2020-&lt;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</si>
  <si>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CZ05</t>
  </si>
  <si>
    <t>SWHC020-NC-Com-CZ05-Ex-Cap-Tons-HVAC-Chlr-Any-Com-Default&gt;2yrs-Def-GSIA-DEER:HVAC_Chillers-Annual-PGE-cWtd-HVAC-SpaceCool-Chiller-Screw-None-Standard-Deem-DEER-None-UpDeemed-Com-ExAnte2020-&lt; 150 tons-12.1-16.6</t>
  </si>
  <si>
    <t>SWHC020-NR-Com-CZ05-Ex-Cap-Tons-HVAC-Chlr-Any-Com-Default&gt;2yrs-Def-GSIA-DEER:HVAC_Chillers-Annual-PGE-cWtd-HVAC-SpaceCool-Chiller-Screw-None-Standard-Deem-DEER-None-UpDeemed-Com-ExAnte2020-&lt;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</si>
  <si>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CZ06</t>
  </si>
  <si>
    <t>Air-Cooled Chiller, &lt; 150 tons, 11.1 EER, 15.1 IPLV, CZ06</t>
  </si>
  <si>
    <t>CZ06</t>
  </si>
  <si>
    <t>SCE</t>
  </si>
  <si>
    <t>SWHC020-NC-Com-CZ06-Ex-Cap-Tons-HVAC-Chlr-Any-Com-Default&gt;2yrs-Def-GSIA-DEER:HVAC_Chillers-Annual-SCE-cWtd-HVAC-SpaceCool-Chiller-Screw-None-Standard-Deem-DEER-None-UpDeemed-Com-ExAnte2020-&lt; 150 tons-11.1-15.1</t>
  </si>
  <si>
    <t>SWHC020-NR-Com-CZ06-Ex-Cap-Tons-HVAC-Chlr-Any-Com-Default&gt;2yrs-Def-GSIA-DEER:HVAC_Chillers-Annual-SCE-cWtd-HVAC-SpaceCool-Chiller-Screw-None-Standard-Deem-DEER-None-UpDeemed-Com-ExAnte2020-&lt;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</si>
  <si>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CZ06</t>
  </si>
  <si>
    <t>SWHC020-NC-Com-CZ06-Ex-Cap-Tons-HVAC-Chlr-Any-Com-Default&gt;2yrs-Def-GSIA-DEER:HVAC_Chillers-Annual-SCE-cWtd-HVAC-SpaceCool-Chiller-Screw-None-Standard-Deem-DEER-None-UpDeemed-Com-ExAnte2020-&lt; 150 tons-12.1-16.6</t>
  </si>
  <si>
    <t>SWHC020-NR-Com-CZ06-Ex-Cap-Tons-HVAC-Chlr-Any-Com-Default&gt;2yrs-Def-GSIA-DEER:HVAC_Chillers-Annual-SCE-cWtd-HVAC-SpaceCool-Chiller-Screw-None-Standard-Deem-DEER-None-UpDeemed-Com-ExAnte2020-&lt;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</si>
  <si>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CZ07</t>
  </si>
  <si>
    <t>Air-Cooled Chiller, &lt; 150 tons, 11.1 EER, 15.1 IPLV, CZ07</t>
  </si>
  <si>
    <t>CZ07</t>
  </si>
  <si>
    <t>SDG</t>
  </si>
  <si>
    <t>SWHC020-NC-Com-CZ07-Ex-Cap-Tons-HVAC-Chlr-Any-Com-Default&gt;2yrs-Def-GSIA-DEER:HVAC_Chillers-Annual-SDG-cWtd-HVAC-SpaceCool-Chiller-Screw-None-Standard-Deem-DEER-None-UpDeemed-Com-ExAnte2020-&lt; 150 tons-11.1-15.1</t>
  </si>
  <si>
    <t>SWHC020-NR-Com-CZ07-Ex-Cap-Tons-HVAC-Chlr-Any-Com-Default&gt;2yrs-Def-GSIA-DEER:HVAC_Chillers-Annual-SDG-cWtd-HVAC-SpaceCool-Chiller-Screw-None-Standard-Deem-DEER-None-UpDeemed-Com-ExAnte2020-&lt; 150 tons-11.1-15.1</t>
  </si>
  <si>
    <t>Air-Cooled Chiller, &lt; 150 tons, 12.1 EER, 16.6 IPLV, CZ07</t>
  </si>
  <si>
    <t>SWHC020-NC-Com-CZ07-Ex-Cap-Tons-HVAC-Chlr-Any-Com-Default&gt;2yrs-Def-GSIA-DEER:HVAC_Chillers-Annual-SDG-cWtd-HVAC-SpaceCool-Chiller-Screw-None-Standard-Deem-DEER-None-UpDeemed-Com-ExAnte2020-&lt; 150 tons-12.1-16.6</t>
  </si>
  <si>
    <t>SWHC020-NR-Com-CZ07-Ex-Cap-Tons-HVAC-Chlr-Any-Com-Default&gt;2yrs-Def-GSIA-DEER:HVAC_Chillers-Annual-SDG-cWtd-HVAC-SpaceCool-Chiller-Screw-None-Standard-Deem-DEER-None-UpDeemed-Com-ExAnte2020-&lt; 150 tons-12.1-16.6</t>
  </si>
  <si>
    <t>Air-Cooled Chiller, Standard Efficiency, &lt; 150 tons, CZ08</t>
  </si>
  <si>
    <t>Air-Cooled Chiller, &lt; 150 tons, 11.1 EER, 15.1 IPLV, CZ08</t>
  </si>
  <si>
    <t>CZ08</t>
  </si>
  <si>
    <t>SWHC020-NC-Com-CZ08-Ex-Cap-Tons-HVAC-Chlr-Any-Com-Default&gt;2yrs-Def-GSIA-DEER:HVAC_Chillers-Annual-SCE-cWtd-HVAC-SpaceCool-Chiller-Screw-None-Standard-Deem-DEER-None-UpDeemed-Com-ExAnte2020-&lt; 150 tons-11.1-15.1</t>
  </si>
  <si>
    <t>SWHC020-NR-Com-CZ08-Ex-Cap-Tons-HVAC-Chlr-Any-Com-Default&gt;2yrs-Def-GSIA-DEER:HVAC_Chillers-Annual-SCE-cWtd-HVAC-SpaceCool-Chiller-Screw-None-Standard-Deem-DEER-None-UpDeemed-Com-ExAnte2020-&lt;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</si>
  <si>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CZ08</t>
  </si>
  <si>
    <t>SWHC020-NC-Com-CZ08-Ex-Cap-Tons-HVAC-Chlr-Any-Com-Default&gt;2yrs-Def-GSIA-DEER:HVAC_Chillers-Annual-SCE-cWtd-HVAC-SpaceCool-Chiller-Screw-None-Standard-Deem-DEER-None-UpDeemed-Com-ExAnte2020-&lt; 150 tons-12.1-16.6</t>
  </si>
  <si>
    <t>SWHC020-NR-Com-CZ08-Ex-Cap-Tons-HVAC-Chlr-Any-Com-Default&gt;2yrs-Def-GSIA-DEER:HVAC_Chillers-Annual-SCE-cWtd-HVAC-SpaceCool-Chiller-Screw-None-Standard-Deem-DEER-None-UpDeemed-Com-ExAnte2020-&lt;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</si>
  <si>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CZ09</t>
  </si>
  <si>
    <t>Air-Cooled Chiller, &lt; 150 tons, 11.1 EER, 15.1 IPLV, CZ09</t>
  </si>
  <si>
    <t>CZ09</t>
  </si>
  <si>
    <t>SWHC020-NC-Com-CZ09-Ex-Cap-Tons-HVAC-Chlr-Any-Com-Default&gt;2yrs-Def-GSIA-DEER:HVAC_Chillers-Annual-SCE-cWtd-HVAC-SpaceCool-Chiller-Screw-None-Standard-Deem-DEER-None-UpDeemed-Com-ExAnte2020-&lt; 150 tons-11.1-15.1</t>
  </si>
  <si>
    <t>SWHC020-NR-Com-CZ09-Ex-Cap-Tons-HVAC-Chlr-Any-Com-Default&gt;2yrs-Def-GSIA-DEER:HVAC_Chillers-Annual-SCE-cWtd-HVAC-SpaceCool-Chiller-Screw-None-Standard-Deem-DEER-None-UpDeemed-Com-ExAnte2020-&lt;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</si>
  <si>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CZ09</t>
  </si>
  <si>
    <t>SWHC020-NC-Com-CZ09-Ex-Cap-Tons-HVAC-Chlr-Any-Com-Default&gt;2yrs-Def-GSIA-DEER:HVAC_Chillers-Annual-SCE-cWtd-HVAC-SpaceCool-Chiller-Screw-None-Standard-Deem-DEER-None-UpDeemed-Com-ExAnte2020-&lt; 150 tons-12.1-16.6</t>
  </si>
  <si>
    <t>SWHC020-NR-Com-CZ09-Ex-Cap-Tons-HVAC-Chlr-Any-Com-Default&gt;2yrs-Def-GSIA-DEER:HVAC_Chillers-Annual-SCE-cWtd-HVAC-SpaceCool-Chiller-Screw-None-Standard-Deem-DEER-None-UpDeemed-Com-ExAnte2020-&lt;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</si>
  <si>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CZ10</t>
  </si>
  <si>
    <t>Air-Cooled Chiller, &lt; 150 tons, 11.1 EER, 15.1 IPLV, CZ10</t>
  </si>
  <si>
    <t>CZ10</t>
  </si>
  <si>
    <t>SWHC020-NC-Com-CZ10-Ex-Cap-Tons-HVAC-Chlr-Any-Com-Default&gt;2yrs-Def-GSIA-DEER:HVAC_Chillers-Annual-SCE-cWtd-HVAC-SpaceCool-Chiller-Screw-None-Standard-Deem-DEER-None-UpDeemed-Com-ExAnte2020-&lt; 150 tons-11.1-15.1</t>
  </si>
  <si>
    <t>SWHC020-NR-Com-CZ10-Ex-Cap-Tons-HVAC-Chlr-Any-Com-Default&gt;2yrs-Def-GSIA-DEER:HVAC_Chillers-Annual-SCE-cWtd-HVAC-SpaceCool-Chiller-Screw-None-Standard-Deem-DEER-None-UpDeemed-Com-ExAnte2020-&lt;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</si>
  <si>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CZ10</t>
  </si>
  <si>
    <t>SWHC020-NC-Com-CZ10-Ex-Cap-Tons-HVAC-Chlr-Any-Com-Default&gt;2yrs-Def-GSIA-DEER:HVAC_Chillers-Annual-SCE-cWtd-HVAC-SpaceCool-Chiller-Screw-None-Standard-Deem-DEER-None-UpDeemed-Com-ExAnte2020-&lt; 150 tons-12.1-16.6</t>
  </si>
  <si>
    <t>SWHC020-NR-Com-CZ10-Ex-Cap-Tons-HVAC-Chlr-Any-Com-Default&gt;2yrs-Def-GSIA-DEER:HVAC_Chillers-Annual-SCE-cWtd-HVAC-SpaceCool-Chiller-Screw-None-Standard-Deem-DEER-None-UpDeemed-Com-ExAnte2020-&lt;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</si>
  <si>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CZ11</t>
  </si>
  <si>
    <t>Air-Cooled Chiller, &lt; 150 tons, 11.1 EER, 15.1 IPLV, CZ11</t>
  </si>
  <si>
    <t>CZ11</t>
  </si>
  <si>
    <t>SWHC020-NC-Com-CZ11-Ex-Cap-Tons-HVAC-Chlr-Any-Com-Default&gt;2yrs-Def-GSIA-DEER:HVAC_Chillers-Annual-PGE-cWtd-HVAC-SpaceCool-Chiller-Screw-None-Standard-Deem-DEER-None-UpDeemed-Com-ExAnte2020-&lt; 150 tons-11.1-15.1</t>
  </si>
  <si>
    <t>SWHC020-NR-Com-CZ11-Ex-Cap-Tons-HVAC-Chlr-Any-Com-Default&gt;2yrs-Def-GSIA-DEER:HVAC_Chillers-Annual-PGE-cWtd-HVAC-SpaceCool-Chiller-Screw-None-Standard-Deem-DEER-None-UpDeemed-Com-ExAnte2020-&lt;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</si>
  <si>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CZ11</t>
  </si>
  <si>
    <t>SWHC020-NC-Com-CZ11-Ex-Cap-Tons-HVAC-Chlr-Any-Com-Default&gt;2yrs-Def-GSIA-DEER:HVAC_Chillers-Annual-PGE-cWtd-HVAC-SpaceCool-Chiller-Screw-None-Standard-Deem-DEER-None-UpDeemed-Com-ExAnte2020-&lt; 150 tons-12.1-16.6</t>
  </si>
  <si>
    <t>SWHC020-NR-Com-CZ11-Ex-Cap-Tons-HVAC-Chlr-Any-Com-Default&gt;2yrs-Def-GSIA-DEER:HVAC_Chillers-Annual-PGE-cWtd-HVAC-SpaceCool-Chiller-Screw-None-Standard-Deem-DEER-None-UpDeemed-Com-ExAnte2020-&lt;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</si>
  <si>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CZ12</t>
  </si>
  <si>
    <t>Air-Cooled Chiller, &lt; 150 tons, 11.1 EER, 15.1 IPLV, CZ12</t>
  </si>
  <si>
    <t>CZ12</t>
  </si>
  <si>
    <t>SWHC020-NC-Com-CZ12-Ex-Cap-Tons-HVAC-Chlr-Any-Com-Default&gt;2yrs-Def-GSIA-DEER:HVAC_Chillers-Annual-PGE-cWtd-HVAC-SpaceCool-Chiller-Screw-None-Standard-Deem-DEER-None-UpDeemed-Com-ExAnte2020-&lt; 150 tons-11.1-15.1</t>
  </si>
  <si>
    <t>SWHC020-NR-Com-CZ12-Ex-Cap-Tons-HVAC-Chlr-Any-Com-Default&gt;2yrs-Def-GSIA-DEER:HVAC_Chillers-Annual-PGE-cWtd-HVAC-SpaceCool-Chiller-Screw-None-Standard-Deem-DEER-None-UpDeemed-Com-ExAnte2020-&lt;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</si>
  <si>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CZ12</t>
  </si>
  <si>
    <t>SWHC020-NC-Com-CZ12-Ex-Cap-Tons-HVAC-Chlr-Any-Com-Default&gt;2yrs-Def-GSIA-DEER:HVAC_Chillers-Annual-PGE-cWtd-HVAC-SpaceCool-Chiller-Screw-None-Standard-Deem-DEER-None-UpDeemed-Com-ExAnte2020-&lt; 150 tons-12.1-16.6</t>
  </si>
  <si>
    <t>SWHC020-NR-Com-CZ12-Ex-Cap-Tons-HVAC-Chlr-Any-Com-Default&gt;2yrs-Def-GSIA-DEER:HVAC_Chillers-Annual-PGE-cWtd-HVAC-SpaceCool-Chiller-Screw-None-Standard-Deem-DEER-None-UpDeemed-Com-ExAnte2020-&lt;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</si>
  <si>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CZ13</t>
  </si>
  <si>
    <t>Air-Cooled Chiller, &lt; 150 tons, 11.1 EER, 15.1 IPLV, CZ13</t>
  </si>
  <si>
    <t>CZ13</t>
  </si>
  <si>
    <t>SWHC020-NC-Com-CZ13-Ex-Cap-Tons-HVAC-Chlr-Any-Com-Default&gt;2yrs-Def-GSIA-DEER:HVAC_Chillers-Annual-PGE-cWtd-HVAC-SpaceCool-Chiller-Screw-None-Standard-Deem-DEER-None-UpDeemed-Com-ExAnte2020-&lt; 150 tons-11.1-15.1</t>
  </si>
  <si>
    <t>SWHC020-NR-Com-CZ13-Ex-Cap-Tons-HVAC-Chlr-Any-Com-Default&gt;2yrs-Def-GSIA-DEER:HVAC_Chillers-Annual-PGE-cWtd-HVAC-SpaceCool-Chiller-Screw-None-Standard-Deem-DEER-None-UpDeemed-Com-ExAnte2020-&lt; 150 tons-11.1-15.1</t>
  </si>
  <si>
    <t>Air-Cooled Chiller, &lt; 150 tons, 12.1 EER, 16.6 IPLV, CZ13</t>
  </si>
  <si>
    <t>SWHC020-NC-Com-CZ13-Ex-Cap-Tons-HVAC-Chlr-Any-Com-Default&gt;2yrs-Def-GSIA-DEER:HVAC_Chillers-Annual-PGE-cWtd-HVAC-SpaceCool-Chiller-Screw-None-Standard-Deem-DEER-None-UpDeemed-Com-ExAnte2020-&lt; 150 tons-12.1-16.6</t>
  </si>
  <si>
    <t>SWHC020-NR-Com-CZ13-Ex-Cap-Tons-HVAC-Chlr-Any-Com-Default&gt;2yrs-Def-GSIA-DEER:HVAC_Chillers-Annual-PGE-cWtd-HVAC-SpaceCool-Chiller-Screw-None-Standard-Deem-DEER-None-UpDeemed-Com-ExAnte2020-&lt; 150 tons-12.1-16.6</t>
  </si>
  <si>
    <t>Air-Cooled Chiller, Standard Efficiency, &lt; 150 tons, CZ14</t>
  </si>
  <si>
    <t>Air-Cooled Chiller, &lt; 150 tons, 11.1 EER, 15.1 IPLV, CZ14</t>
  </si>
  <si>
    <t>CZ14</t>
  </si>
  <si>
    <t>SWHC020-NC-Com-CZ14-Ex-Cap-Tons-HVAC-Chlr-Any-Com-Default&gt;2yrs-Def-GSIA-DEER:HVAC_Chillers-Annual-SCE-cWtd-HVAC-SpaceCool-Chiller-Screw-None-Standard-Deem-DEER-None-UpDeemed-Com-ExAnte2020-&lt; 150 tons-11.1-15.1</t>
  </si>
  <si>
    <t>SWHC020-NR-Com-CZ14-Ex-Cap-Tons-HVAC-Chlr-Any-Com-Default&gt;2yrs-Def-GSIA-DEER:HVAC_Chillers-Annual-SCE-cWtd-HVAC-SpaceCool-Chiller-Screw-None-Standard-Deem-DEER-None-UpDeemed-Com-ExAnte2020-&lt;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</si>
  <si>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CZ14</t>
  </si>
  <si>
    <t>SWHC020-NC-Com-CZ14-Ex-Cap-Tons-HVAC-Chlr-Any-Com-Default&gt;2yrs-Def-GSIA-DEER:HVAC_Chillers-Annual-SCE-cWtd-HVAC-SpaceCool-Chiller-Screw-None-Standard-Deem-DEER-None-UpDeemed-Com-ExAnte2020-&lt; 150 tons-12.1-16.6</t>
  </si>
  <si>
    <t>SWHC020-NR-Com-CZ14-Ex-Cap-Tons-HVAC-Chlr-Any-Com-Default&gt;2yrs-Def-GSIA-DEER:HVAC_Chillers-Annual-SCE-cWtd-HVAC-SpaceCool-Chiller-Screw-None-Standard-Deem-DEER-None-UpDeemed-Com-ExAnte2020-&lt;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</si>
  <si>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CZ15</t>
  </si>
  <si>
    <t>Air-Cooled Chiller, &lt; 150 tons, 11.1 EER, 15.1 IPLV, CZ15</t>
  </si>
  <si>
    <t>CZ15</t>
  </si>
  <si>
    <t>SWHC020-NC-Com-CZ15-Ex-Cap-Tons-HVAC-Chlr-Any-Com-Default&gt;2yrs-Def-GSIA-DEER:HVAC_Chillers-Annual-SCE-cWtd-HVAC-SpaceCool-Chiller-Screw-None-Standard-Deem-DEER-None-UpDeemed-Com-ExAnte2020-&lt; 150 tons-11.1-15.1</t>
  </si>
  <si>
    <t>SWHC020-NR-Com-CZ15-Ex-Cap-Tons-HVAC-Chlr-Any-Com-Default&gt;2yrs-Def-GSIA-DEER:HVAC_Chillers-Annual-SCE-cWtd-HVAC-SpaceCool-Chiller-Screw-None-Standard-Deem-DEER-None-UpDeemed-Com-ExAnte2020-&lt;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</si>
  <si>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CZ15</t>
  </si>
  <si>
    <t>SWHC020-NC-Com-CZ15-Ex-Cap-Tons-HVAC-Chlr-Any-Com-Default&gt;2yrs-Def-GSIA-DEER:HVAC_Chillers-Annual-SCE-cWtd-HVAC-SpaceCool-Chiller-Screw-None-Standard-Deem-DEER-None-UpDeemed-Com-ExAnte2020-&lt; 150 tons-12.1-16.6</t>
  </si>
  <si>
    <t>SWHC020-NR-Com-CZ15-Ex-Cap-Tons-HVAC-Chlr-Any-Com-Default&gt;2yrs-Def-GSIA-DEER:HVAC_Chillers-Annual-SCE-cWtd-HVAC-SpaceCool-Chiller-Screw-None-Standard-Deem-DEER-None-UpDeemed-Com-ExAnte2020-&lt; 150 tons-12.1-16.6</t>
  </si>
  <si>
    <t>Air-Cooled Chiller, Standard Efficiency, &lt; 150 tons, CZ16</t>
  </si>
  <si>
    <t>Air-Cooled Chiller, &lt; 150 tons, 11.1 EER, 15.1 IPLV, CZ16</t>
  </si>
  <si>
    <t>CZ16</t>
  </si>
  <si>
    <t>SWHC020-NC-Com-CZ16-Ex-Cap-Tons-HVAC-Chlr-Any-Com-Default&gt;2yrs-Def-GSIA-DEER:HVAC_Chillers-Annual-SCE-cWtd-HVAC-SpaceCool-Chiller-Screw-None-Standard-Deem-DEER-None-UpDeemed-Com-ExAnte2020-&lt; 150 tons-11.1-15.1</t>
  </si>
  <si>
    <t>SWHC020-NR-Com-CZ16-Ex-Cap-Tons-HVAC-Chlr-Any-Com-Default&gt;2yrs-Def-GSIA-DEER:HVAC_Chillers-Annual-SCE-cWtd-HVAC-SpaceCool-Chiller-Screw-None-Standard-Deem-DEER-None-UpDeemed-Com-ExAnte2020-&lt; 150 tons-11.1-15.1</t>
  </si>
  <si>
    <t>Air-Cooled Chiller, &lt; 150 tons, 12.1 EER, 16.6 IPLV, CZ16</t>
  </si>
  <si>
    <t>SWHC020-NC-Com-CZ16-Ex-Cap-Tons-HVAC-Chlr-Any-Com-Default&gt;2yrs-Def-GSIA-DEER:HVAC_Chillers-Annual-SCE-cWtd-HVAC-SpaceCool-Chiller-Screw-None-Standard-Deem-DEER-None-UpDeemed-Com-ExAnte2020-&lt; 150 tons-12.1-16.6</t>
  </si>
  <si>
    <t>SWHC020-NR-Com-CZ16-Ex-Cap-Tons-HVAC-Chlr-Any-Com-Default&gt;2yrs-Def-GSIA-DEER:HVAC_Chillers-Annual-SCE-cWtd-HVAC-SpaceCool-Chiller-Screw-None-Standard-Deem-DEER-None-UpDeemed-Com-ExAnte2020-&lt; 150 tons-12.1-16.6</t>
  </si>
  <si>
    <t>SWHC020A</t>
  </si>
  <si>
    <t>SWHC020-01</t>
  </si>
  <si>
    <t/>
  </si>
  <si>
    <t>FALSE</t>
  </si>
  <si>
    <t>SWHC020B</t>
  </si>
  <si>
    <t>SWHC020C</t>
  </si>
  <si>
    <t>SWHC020D</t>
  </si>
  <si>
    <t>Air-Cooled Chiller, Standard Efficiency, &gt;= 150 tons, CZ01</t>
  </si>
  <si>
    <t>Air-Cooled Chiller, &gt;= 150 tons, 11.1 EER, 15.4 IPLV, CZ01</t>
  </si>
  <si>
    <t>&gt;= 150 tons</t>
  </si>
  <si>
    <t>SWHC020-NC-Com-CZ01-Ex-Cap-Tons-HVAC-Chlr-Any-Com-Default&gt;2yrs-Def-GSIA-DEER:HVAC_Chillers-Annual-PGE-cWtd-HVAC-SpaceCool-Chiller-Screw-None-Standard-Deem-DEER-None-UpDeemed-Com-ExAnte2020-&gt;= 150 tons-11.1-15.4</t>
  </si>
  <si>
    <t>SWHC020-NR-Com-CZ01-Ex-Cap-Tons-HVAC-Chlr-Any-Com-Default&gt;2yrs-Def-GSIA-DEER:HVAC_Chillers-Annual-PGE-cWtd-HVAC-SpaceCool-Chiller-Screw-None-Standard-Deem-DEER-None-UpDeemed-Com-ExAnte2020-&gt;=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</si>
  <si>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CZ01</t>
  </si>
  <si>
    <t>SWHC020-NC-Com-CZ01-Ex-Cap-Tons-HVAC-Chlr-Any-Com-Default&gt;2yrs-Def-GSIA-DEER:HVAC_Chillers-Annual-PGE-cWtd-HVAC-SpaceCool-Chiller-Screw-None-Standard-Deem-DEER-None-UpDeemed-Com-ExAnte2020-&gt;= 150 tons-12.1-16.9</t>
  </si>
  <si>
    <t>SWHC020-NR-Com-CZ01-Ex-Cap-Tons-HVAC-Chlr-Any-Com-Default&gt;2yrs-Def-GSIA-DEER:HVAC_Chillers-Annual-PGE-cWtd-HVAC-SpaceCool-Chiller-Screw-None-Standard-Deem-DEER-None-UpDeemed-Com-ExAnte2020-&gt;=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</si>
  <si>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CZ02</t>
  </si>
  <si>
    <t>Air-Cooled Chiller, &gt;= 150 tons, 11.1 EER, 15.4 IPLV, CZ02</t>
  </si>
  <si>
    <t>SWHC020-NC-Com-CZ02-Ex-Cap-Tons-HVAC-Chlr-Any-Com-Default&gt;2yrs-Def-GSIA-DEER:HVAC_Chillers-Annual-PGE-cWtd-HVAC-SpaceCool-Chiller-Screw-None-Standard-Deem-DEER-None-UpDeemed-Com-ExAnte2020-&gt;= 150 tons-11.1-15.4</t>
  </si>
  <si>
    <t>SWHC020-NR-Com-CZ02-Ex-Cap-Tons-HVAC-Chlr-Any-Com-Default&gt;2yrs-Def-GSIA-DEER:HVAC_Chillers-Annual-PGE-cWtd-HVAC-SpaceCool-Chiller-Screw-None-Standard-Deem-DEER-None-UpDeemed-Com-ExAnte2020-&gt;=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</si>
  <si>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CZ02</t>
  </si>
  <si>
    <t>SWHC020-NC-Com-CZ02-Ex-Cap-Tons-HVAC-Chlr-Any-Com-Default&gt;2yrs-Def-GSIA-DEER:HVAC_Chillers-Annual-PGE-cWtd-HVAC-SpaceCool-Chiller-Screw-None-Standard-Deem-DEER-None-UpDeemed-Com-ExAnte2020-&gt;= 150 tons-12.1-16.9</t>
  </si>
  <si>
    <t>SWHC020-NR-Com-CZ02-Ex-Cap-Tons-HVAC-Chlr-Any-Com-Default&gt;2yrs-Def-GSIA-DEER:HVAC_Chillers-Annual-PGE-cWtd-HVAC-SpaceCool-Chiller-Screw-None-Standard-Deem-DEER-None-UpDeemed-Com-ExAnte2020-&gt;=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</si>
  <si>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CZ03</t>
  </si>
  <si>
    <t>Air-Cooled Chiller, &gt;= 150 tons, 11.1 EER, 15.4 IPLV, CZ03</t>
  </si>
  <si>
    <t>SWHC020-NC-Com-CZ03-Ex-Cap-Tons-HVAC-Chlr-Any-Com-Default&gt;2yrs-Def-GSIA-DEER:HVAC_Chillers-Annual-PGE-cWtd-HVAC-SpaceCool-Chiller-Screw-None-Standard-Deem-DEER-None-UpDeemed-Com-ExAnte2020-&gt;= 150 tons-11.1-15.4</t>
  </si>
  <si>
    <t>SWHC020-NR-Com-CZ03-Ex-Cap-Tons-HVAC-Chlr-Any-Com-Default&gt;2yrs-Def-GSIA-DEER:HVAC_Chillers-Annual-PGE-cWtd-HVAC-SpaceCool-Chiller-Screw-None-Standard-Deem-DEER-None-UpDeemed-Com-ExAnte2020-&gt;=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</si>
  <si>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CZ03</t>
  </si>
  <si>
    <t>SWHC020-NC-Com-CZ03-Ex-Cap-Tons-HVAC-Chlr-Any-Com-Default&gt;2yrs-Def-GSIA-DEER:HVAC_Chillers-Annual-PGE-cWtd-HVAC-SpaceCool-Chiller-Screw-None-Standard-Deem-DEER-None-UpDeemed-Com-ExAnte2020-&gt;= 150 tons-12.1-16.9</t>
  </si>
  <si>
    <t>SWHC020-NR-Com-CZ03-Ex-Cap-Tons-HVAC-Chlr-Any-Com-Default&gt;2yrs-Def-GSIA-DEER:HVAC_Chillers-Annual-PGE-cWtd-HVAC-SpaceCool-Chiller-Screw-None-Standard-Deem-DEER-None-UpDeemed-Com-ExAnte2020-&gt;=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</si>
  <si>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CZ04</t>
  </si>
  <si>
    <t>Air-Cooled Chiller, &gt;= 150 tons, 11.1 EER, 15.4 IPLV, CZ04</t>
  </si>
  <si>
    <t>SWHC020-NC-Com-CZ04-Ex-Cap-Tons-HVAC-Chlr-Any-Com-Default&gt;2yrs-Def-GSIA-DEER:HVAC_Chillers-Annual-PGE-cWtd-HVAC-SpaceCool-Chiller-Screw-None-Standard-Deem-DEER-None-UpDeemed-Com-ExAnte2020-&gt;= 150 tons-11.1-15.4</t>
  </si>
  <si>
    <t>SWHC020-NR-Com-CZ04-Ex-Cap-Tons-HVAC-Chlr-Any-Com-Default&gt;2yrs-Def-GSIA-DEER:HVAC_Chillers-Annual-PGE-cWtd-HVAC-SpaceCool-Chiller-Screw-None-Standard-Deem-DEER-None-UpDeemed-Com-ExAnte2020-&gt;=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</si>
  <si>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CZ04</t>
  </si>
  <si>
    <t>SWHC020-NC-Com-CZ04-Ex-Cap-Tons-HVAC-Chlr-Any-Com-Default&gt;2yrs-Def-GSIA-DEER:HVAC_Chillers-Annual-PGE-cWtd-HVAC-SpaceCool-Chiller-Screw-None-Standard-Deem-DEER-None-UpDeemed-Com-ExAnte2020-&gt;= 150 tons-12.1-16.9</t>
  </si>
  <si>
    <t>SWHC020-NR-Com-CZ04-Ex-Cap-Tons-HVAC-Chlr-Any-Com-Default&gt;2yrs-Def-GSIA-DEER:HVAC_Chillers-Annual-PGE-cWtd-HVAC-SpaceCool-Chiller-Screw-None-Standard-Deem-DEER-None-UpDeemed-Com-ExAnte2020-&gt;=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</si>
  <si>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CZ05</t>
  </si>
  <si>
    <t>Air-Cooled Chiller, &gt;= 150 tons, 11.1 EER, 15.4 IPLV, CZ05</t>
  </si>
  <si>
    <t>SWHC020-NC-Com-CZ05-Ex-Cap-Tons-HVAC-Chlr-Any-Com-Default&gt;2yrs-Def-GSIA-DEER:HVAC_Chillers-Annual-PGE-cWtd-HVAC-SpaceCool-Chiller-Screw-None-Standard-Deem-DEER-None-UpDeemed-Com-ExAnte2020-&gt;= 150 tons-11.1-15.4</t>
  </si>
  <si>
    <t>SWHC020-NR-Com-CZ05-Ex-Cap-Tons-HVAC-Chlr-Any-Com-Default&gt;2yrs-Def-GSIA-DEER:HVAC_Chillers-Annual-PGE-cWtd-HVAC-SpaceCool-Chiller-Screw-None-Standard-Deem-DEER-None-UpDeemed-Com-ExAnte2020-&gt;=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</si>
  <si>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CZ05</t>
  </si>
  <si>
    <t>SWHC020-NC-Com-CZ05-Ex-Cap-Tons-HVAC-Chlr-Any-Com-Default&gt;2yrs-Def-GSIA-DEER:HVAC_Chillers-Annual-PGE-cWtd-HVAC-SpaceCool-Chiller-Screw-None-Standard-Deem-DEER-None-UpDeemed-Com-ExAnte2020-&gt;= 150 tons-12.1-16.9</t>
  </si>
  <si>
    <t>SWHC020-NR-Com-CZ05-Ex-Cap-Tons-HVAC-Chlr-Any-Com-Default&gt;2yrs-Def-GSIA-DEER:HVAC_Chillers-Annual-PGE-cWtd-HVAC-SpaceCool-Chiller-Screw-None-Standard-Deem-DEER-None-UpDeemed-Com-ExAnte2020-&gt;=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</si>
  <si>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CZ06</t>
  </si>
  <si>
    <t>Air-Cooled Chiller, &gt;= 150 tons, 11.1 EER, 15.4 IPLV, CZ06</t>
  </si>
  <si>
    <t>SWHC020-NC-Com-CZ06-Ex-Cap-Tons-HVAC-Chlr-Any-Com-Default&gt;2yrs-Def-GSIA-DEER:HVAC_Chillers-Annual-SCE-cWtd-HVAC-SpaceCool-Chiller-Screw-None-Standard-Deem-DEER-None-UpDeemed-Com-ExAnte2020-&gt;= 150 tons-11.1-15.4</t>
  </si>
  <si>
    <t>SWHC020-NR-Com-CZ06-Ex-Cap-Tons-HVAC-Chlr-Any-Com-Default&gt;2yrs-Def-GSIA-DEER:HVAC_Chillers-Annual-SCE-cWtd-HVAC-SpaceCool-Chiller-Screw-None-Standard-Deem-DEER-None-UpDeemed-Com-ExAnte2020-&gt;=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</si>
  <si>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CZ06</t>
  </si>
  <si>
    <t>SWHC020-NC-Com-CZ06-Ex-Cap-Tons-HVAC-Chlr-Any-Com-Default&gt;2yrs-Def-GSIA-DEER:HVAC_Chillers-Annual-SCE-cWtd-HVAC-SpaceCool-Chiller-Screw-None-Standard-Deem-DEER-None-UpDeemed-Com-ExAnte2020-&gt;= 150 tons-12.1-16.9</t>
  </si>
  <si>
    <t>SWHC020-NR-Com-CZ06-Ex-Cap-Tons-HVAC-Chlr-Any-Com-Default&gt;2yrs-Def-GSIA-DEER:HVAC_Chillers-Annual-SCE-cWtd-HVAC-SpaceCool-Chiller-Screw-None-Standard-Deem-DEER-None-UpDeemed-Com-ExAnte2020-&gt;=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</si>
  <si>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CZ07</t>
  </si>
  <si>
    <t>Air-Cooled Chiller, &gt;= 150 tons, 11.1 EER, 15.4 IPLV, CZ07</t>
  </si>
  <si>
    <t>SWHC020-NC-Com-CZ07-Ex-Cap-Tons-HVAC-Chlr-Any-Com-Default&gt;2yrs-Def-GSIA-DEER:HVAC_Chillers-Annual-SDG-cWtd-HVAC-SpaceCool-Chiller-Screw-None-Standard-Deem-DEER-None-UpDeemed-Com-ExAnte2020-&gt;= 150 tons-11.1-15.4</t>
  </si>
  <si>
    <t>SWHC020-NR-Com-CZ07-Ex-Cap-Tons-HVAC-Chlr-Any-Com-Default&gt;2yrs-Def-GSIA-DEER:HVAC_Chillers-Annual-SDG-cWtd-HVAC-SpaceCool-Chiller-Screw-None-Standard-Deem-DEER-None-UpDeemed-Com-ExAnte2020-&gt;= 150 tons-11.1-15.4</t>
  </si>
  <si>
    <t>Air-Cooled Chiller, &gt;= 150 tons, 12.1 EER, 16.9 IPLV, CZ07</t>
  </si>
  <si>
    <t>SWHC020-NC-Com-CZ07-Ex-Cap-Tons-HVAC-Chlr-Any-Com-Default&gt;2yrs-Def-GSIA-DEER:HVAC_Chillers-Annual-SDG-cWtd-HVAC-SpaceCool-Chiller-Screw-None-Standard-Deem-DEER-None-UpDeemed-Com-ExAnte2020-&gt;= 150 tons-12.1-16.9</t>
  </si>
  <si>
    <t>SWHC020-NR-Com-CZ07-Ex-Cap-Tons-HVAC-Chlr-Any-Com-Default&gt;2yrs-Def-GSIA-DEER:HVAC_Chillers-Annual-SDG-cWtd-HVAC-SpaceCool-Chiller-Screw-None-Standard-Deem-DEER-None-UpDeemed-Com-ExAnte2020-&gt;= 150 tons-12.1-16.9</t>
  </si>
  <si>
    <t>Air-Cooled Chiller, Standard Efficiency, &gt;= 150 tons, CZ08</t>
  </si>
  <si>
    <t>Air-Cooled Chiller, &gt;= 150 tons, 11.1 EER, 15.4 IPLV, CZ08</t>
  </si>
  <si>
    <t>SWHC020-NC-Com-CZ08-Ex-Cap-Tons-HVAC-Chlr-Any-Com-Default&gt;2yrs-Def-GSIA-DEER:HVAC_Chillers-Annual-SCE-cWtd-HVAC-SpaceCool-Chiller-Screw-None-Standard-Deem-DEER-None-UpDeemed-Com-ExAnte2020-&gt;= 150 tons-11.1-15.4</t>
  </si>
  <si>
    <t>SWHC020-NR-Com-CZ08-Ex-Cap-Tons-HVAC-Chlr-Any-Com-Default&gt;2yrs-Def-GSIA-DEER:HVAC_Chillers-Annual-SCE-cWtd-HVAC-SpaceCool-Chiller-Screw-None-Standard-Deem-DEER-None-UpDeemed-Com-ExAnte2020-&gt;=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</si>
  <si>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CZ08</t>
  </si>
  <si>
    <t>SWHC020-NC-Com-CZ08-Ex-Cap-Tons-HVAC-Chlr-Any-Com-Default&gt;2yrs-Def-GSIA-DEER:HVAC_Chillers-Annual-SCE-cWtd-HVAC-SpaceCool-Chiller-Screw-None-Standard-Deem-DEER-None-UpDeemed-Com-ExAnte2020-&gt;= 150 tons-12.1-16.9</t>
  </si>
  <si>
    <t>SWHC020-NR-Com-CZ08-Ex-Cap-Tons-HVAC-Chlr-Any-Com-Default&gt;2yrs-Def-GSIA-DEER:HVAC_Chillers-Annual-SCE-cWtd-HVAC-SpaceCool-Chiller-Screw-None-Standard-Deem-DEER-None-UpDeemed-Com-ExAnte2020-&gt;=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</si>
  <si>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CZ09</t>
  </si>
  <si>
    <t>Air-Cooled Chiller, &gt;= 150 tons, 11.1 EER, 15.4 IPLV, CZ09</t>
  </si>
  <si>
    <t>SWHC020-NC-Com-CZ09-Ex-Cap-Tons-HVAC-Chlr-Any-Com-Default&gt;2yrs-Def-GSIA-DEER:HVAC_Chillers-Annual-SCE-cWtd-HVAC-SpaceCool-Chiller-Screw-None-Standard-Deem-DEER-None-UpDeemed-Com-ExAnte2020-&gt;= 150 tons-11.1-15.4</t>
  </si>
  <si>
    <t>SWHC020-NR-Com-CZ09-Ex-Cap-Tons-HVAC-Chlr-Any-Com-Default&gt;2yrs-Def-GSIA-DEER:HVAC_Chillers-Annual-SCE-cWtd-HVAC-SpaceCool-Chiller-Screw-None-Standard-Deem-DEER-None-UpDeemed-Com-ExAnte2020-&gt;=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</si>
  <si>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CZ09</t>
  </si>
  <si>
    <t>SWHC020-NC-Com-CZ09-Ex-Cap-Tons-HVAC-Chlr-Any-Com-Default&gt;2yrs-Def-GSIA-DEER:HVAC_Chillers-Annual-SCE-cWtd-HVAC-SpaceCool-Chiller-Screw-None-Standard-Deem-DEER-None-UpDeemed-Com-ExAnte2020-&gt;= 150 tons-12.1-16.9</t>
  </si>
  <si>
    <t>SWHC020-NR-Com-CZ09-Ex-Cap-Tons-HVAC-Chlr-Any-Com-Default&gt;2yrs-Def-GSIA-DEER:HVAC_Chillers-Annual-SCE-cWtd-HVAC-SpaceCool-Chiller-Screw-None-Standard-Deem-DEER-None-UpDeemed-Com-ExAnte2020-&gt;=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</si>
  <si>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CZ10</t>
  </si>
  <si>
    <t>Air-Cooled Chiller, &gt;= 150 tons, 11.1 EER, 15.4 IPLV, CZ10</t>
  </si>
  <si>
    <t>SWHC020-NC-Com-CZ10-Ex-Cap-Tons-HVAC-Chlr-Any-Com-Default&gt;2yrs-Def-GSIA-DEER:HVAC_Chillers-Annual-SCE-cWtd-HVAC-SpaceCool-Chiller-Screw-None-Standard-Deem-DEER-None-UpDeemed-Com-ExAnte2020-&gt;= 150 tons-11.1-15.4</t>
  </si>
  <si>
    <t>SWHC020-NR-Com-CZ10-Ex-Cap-Tons-HVAC-Chlr-Any-Com-Default&gt;2yrs-Def-GSIA-DEER:HVAC_Chillers-Annual-SCE-cWtd-HVAC-SpaceCool-Chiller-Screw-None-Standard-Deem-DEER-None-UpDeemed-Com-ExAnte2020-&gt;=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</si>
  <si>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CZ10</t>
  </si>
  <si>
    <t>SWHC020-NC-Com-CZ10-Ex-Cap-Tons-HVAC-Chlr-Any-Com-Default&gt;2yrs-Def-GSIA-DEER:HVAC_Chillers-Annual-SCE-cWtd-HVAC-SpaceCool-Chiller-Screw-None-Standard-Deem-DEER-None-UpDeemed-Com-ExAnte2020-&gt;= 150 tons-12.1-16.9</t>
  </si>
  <si>
    <t>SWHC020-NR-Com-CZ10-Ex-Cap-Tons-HVAC-Chlr-Any-Com-Default&gt;2yrs-Def-GSIA-DEER:HVAC_Chillers-Annual-SCE-cWtd-HVAC-SpaceCool-Chiller-Screw-None-Standard-Deem-DEER-None-UpDeemed-Com-ExAnte2020-&gt;=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</si>
  <si>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CZ11</t>
  </si>
  <si>
    <t>Air-Cooled Chiller, &gt;= 150 tons, 11.1 EER, 15.4 IPLV, CZ11</t>
  </si>
  <si>
    <t>SWHC020-NC-Com-CZ11-Ex-Cap-Tons-HVAC-Chlr-Any-Com-Default&gt;2yrs-Def-GSIA-DEER:HVAC_Chillers-Annual-PGE-cWtd-HVAC-SpaceCool-Chiller-Screw-None-Standard-Deem-DEER-None-UpDeemed-Com-ExAnte2020-&gt;= 150 tons-11.1-15.4</t>
  </si>
  <si>
    <t>SWHC020-NR-Com-CZ11-Ex-Cap-Tons-HVAC-Chlr-Any-Com-Default&gt;2yrs-Def-GSIA-DEER:HVAC_Chillers-Annual-PGE-cWtd-HVAC-SpaceCool-Chiller-Screw-None-Standard-Deem-DEER-None-UpDeemed-Com-ExAnte2020-&gt;=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</si>
  <si>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CZ11</t>
  </si>
  <si>
    <t>SWHC020-NC-Com-CZ11-Ex-Cap-Tons-HVAC-Chlr-Any-Com-Default&gt;2yrs-Def-GSIA-DEER:HVAC_Chillers-Annual-PGE-cWtd-HVAC-SpaceCool-Chiller-Screw-None-Standard-Deem-DEER-None-UpDeemed-Com-ExAnte2020-&gt;= 150 tons-12.1-16.9</t>
  </si>
  <si>
    <t>SWHC020-NR-Com-CZ11-Ex-Cap-Tons-HVAC-Chlr-Any-Com-Default&gt;2yrs-Def-GSIA-DEER:HVAC_Chillers-Annual-PGE-cWtd-HVAC-SpaceCool-Chiller-Screw-None-Standard-Deem-DEER-None-UpDeemed-Com-ExAnte2020-&gt;=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</si>
  <si>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CZ12</t>
  </si>
  <si>
    <t>Air-Cooled Chiller, &gt;= 150 tons, 11.1 EER, 15.4 IPLV, CZ12</t>
  </si>
  <si>
    <t>SWHC020-NC-Com-CZ12-Ex-Cap-Tons-HVAC-Chlr-Any-Com-Default&gt;2yrs-Def-GSIA-DEER:HVAC_Chillers-Annual-PGE-cWtd-HVAC-SpaceCool-Chiller-Screw-None-Standard-Deem-DEER-None-UpDeemed-Com-ExAnte2020-&gt;= 150 tons-11.1-15.4</t>
  </si>
  <si>
    <t>SWHC020-NR-Com-CZ12-Ex-Cap-Tons-HVAC-Chlr-Any-Com-Default&gt;2yrs-Def-GSIA-DEER:HVAC_Chillers-Annual-PGE-cWtd-HVAC-SpaceCool-Chiller-Screw-None-Standard-Deem-DEER-None-UpDeemed-Com-ExAnte2020-&gt;=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</si>
  <si>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CZ12</t>
  </si>
  <si>
    <t>SWHC020-NC-Com-CZ12-Ex-Cap-Tons-HVAC-Chlr-Any-Com-Default&gt;2yrs-Def-GSIA-DEER:HVAC_Chillers-Annual-PGE-cWtd-HVAC-SpaceCool-Chiller-Screw-None-Standard-Deem-DEER-None-UpDeemed-Com-ExAnte2020-&gt;= 150 tons-12.1-16.9</t>
  </si>
  <si>
    <t>SWHC020-NR-Com-CZ12-Ex-Cap-Tons-HVAC-Chlr-Any-Com-Default&gt;2yrs-Def-GSIA-DEER:HVAC_Chillers-Annual-PGE-cWtd-HVAC-SpaceCool-Chiller-Screw-None-Standard-Deem-DEER-None-UpDeemed-Com-ExAnte2020-&gt;=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</si>
  <si>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CZ13</t>
  </si>
  <si>
    <t>Air-Cooled Chiller, &gt;= 150 tons, 11.1 EER, 15.4 IPLV, CZ13</t>
  </si>
  <si>
    <t>SWHC020-NC-Com-CZ13-Ex-Cap-Tons-HVAC-Chlr-Any-Com-Default&gt;2yrs-Def-GSIA-DEER:HVAC_Chillers-Annual-PGE-cWtd-HVAC-SpaceCool-Chiller-Screw-None-Standard-Deem-DEER-None-UpDeemed-Com-ExAnte2020-&gt;= 150 tons-11.1-15.4</t>
  </si>
  <si>
    <t>SWHC020-NR-Com-CZ13-Ex-Cap-Tons-HVAC-Chlr-Any-Com-Default&gt;2yrs-Def-GSIA-DEER:HVAC_Chillers-Annual-PGE-cWtd-HVAC-SpaceCool-Chiller-Screw-None-Standard-Deem-DEER-None-UpDeemed-Com-ExAnte2020-&gt;= 150 tons-11.1-15.4</t>
  </si>
  <si>
    <t>Air-Cooled Chiller, &gt;= 150 tons, 12.1 EER, 16.9 IPLV, CZ13</t>
  </si>
  <si>
    <t>SWHC020-NC-Com-CZ13-Ex-Cap-Tons-HVAC-Chlr-Any-Com-Default&gt;2yrs-Def-GSIA-DEER:HVAC_Chillers-Annual-PGE-cWtd-HVAC-SpaceCool-Chiller-Screw-None-Standard-Deem-DEER-None-UpDeemed-Com-ExAnte2020-&gt;= 150 tons-12.1-16.9</t>
  </si>
  <si>
    <t>SWHC020-NR-Com-CZ13-Ex-Cap-Tons-HVAC-Chlr-Any-Com-Default&gt;2yrs-Def-GSIA-DEER:HVAC_Chillers-Annual-PGE-cWtd-HVAC-SpaceCool-Chiller-Screw-None-Standard-Deem-DEER-None-UpDeemed-Com-ExAnte2020-&gt;= 150 tons-12.1-16.9</t>
  </si>
  <si>
    <t>Air-Cooled Chiller, Standard Efficiency, &gt;= 150 tons, CZ14</t>
  </si>
  <si>
    <t>Air-Cooled Chiller, &gt;= 150 tons, 11.1 EER, 15.4 IPLV, CZ14</t>
  </si>
  <si>
    <t>SWHC020-NC-Com-CZ14-Ex-Cap-Tons-HVAC-Chlr-Any-Com-Default&gt;2yrs-Def-GSIA-DEER:HVAC_Chillers-Annual-SCE-cWtd-HVAC-SpaceCool-Chiller-Screw-None-Standard-Deem-DEER-None-UpDeemed-Com-ExAnte2020-&gt;= 150 tons-11.1-15.4</t>
  </si>
  <si>
    <t>SWHC020-NR-Com-CZ14-Ex-Cap-Tons-HVAC-Chlr-Any-Com-Default&gt;2yrs-Def-GSIA-DEER:HVAC_Chillers-Annual-SCE-cWtd-HVAC-SpaceCool-Chiller-Screw-None-Standard-Deem-DEER-None-UpDeemed-Com-ExAnte2020-&gt;=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</si>
  <si>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CZ14</t>
  </si>
  <si>
    <t>SWHC020-NC-Com-CZ14-Ex-Cap-Tons-HVAC-Chlr-Any-Com-Default&gt;2yrs-Def-GSIA-DEER:HVAC_Chillers-Annual-SCE-cWtd-HVAC-SpaceCool-Chiller-Screw-None-Standard-Deem-DEER-None-UpDeemed-Com-ExAnte2020-&gt;= 150 tons-12.1-16.9</t>
  </si>
  <si>
    <t>SWHC020-NR-Com-CZ14-Ex-Cap-Tons-HVAC-Chlr-Any-Com-Default&gt;2yrs-Def-GSIA-DEER:HVAC_Chillers-Annual-SCE-cWtd-HVAC-SpaceCool-Chiller-Screw-None-Standard-Deem-DEER-None-UpDeemed-Com-ExAnte2020-&gt;=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</si>
  <si>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CZ15</t>
  </si>
  <si>
    <t>Air-Cooled Chiller, &gt;= 150 tons, 11.1 EER, 15.4 IPLV, CZ15</t>
  </si>
  <si>
    <t>SWHC020-NC-Com-CZ15-Ex-Cap-Tons-HVAC-Chlr-Any-Com-Default&gt;2yrs-Def-GSIA-DEER:HVAC_Chillers-Annual-SCE-cWtd-HVAC-SpaceCool-Chiller-Screw-None-Standard-Deem-DEER-None-UpDeemed-Com-ExAnte2020-&gt;= 150 tons-11.1-15.4</t>
  </si>
  <si>
    <t>SWHC020-NR-Com-CZ15-Ex-Cap-Tons-HVAC-Chlr-Any-Com-Default&gt;2yrs-Def-GSIA-DEER:HVAC_Chillers-Annual-SCE-cWtd-HVAC-SpaceCool-Chiller-Screw-None-Standard-Deem-DEER-None-UpDeemed-Com-ExAnte2020-&gt;=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</si>
  <si>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CZ15</t>
  </si>
  <si>
    <t>SWHC020-NC-Com-CZ15-Ex-Cap-Tons-HVAC-Chlr-Any-Com-Default&gt;2yrs-Def-GSIA-DEER:HVAC_Chillers-Annual-SCE-cWtd-HVAC-SpaceCool-Chiller-Screw-None-Standard-Deem-DEER-None-UpDeemed-Com-ExAnte2020-&gt;= 150 tons-12.1-16.9</t>
  </si>
  <si>
    <t>SWHC020-NR-Com-CZ15-Ex-Cap-Tons-HVAC-Chlr-Any-Com-Default&gt;2yrs-Def-GSIA-DEER:HVAC_Chillers-Annual-SCE-cWtd-HVAC-SpaceCool-Chiller-Screw-None-Standard-Deem-DEER-None-UpDeemed-Com-ExAnte2020-&gt;= 150 tons-12.1-16.9</t>
  </si>
  <si>
    <t>Air-Cooled Chiller, Standard Efficiency, &gt;= 150 tons, CZ16</t>
  </si>
  <si>
    <t>Air-Cooled Chiller, &gt;= 150 tons, 11.1 EER, 15.4 IPLV, CZ16</t>
  </si>
  <si>
    <t>SWHC020-NC-Com-CZ16-Ex-Cap-Tons-HVAC-Chlr-Any-Com-Default&gt;2yrs-Def-GSIA-DEER:HVAC_Chillers-Annual-SCE-cWtd-HVAC-SpaceCool-Chiller-Screw-None-Standard-Deem-DEER-None-UpDeemed-Com-ExAnte2020-&gt;= 150 tons-11.1-15.4</t>
  </si>
  <si>
    <t>SWHC020-NR-Com-CZ16-Ex-Cap-Tons-HVAC-Chlr-Any-Com-Default&gt;2yrs-Def-GSIA-DEER:HVAC_Chillers-Annual-SCE-cWtd-HVAC-SpaceCool-Chiller-Screw-None-Standard-Deem-DEER-None-UpDeemed-Com-ExAnte2020-&gt;= 150 tons-11.1-15.4</t>
  </si>
  <si>
    <t>Air-Cooled Chiller, &gt;= 150 tons, 12.1 EER, 16.9 IPLV, CZ16</t>
  </si>
  <si>
    <t>SWHC020-NC-Com-CZ16-Ex-Cap-Tons-HVAC-Chlr-Any-Com-Default&gt;2yrs-Def-GSIA-DEER:HVAC_Chillers-Annual-SCE-cWtd-HVAC-SpaceCool-Chiller-Screw-None-Standard-Deem-DEER-None-UpDeemed-Com-ExAnte2020-&gt;= 150 tons-12.1-16.9</t>
  </si>
  <si>
    <t>SWHC020-NR-Com-CZ16-Ex-Cap-Tons-HVAC-Chlr-Any-Com-Default&gt;2yrs-Def-GSIA-DEER:HVAC_Chillers-Annual-SCE-cWtd-HVAC-SpaceCool-Chiller-Screw-None-Standard-Deem-DEER-None-UpDeemed-Com-ExAnte2020-&gt;= 150 tons-12.1-16.9</t>
  </si>
  <si>
    <t>New</t>
  </si>
  <si>
    <t>Air-Cooled Chiller, Standard Efficiency, &lt; 150 tons</t>
  </si>
  <si>
    <t>Air-Cooled Chiller, Standard Efficiency, &gt;= 150 tons</t>
  </si>
  <si>
    <t>Air-Cooled Chiller, &lt; 150 tons, 11.1 EER, 15.1 IPLV</t>
  </si>
  <si>
    <t>Air-Cooled Chiller, &lt; 150 tons, 12.1 EER, 16.6 IPLV</t>
  </si>
  <si>
    <t>Air-Cooled Chiller, &gt;= 150 tons, 11.1 EER, 15.4 IPLV</t>
  </si>
  <si>
    <t>Air-Cooled Chiller, &gt;= 150 tons, 12.1 EER, 16.9 IPLV</t>
  </si>
  <si>
    <t>SWHC020_01_M001</t>
  </si>
  <si>
    <t>SWHC020_01_B001</t>
  </si>
  <si>
    <t>SWHC020_01_M002</t>
  </si>
  <si>
    <t>SWHC020_01_B002</t>
  </si>
  <si>
    <t>SWHC020_01_M003</t>
  </si>
  <si>
    <t>SWHC020_01_B003</t>
  </si>
  <si>
    <t>SWHC020_01_M004</t>
  </si>
  <si>
    <t>SWHC020_01_B004</t>
  </si>
  <si>
    <t>Air Cooled Constant Speed Screw Chiller  (&gt;= 150 tons, 11.1 EER, 15.4 IPLV)</t>
  </si>
  <si>
    <t>Air Cooled Constant Speed Screw Chiller  (&gt;= 150 tons, 12.1 EER, 16.9 IPLV)</t>
  </si>
  <si>
    <t>Air Cooled Constant Speed Screw Chiller  (&lt; 150 tons, 11.1 EER, 15.1 IPLV)</t>
  </si>
  <si>
    <t>Air Cooled Constant Speed Screw Chiller  (&lt; 150 tons, 12.1 EER, 16.6 IPLV)</t>
  </si>
  <si>
    <t>AirCldScrewChlr-gte150tons-10.1EER-14IPLV</t>
  </si>
  <si>
    <t>AirCldScrewChlr-lt150tons-10.1EER-13.7IPLV</t>
  </si>
  <si>
    <t xml:space="preserve">NR  </t>
  </si>
  <si>
    <t>DnDeemed</t>
  </si>
  <si>
    <t>DnDeemDI</t>
  </si>
  <si>
    <t>AC-20094ComAnyFiSDrI</t>
  </si>
  <si>
    <t>AC-20094ComAnyFiSDwSD</t>
  </si>
  <si>
    <t>AC-20094ComAnyMdSMdS</t>
  </si>
  <si>
    <t>AC-20095ComAnyFiSDrI</t>
  </si>
  <si>
    <t>AC-20095ComAnyFiSDwSD</t>
  </si>
  <si>
    <t>AC-20095ComAnyMdSMdS</t>
  </si>
  <si>
    <t>AC-20096ComAnyFiSDrI</t>
  </si>
  <si>
    <t>AC-20096ComAnyFiSDwSD</t>
  </si>
  <si>
    <t>AC-20096ComAnyMdSMdS</t>
  </si>
  <si>
    <t>AC-20097ComAnyFiSDrI</t>
  </si>
  <si>
    <t>AC-20097ComAnyFiSDwSD</t>
  </si>
  <si>
    <t>AC-20097ComAnyMdSMdS</t>
  </si>
  <si>
    <t>AC-21113ComAnyFiSDrI</t>
  </si>
  <si>
    <t>AC-21114ComAnyFiSDrI</t>
  </si>
  <si>
    <t>AC-21115ComAnyFiSDrI</t>
  </si>
  <si>
    <t>AC-21116ComAnyFiSDrI</t>
  </si>
  <si>
    <t>NE-HVAC-Chlr-AirCldScrewChlr-gte150tons-11.1EER-15.4IPLV</t>
  </si>
  <si>
    <t>NE-HVAC-Chlr-AirCldScrewChlr-gte150tons-12.1EER-16.9IPLV</t>
  </si>
  <si>
    <t>NE-HVAC-Chlr-AirCldScrewChlr-lt150tons-11.1EER-15.1IPLV</t>
  </si>
  <si>
    <t>NE-HVAC-Chlr-AirCldScrewChlr-lt150tons-12.1EER-16.6IPLV</t>
  </si>
  <si>
    <t>AC-21113ComAnyFiSDwSD</t>
  </si>
  <si>
    <t>AC-21114ComAnyFiSDwSD</t>
  </si>
  <si>
    <t>AC-21115ComAnyFiSDwSD</t>
  </si>
  <si>
    <t>AC-21116ComAnyFiSDwSD</t>
  </si>
  <si>
    <t>AC-21113ComAnyUpSUSI</t>
  </si>
  <si>
    <t>AC-21114ComAnyUpSUSI</t>
  </si>
  <si>
    <t>AC-21115ComAnyUpSUSI</t>
  </si>
  <si>
    <t>AC-21116ComAnyUpSUSI</t>
  </si>
  <si>
    <t>AC-20094ComAnyUpSUSI</t>
  </si>
  <si>
    <t>AC-20095ComAnyUpSUSI</t>
  </si>
  <si>
    <t>AC-20096ComAnyUpSUSI</t>
  </si>
  <si>
    <t>AC-20097ComAnyUpSUSI</t>
  </si>
  <si>
    <t>HV378</t>
  </si>
  <si>
    <t>HV379</t>
  </si>
  <si>
    <t>HV380</t>
  </si>
  <si>
    <t>HV381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</si>
</sst>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00_);_(* \(#,##0.0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0" fillId="33" borderId="0" xfId="0" applyFill="1"/>
    <xf numFmtId="14" fontId="0" fillId="0" borderId="0" xfId="0" applyNumberFormat="1"/>
    <xf numFmtId="0" fontId="0" fillId="34" borderId="0" xfId="0" quotePrefix="1" applyFill="1"/>
    <xf numFmtId="0" fontId="0" fillId="35" borderId="0" xfId="0" applyFill="1"/>
    <xf numFmtId="0" fontId="14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quotePrefix="1"/>
    <xf numFmtId="0" fontId="18" fillId="0" borderId="0" xfId="0" applyFont="1"/>
    <xf numFmtId="0" fontId="18" fillId="0" borderId="0" xfId="0" applyFont="1" applyAlignment="1">
      <alignment horizontal="left" indent="1"/>
    </xf>
    <xf numFmtId="0" fontId="19" fillId="0" borderId="0" xfId="0" applyFont="1"/>
    <xf numFmtId="0" fontId="19" fillId="0" borderId="0" xfId="0" applyFont="1" applyAlignment="1">
      <alignment horizontal="left"/>
    </xf>
    <xf numFmtId="166" fontId="0" fillId="0" borderId="0" xfId="1" applyNumberFormat="1" applyFont="1"/>
    <xf numFmtId="8" fontId="0" fillId="0" borderId="0" xfId="0" applyNumberFormat="1"/>
    <xf numFmtId="0" fontId="21" fillId="36" borderId="0" xfId="0" applyFont="1" applyFill="1"/>
    <xf numFmtId="14" fontId="21" fillId="36" borderId="0" xfId="0" applyNumberFormat="1" applyFont="1" applyFill="1"/>
    <xf numFmtId="164" fontId="21" fillId="36" borderId="0" xfId="0" applyNumberFormat="1" applyFont="1" applyFill="1"/>
    <xf numFmtId="165" fontId="21" fillId="36" borderId="0" xfId="0" applyNumberFormat="1" applyFont="1" applyFill="1"/>
    <xf numFmtId="0" fontId="0" fillId="0" borderId="0" xfId="1" applyNumberFormat="1" applyFont="1"/>
    <xf numFmtId="43" fontId="0" fillId="0" borderId="0" xfId="1" applyNumberFormat="1" applyFont="1"/>
    <xf numFmtId="0" fontId="21" fillId="0" borderId="0" xfId="0" applyFont="1" applyFill="1"/>
    <xf numFmtId="14" fontId="21" fillId="0" borderId="0" xfId="0" applyNumberFormat="1" applyFont="1" applyFill="1"/>
    <xf numFmtId="0" fontId="23" fillId="0" borderId="0" xfId="0" applyFont="1" applyFill="1"/>
    <xf numFmtId="14" fontId="23" fillId="0" borderId="0" xfId="0" applyNumberFormat="1" applyFont="1" applyFill="1"/>
    <xf numFmtId="0" fontId="22" fillId="0" borderId="0" xfId="0" applyFont="1" applyFill="1"/>
    <xf numFmtId="49" fontId="21" fillId="0" borderId="0" xfId="0" applyNumberFormat="1" applyFont="1" applyFill="1"/>
    <xf numFmtId="0" fontId="21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</xdr:row>
          <xdr:rowOff>45720</xdr:rowOff>
        </xdr:from>
        <xdr:to>
          <xdr:col>3</xdr:col>
          <xdr:colOff>525780</xdr:colOff>
          <xdr:row>33</xdr:row>
          <xdr:rowOff>68580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xmlns="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Create EAD Tables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ERSONAL"/>
    </sheetNames>
    <definedNames>
      <definedName name="Macro6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5" tint="0.39997558519241921"/>
  </sheetPr>
  <dimension ref="A1:BX12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defaultRowHeight="14.4" x14ac:dyDescent="0.3"/>
  <sheetData>
    <row r="1" spans="1:7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156</v>
      </c>
      <c r="O1" t="s">
        <v>194</v>
      </c>
      <c r="P1" t="s">
        <v>195</v>
      </c>
      <c r="Q1" t="s">
        <v>196</v>
      </c>
      <c r="R1" t="s">
        <v>157</v>
      </c>
      <c r="S1" t="s">
        <v>158</v>
      </c>
      <c r="T1" t="s">
        <v>159</v>
      </c>
      <c r="U1" t="s">
        <v>160</v>
      </c>
      <c r="V1" t="s">
        <v>161</v>
      </c>
      <c r="W1" t="s">
        <v>162</v>
      </c>
      <c r="X1" t="s">
        <v>163</v>
      </c>
      <c r="Y1" t="s">
        <v>164</v>
      </c>
      <c r="Z1" t="s">
        <v>165</v>
      </c>
      <c r="AA1" t="s">
        <v>166</v>
      </c>
      <c r="AB1" t="s">
        <v>167</v>
      </c>
      <c r="AC1" t="s">
        <v>168</v>
      </c>
      <c r="AD1" t="s">
        <v>169</v>
      </c>
      <c r="AE1" t="s">
        <v>170</v>
      </c>
      <c r="AF1" t="s">
        <v>15</v>
      </c>
      <c r="AG1" t="s">
        <v>16</v>
      </c>
      <c r="AH1" t="s">
        <v>13</v>
      </c>
      <c r="AI1" t="s">
        <v>171</v>
      </c>
      <c r="AJ1" t="s">
        <v>172</v>
      </c>
      <c r="AK1" t="s">
        <v>173</v>
      </c>
      <c r="AL1" t="s">
        <v>174</v>
      </c>
      <c r="AM1" t="s">
        <v>175</v>
      </c>
      <c r="AN1" t="s">
        <v>176</v>
      </c>
      <c r="AO1" t="s">
        <v>177</v>
      </c>
      <c r="AP1" t="s">
        <v>178</v>
      </c>
      <c r="AQ1" t="s">
        <v>179</v>
      </c>
      <c r="AR1" t="s">
        <v>180</v>
      </c>
      <c r="AS1" t="s">
        <v>181</v>
      </c>
      <c r="AT1" t="s">
        <v>17</v>
      </c>
      <c r="AU1" t="s">
        <v>18</v>
      </c>
      <c r="AV1" t="s">
        <v>182</v>
      </c>
      <c r="AW1" t="s">
        <v>183</v>
      </c>
      <c r="AX1" t="s">
        <v>184</v>
      </c>
      <c r="AY1" t="s">
        <v>185</v>
      </c>
      <c r="AZ1" t="s">
        <v>19</v>
      </c>
      <c r="BA1" t="s">
        <v>186</v>
      </c>
      <c r="BB1" t="s">
        <v>20</v>
      </c>
      <c r="BC1" t="s">
        <v>21</v>
      </c>
      <c r="BD1" t="s">
        <v>22</v>
      </c>
      <c r="BE1" t="s">
        <v>23</v>
      </c>
      <c r="BF1" t="s">
        <v>24</v>
      </c>
      <c r="BG1" t="s">
        <v>25</v>
      </c>
      <c r="BH1" t="s">
        <v>26</v>
      </c>
      <c r="BI1" t="s">
        <v>27</v>
      </c>
      <c r="BJ1" t="s">
        <v>28</v>
      </c>
      <c r="BK1" t="s">
        <v>187</v>
      </c>
      <c r="BL1" t="s">
        <v>29</v>
      </c>
      <c r="BM1" t="s">
        <v>30</v>
      </c>
      <c r="BN1" t="s">
        <v>31</v>
      </c>
      <c r="BO1" t="s">
        <v>32</v>
      </c>
      <c r="BP1" t="s">
        <v>33</v>
      </c>
      <c r="BQ1" t="s">
        <v>34</v>
      </c>
      <c r="BR1" t="s">
        <v>35</v>
      </c>
      <c r="BS1" t="s">
        <v>36</v>
      </c>
      <c r="BT1" t="s">
        <v>37</v>
      </c>
      <c r="BU1" t="s">
        <v>38</v>
      </c>
      <c r="BV1" t="s">
        <v>14</v>
      </c>
      <c r="BW1" t="s">
        <v>39</v>
      </c>
      <c r="BX1" t="s">
        <v>40</v>
      </c>
    </row>
    <row r="2" spans="1:76" x14ac:dyDescent="0.3">
      <c r="A2" t="s">
        <v>197</v>
      </c>
      <c r="B2" t="s">
        <v>198</v>
      </c>
      <c r="C2" t="s">
        <v>41</v>
      </c>
      <c r="D2" t="s">
        <v>199</v>
      </c>
      <c r="F2" t="s">
        <v>200</v>
      </c>
      <c r="G2" t="s">
        <v>201</v>
      </c>
      <c r="H2" t="s">
        <v>43</v>
      </c>
      <c r="I2" t="s">
        <v>202</v>
      </c>
      <c r="J2" t="s">
        <v>203</v>
      </c>
      <c r="K2" t="s">
        <v>204</v>
      </c>
      <c r="L2" t="s">
        <v>43</v>
      </c>
      <c r="M2" t="s">
        <v>205</v>
      </c>
      <c r="N2" t="s">
        <v>135</v>
      </c>
      <c r="O2" t="s">
        <v>206</v>
      </c>
      <c r="P2">
        <v>11.1</v>
      </c>
      <c r="Q2">
        <v>15.1</v>
      </c>
      <c r="R2">
        <v>0.01</v>
      </c>
      <c r="S2">
        <v>31.2</v>
      </c>
      <c r="T2">
        <v>0</v>
      </c>
      <c r="U2">
        <v>0</v>
      </c>
      <c r="V2">
        <v>0</v>
      </c>
      <c r="W2">
        <v>0</v>
      </c>
      <c r="X2" s="14">
        <v>0</v>
      </c>
      <c r="Y2" s="14">
        <v>477.58</v>
      </c>
      <c r="Z2" s="14">
        <v>180.68</v>
      </c>
      <c r="AA2" s="14">
        <v>0</v>
      </c>
      <c r="AB2" s="14">
        <v>658.26</v>
      </c>
      <c r="AC2" s="14">
        <v>0</v>
      </c>
      <c r="AD2" s="14">
        <v>0</v>
      </c>
      <c r="AE2" s="14">
        <v>0</v>
      </c>
      <c r="AF2" t="s">
        <v>44</v>
      </c>
      <c r="AG2" t="s">
        <v>207</v>
      </c>
      <c r="AH2" t="s">
        <v>208</v>
      </c>
      <c r="AI2">
        <v>20</v>
      </c>
      <c r="AJ2">
        <v>0</v>
      </c>
      <c r="AK2">
        <v>0.01</v>
      </c>
      <c r="AL2">
        <v>31.2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 t="s">
        <v>193</v>
      </c>
      <c r="AU2" t="s">
        <v>192</v>
      </c>
      <c r="AV2">
        <v>0.6</v>
      </c>
      <c r="AW2">
        <v>0.6</v>
      </c>
      <c r="AY2">
        <v>0.6</v>
      </c>
      <c r="AZ2" t="s">
        <v>45</v>
      </c>
      <c r="BA2">
        <v>1</v>
      </c>
      <c r="BB2" t="s">
        <v>209</v>
      </c>
      <c r="BC2" t="s">
        <v>46</v>
      </c>
      <c r="BH2" t="s">
        <v>47</v>
      </c>
      <c r="BI2" t="b">
        <v>0</v>
      </c>
      <c r="BJ2" t="s">
        <v>48</v>
      </c>
      <c r="BK2">
        <v>0</v>
      </c>
      <c r="BL2" t="s">
        <v>210</v>
      </c>
      <c r="BM2" t="s">
        <v>211</v>
      </c>
      <c r="BN2" t="s">
        <v>212</v>
      </c>
      <c r="BO2" t="s">
        <v>213</v>
      </c>
      <c r="BP2" t="s">
        <v>214</v>
      </c>
      <c r="BQ2" t="s">
        <v>49</v>
      </c>
      <c r="BR2" t="s">
        <v>208</v>
      </c>
      <c r="BS2" t="s">
        <v>44</v>
      </c>
      <c r="BV2" t="s">
        <v>215</v>
      </c>
      <c r="BW2" t="s">
        <v>200</v>
      </c>
      <c r="BX2" t="s">
        <v>216</v>
      </c>
    </row>
    <row r="3" spans="1:76" x14ac:dyDescent="0.3">
      <c r="A3" t="s">
        <v>197</v>
      </c>
      <c r="B3" t="s">
        <v>198</v>
      </c>
      <c r="C3" t="s">
        <v>41</v>
      </c>
      <c r="D3" t="s">
        <v>199</v>
      </c>
      <c r="F3" t="s">
        <v>200</v>
      </c>
      <c r="G3" t="s">
        <v>42</v>
      </c>
      <c r="H3" t="s">
        <v>43</v>
      </c>
      <c r="I3" t="s">
        <v>202</v>
      </c>
      <c r="J3" t="s">
        <v>203</v>
      </c>
      <c r="K3" t="s">
        <v>204</v>
      </c>
      <c r="L3" t="s">
        <v>43</v>
      </c>
      <c r="M3" t="s">
        <v>205</v>
      </c>
      <c r="N3" t="s">
        <v>135</v>
      </c>
      <c r="O3" t="s">
        <v>206</v>
      </c>
      <c r="P3">
        <v>11.1</v>
      </c>
      <c r="Q3">
        <v>15.1</v>
      </c>
      <c r="R3">
        <v>0.01</v>
      </c>
      <c r="S3">
        <v>31.2</v>
      </c>
      <c r="T3">
        <v>0</v>
      </c>
      <c r="U3">
        <v>0</v>
      </c>
      <c r="V3">
        <v>0</v>
      </c>
      <c r="W3">
        <v>0</v>
      </c>
      <c r="X3" s="14">
        <v>0</v>
      </c>
      <c r="Y3" s="14">
        <v>477.58</v>
      </c>
      <c r="Z3" s="14">
        <v>180.68</v>
      </c>
      <c r="AA3" s="14">
        <v>0</v>
      </c>
      <c r="AB3" s="14">
        <v>658.26</v>
      </c>
      <c r="AC3" s="14">
        <v>0</v>
      </c>
      <c r="AD3" s="14">
        <v>0</v>
      </c>
      <c r="AE3" s="14">
        <v>0</v>
      </c>
      <c r="AF3" t="s">
        <v>44</v>
      </c>
      <c r="AG3" t="s">
        <v>207</v>
      </c>
      <c r="AH3" t="s">
        <v>208</v>
      </c>
      <c r="AI3">
        <v>20</v>
      </c>
      <c r="AJ3">
        <v>0</v>
      </c>
      <c r="AK3">
        <v>0.01</v>
      </c>
      <c r="AL3">
        <v>31.2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 t="s">
        <v>193</v>
      </c>
      <c r="AU3" t="s">
        <v>192</v>
      </c>
      <c r="AV3">
        <v>0.6</v>
      </c>
      <c r="AW3">
        <v>0.6</v>
      </c>
      <c r="AY3">
        <v>0.6</v>
      </c>
      <c r="AZ3" t="s">
        <v>45</v>
      </c>
      <c r="BA3">
        <v>1</v>
      </c>
      <c r="BB3" t="s">
        <v>209</v>
      </c>
      <c r="BC3" t="s">
        <v>46</v>
      </c>
      <c r="BH3" t="s">
        <v>47</v>
      </c>
      <c r="BI3" t="b">
        <v>0</v>
      </c>
      <c r="BJ3" t="s">
        <v>48</v>
      </c>
      <c r="BK3">
        <v>0</v>
      </c>
      <c r="BL3" t="s">
        <v>210</v>
      </c>
      <c r="BM3" t="s">
        <v>211</v>
      </c>
      <c r="BN3" t="s">
        <v>212</v>
      </c>
      <c r="BO3" t="s">
        <v>213</v>
      </c>
      <c r="BP3" t="s">
        <v>214</v>
      </c>
      <c r="BQ3" t="s">
        <v>49</v>
      </c>
      <c r="BR3" t="s">
        <v>208</v>
      </c>
      <c r="BS3" t="s">
        <v>44</v>
      </c>
      <c r="BV3" t="s">
        <v>215</v>
      </c>
      <c r="BW3" t="s">
        <v>200</v>
      </c>
      <c r="BX3" t="s">
        <v>217</v>
      </c>
    </row>
    <row r="4" spans="1:76" x14ac:dyDescent="0.3">
      <c r="A4" t="s">
        <v>197</v>
      </c>
      <c r="B4" t="s">
        <v>198</v>
      </c>
      <c r="C4" t="s">
        <v>50</v>
      </c>
      <c r="D4" t="s">
        <v>199</v>
      </c>
      <c r="F4" t="s">
        <v>218</v>
      </c>
      <c r="G4" t="s">
        <v>201</v>
      </c>
      <c r="H4" t="s">
        <v>43</v>
      </c>
      <c r="I4" t="s">
        <v>202</v>
      </c>
      <c r="J4" t="s">
        <v>203</v>
      </c>
      <c r="K4" t="s">
        <v>204</v>
      </c>
      <c r="L4" t="s">
        <v>43</v>
      </c>
      <c r="M4" t="s">
        <v>205</v>
      </c>
      <c r="N4" t="s">
        <v>135</v>
      </c>
      <c r="O4" t="s">
        <v>206</v>
      </c>
      <c r="P4">
        <v>12.1</v>
      </c>
      <c r="Q4">
        <v>16.600000000000001</v>
      </c>
      <c r="R4">
        <v>1.84E-2</v>
      </c>
      <c r="S4">
        <v>57.2</v>
      </c>
      <c r="T4">
        <v>0</v>
      </c>
      <c r="U4">
        <v>0</v>
      </c>
      <c r="V4">
        <v>0</v>
      </c>
      <c r="W4">
        <v>0</v>
      </c>
      <c r="X4" s="14">
        <v>0</v>
      </c>
      <c r="Y4" s="14">
        <v>477.58</v>
      </c>
      <c r="Z4" s="14">
        <v>326.08</v>
      </c>
      <c r="AA4" s="14">
        <v>0</v>
      </c>
      <c r="AB4" s="14">
        <v>803.66</v>
      </c>
      <c r="AC4" s="14">
        <v>0</v>
      </c>
      <c r="AD4" s="14">
        <v>0</v>
      </c>
      <c r="AE4" s="14">
        <v>0</v>
      </c>
      <c r="AF4" t="s">
        <v>44</v>
      </c>
      <c r="AG4" t="s">
        <v>207</v>
      </c>
      <c r="AH4" t="s">
        <v>208</v>
      </c>
      <c r="AI4">
        <v>20</v>
      </c>
      <c r="AJ4">
        <v>0</v>
      </c>
      <c r="AK4">
        <v>1.84E-2</v>
      </c>
      <c r="AL4">
        <v>57.2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 t="s">
        <v>193</v>
      </c>
      <c r="AU4" t="s">
        <v>192</v>
      </c>
      <c r="AV4">
        <v>0.6</v>
      </c>
      <c r="AW4">
        <v>0.6</v>
      </c>
      <c r="AY4">
        <v>0.6</v>
      </c>
      <c r="AZ4" t="s">
        <v>45</v>
      </c>
      <c r="BA4">
        <v>1</v>
      </c>
      <c r="BB4" t="s">
        <v>209</v>
      </c>
      <c r="BC4" t="s">
        <v>46</v>
      </c>
      <c r="BH4" t="s">
        <v>47</v>
      </c>
      <c r="BI4" t="b">
        <v>0</v>
      </c>
      <c r="BJ4" t="s">
        <v>48</v>
      </c>
      <c r="BK4">
        <v>0</v>
      </c>
      <c r="BL4" t="s">
        <v>210</v>
      </c>
      <c r="BM4" t="s">
        <v>211</v>
      </c>
      <c r="BN4" t="s">
        <v>212</v>
      </c>
      <c r="BO4" t="s">
        <v>213</v>
      </c>
      <c r="BP4" t="s">
        <v>214</v>
      </c>
      <c r="BQ4" t="s">
        <v>49</v>
      </c>
      <c r="BR4" t="s">
        <v>208</v>
      </c>
      <c r="BS4" t="s">
        <v>44</v>
      </c>
      <c r="BV4" t="s">
        <v>215</v>
      </c>
      <c r="BW4" t="s">
        <v>218</v>
      </c>
      <c r="BX4" t="s">
        <v>219</v>
      </c>
    </row>
    <row r="5" spans="1:76" x14ac:dyDescent="0.3">
      <c r="A5" t="s">
        <v>197</v>
      </c>
      <c r="B5" t="s">
        <v>198</v>
      </c>
      <c r="C5" t="s">
        <v>50</v>
      </c>
      <c r="D5" t="s">
        <v>199</v>
      </c>
      <c r="F5" t="s">
        <v>218</v>
      </c>
      <c r="G5" t="s">
        <v>42</v>
      </c>
      <c r="H5" t="s">
        <v>43</v>
      </c>
      <c r="I5" t="s">
        <v>202</v>
      </c>
      <c r="J5" t="s">
        <v>203</v>
      </c>
      <c r="K5" t="s">
        <v>204</v>
      </c>
      <c r="L5" t="s">
        <v>43</v>
      </c>
      <c r="M5" t="s">
        <v>205</v>
      </c>
      <c r="N5" t="s">
        <v>135</v>
      </c>
      <c r="O5" t="s">
        <v>206</v>
      </c>
      <c r="P5">
        <v>12.1</v>
      </c>
      <c r="Q5">
        <v>16.600000000000001</v>
      </c>
      <c r="R5">
        <v>1.84E-2</v>
      </c>
      <c r="S5">
        <v>57.2</v>
      </c>
      <c r="T5">
        <v>0</v>
      </c>
      <c r="U5">
        <v>0</v>
      </c>
      <c r="V5">
        <v>0</v>
      </c>
      <c r="W5">
        <v>0</v>
      </c>
      <c r="X5" s="14">
        <v>0</v>
      </c>
      <c r="Y5" s="14">
        <v>477.58</v>
      </c>
      <c r="Z5" s="14">
        <v>326.08</v>
      </c>
      <c r="AA5" s="14">
        <v>0</v>
      </c>
      <c r="AB5" s="14">
        <v>803.66</v>
      </c>
      <c r="AC5" s="14">
        <v>0</v>
      </c>
      <c r="AD5" s="14">
        <v>0</v>
      </c>
      <c r="AE5" s="14">
        <v>0</v>
      </c>
      <c r="AF5" t="s">
        <v>44</v>
      </c>
      <c r="AG5" t="s">
        <v>207</v>
      </c>
      <c r="AH5" t="s">
        <v>208</v>
      </c>
      <c r="AI5">
        <v>20</v>
      </c>
      <c r="AJ5">
        <v>0</v>
      </c>
      <c r="AK5">
        <v>1.84E-2</v>
      </c>
      <c r="AL5">
        <v>57.2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 t="s">
        <v>193</v>
      </c>
      <c r="AU5" t="s">
        <v>192</v>
      </c>
      <c r="AV5">
        <v>0.6</v>
      </c>
      <c r="AW5">
        <v>0.6</v>
      </c>
      <c r="AY5">
        <v>0.6</v>
      </c>
      <c r="AZ5" t="s">
        <v>45</v>
      </c>
      <c r="BA5">
        <v>1</v>
      </c>
      <c r="BB5" t="s">
        <v>209</v>
      </c>
      <c r="BC5" t="s">
        <v>46</v>
      </c>
      <c r="BH5" t="s">
        <v>47</v>
      </c>
      <c r="BI5" t="b">
        <v>0</v>
      </c>
      <c r="BJ5" t="s">
        <v>48</v>
      </c>
      <c r="BK5">
        <v>0</v>
      </c>
      <c r="BL5" t="s">
        <v>210</v>
      </c>
      <c r="BM5" t="s">
        <v>211</v>
      </c>
      <c r="BN5" t="s">
        <v>212</v>
      </c>
      <c r="BO5" t="s">
        <v>213</v>
      </c>
      <c r="BP5" t="s">
        <v>214</v>
      </c>
      <c r="BQ5" t="s">
        <v>49</v>
      </c>
      <c r="BR5" t="s">
        <v>208</v>
      </c>
      <c r="BS5" t="s">
        <v>44</v>
      </c>
      <c r="BV5" t="s">
        <v>215</v>
      </c>
      <c r="BW5" t="s">
        <v>218</v>
      </c>
      <c r="BX5" t="s">
        <v>220</v>
      </c>
    </row>
    <row r="6" spans="1:76" x14ac:dyDescent="0.3">
      <c r="A6" t="s">
        <v>197</v>
      </c>
      <c r="B6" t="s">
        <v>198</v>
      </c>
      <c r="C6" t="s">
        <v>189</v>
      </c>
      <c r="D6" t="s">
        <v>352</v>
      </c>
      <c r="F6" t="s">
        <v>353</v>
      </c>
      <c r="G6" t="s">
        <v>201</v>
      </c>
      <c r="H6" t="s">
        <v>43</v>
      </c>
      <c r="I6" t="s">
        <v>202</v>
      </c>
      <c r="J6" t="s">
        <v>203</v>
      </c>
      <c r="K6" t="s">
        <v>204</v>
      </c>
      <c r="L6" t="s">
        <v>43</v>
      </c>
      <c r="M6" t="s">
        <v>205</v>
      </c>
      <c r="N6" t="s">
        <v>135</v>
      </c>
      <c r="O6" t="s">
        <v>354</v>
      </c>
      <c r="P6">
        <v>11.1</v>
      </c>
      <c r="Q6">
        <v>15.4</v>
      </c>
      <c r="R6">
        <v>0.01</v>
      </c>
      <c r="S6">
        <v>31.2</v>
      </c>
      <c r="T6">
        <v>0</v>
      </c>
      <c r="U6">
        <v>0</v>
      </c>
      <c r="V6">
        <v>0</v>
      </c>
      <c r="W6">
        <v>0</v>
      </c>
      <c r="X6" s="14">
        <v>0</v>
      </c>
      <c r="Y6" s="14">
        <v>450.09</v>
      </c>
      <c r="Z6" s="14">
        <v>139.22999999999999</v>
      </c>
      <c r="AA6" s="14">
        <v>0</v>
      </c>
      <c r="AB6" s="14">
        <v>589.32000000000005</v>
      </c>
      <c r="AC6" s="14">
        <v>0</v>
      </c>
      <c r="AD6" s="14">
        <v>0</v>
      </c>
      <c r="AE6" s="14">
        <v>0</v>
      </c>
      <c r="AF6" t="s">
        <v>44</v>
      </c>
      <c r="AG6" t="s">
        <v>207</v>
      </c>
      <c r="AH6" t="s">
        <v>208</v>
      </c>
      <c r="AI6">
        <v>20</v>
      </c>
      <c r="AJ6">
        <v>0</v>
      </c>
      <c r="AK6">
        <v>0.01</v>
      </c>
      <c r="AL6">
        <v>31.2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 t="s">
        <v>193</v>
      </c>
      <c r="AU6" t="s">
        <v>192</v>
      </c>
      <c r="AV6">
        <v>0.6</v>
      </c>
      <c r="AW6">
        <v>0.6</v>
      </c>
      <c r="AY6">
        <v>0.6</v>
      </c>
      <c r="AZ6" t="s">
        <v>45</v>
      </c>
      <c r="BA6">
        <v>1</v>
      </c>
      <c r="BB6" t="s">
        <v>209</v>
      </c>
      <c r="BC6" t="s">
        <v>46</v>
      </c>
      <c r="BH6" t="s">
        <v>47</v>
      </c>
      <c r="BI6" t="b">
        <v>0</v>
      </c>
      <c r="BJ6" t="s">
        <v>48</v>
      </c>
      <c r="BK6">
        <v>0</v>
      </c>
      <c r="BL6" t="s">
        <v>210</v>
      </c>
      <c r="BM6" t="s">
        <v>211</v>
      </c>
      <c r="BN6" t="s">
        <v>212</v>
      </c>
      <c r="BO6" t="s">
        <v>213</v>
      </c>
      <c r="BP6" t="s">
        <v>214</v>
      </c>
      <c r="BQ6" t="s">
        <v>49</v>
      </c>
      <c r="BR6" t="s">
        <v>208</v>
      </c>
      <c r="BS6" t="s">
        <v>44</v>
      </c>
      <c r="BV6" t="s">
        <v>215</v>
      </c>
      <c r="BW6" t="s">
        <v>353</v>
      </c>
      <c r="BX6" t="s">
        <v>355</v>
      </c>
    </row>
    <row r="7" spans="1:76" x14ac:dyDescent="0.3">
      <c r="A7" t="s">
        <v>197</v>
      </c>
      <c r="B7" t="s">
        <v>198</v>
      </c>
      <c r="C7" t="s">
        <v>189</v>
      </c>
      <c r="D7" t="s">
        <v>352</v>
      </c>
      <c r="F7" t="s">
        <v>353</v>
      </c>
      <c r="G7" t="s">
        <v>42</v>
      </c>
      <c r="H7" t="s">
        <v>43</v>
      </c>
      <c r="I7" t="s">
        <v>202</v>
      </c>
      <c r="J7" t="s">
        <v>203</v>
      </c>
      <c r="K7" t="s">
        <v>204</v>
      </c>
      <c r="L7" t="s">
        <v>43</v>
      </c>
      <c r="M7" t="s">
        <v>205</v>
      </c>
      <c r="N7" t="s">
        <v>135</v>
      </c>
      <c r="O7" t="s">
        <v>354</v>
      </c>
      <c r="P7">
        <v>11.1</v>
      </c>
      <c r="Q7">
        <v>15.4</v>
      </c>
      <c r="R7">
        <v>0.01</v>
      </c>
      <c r="S7">
        <v>31.2</v>
      </c>
      <c r="T7">
        <v>0</v>
      </c>
      <c r="U7">
        <v>0</v>
      </c>
      <c r="V7">
        <v>0</v>
      </c>
      <c r="W7">
        <v>0</v>
      </c>
      <c r="X7" s="14">
        <v>0</v>
      </c>
      <c r="Y7" s="14">
        <v>450.09</v>
      </c>
      <c r="Z7" s="14">
        <v>139.22999999999999</v>
      </c>
      <c r="AA7" s="14">
        <v>0</v>
      </c>
      <c r="AB7" s="14">
        <v>589.32000000000005</v>
      </c>
      <c r="AC7" s="14">
        <v>0</v>
      </c>
      <c r="AD7" s="14">
        <v>0</v>
      </c>
      <c r="AE7" s="14">
        <v>0</v>
      </c>
      <c r="AF7" t="s">
        <v>44</v>
      </c>
      <c r="AG7" t="s">
        <v>207</v>
      </c>
      <c r="AH7" t="s">
        <v>208</v>
      </c>
      <c r="AI7">
        <v>20</v>
      </c>
      <c r="AJ7">
        <v>0</v>
      </c>
      <c r="AK7">
        <v>0.01</v>
      </c>
      <c r="AL7">
        <v>31.2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 t="s">
        <v>193</v>
      </c>
      <c r="AU7" t="s">
        <v>192</v>
      </c>
      <c r="AV7">
        <v>0.6</v>
      </c>
      <c r="AW7">
        <v>0.6</v>
      </c>
      <c r="AY7">
        <v>0.6</v>
      </c>
      <c r="AZ7" t="s">
        <v>45</v>
      </c>
      <c r="BA7">
        <v>1</v>
      </c>
      <c r="BB7" t="s">
        <v>209</v>
      </c>
      <c r="BC7" t="s">
        <v>46</v>
      </c>
      <c r="BH7" t="s">
        <v>47</v>
      </c>
      <c r="BI7" t="b">
        <v>0</v>
      </c>
      <c r="BJ7" t="s">
        <v>48</v>
      </c>
      <c r="BK7">
        <v>0</v>
      </c>
      <c r="BL7" t="s">
        <v>210</v>
      </c>
      <c r="BM7" t="s">
        <v>211</v>
      </c>
      <c r="BN7" t="s">
        <v>212</v>
      </c>
      <c r="BO7" t="s">
        <v>213</v>
      </c>
      <c r="BP7" t="s">
        <v>214</v>
      </c>
      <c r="BQ7" t="s">
        <v>49</v>
      </c>
      <c r="BR7" t="s">
        <v>208</v>
      </c>
      <c r="BS7" t="s">
        <v>44</v>
      </c>
      <c r="BV7" t="s">
        <v>215</v>
      </c>
      <c r="BW7" t="s">
        <v>353</v>
      </c>
      <c r="BX7" t="s">
        <v>356</v>
      </c>
    </row>
    <row r="8" spans="1:76" x14ac:dyDescent="0.3">
      <c r="A8" t="s">
        <v>197</v>
      </c>
      <c r="B8" t="s">
        <v>198</v>
      </c>
      <c r="C8" t="s">
        <v>188</v>
      </c>
      <c r="D8" t="s">
        <v>352</v>
      </c>
      <c r="F8" t="s">
        <v>357</v>
      </c>
      <c r="G8" t="s">
        <v>201</v>
      </c>
      <c r="H8" t="s">
        <v>43</v>
      </c>
      <c r="I8" t="s">
        <v>202</v>
      </c>
      <c r="J8" t="s">
        <v>203</v>
      </c>
      <c r="K8" t="s">
        <v>204</v>
      </c>
      <c r="L8" t="s">
        <v>43</v>
      </c>
      <c r="M8" t="s">
        <v>205</v>
      </c>
      <c r="N8" t="s">
        <v>135</v>
      </c>
      <c r="O8" t="s">
        <v>354</v>
      </c>
      <c r="P8">
        <v>12.1</v>
      </c>
      <c r="Q8">
        <v>16.899999999999999</v>
      </c>
      <c r="R8">
        <v>1.84E-2</v>
      </c>
      <c r="S8">
        <v>57.2</v>
      </c>
      <c r="T8">
        <v>0</v>
      </c>
      <c r="U8">
        <v>0</v>
      </c>
      <c r="V8">
        <v>0</v>
      </c>
      <c r="W8">
        <v>0</v>
      </c>
      <c r="X8" s="14">
        <v>0</v>
      </c>
      <c r="Y8" s="14">
        <v>450.09</v>
      </c>
      <c r="Z8" s="14">
        <v>189.05</v>
      </c>
      <c r="AA8" s="14">
        <v>0</v>
      </c>
      <c r="AB8" s="14">
        <v>639.15</v>
      </c>
      <c r="AC8" s="14">
        <v>0</v>
      </c>
      <c r="AD8" s="14">
        <v>0</v>
      </c>
      <c r="AE8" s="14">
        <v>0</v>
      </c>
      <c r="AF8" t="s">
        <v>44</v>
      </c>
      <c r="AG8" t="s">
        <v>207</v>
      </c>
      <c r="AH8" t="s">
        <v>208</v>
      </c>
      <c r="AI8">
        <v>20</v>
      </c>
      <c r="AJ8">
        <v>0</v>
      </c>
      <c r="AK8">
        <v>1.84E-2</v>
      </c>
      <c r="AL8">
        <v>57.2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 t="s">
        <v>193</v>
      </c>
      <c r="AU8" t="s">
        <v>192</v>
      </c>
      <c r="AV8">
        <v>0.6</v>
      </c>
      <c r="AW8">
        <v>0.6</v>
      </c>
      <c r="AY8">
        <v>0.6</v>
      </c>
      <c r="AZ8" t="s">
        <v>45</v>
      </c>
      <c r="BA8">
        <v>1</v>
      </c>
      <c r="BB8" t="s">
        <v>209</v>
      </c>
      <c r="BC8" t="s">
        <v>46</v>
      </c>
      <c r="BH8" t="s">
        <v>47</v>
      </c>
      <c r="BI8" t="b">
        <v>0</v>
      </c>
      <c r="BJ8" t="s">
        <v>48</v>
      </c>
      <c r="BK8">
        <v>0</v>
      </c>
      <c r="BL8" t="s">
        <v>210</v>
      </c>
      <c r="BM8" t="s">
        <v>211</v>
      </c>
      <c r="BN8" t="s">
        <v>212</v>
      </c>
      <c r="BO8" t="s">
        <v>213</v>
      </c>
      <c r="BP8" t="s">
        <v>214</v>
      </c>
      <c r="BQ8" t="s">
        <v>49</v>
      </c>
      <c r="BR8" t="s">
        <v>208</v>
      </c>
      <c r="BS8" t="s">
        <v>44</v>
      </c>
      <c r="BV8" t="s">
        <v>215</v>
      </c>
      <c r="BW8" t="s">
        <v>357</v>
      </c>
      <c r="BX8" t="s">
        <v>358</v>
      </c>
    </row>
    <row r="9" spans="1:76" x14ac:dyDescent="0.3">
      <c r="A9" t="s">
        <v>197</v>
      </c>
      <c r="B9" t="s">
        <v>198</v>
      </c>
      <c r="C9" t="s">
        <v>188</v>
      </c>
      <c r="D9" t="s">
        <v>352</v>
      </c>
      <c r="F9" t="s">
        <v>357</v>
      </c>
      <c r="G9" t="s">
        <v>42</v>
      </c>
      <c r="H9" t="s">
        <v>43</v>
      </c>
      <c r="I9" t="s">
        <v>202</v>
      </c>
      <c r="J9" t="s">
        <v>203</v>
      </c>
      <c r="K9" t="s">
        <v>204</v>
      </c>
      <c r="L9" t="s">
        <v>43</v>
      </c>
      <c r="M9" t="s">
        <v>205</v>
      </c>
      <c r="N9" t="s">
        <v>135</v>
      </c>
      <c r="O9" t="s">
        <v>354</v>
      </c>
      <c r="P9">
        <v>12.1</v>
      </c>
      <c r="Q9">
        <v>16.899999999999999</v>
      </c>
      <c r="R9">
        <v>1.84E-2</v>
      </c>
      <c r="S9">
        <v>57.2</v>
      </c>
      <c r="T9">
        <v>0</v>
      </c>
      <c r="U9">
        <v>0</v>
      </c>
      <c r="V9">
        <v>0</v>
      </c>
      <c r="W9">
        <v>0</v>
      </c>
      <c r="X9" s="14">
        <v>0</v>
      </c>
      <c r="Y9" s="14">
        <v>450.09</v>
      </c>
      <c r="Z9" s="14">
        <v>189.05</v>
      </c>
      <c r="AA9" s="14">
        <v>0</v>
      </c>
      <c r="AB9" s="14">
        <v>639.15</v>
      </c>
      <c r="AC9" s="14">
        <v>0</v>
      </c>
      <c r="AD9" s="14">
        <v>0</v>
      </c>
      <c r="AE9" s="14">
        <v>0</v>
      </c>
      <c r="AF9" t="s">
        <v>44</v>
      </c>
      <c r="AG9" t="s">
        <v>207</v>
      </c>
      <c r="AH9" t="s">
        <v>208</v>
      </c>
      <c r="AI9">
        <v>20</v>
      </c>
      <c r="AJ9">
        <v>0</v>
      </c>
      <c r="AK9">
        <v>1.84E-2</v>
      </c>
      <c r="AL9">
        <v>57.2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 t="s">
        <v>193</v>
      </c>
      <c r="AU9" t="s">
        <v>192</v>
      </c>
      <c r="AV9">
        <v>0.6</v>
      </c>
      <c r="AW9">
        <v>0.6</v>
      </c>
      <c r="AY9">
        <v>0.6</v>
      </c>
      <c r="AZ9" t="s">
        <v>45</v>
      </c>
      <c r="BA9">
        <v>1</v>
      </c>
      <c r="BB9" t="s">
        <v>209</v>
      </c>
      <c r="BC9" t="s">
        <v>46</v>
      </c>
      <c r="BH9" t="s">
        <v>47</v>
      </c>
      <c r="BI9" t="b">
        <v>0</v>
      </c>
      <c r="BJ9" t="s">
        <v>48</v>
      </c>
      <c r="BK9">
        <v>0</v>
      </c>
      <c r="BL9" t="s">
        <v>210</v>
      </c>
      <c r="BM9" t="s">
        <v>211</v>
      </c>
      <c r="BN9" t="s">
        <v>212</v>
      </c>
      <c r="BO9" t="s">
        <v>213</v>
      </c>
      <c r="BP9" t="s">
        <v>214</v>
      </c>
      <c r="BQ9" t="s">
        <v>49</v>
      </c>
      <c r="BR9" t="s">
        <v>208</v>
      </c>
      <c r="BS9" t="s">
        <v>44</v>
      </c>
      <c r="BV9" t="s">
        <v>215</v>
      </c>
      <c r="BW9" t="s">
        <v>357</v>
      </c>
      <c r="BX9" t="s">
        <v>359</v>
      </c>
    </row>
    <row r="10" spans="1:76" x14ac:dyDescent="0.3">
      <c r="A10" t="s">
        <v>197</v>
      </c>
      <c r="B10" t="s">
        <v>198</v>
      </c>
      <c r="C10" t="s">
        <v>41</v>
      </c>
      <c r="D10" t="s">
        <v>223</v>
      </c>
      <c r="F10" t="s">
        <v>224</v>
      </c>
      <c r="G10" t="s">
        <v>201</v>
      </c>
      <c r="H10" t="s">
        <v>43</v>
      </c>
      <c r="I10" t="s">
        <v>202</v>
      </c>
      <c r="J10" t="s">
        <v>225</v>
      </c>
      <c r="K10" t="s">
        <v>204</v>
      </c>
      <c r="L10" t="s">
        <v>43</v>
      </c>
      <c r="M10" t="s">
        <v>205</v>
      </c>
      <c r="N10" t="s">
        <v>135</v>
      </c>
      <c r="O10" t="s">
        <v>206</v>
      </c>
      <c r="P10">
        <v>11.1</v>
      </c>
      <c r="Q10">
        <v>15.1</v>
      </c>
      <c r="R10">
        <v>3.7600000000000001E-2</v>
      </c>
      <c r="S10">
        <v>75.5</v>
      </c>
      <c r="T10">
        <v>0</v>
      </c>
      <c r="U10">
        <v>0</v>
      </c>
      <c r="V10">
        <v>0</v>
      </c>
      <c r="W10">
        <v>0</v>
      </c>
      <c r="X10" s="14">
        <v>0</v>
      </c>
      <c r="Y10" s="14">
        <v>477.58</v>
      </c>
      <c r="Z10" s="14">
        <v>180.68</v>
      </c>
      <c r="AA10" s="14">
        <v>0</v>
      </c>
      <c r="AB10" s="14">
        <v>658.26</v>
      </c>
      <c r="AC10" s="14">
        <v>0</v>
      </c>
      <c r="AD10" s="14">
        <v>0</v>
      </c>
      <c r="AE10" s="14">
        <v>0</v>
      </c>
      <c r="AF10" t="s">
        <v>44</v>
      </c>
      <c r="AG10" t="s">
        <v>207</v>
      </c>
      <c r="AH10" t="s">
        <v>208</v>
      </c>
      <c r="AI10">
        <v>20</v>
      </c>
      <c r="AJ10">
        <v>0</v>
      </c>
      <c r="AK10">
        <v>3.7600000000000001E-2</v>
      </c>
      <c r="AL10">
        <v>75.5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 t="s">
        <v>193</v>
      </c>
      <c r="AU10" t="s">
        <v>192</v>
      </c>
      <c r="AV10">
        <v>0.6</v>
      </c>
      <c r="AW10">
        <v>0.6</v>
      </c>
      <c r="AY10">
        <v>0.6</v>
      </c>
      <c r="AZ10" t="s">
        <v>45</v>
      </c>
      <c r="BA10">
        <v>1</v>
      </c>
      <c r="BB10" t="s">
        <v>209</v>
      </c>
      <c r="BC10" t="s">
        <v>46</v>
      </c>
      <c r="BH10" t="s">
        <v>47</v>
      </c>
      <c r="BI10" t="b">
        <v>0</v>
      </c>
      <c r="BJ10" t="s">
        <v>48</v>
      </c>
      <c r="BK10">
        <v>0</v>
      </c>
      <c r="BL10" t="s">
        <v>210</v>
      </c>
      <c r="BM10" t="s">
        <v>211</v>
      </c>
      <c r="BN10" t="s">
        <v>212</v>
      </c>
      <c r="BO10" t="s">
        <v>213</v>
      </c>
      <c r="BP10" t="s">
        <v>214</v>
      </c>
      <c r="BQ10" t="s">
        <v>49</v>
      </c>
      <c r="BR10" t="s">
        <v>208</v>
      </c>
      <c r="BS10" t="s">
        <v>44</v>
      </c>
      <c r="BV10" t="s">
        <v>215</v>
      </c>
      <c r="BW10" t="s">
        <v>224</v>
      </c>
      <c r="BX10" t="s">
        <v>226</v>
      </c>
    </row>
    <row r="11" spans="1:76" x14ac:dyDescent="0.3">
      <c r="A11" t="s">
        <v>197</v>
      </c>
      <c r="B11" t="s">
        <v>198</v>
      </c>
      <c r="C11" t="s">
        <v>41</v>
      </c>
      <c r="D11" t="s">
        <v>223</v>
      </c>
      <c r="F11" t="s">
        <v>224</v>
      </c>
      <c r="G11" t="s">
        <v>42</v>
      </c>
      <c r="H11" t="s">
        <v>43</v>
      </c>
      <c r="I11" t="s">
        <v>202</v>
      </c>
      <c r="J11" t="s">
        <v>225</v>
      </c>
      <c r="K11" t="s">
        <v>204</v>
      </c>
      <c r="L11" t="s">
        <v>43</v>
      </c>
      <c r="M11" t="s">
        <v>205</v>
      </c>
      <c r="N11" t="s">
        <v>135</v>
      </c>
      <c r="O11" t="s">
        <v>206</v>
      </c>
      <c r="P11">
        <v>11.1</v>
      </c>
      <c r="Q11">
        <v>15.1</v>
      </c>
      <c r="R11">
        <v>3.7600000000000001E-2</v>
      </c>
      <c r="S11">
        <v>75.5</v>
      </c>
      <c r="T11">
        <v>0</v>
      </c>
      <c r="U11">
        <v>0</v>
      </c>
      <c r="V11">
        <v>0</v>
      </c>
      <c r="W11">
        <v>0</v>
      </c>
      <c r="X11" s="14">
        <v>0</v>
      </c>
      <c r="Y11" s="14">
        <v>477.58</v>
      </c>
      <c r="Z11" s="14">
        <v>180.68</v>
      </c>
      <c r="AA11" s="14">
        <v>0</v>
      </c>
      <c r="AB11" s="14">
        <v>658.26</v>
      </c>
      <c r="AC11" s="14">
        <v>0</v>
      </c>
      <c r="AD11" s="14">
        <v>0</v>
      </c>
      <c r="AE11" s="14">
        <v>0</v>
      </c>
      <c r="AF11" t="s">
        <v>44</v>
      </c>
      <c r="AG11" t="s">
        <v>207</v>
      </c>
      <c r="AH11" t="s">
        <v>208</v>
      </c>
      <c r="AI11">
        <v>20</v>
      </c>
      <c r="AJ11">
        <v>0</v>
      </c>
      <c r="AK11">
        <v>3.7600000000000001E-2</v>
      </c>
      <c r="AL11">
        <v>75.5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 t="s">
        <v>193</v>
      </c>
      <c r="AU11" t="s">
        <v>192</v>
      </c>
      <c r="AV11">
        <v>0.6</v>
      </c>
      <c r="AW11">
        <v>0.6</v>
      </c>
      <c r="AY11">
        <v>0.6</v>
      </c>
      <c r="AZ11" t="s">
        <v>45</v>
      </c>
      <c r="BA11">
        <v>1</v>
      </c>
      <c r="BB11" t="s">
        <v>209</v>
      </c>
      <c r="BC11" t="s">
        <v>46</v>
      </c>
      <c r="BH11" t="s">
        <v>47</v>
      </c>
      <c r="BI11" t="b">
        <v>0</v>
      </c>
      <c r="BJ11" t="s">
        <v>48</v>
      </c>
      <c r="BK11">
        <v>0</v>
      </c>
      <c r="BL11" t="s">
        <v>210</v>
      </c>
      <c r="BM11" t="s">
        <v>211</v>
      </c>
      <c r="BN11" t="s">
        <v>212</v>
      </c>
      <c r="BO11" t="s">
        <v>213</v>
      </c>
      <c r="BP11" t="s">
        <v>214</v>
      </c>
      <c r="BQ11" t="s">
        <v>49</v>
      </c>
      <c r="BR11" t="s">
        <v>208</v>
      </c>
      <c r="BS11" t="s">
        <v>44</v>
      </c>
      <c r="BV11" t="s">
        <v>215</v>
      </c>
      <c r="BW11" t="s">
        <v>224</v>
      </c>
      <c r="BX11" t="s">
        <v>227</v>
      </c>
    </row>
    <row r="12" spans="1:76" x14ac:dyDescent="0.3">
      <c r="A12" t="s">
        <v>197</v>
      </c>
      <c r="B12" t="s">
        <v>198</v>
      </c>
      <c r="C12" t="s">
        <v>50</v>
      </c>
      <c r="D12" t="s">
        <v>223</v>
      </c>
      <c r="F12" t="s">
        <v>228</v>
      </c>
      <c r="G12" t="s">
        <v>201</v>
      </c>
      <c r="H12" t="s">
        <v>43</v>
      </c>
      <c r="I12" t="s">
        <v>202</v>
      </c>
      <c r="J12" t="s">
        <v>225</v>
      </c>
      <c r="K12" t="s">
        <v>204</v>
      </c>
      <c r="L12" t="s">
        <v>43</v>
      </c>
      <c r="M12" t="s">
        <v>205</v>
      </c>
      <c r="N12" t="s">
        <v>135</v>
      </c>
      <c r="O12" t="s">
        <v>206</v>
      </c>
      <c r="P12">
        <v>12.1</v>
      </c>
      <c r="Q12">
        <v>16.600000000000001</v>
      </c>
      <c r="R12">
        <v>6.9000000000000006E-2</v>
      </c>
      <c r="S12">
        <v>139</v>
      </c>
      <c r="T12">
        <v>0</v>
      </c>
      <c r="U12">
        <v>0</v>
      </c>
      <c r="V12">
        <v>0</v>
      </c>
      <c r="W12">
        <v>0</v>
      </c>
      <c r="X12" s="14">
        <v>0</v>
      </c>
      <c r="Y12" s="14">
        <v>477.58</v>
      </c>
      <c r="Z12" s="14">
        <v>326.08</v>
      </c>
      <c r="AA12" s="14">
        <v>0</v>
      </c>
      <c r="AB12" s="14">
        <v>803.66</v>
      </c>
      <c r="AC12" s="14">
        <v>0</v>
      </c>
      <c r="AD12" s="14">
        <v>0</v>
      </c>
      <c r="AE12" s="14">
        <v>0</v>
      </c>
      <c r="AF12" t="s">
        <v>44</v>
      </c>
      <c r="AG12" t="s">
        <v>207</v>
      </c>
      <c r="AH12" t="s">
        <v>208</v>
      </c>
      <c r="AI12">
        <v>20</v>
      </c>
      <c r="AJ12">
        <v>0</v>
      </c>
      <c r="AK12">
        <v>6.9000000000000006E-2</v>
      </c>
      <c r="AL12">
        <v>139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 t="s">
        <v>193</v>
      </c>
      <c r="AU12" t="s">
        <v>192</v>
      </c>
      <c r="AV12">
        <v>0.6</v>
      </c>
      <c r="AW12">
        <v>0.6</v>
      </c>
      <c r="AY12">
        <v>0.6</v>
      </c>
      <c r="AZ12" t="s">
        <v>45</v>
      </c>
      <c r="BA12">
        <v>1</v>
      </c>
      <c r="BB12" t="s">
        <v>209</v>
      </c>
      <c r="BC12" t="s">
        <v>46</v>
      </c>
      <c r="BH12" t="s">
        <v>47</v>
      </c>
      <c r="BI12" t="b">
        <v>0</v>
      </c>
      <c r="BJ12" t="s">
        <v>48</v>
      </c>
      <c r="BK12">
        <v>0</v>
      </c>
      <c r="BL12" t="s">
        <v>210</v>
      </c>
      <c r="BM12" t="s">
        <v>211</v>
      </c>
      <c r="BN12" t="s">
        <v>212</v>
      </c>
      <c r="BO12" t="s">
        <v>213</v>
      </c>
      <c r="BP12" t="s">
        <v>214</v>
      </c>
      <c r="BQ12" t="s">
        <v>49</v>
      </c>
      <c r="BR12" t="s">
        <v>208</v>
      </c>
      <c r="BS12" t="s">
        <v>44</v>
      </c>
      <c r="BV12" t="s">
        <v>215</v>
      </c>
      <c r="BW12" t="s">
        <v>228</v>
      </c>
      <c r="BX12" t="s">
        <v>229</v>
      </c>
    </row>
    <row r="13" spans="1:76" x14ac:dyDescent="0.3">
      <c r="A13" t="s">
        <v>197</v>
      </c>
      <c r="B13" t="s">
        <v>198</v>
      </c>
      <c r="C13" t="s">
        <v>50</v>
      </c>
      <c r="D13" t="s">
        <v>223</v>
      </c>
      <c r="F13" t="s">
        <v>228</v>
      </c>
      <c r="G13" t="s">
        <v>42</v>
      </c>
      <c r="H13" t="s">
        <v>43</v>
      </c>
      <c r="I13" t="s">
        <v>202</v>
      </c>
      <c r="J13" t="s">
        <v>225</v>
      </c>
      <c r="K13" t="s">
        <v>204</v>
      </c>
      <c r="L13" t="s">
        <v>43</v>
      </c>
      <c r="M13" t="s">
        <v>205</v>
      </c>
      <c r="N13" t="s">
        <v>135</v>
      </c>
      <c r="O13" t="s">
        <v>206</v>
      </c>
      <c r="P13">
        <v>12.1</v>
      </c>
      <c r="Q13">
        <v>16.600000000000001</v>
      </c>
      <c r="R13">
        <v>6.9000000000000006E-2</v>
      </c>
      <c r="S13">
        <v>139</v>
      </c>
      <c r="T13">
        <v>0</v>
      </c>
      <c r="U13">
        <v>0</v>
      </c>
      <c r="V13">
        <v>0</v>
      </c>
      <c r="W13">
        <v>0</v>
      </c>
      <c r="X13" s="14">
        <v>0</v>
      </c>
      <c r="Y13" s="14">
        <v>477.58</v>
      </c>
      <c r="Z13" s="14">
        <v>326.08</v>
      </c>
      <c r="AA13" s="14">
        <v>0</v>
      </c>
      <c r="AB13" s="14">
        <v>803.66</v>
      </c>
      <c r="AC13" s="14">
        <v>0</v>
      </c>
      <c r="AD13" s="14">
        <v>0</v>
      </c>
      <c r="AE13" s="14">
        <v>0</v>
      </c>
      <c r="AF13" t="s">
        <v>44</v>
      </c>
      <c r="AG13" t="s">
        <v>207</v>
      </c>
      <c r="AH13" t="s">
        <v>208</v>
      </c>
      <c r="AI13">
        <v>20</v>
      </c>
      <c r="AJ13">
        <v>0</v>
      </c>
      <c r="AK13">
        <v>6.9000000000000006E-2</v>
      </c>
      <c r="AL13">
        <v>139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 t="s">
        <v>193</v>
      </c>
      <c r="AU13" t="s">
        <v>192</v>
      </c>
      <c r="AV13">
        <v>0.6</v>
      </c>
      <c r="AW13">
        <v>0.6</v>
      </c>
      <c r="AY13">
        <v>0.6</v>
      </c>
      <c r="AZ13" t="s">
        <v>45</v>
      </c>
      <c r="BA13">
        <v>1</v>
      </c>
      <c r="BB13" t="s">
        <v>209</v>
      </c>
      <c r="BC13" t="s">
        <v>46</v>
      </c>
      <c r="BH13" t="s">
        <v>47</v>
      </c>
      <c r="BI13" t="b">
        <v>0</v>
      </c>
      <c r="BJ13" t="s">
        <v>48</v>
      </c>
      <c r="BK13">
        <v>0</v>
      </c>
      <c r="BL13" t="s">
        <v>210</v>
      </c>
      <c r="BM13" t="s">
        <v>211</v>
      </c>
      <c r="BN13" t="s">
        <v>212</v>
      </c>
      <c r="BO13" t="s">
        <v>213</v>
      </c>
      <c r="BP13" t="s">
        <v>214</v>
      </c>
      <c r="BQ13" t="s">
        <v>49</v>
      </c>
      <c r="BR13" t="s">
        <v>208</v>
      </c>
      <c r="BS13" t="s">
        <v>44</v>
      </c>
      <c r="BV13" t="s">
        <v>215</v>
      </c>
      <c r="BW13" t="s">
        <v>228</v>
      </c>
      <c r="BX13" t="s">
        <v>230</v>
      </c>
    </row>
    <row r="14" spans="1:76" x14ac:dyDescent="0.3">
      <c r="A14" t="s">
        <v>197</v>
      </c>
      <c r="B14" t="s">
        <v>198</v>
      </c>
      <c r="C14" t="s">
        <v>189</v>
      </c>
      <c r="D14" t="s">
        <v>360</v>
      </c>
      <c r="F14" t="s">
        <v>361</v>
      </c>
      <c r="G14" t="s">
        <v>201</v>
      </c>
      <c r="H14" t="s">
        <v>43</v>
      </c>
      <c r="I14" t="s">
        <v>202</v>
      </c>
      <c r="J14" t="s">
        <v>225</v>
      </c>
      <c r="K14" t="s">
        <v>204</v>
      </c>
      <c r="L14" t="s">
        <v>43</v>
      </c>
      <c r="M14" t="s">
        <v>205</v>
      </c>
      <c r="N14" t="s">
        <v>135</v>
      </c>
      <c r="O14" t="s">
        <v>354</v>
      </c>
      <c r="P14">
        <v>11.1</v>
      </c>
      <c r="Q14">
        <v>15.4</v>
      </c>
      <c r="R14">
        <v>3.7600000000000001E-2</v>
      </c>
      <c r="S14">
        <v>75.5</v>
      </c>
      <c r="T14">
        <v>0</v>
      </c>
      <c r="U14">
        <v>0</v>
      </c>
      <c r="V14">
        <v>0</v>
      </c>
      <c r="W14">
        <v>0</v>
      </c>
      <c r="X14" s="14">
        <v>0</v>
      </c>
      <c r="Y14" s="14">
        <v>450.09</v>
      </c>
      <c r="Z14" s="14">
        <v>139.22999999999999</v>
      </c>
      <c r="AA14" s="14">
        <v>0</v>
      </c>
      <c r="AB14" s="14">
        <v>589.32000000000005</v>
      </c>
      <c r="AC14" s="14">
        <v>0</v>
      </c>
      <c r="AD14" s="14">
        <v>0</v>
      </c>
      <c r="AE14" s="14">
        <v>0</v>
      </c>
      <c r="AF14" t="s">
        <v>44</v>
      </c>
      <c r="AG14" t="s">
        <v>207</v>
      </c>
      <c r="AH14" t="s">
        <v>208</v>
      </c>
      <c r="AI14">
        <v>20</v>
      </c>
      <c r="AJ14">
        <v>0</v>
      </c>
      <c r="AK14">
        <v>3.7600000000000001E-2</v>
      </c>
      <c r="AL14">
        <v>75.5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 t="s">
        <v>193</v>
      </c>
      <c r="AU14" t="s">
        <v>192</v>
      </c>
      <c r="AV14">
        <v>0.6</v>
      </c>
      <c r="AW14">
        <v>0.6</v>
      </c>
      <c r="AY14">
        <v>0.6</v>
      </c>
      <c r="AZ14" t="s">
        <v>45</v>
      </c>
      <c r="BA14">
        <v>1</v>
      </c>
      <c r="BB14" t="s">
        <v>209</v>
      </c>
      <c r="BC14" t="s">
        <v>46</v>
      </c>
      <c r="BH14" t="s">
        <v>47</v>
      </c>
      <c r="BI14" t="b">
        <v>0</v>
      </c>
      <c r="BJ14" t="s">
        <v>48</v>
      </c>
      <c r="BK14">
        <v>0</v>
      </c>
      <c r="BL14" t="s">
        <v>210</v>
      </c>
      <c r="BM14" t="s">
        <v>211</v>
      </c>
      <c r="BN14" t="s">
        <v>212</v>
      </c>
      <c r="BO14" t="s">
        <v>213</v>
      </c>
      <c r="BP14" t="s">
        <v>214</v>
      </c>
      <c r="BQ14" t="s">
        <v>49</v>
      </c>
      <c r="BR14" t="s">
        <v>208</v>
      </c>
      <c r="BS14" t="s">
        <v>44</v>
      </c>
      <c r="BV14" t="s">
        <v>215</v>
      </c>
      <c r="BW14" t="s">
        <v>361</v>
      </c>
      <c r="BX14" t="s">
        <v>362</v>
      </c>
    </row>
    <row r="15" spans="1:76" x14ac:dyDescent="0.3">
      <c r="A15" t="s">
        <v>197</v>
      </c>
      <c r="B15" t="s">
        <v>198</v>
      </c>
      <c r="C15" t="s">
        <v>189</v>
      </c>
      <c r="D15" t="s">
        <v>360</v>
      </c>
      <c r="F15" t="s">
        <v>361</v>
      </c>
      <c r="G15" t="s">
        <v>42</v>
      </c>
      <c r="H15" t="s">
        <v>43</v>
      </c>
      <c r="I15" t="s">
        <v>202</v>
      </c>
      <c r="J15" t="s">
        <v>225</v>
      </c>
      <c r="K15" t="s">
        <v>204</v>
      </c>
      <c r="L15" t="s">
        <v>43</v>
      </c>
      <c r="M15" t="s">
        <v>205</v>
      </c>
      <c r="N15" t="s">
        <v>135</v>
      </c>
      <c r="O15" t="s">
        <v>354</v>
      </c>
      <c r="P15">
        <v>11.1</v>
      </c>
      <c r="Q15">
        <v>15.4</v>
      </c>
      <c r="R15">
        <v>3.7600000000000001E-2</v>
      </c>
      <c r="S15">
        <v>75.5</v>
      </c>
      <c r="T15">
        <v>0</v>
      </c>
      <c r="U15">
        <v>0</v>
      </c>
      <c r="V15">
        <v>0</v>
      </c>
      <c r="W15">
        <v>0</v>
      </c>
      <c r="X15" s="14">
        <v>0</v>
      </c>
      <c r="Y15" s="14">
        <v>450.09</v>
      </c>
      <c r="Z15" s="14">
        <v>139.22999999999999</v>
      </c>
      <c r="AA15" s="14">
        <v>0</v>
      </c>
      <c r="AB15" s="14">
        <v>589.32000000000005</v>
      </c>
      <c r="AC15" s="14">
        <v>0</v>
      </c>
      <c r="AD15" s="14">
        <v>0</v>
      </c>
      <c r="AE15" s="14">
        <v>0</v>
      </c>
      <c r="AF15" t="s">
        <v>44</v>
      </c>
      <c r="AG15" t="s">
        <v>207</v>
      </c>
      <c r="AH15" t="s">
        <v>208</v>
      </c>
      <c r="AI15">
        <v>20</v>
      </c>
      <c r="AJ15">
        <v>0</v>
      </c>
      <c r="AK15">
        <v>3.7600000000000001E-2</v>
      </c>
      <c r="AL15">
        <v>75.5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 t="s">
        <v>193</v>
      </c>
      <c r="AU15" t="s">
        <v>192</v>
      </c>
      <c r="AV15">
        <v>0.6</v>
      </c>
      <c r="AW15">
        <v>0.6</v>
      </c>
      <c r="AY15">
        <v>0.6</v>
      </c>
      <c r="AZ15" t="s">
        <v>45</v>
      </c>
      <c r="BA15">
        <v>1</v>
      </c>
      <c r="BB15" t="s">
        <v>209</v>
      </c>
      <c r="BC15" t="s">
        <v>46</v>
      </c>
      <c r="BH15" t="s">
        <v>47</v>
      </c>
      <c r="BI15" t="b">
        <v>0</v>
      </c>
      <c r="BJ15" t="s">
        <v>48</v>
      </c>
      <c r="BK15">
        <v>0</v>
      </c>
      <c r="BL15" t="s">
        <v>210</v>
      </c>
      <c r="BM15" t="s">
        <v>211</v>
      </c>
      <c r="BN15" t="s">
        <v>212</v>
      </c>
      <c r="BO15" t="s">
        <v>213</v>
      </c>
      <c r="BP15" t="s">
        <v>214</v>
      </c>
      <c r="BQ15" t="s">
        <v>49</v>
      </c>
      <c r="BR15" t="s">
        <v>208</v>
      </c>
      <c r="BS15" t="s">
        <v>44</v>
      </c>
      <c r="BV15" t="s">
        <v>215</v>
      </c>
      <c r="BW15" t="s">
        <v>361</v>
      </c>
      <c r="BX15" t="s">
        <v>363</v>
      </c>
    </row>
    <row r="16" spans="1:76" x14ac:dyDescent="0.3">
      <c r="A16" t="s">
        <v>197</v>
      </c>
      <c r="B16" t="s">
        <v>198</v>
      </c>
      <c r="C16" t="s">
        <v>188</v>
      </c>
      <c r="D16" t="s">
        <v>360</v>
      </c>
      <c r="F16" t="s">
        <v>364</v>
      </c>
      <c r="G16" t="s">
        <v>201</v>
      </c>
      <c r="H16" t="s">
        <v>43</v>
      </c>
      <c r="I16" t="s">
        <v>202</v>
      </c>
      <c r="J16" t="s">
        <v>225</v>
      </c>
      <c r="K16" t="s">
        <v>204</v>
      </c>
      <c r="L16" t="s">
        <v>43</v>
      </c>
      <c r="M16" t="s">
        <v>205</v>
      </c>
      <c r="N16" t="s">
        <v>135</v>
      </c>
      <c r="O16" t="s">
        <v>354</v>
      </c>
      <c r="P16">
        <v>12.1</v>
      </c>
      <c r="Q16">
        <v>16.899999999999999</v>
      </c>
      <c r="R16">
        <v>6.9000000000000006E-2</v>
      </c>
      <c r="S16">
        <v>139</v>
      </c>
      <c r="T16">
        <v>0</v>
      </c>
      <c r="U16">
        <v>0</v>
      </c>
      <c r="V16">
        <v>0</v>
      </c>
      <c r="W16">
        <v>0</v>
      </c>
      <c r="X16" s="14">
        <v>0</v>
      </c>
      <c r="Y16" s="14">
        <v>450.09</v>
      </c>
      <c r="Z16" s="14">
        <v>189.05</v>
      </c>
      <c r="AA16" s="14">
        <v>0</v>
      </c>
      <c r="AB16" s="14">
        <v>639.15</v>
      </c>
      <c r="AC16" s="14">
        <v>0</v>
      </c>
      <c r="AD16" s="14">
        <v>0</v>
      </c>
      <c r="AE16" s="14">
        <v>0</v>
      </c>
      <c r="AF16" t="s">
        <v>44</v>
      </c>
      <c r="AG16" t="s">
        <v>207</v>
      </c>
      <c r="AH16" t="s">
        <v>208</v>
      </c>
      <c r="AI16">
        <v>20</v>
      </c>
      <c r="AJ16">
        <v>0</v>
      </c>
      <c r="AK16">
        <v>6.9000000000000006E-2</v>
      </c>
      <c r="AL16">
        <v>139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 t="s">
        <v>193</v>
      </c>
      <c r="AU16" t="s">
        <v>192</v>
      </c>
      <c r="AV16">
        <v>0.6</v>
      </c>
      <c r="AW16">
        <v>0.6</v>
      </c>
      <c r="AY16">
        <v>0.6</v>
      </c>
      <c r="AZ16" t="s">
        <v>45</v>
      </c>
      <c r="BA16">
        <v>1</v>
      </c>
      <c r="BB16" t="s">
        <v>209</v>
      </c>
      <c r="BC16" t="s">
        <v>46</v>
      </c>
      <c r="BH16" t="s">
        <v>47</v>
      </c>
      <c r="BI16" t="b">
        <v>0</v>
      </c>
      <c r="BJ16" t="s">
        <v>48</v>
      </c>
      <c r="BK16">
        <v>0</v>
      </c>
      <c r="BL16" t="s">
        <v>210</v>
      </c>
      <c r="BM16" t="s">
        <v>211</v>
      </c>
      <c r="BN16" t="s">
        <v>212</v>
      </c>
      <c r="BO16" t="s">
        <v>213</v>
      </c>
      <c r="BP16" t="s">
        <v>214</v>
      </c>
      <c r="BQ16" t="s">
        <v>49</v>
      </c>
      <c r="BR16" t="s">
        <v>208</v>
      </c>
      <c r="BS16" t="s">
        <v>44</v>
      </c>
      <c r="BV16" t="s">
        <v>215</v>
      </c>
      <c r="BW16" t="s">
        <v>364</v>
      </c>
      <c r="BX16" t="s">
        <v>365</v>
      </c>
    </row>
    <row r="17" spans="1:76" x14ac:dyDescent="0.3">
      <c r="A17" t="s">
        <v>197</v>
      </c>
      <c r="B17" t="s">
        <v>198</v>
      </c>
      <c r="C17" t="s">
        <v>188</v>
      </c>
      <c r="D17" t="s">
        <v>360</v>
      </c>
      <c r="F17" t="s">
        <v>364</v>
      </c>
      <c r="G17" t="s">
        <v>42</v>
      </c>
      <c r="H17" t="s">
        <v>43</v>
      </c>
      <c r="I17" t="s">
        <v>202</v>
      </c>
      <c r="J17" t="s">
        <v>225</v>
      </c>
      <c r="K17" t="s">
        <v>204</v>
      </c>
      <c r="L17" t="s">
        <v>43</v>
      </c>
      <c r="M17" t="s">
        <v>205</v>
      </c>
      <c r="N17" t="s">
        <v>135</v>
      </c>
      <c r="O17" t="s">
        <v>354</v>
      </c>
      <c r="P17">
        <v>12.1</v>
      </c>
      <c r="Q17">
        <v>16.899999999999999</v>
      </c>
      <c r="R17">
        <v>6.9000000000000006E-2</v>
      </c>
      <c r="S17">
        <v>139</v>
      </c>
      <c r="T17">
        <v>0</v>
      </c>
      <c r="U17">
        <v>0</v>
      </c>
      <c r="V17">
        <v>0</v>
      </c>
      <c r="W17">
        <v>0</v>
      </c>
      <c r="X17" s="14">
        <v>0</v>
      </c>
      <c r="Y17" s="14">
        <v>450.09</v>
      </c>
      <c r="Z17" s="14">
        <v>189.05</v>
      </c>
      <c r="AA17" s="14">
        <v>0</v>
      </c>
      <c r="AB17" s="14">
        <v>639.15</v>
      </c>
      <c r="AC17" s="14">
        <v>0</v>
      </c>
      <c r="AD17" s="14">
        <v>0</v>
      </c>
      <c r="AE17" s="14">
        <v>0</v>
      </c>
      <c r="AF17" t="s">
        <v>44</v>
      </c>
      <c r="AG17" t="s">
        <v>207</v>
      </c>
      <c r="AH17" t="s">
        <v>208</v>
      </c>
      <c r="AI17">
        <v>20</v>
      </c>
      <c r="AJ17">
        <v>0</v>
      </c>
      <c r="AK17">
        <v>6.9000000000000006E-2</v>
      </c>
      <c r="AL17">
        <v>139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 t="s">
        <v>193</v>
      </c>
      <c r="AU17" t="s">
        <v>192</v>
      </c>
      <c r="AV17">
        <v>0.6</v>
      </c>
      <c r="AW17">
        <v>0.6</v>
      </c>
      <c r="AY17">
        <v>0.6</v>
      </c>
      <c r="AZ17" t="s">
        <v>45</v>
      </c>
      <c r="BA17">
        <v>1</v>
      </c>
      <c r="BB17" t="s">
        <v>209</v>
      </c>
      <c r="BC17" t="s">
        <v>46</v>
      </c>
      <c r="BH17" t="s">
        <v>47</v>
      </c>
      <c r="BI17" t="b">
        <v>0</v>
      </c>
      <c r="BJ17" t="s">
        <v>48</v>
      </c>
      <c r="BK17">
        <v>0</v>
      </c>
      <c r="BL17" t="s">
        <v>210</v>
      </c>
      <c r="BM17" t="s">
        <v>211</v>
      </c>
      <c r="BN17" t="s">
        <v>212</v>
      </c>
      <c r="BO17" t="s">
        <v>213</v>
      </c>
      <c r="BP17" t="s">
        <v>214</v>
      </c>
      <c r="BQ17" t="s">
        <v>49</v>
      </c>
      <c r="BR17" t="s">
        <v>208</v>
      </c>
      <c r="BS17" t="s">
        <v>44</v>
      </c>
      <c r="BV17" t="s">
        <v>215</v>
      </c>
      <c r="BW17" t="s">
        <v>364</v>
      </c>
      <c r="BX17" t="s">
        <v>366</v>
      </c>
    </row>
    <row r="18" spans="1:76" x14ac:dyDescent="0.3">
      <c r="A18" t="s">
        <v>197</v>
      </c>
      <c r="B18" t="s">
        <v>198</v>
      </c>
      <c r="C18" t="s">
        <v>41</v>
      </c>
      <c r="D18" t="s">
        <v>231</v>
      </c>
      <c r="F18" t="s">
        <v>232</v>
      </c>
      <c r="G18" t="s">
        <v>201</v>
      </c>
      <c r="H18" t="s">
        <v>43</v>
      </c>
      <c r="I18" t="s">
        <v>202</v>
      </c>
      <c r="J18" t="s">
        <v>233</v>
      </c>
      <c r="K18" t="s">
        <v>204</v>
      </c>
      <c r="L18" t="s">
        <v>43</v>
      </c>
      <c r="M18" t="s">
        <v>205</v>
      </c>
      <c r="N18" t="s">
        <v>135</v>
      </c>
      <c r="O18" t="s">
        <v>206</v>
      </c>
      <c r="P18">
        <v>11.1</v>
      </c>
      <c r="Q18">
        <v>15.1</v>
      </c>
      <c r="R18">
        <v>2.0299999999999999E-2</v>
      </c>
      <c r="S18">
        <v>62.4</v>
      </c>
      <c r="T18">
        <v>0</v>
      </c>
      <c r="U18">
        <v>0</v>
      </c>
      <c r="V18">
        <v>0</v>
      </c>
      <c r="W18">
        <v>0</v>
      </c>
      <c r="X18" s="14">
        <v>0</v>
      </c>
      <c r="Y18" s="14">
        <v>477.58</v>
      </c>
      <c r="Z18" s="14">
        <v>180.68</v>
      </c>
      <c r="AA18" s="14">
        <v>0</v>
      </c>
      <c r="AB18" s="14">
        <v>658.26</v>
      </c>
      <c r="AC18" s="14">
        <v>0</v>
      </c>
      <c r="AD18" s="14">
        <v>0</v>
      </c>
      <c r="AE18" s="14">
        <v>0</v>
      </c>
      <c r="AF18" t="s">
        <v>44</v>
      </c>
      <c r="AG18" t="s">
        <v>207</v>
      </c>
      <c r="AH18" t="s">
        <v>208</v>
      </c>
      <c r="AI18">
        <v>20</v>
      </c>
      <c r="AJ18">
        <v>0</v>
      </c>
      <c r="AK18">
        <v>2.0299999999999999E-2</v>
      </c>
      <c r="AL18">
        <v>62.4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 t="s">
        <v>193</v>
      </c>
      <c r="AU18" t="s">
        <v>192</v>
      </c>
      <c r="AV18">
        <v>0.6</v>
      </c>
      <c r="AW18">
        <v>0.6</v>
      </c>
      <c r="AY18">
        <v>0.6</v>
      </c>
      <c r="AZ18" t="s">
        <v>45</v>
      </c>
      <c r="BA18">
        <v>1</v>
      </c>
      <c r="BB18" t="s">
        <v>209</v>
      </c>
      <c r="BC18" t="s">
        <v>46</v>
      </c>
      <c r="BH18" t="s">
        <v>47</v>
      </c>
      <c r="BI18" t="b">
        <v>0</v>
      </c>
      <c r="BJ18" t="s">
        <v>48</v>
      </c>
      <c r="BK18">
        <v>0</v>
      </c>
      <c r="BL18" t="s">
        <v>210</v>
      </c>
      <c r="BM18" t="s">
        <v>211</v>
      </c>
      <c r="BN18" t="s">
        <v>212</v>
      </c>
      <c r="BO18" t="s">
        <v>213</v>
      </c>
      <c r="BP18" t="s">
        <v>214</v>
      </c>
      <c r="BQ18" t="s">
        <v>49</v>
      </c>
      <c r="BR18" t="s">
        <v>208</v>
      </c>
      <c r="BS18" t="s">
        <v>44</v>
      </c>
      <c r="BV18" t="s">
        <v>215</v>
      </c>
      <c r="BW18" t="s">
        <v>232</v>
      </c>
      <c r="BX18" t="s">
        <v>234</v>
      </c>
    </row>
    <row r="19" spans="1:76" x14ac:dyDescent="0.3">
      <c r="A19" t="s">
        <v>197</v>
      </c>
      <c r="B19" t="s">
        <v>198</v>
      </c>
      <c r="C19" t="s">
        <v>41</v>
      </c>
      <c r="D19" t="s">
        <v>231</v>
      </c>
      <c r="F19" t="s">
        <v>232</v>
      </c>
      <c r="G19" t="s">
        <v>42</v>
      </c>
      <c r="H19" t="s">
        <v>43</v>
      </c>
      <c r="I19" t="s">
        <v>202</v>
      </c>
      <c r="J19" t="s">
        <v>233</v>
      </c>
      <c r="K19" t="s">
        <v>204</v>
      </c>
      <c r="L19" t="s">
        <v>43</v>
      </c>
      <c r="M19" t="s">
        <v>205</v>
      </c>
      <c r="N19" t="s">
        <v>135</v>
      </c>
      <c r="O19" t="s">
        <v>206</v>
      </c>
      <c r="P19">
        <v>11.1</v>
      </c>
      <c r="Q19">
        <v>15.1</v>
      </c>
      <c r="R19">
        <v>2.0299999999999999E-2</v>
      </c>
      <c r="S19">
        <v>62.4</v>
      </c>
      <c r="T19">
        <v>0</v>
      </c>
      <c r="U19">
        <v>0</v>
      </c>
      <c r="V19">
        <v>0</v>
      </c>
      <c r="W19">
        <v>0</v>
      </c>
      <c r="X19" s="14">
        <v>0</v>
      </c>
      <c r="Y19" s="14">
        <v>477.58</v>
      </c>
      <c r="Z19" s="14">
        <v>180.68</v>
      </c>
      <c r="AA19" s="14">
        <v>0</v>
      </c>
      <c r="AB19" s="14">
        <v>658.26</v>
      </c>
      <c r="AC19" s="14">
        <v>0</v>
      </c>
      <c r="AD19" s="14">
        <v>0</v>
      </c>
      <c r="AE19" s="14">
        <v>0</v>
      </c>
      <c r="AF19" t="s">
        <v>44</v>
      </c>
      <c r="AG19" t="s">
        <v>207</v>
      </c>
      <c r="AH19" t="s">
        <v>208</v>
      </c>
      <c r="AI19">
        <v>20</v>
      </c>
      <c r="AJ19">
        <v>0</v>
      </c>
      <c r="AK19">
        <v>2.0299999999999999E-2</v>
      </c>
      <c r="AL19">
        <v>62.4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 t="s">
        <v>193</v>
      </c>
      <c r="AU19" t="s">
        <v>192</v>
      </c>
      <c r="AV19">
        <v>0.6</v>
      </c>
      <c r="AW19">
        <v>0.6</v>
      </c>
      <c r="AY19">
        <v>0.6</v>
      </c>
      <c r="AZ19" t="s">
        <v>45</v>
      </c>
      <c r="BA19">
        <v>1</v>
      </c>
      <c r="BB19" t="s">
        <v>209</v>
      </c>
      <c r="BC19" t="s">
        <v>46</v>
      </c>
      <c r="BH19" t="s">
        <v>47</v>
      </c>
      <c r="BI19" t="b">
        <v>0</v>
      </c>
      <c r="BJ19" t="s">
        <v>48</v>
      </c>
      <c r="BK19">
        <v>0</v>
      </c>
      <c r="BL19" t="s">
        <v>210</v>
      </c>
      <c r="BM19" t="s">
        <v>211</v>
      </c>
      <c r="BN19" t="s">
        <v>212</v>
      </c>
      <c r="BO19" t="s">
        <v>213</v>
      </c>
      <c r="BP19" t="s">
        <v>214</v>
      </c>
      <c r="BQ19" t="s">
        <v>49</v>
      </c>
      <c r="BR19" t="s">
        <v>208</v>
      </c>
      <c r="BS19" t="s">
        <v>44</v>
      </c>
      <c r="BV19" t="s">
        <v>215</v>
      </c>
      <c r="BW19" t="s">
        <v>232</v>
      </c>
      <c r="BX19" t="s">
        <v>235</v>
      </c>
    </row>
    <row r="20" spans="1:76" x14ac:dyDescent="0.3">
      <c r="A20" t="s">
        <v>197</v>
      </c>
      <c r="B20" t="s">
        <v>198</v>
      </c>
      <c r="C20" t="s">
        <v>50</v>
      </c>
      <c r="D20" t="s">
        <v>231</v>
      </c>
      <c r="F20" t="s">
        <v>236</v>
      </c>
      <c r="G20" t="s">
        <v>201</v>
      </c>
      <c r="H20" t="s">
        <v>43</v>
      </c>
      <c r="I20" t="s">
        <v>202</v>
      </c>
      <c r="J20" t="s">
        <v>233</v>
      </c>
      <c r="K20" t="s">
        <v>204</v>
      </c>
      <c r="L20" t="s">
        <v>43</v>
      </c>
      <c r="M20" t="s">
        <v>205</v>
      </c>
      <c r="N20" t="s">
        <v>135</v>
      </c>
      <c r="O20" t="s">
        <v>206</v>
      </c>
      <c r="P20">
        <v>12.1</v>
      </c>
      <c r="Q20">
        <v>16.600000000000001</v>
      </c>
      <c r="R20">
        <v>3.73E-2</v>
      </c>
      <c r="S20">
        <v>115</v>
      </c>
      <c r="T20">
        <v>0</v>
      </c>
      <c r="U20">
        <v>0</v>
      </c>
      <c r="V20">
        <v>0</v>
      </c>
      <c r="W20">
        <v>0</v>
      </c>
      <c r="X20" s="14">
        <v>0</v>
      </c>
      <c r="Y20" s="14">
        <v>477.58</v>
      </c>
      <c r="Z20" s="14">
        <v>326.08</v>
      </c>
      <c r="AA20" s="14">
        <v>0</v>
      </c>
      <c r="AB20" s="14">
        <v>803.66</v>
      </c>
      <c r="AC20" s="14">
        <v>0</v>
      </c>
      <c r="AD20" s="14">
        <v>0</v>
      </c>
      <c r="AE20" s="14">
        <v>0</v>
      </c>
      <c r="AF20" t="s">
        <v>44</v>
      </c>
      <c r="AG20" t="s">
        <v>207</v>
      </c>
      <c r="AH20" t="s">
        <v>208</v>
      </c>
      <c r="AI20">
        <v>20</v>
      </c>
      <c r="AJ20">
        <v>0</v>
      </c>
      <c r="AK20">
        <v>3.73E-2</v>
      </c>
      <c r="AL20">
        <v>115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 t="s">
        <v>193</v>
      </c>
      <c r="AU20" t="s">
        <v>192</v>
      </c>
      <c r="AV20">
        <v>0.6</v>
      </c>
      <c r="AW20">
        <v>0.6</v>
      </c>
      <c r="AY20">
        <v>0.6</v>
      </c>
      <c r="AZ20" t="s">
        <v>45</v>
      </c>
      <c r="BA20">
        <v>1</v>
      </c>
      <c r="BB20" t="s">
        <v>209</v>
      </c>
      <c r="BC20" t="s">
        <v>46</v>
      </c>
      <c r="BH20" t="s">
        <v>47</v>
      </c>
      <c r="BI20" t="b">
        <v>0</v>
      </c>
      <c r="BJ20" t="s">
        <v>48</v>
      </c>
      <c r="BK20">
        <v>0</v>
      </c>
      <c r="BL20" t="s">
        <v>210</v>
      </c>
      <c r="BM20" t="s">
        <v>211</v>
      </c>
      <c r="BN20" t="s">
        <v>212</v>
      </c>
      <c r="BO20" t="s">
        <v>213</v>
      </c>
      <c r="BP20" t="s">
        <v>214</v>
      </c>
      <c r="BQ20" t="s">
        <v>49</v>
      </c>
      <c r="BR20" t="s">
        <v>208</v>
      </c>
      <c r="BS20" t="s">
        <v>44</v>
      </c>
      <c r="BV20" t="s">
        <v>215</v>
      </c>
      <c r="BW20" t="s">
        <v>236</v>
      </c>
      <c r="BX20" t="s">
        <v>237</v>
      </c>
    </row>
    <row r="21" spans="1:76" x14ac:dyDescent="0.3">
      <c r="A21" t="s">
        <v>197</v>
      </c>
      <c r="B21" t="s">
        <v>198</v>
      </c>
      <c r="C21" t="s">
        <v>50</v>
      </c>
      <c r="D21" t="s">
        <v>231</v>
      </c>
      <c r="F21" t="s">
        <v>236</v>
      </c>
      <c r="G21" t="s">
        <v>42</v>
      </c>
      <c r="H21" t="s">
        <v>43</v>
      </c>
      <c r="I21" t="s">
        <v>202</v>
      </c>
      <c r="J21" t="s">
        <v>233</v>
      </c>
      <c r="K21" t="s">
        <v>204</v>
      </c>
      <c r="L21" t="s">
        <v>43</v>
      </c>
      <c r="M21" t="s">
        <v>205</v>
      </c>
      <c r="N21" t="s">
        <v>135</v>
      </c>
      <c r="O21" t="s">
        <v>206</v>
      </c>
      <c r="P21">
        <v>12.1</v>
      </c>
      <c r="Q21">
        <v>16.600000000000001</v>
      </c>
      <c r="R21">
        <v>3.73E-2</v>
      </c>
      <c r="S21">
        <v>115</v>
      </c>
      <c r="T21">
        <v>0</v>
      </c>
      <c r="U21">
        <v>0</v>
      </c>
      <c r="V21">
        <v>0</v>
      </c>
      <c r="W21">
        <v>0</v>
      </c>
      <c r="X21" s="14">
        <v>0</v>
      </c>
      <c r="Y21" s="14">
        <v>477.58</v>
      </c>
      <c r="Z21" s="14">
        <v>326.08</v>
      </c>
      <c r="AA21" s="14">
        <v>0</v>
      </c>
      <c r="AB21" s="14">
        <v>803.66</v>
      </c>
      <c r="AC21" s="14">
        <v>0</v>
      </c>
      <c r="AD21" s="14">
        <v>0</v>
      </c>
      <c r="AE21" s="14">
        <v>0</v>
      </c>
      <c r="AF21" t="s">
        <v>44</v>
      </c>
      <c r="AG21" t="s">
        <v>207</v>
      </c>
      <c r="AH21" t="s">
        <v>208</v>
      </c>
      <c r="AI21">
        <v>20</v>
      </c>
      <c r="AJ21">
        <v>0</v>
      </c>
      <c r="AK21">
        <v>3.73E-2</v>
      </c>
      <c r="AL21">
        <v>115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 t="s">
        <v>193</v>
      </c>
      <c r="AU21" t="s">
        <v>192</v>
      </c>
      <c r="AV21">
        <v>0.6</v>
      </c>
      <c r="AW21">
        <v>0.6</v>
      </c>
      <c r="AY21">
        <v>0.6</v>
      </c>
      <c r="AZ21" t="s">
        <v>45</v>
      </c>
      <c r="BA21">
        <v>1</v>
      </c>
      <c r="BB21" t="s">
        <v>209</v>
      </c>
      <c r="BC21" t="s">
        <v>46</v>
      </c>
      <c r="BH21" t="s">
        <v>47</v>
      </c>
      <c r="BI21" t="b">
        <v>0</v>
      </c>
      <c r="BJ21" t="s">
        <v>48</v>
      </c>
      <c r="BK21">
        <v>0</v>
      </c>
      <c r="BL21" t="s">
        <v>210</v>
      </c>
      <c r="BM21" t="s">
        <v>211</v>
      </c>
      <c r="BN21" t="s">
        <v>212</v>
      </c>
      <c r="BO21" t="s">
        <v>213</v>
      </c>
      <c r="BP21" t="s">
        <v>214</v>
      </c>
      <c r="BQ21" t="s">
        <v>49</v>
      </c>
      <c r="BR21" t="s">
        <v>208</v>
      </c>
      <c r="BS21" t="s">
        <v>44</v>
      </c>
      <c r="BV21" t="s">
        <v>215</v>
      </c>
      <c r="BW21" t="s">
        <v>236</v>
      </c>
      <c r="BX21" t="s">
        <v>238</v>
      </c>
    </row>
    <row r="22" spans="1:76" x14ac:dyDescent="0.3">
      <c r="A22" t="s">
        <v>197</v>
      </c>
      <c r="B22" t="s">
        <v>198</v>
      </c>
      <c r="C22" t="s">
        <v>189</v>
      </c>
      <c r="D22" t="s">
        <v>367</v>
      </c>
      <c r="F22" t="s">
        <v>368</v>
      </c>
      <c r="G22" t="s">
        <v>201</v>
      </c>
      <c r="H22" t="s">
        <v>43</v>
      </c>
      <c r="I22" t="s">
        <v>202</v>
      </c>
      <c r="J22" t="s">
        <v>233</v>
      </c>
      <c r="K22" t="s">
        <v>204</v>
      </c>
      <c r="L22" t="s">
        <v>43</v>
      </c>
      <c r="M22" t="s">
        <v>205</v>
      </c>
      <c r="N22" t="s">
        <v>135</v>
      </c>
      <c r="O22" t="s">
        <v>354</v>
      </c>
      <c r="P22">
        <v>11.1</v>
      </c>
      <c r="Q22">
        <v>15.4</v>
      </c>
      <c r="R22">
        <v>2.0299999999999999E-2</v>
      </c>
      <c r="S22">
        <v>62.4</v>
      </c>
      <c r="T22">
        <v>0</v>
      </c>
      <c r="U22">
        <v>0</v>
      </c>
      <c r="V22">
        <v>0</v>
      </c>
      <c r="W22">
        <v>0</v>
      </c>
      <c r="X22" s="14">
        <v>0</v>
      </c>
      <c r="Y22" s="14">
        <v>450.09</v>
      </c>
      <c r="Z22" s="14">
        <v>139.22999999999999</v>
      </c>
      <c r="AA22" s="14">
        <v>0</v>
      </c>
      <c r="AB22" s="14">
        <v>589.32000000000005</v>
      </c>
      <c r="AC22" s="14">
        <v>0</v>
      </c>
      <c r="AD22" s="14">
        <v>0</v>
      </c>
      <c r="AE22" s="14">
        <v>0</v>
      </c>
      <c r="AF22" t="s">
        <v>44</v>
      </c>
      <c r="AG22" t="s">
        <v>207</v>
      </c>
      <c r="AH22" t="s">
        <v>208</v>
      </c>
      <c r="AI22">
        <v>20</v>
      </c>
      <c r="AJ22">
        <v>0</v>
      </c>
      <c r="AK22">
        <v>2.0299999999999999E-2</v>
      </c>
      <c r="AL22">
        <v>62.4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 t="s">
        <v>193</v>
      </c>
      <c r="AU22" t="s">
        <v>192</v>
      </c>
      <c r="AV22">
        <v>0.6</v>
      </c>
      <c r="AW22">
        <v>0.6</v>
      </c>
      <c r="AY22">
        <v>0.6</v>
      </c>
      <c r="AZ22" t="s">
        <v>45</v>
      </c>
      <c r="BA22">
        <v>1</v>
      </c>
      <c r="BB22" t="s">
        <v>209</v>
      </c>
      <c r="BC22" t="s">
        <v>46</v>
      </c>
      <c r="BH22" t="s">
        <v>47</v>
      </c>
      <c r="BI22" t="b">
        <v>0</v>
      </c>
      <c r="BJ22" t="s">
        <v>48</v>
      </c>
      <c r="BK22">
        <v>0</v>
      </c>
      <c r="BL22" t="s">
        <v>210</v>
      </c>
      <c r="BM22" t="s">
        <v>211</v>
      </c>
      <c r="BN22" t="s">
        <v>212</v>
      </c>
      <c r="BO22" t="s">
        <v>213</v>
      </c>
      <c r="BP22" t="s">
        <v>214</v>
      </c>
      <c r="BQ22" t="s">
        <v>49</v>
      </c>
      <c r="BR22" t="s">
        <v>208</v>
      </c>
      <c r="BS22" t="s">
        <v>44</v>
      </c>
      <c r="BV22" t="s">
        <v>215</v>
      </c>
      <c r="BW22" t="s">
        <v>368</v>
      </c>
      <c r="BX22" t="s">
        <v>369</v>
      </c>
    </row>
    <row r="23" spans="1:76" x14ac:dyDescent="0.3">
      <c r="A23" t="s">
        <v>197</v>
      </c>
      <c r="B23" t="s">
        <v>198</v>
      </c>
      <c r="C23" t="s">
        <v>189</v>
      </c>
      <c r="D23" t="s">
        <v>367</v>
      </c>
      <c r="F23" t="s">
        <v>368</v>
      </c>
      <c r="G23" t="s">
        <v>42</v>
      </c>
      <c r="H23" t="s">
        <v>43</v>
      </c>
      <c r="I23" t="s">
        <v>202</v>
      </c>
      <c r="J23" t="s">
        <v>233</v>
      </c>
      <c r="K23" t="s">
        <v>204</v>
      </c>
      <c r="L23" t="s">
        <v>43</v>
      </c>
      <c r="M23" t="s">
        <v>205</v>
      </c>
      <c r="N23" t="s">
        <v>135</v>
      </c>
      <c r="O23" t="s">
        <v>354</v>
      </c>
      <c r="P23">
        <v>11.1</v>
      </c>
      <c r="Q23">
        <v>15.4</v>
      </c>
      <c r="R23">
        <v>2.0299999999999999E-2</v>
      </c>
      <c r="S23">
        <v>62.4</v>
      </c>
      <c r="T23">
        <v>0</v>
      </c>
      <c r="U23">
        <v>0</v>
      </c>
      <c r="V23">
        <v>0</v>
      </c>
      <c r="W23">
        <v>0</v>
      </c>
      <c r="X23" s="14">
        <v>0</v>
      </c>
      <c r="Y23" s="14">
        <v>450.09</v>
      </c>
      <c r="Z23" s="14">
        <v>139.22999999999999</v>
      </c>
      <c r="AA23" s="14">
        <v>0</v>
      </c>
      <c r="AB23" s="14">
        <v>589.32000000000005</v>
      </c>
      <c r="AC23" s="14">
        <v>0</v>
      </c>
      <c r="AD23" s="14">
        <v>0</v>
      </c>
      <c r="AE23" s="14">
        <v>0</v>
      </c>
      <c r="AF23" t="s">
        <v>44</v>
      </c>
      <c r="AG23" t="s">
        <v>207</v>
      </c>
      <c r="AH23" t="s">
        <v>208</v>
      </c>
      <c r="AI23">
        <v>20</v>
      </c>
      <c r="AJ23">
        <v>0</v>
      </c>
      <c r="AK23">
        <v>2.0299999999999999E-2</v>
      </c>
      <c r="AL23">
        <v>62.4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 t="s">
        <v>193</v>
      </c>
      <c r="AU23" t="s">
        <v>192</v>
      </c>
      <c r="AV23">
        <v>0.6</v>
      </c>
      <c r="AW23">
        <v>0.6</v>
      </c>
      <c r="AY23">
        <v>0.6</v>
      </c>
      <c r="AZ23" t="s">
        <v>45</v>
      </c>
      <c r="BA23">
        <v>1</v>
      </c>
      <c r="BB23" t="s">
        <v>209</v>
      </c>
      <c r="BC23" t="s">
        <v>46</v>
      </c>
      <c r="BH23" t="s">
        <v>47</v>
      </c>
      <c r="BI23" t="b">
        <v>0</v>
      </c>
      <c r="BJ23" t="s">
        <v>48</v>
      </c>
      <c r="BK23">
        <v>0</v>
      </c>
      <c r="BL23" t="s">
        <v>210</v>
      </c>
      <c r="BM23" t="s">
        <v>211</v>
      </c>
      <c r="BN23" t="s">
        <v>212</v>
      </c>
      <c r="BO23" t="s">
        <v>213</v>
      </c>
      <c r="BP23" t="s">
        <v>214</v>
      </c>
      <c r="BQ23" t="s">
        <v>49</v>
      </c>
      <c r="BR23" t="s">
        <v>208</v>
      </c>
      <c r="BS23" t="s">
        <v>44</v>
      </c>
      <c r="BV23" t="s">
        <v>215</v>
      </c>
      <c r="BW23" t="s">
        <v>368</v>
      </c>
      <c r="BX23" t="s">
        <v>370</v>
      </c>
    </row>
    <row r="24" spans="1:76" x14ac:dyDescent="0.3">
      <c r="A24" t="s">
        <v>197</v>
      </c>
      <c r="B24" t="s">
        <v>198</v>
      </c>
      <c r="C24" t="s">
        <v>188</v>
      </c>
      <c r="D24" t="s">
        <v>367</v>
      </c>
      <c r="F24" t="s">
        <v>371</v>
      </c>
      <c r="G24" t="s">
        <v>201</v>
      </c>
      <c r="H24" t="s">
        <v>43</v>
      </c>
      <c r="I24" t="s">
        <v>202</v>
      </c>
      <c r="J24" t="s">
        <v>233</v>
      </c>
      <c r="K24" t="s">
        <v>204</v>
      </c>
      <c r="L24" t="s">
        <v>43</v>
      </c>
      <c r="M24" t="s">
        <v>205</v>
      </c>
      <c r="N24" t="s">
        <v>135</v>
      </c>
      <c r="O24" t="s">
        <v>354</v>
      </c>
      <c r="P24">
        <v>12.1</v>
      </c>
      <c r="Q24">
        <v>16.899999999999999</v>
      </c>
      <c r="R24">
        <v>3.73E-2</v>
      </c>
      <c r="S24">
        <v>115</v>
      </c>
      <c r="T24">
        <v>0</v>
      </c>
      <c r="U24">
        <v>0</v>
      </c>
      <c r="V24">
        <v>0</v>
      </c>
      <c r="W24">
        <v>0</v>
      </c>
      <c r="X24" s="14">
        <v>0</v>
      </c>
      <c r="Y24" s="14">
        <v>450.09</v>
      </c>
      <c r="Z24" s="14">
        <v>189.05</v>
      </c>
      <c r="AA24" s="14">
        <v>0</v>
      </c>
      <c r="AB24" s="14">
        <v>639.15</v>
      </c>
      <c r="AC24" s="14">
        <v>0</v>
      </c>
      <c r="AD24" s="14">
        <v>0</v>
      </c>
      <c r="AE24" s="14">
        <v>0</v>
      </c>
      <c r="AF24" t="s">
        <v>44</v>
      </c>
      <c r="AG24" t="s">
        <v>207</v>
      </c>
      <c r="AH24" t="s">
        <v>208</v>
      </c>
      <c r="AI24">
        <v>20</v>
      </c>
      <c r="AJ24">
        <v>0</v>
      </c>
      <c r="AK24">
        <v>3.73E-2</v>
      </c>
      <c r="AL24">
        <v>115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 t="s">
        <v>193</v>
      </c>
      <c r="AU24" t="s">
        <v>192</v>
      </c>
      <c r="AV24">
        <v>0.6</v>
      </c>
      <c r="AW24">
        <v>0.6</v>
      </c>
      <c r="AY24">
        <v>0.6</v>
      </c>
      <c r="AZ24" t="s">
        <v>45</v>
      </c>
      <c r="BA24">
        <v>1</v>
      </c>
      <c r="BB24" t="s">
        <v>209</v>
      </c>
      <c r="BC24" t="s">
        <v>46</v>
      </c>
      <c r="BH24" t="s">
        <v>47</v>
      </c>
      <c r="BI24" t="b">
        <v>0</v>
      </c>
      <c r="BJ24" t="s">
        <v>48</v>
      </c>
      <c r="BK24">
        <v>0</v>
      </c>
      <c r="BL24" t="s">
        <v>210</v>
      </c>
      <c r="BM24" t="s">
        <v>211</v>
      </c>
      <c r="BN24" t="s">
        <v>212</v>
      </c>
      <c r="BO24" t="s">
        <v>213</v>
      </c>
      <c r="BP24" t="s">
        <v>214</v>
      </c>
      <c r="BQ24" t="s">
        <v>49</v>
      </c>
      <c r="BR24" t="s">
        <v>208</v>
      </c>
      <c r="BS24" t="s">
        <v>44</v>
      </c>
      <c r="BV24" t="s">
        <v>215</v>
      </c>
      <c r="BW24" t="s">
        <v>371</v>
      </c>
      <c r="BX24" t="s">
        <v>372</v>
      </c>
    </row>
    <row r="25" spans="1:76" x14ac:dyDescent="0.3">
      <c r="A25" t="s">
        <v>197</v>
      </c>
      <c r="B25" t="s">
        <v>198</v>
      </c>
      <c r="C25" t="s">
        <v>188</v>
      </c>
      <c r="D25" t="s">
        <v>367</v>
      </c>
      <c r="F25" t="s">
        <v>371</v>
      </c>
      <c r="G25" t="s">
        <v>42</v>
      </c>
      <c r="H25" t="s">
        <v>43</v>
      </c>
      <c r="I25" t="s">
        <v>202</v>
      </c>
      <c r="J25" t="s">
        <v>233</v>
      </c>
      <c r="K25" t="s">
        <v>204</v>
      </c>
      <c r="L25" t="s">
        <v>43</v>
      </c>
      <c r="M25" t="s">
        <v>205</v>
      </c>
      <c r="N25" t="s">
        <v>135</v>
      </c>
      <c r="O25" t="s">
        <v>354</v>
      </c>
      <c r="P25">
        <v>12.1</v>
      </c>
      <c r="Q25">
        <v>16.899999999999999</v>
      </c>
      <c r="R25">
        <v>3.73E-2</v>
      </c>
      <c r="S25">
        <v>115</v>
      </c>
      <c r="T25">
        <v>0</v>
      </c>
      <c r="U25">
        <v>0</v>
      </c>
      <c r="V25">
        <v>0</v>
      </c>
      <c r="W25">
        <v>0</v>
      </c>
      <c r="X25" s="14">
        <v>0</v>
      </c>
      <c r="Y25" s="14">
        <v>450.09</v>
      </c>
      <c r="Z25" s="14">
        <v>189.05</v>
      </c>
      <c r="AA25" s="14">
        <v>0</v>
      </c>
      <c r="AB25" s="14">
        <v>639.15</v>
      </c>
      <c r="AC25" s="14">
        <v>0</v>
      </c>
      <c r="AD25" s="14">
        <v>0</v>
      </c>
      <c r="AE25" s="14">
        <v>0</v>
      </c>
      <c r="AF25" t="s">
        <v>44</v>
      </c>
      <c r="AG25" t="s">
        <v>207</v>
      </c>
      <c r="AH25" t="s">
        <v>208</v>
      </c>
      <c r="AI25">
        <v>20</v>
      </c>
      <c r="AJ25">
        <v>0</v>
      </c>
      <c r="AK25">
        <v>3.73E-2</v>
      </c>
      <c r="AL25">
        <v>115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 t="s">
        <v>193</v>
      </c>
      <c r="AU25" t="s">
        <v>192</v>
      </c>
      <c r="AV25">
        <v>0.6</v>
      </c>
      <c r="AW25">
        <v>0.6</v>
      </c>
      <c r="AY25">
        <v>0.6</v>
      </c>
      <c r="AZ25" t="s">
        <v>45</v>
      </c>
      <c r="BA25">
        <v>1</v>
      </c>
      <c r="BB25" t="s">
        <v>209</v>
      </c>
      <c r="BC25" t="s">
        <v>46</v>
      </c>
      <c r="BH25" t="s">
        <v>47</v>
      </c>
      <c r="BI25" t="b">
        <v>0</v>
      </c>
      <c r="BJ25" t="s">
        <v>48</v>
      </c>
      <c r="BK25">
        <v>0</v>
      </c>
      <c r="BL25" t="s">
        <v>210</v>
      </c>
      <c r="BM25" t="s">
        <v>211</v>
      </c>
      <c r="BN25" t="s">
        <v>212</v>
      </c>
      <c r="BO25" t="s">
        <v>213</v>
      </c>
      <c r="BP25" t="s">
        <v>214</v>
      </c>
      <c r="BQ25" t="s">
        <v>49</v>
      </c>
      <c r="BR25" t="s">
        <v>208</v>
      </c>
      <c r="BS25" t="s">
        <v>44</v>
      </c>
      <c r="BV25" t="s">
        <v>215</v>
      </c>
      <c r="BW25" t="s">
        <v>371</v>
      </c>
      <c r="BX25" t="s">
        <v>373</v>
      </c>
    </row>
    <row r="26" spans="1:76" x14ac:dyDescent="0.3">
      <c r="A26" t="s">
        <v>197</v>
      </c>
      <c r="B26" t="s">
        <v>198</v>
      </c>
      <c r="C26" t="s">
        <v>41</v>
      </c>
      <c r="D26" t="s">
        <v>239</v>
      </c>
      <c r="F26" t="s">
        <v>240</v>
      </c>
      <c r="G26" t="s">
        <v>201</v>
      </c>
      <c r="H26" t="s">
        <v>43</v>
      </c>
      <c r="I26" t="s">
        <v>202</v>
      </c>
      <c r="J26" t="s">
        <v>241</v>
      </c>
      <c r="K26" t="s">
        <v>204</v>
      </c>
      <c r="L26" t="s">
        <v>43</v>
      </c>
      <c r="M26" t="s">
        <v>205</v>
      </c>
      <c r="N26" t="s">
        <v>135</v>
      </c>
      <c r="O26" t="s">
        <v>206</v>
      </c>
      <c r="P26">
        <v>11.1</v>
      </c>
      <c r="Q26">
        <v>15.1</v>
      </c>
      <c r="R26">
        <v>4.2599999999999999E-2</v>
      </c>
      <c r="S26">
        <v>88</v>
      </c>
      <c r="T26">
        <v>0</v>
      </c>
      <c r="U26">
        <v>0</v>
      </c>
      <c r="V26">
        <v>0</v>
      </c>
      <c r="W26">
        <v>0</v>
      </c>
      <c r="X26" s="14">
        <v>0</v>
      </c>
      <c r="Y26" s="14">
        <v>477.58</v>
      </c>
      <c r="Z26" s="14">
        <v>180.68</v>
      </c>
      <c r="AA26" s="14">
        <v>0</v>
      </c>
      <c r="AB26" s="14">
        <v>658.26</v>
      </c>
      <c r="AC26" s="14">
        <v>0</v>
      </c>
      <c r="AD26" s="14">
        <v>0</v>
      </c>
      <c r="AE26" s="14">
        <v>0</v>
      </c>
      <c r="AF26" t="s">
        <v>44</v>
      </c>
      <c r="AG26" t="s">
        <v>207</v>
      </c>
      <c r="AH26" t="s">
        <v>208</v>
      </c>
      <c r="AI26">
        <v>20</v>
      </c>
      <c r="AJ26">
        <v>0</v>
      </c>
      <c r="AK26">
        <v>4.2599999999999999E-2</v>
      </c>
      <c r="AL26">
        <v>88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 t="s">
        <v>193</v>
      </c>
      <c r="AU26" t="s">
        <v>192</v>
      </c>
      <c r="AV26">
        <v>0.6</v>
      </c>
      <c r="AW26">
        <v>0.6</v>
      </c>
      <c r="AY26">
        <v>0.6</v>
      </c>
      <c r="AZ26" t="s">
        <v>45</v>
      </c>
      <c r="BA26">
        <v>1</v>
      </c>
      <c r="BB26" t="s">
        <v>209</v>
      </c>
      <c r="BC26" t="s">
        <v>46</v>
      </c>
      <c r="BH26" t="s">
        <v>47</v>
      </c>
      <c r="BI26" t="b">
        <v>0</v>
      </c>
      <c r="BJ26" t="s">
        <v>48</v>
      </c>
      <c r="BK26">
        <v>0</v>
      </c>
      <c r="BL26" t="s">
        <v>210</v>
      </c>
      <c r="BM26" t="s">
        <v>211</v>
      </c>
      <c r="BN26" t="s">
        <v>212</v>
      </c>
      <c r="BO26" t="s">
        <v>213</v>
      </c>
      <c r="BP26" t="s">
        <v>214</v>
      </c>
      <c r="BQ26" t="s">
        <v>49</v>
      </c>
      <c r="BR26" t="s">
        <v>208</v>
      </c>
      <c r="BS26" t="s">
        <v>44</v>
      </c>
      <c r="BV26" t="s">
        <v>215</v>
      </c>
      <c r="BW26" t="s">
        <v>240</v>
      </c>
      <c r="BX26" t="s">
        <v>242</v>
      </c>
    </row>
    <row r="27" spans="1:76" x14ac:dyDescent="0.3">
      <c r="A27" t="s">
        <v>197</v>
      </c>
      <c r="B27" t="s">
        <v>198</v>
      </c>
      <c r="C27" t="s">
        <v>41</v>
      </c>
      <c r="D27" t="s">
        <v>239</v>
      </c>
      <c r="F27" t="s">
        <v>240</v>
      </c>
      <c r="G27" t="s">
        <v>42</v>
      </c>
      <c r="H27" t="s">
        <v>43</v>
      </c>
      <c r="I27" t="s">
        <v>202</v>
      </c>
      <c r="J27" t="s">
        <v>241</v>
      </c>
      <c r="K27" t="s">
        <v>204</v>
      </c>
      <c r="L27" t="s">
        <v>43</v>
      </c>
      <c r="M27" t="s">
        <v>205</v>
      </c>
      <c r="N27" t="s">
        <v>135</v>
      </c>
      <c r="O27" t="s">
        <v>206</v>
      </c>
      <c r="P27">
        <v>11.1</v>
      </c>
      <c r="Q27">
        <v>15.1</v>
      </c>
      <c r="R27">
        <v>4.2599999999999999E-2</v>
      </c>
      <c r="S27">
        <v>88</v>
      </c>
      <c r="T27">
        <v>0</v>
      </c>
      <c r="U27">
        <v>0</v>
      </c>
      <c r="V27">
        <v>0</v>
      </c>
      <c r="W27">
        <v>0</v>
      </c>
      <c r="X27" s="14">
        <v>0</v>
      </c>
      <c r="Y27" s="14">
        <v>477.58</v>
      </c>
      <c r="Z27" s="14">
        <v>180.68</v>
      </c>
      <c r="AA27" s="14">
        <v>0</v>
      </c>
      <c r="AB27" s="14">
        <v>658.26</v>
      </c>
      <c r="AC27" s="14">
        <v>0</v>
      </c>
      <c r="AD27" s="14">
        <v>0</v>
      </c>
      <c r="AE27" s="14">
        <v>0</v>
      </c>
      <c r="AF27" t="s">
        <v>44</v>
      </c>
      <c r="AG27" t="s">
        <v>207</v>
      </c>
      <c r="AH27" t="s">
        <v>208</v>
      </c>
      <c r="AI27">
        <v>20</v>
      </c>
      <c r="AJ27">
        <v>0</v>
      </c>
      <c r="AK27">
        <v>4.2599999999999999E-2</v>
      </c>
      <c r="AL27">
        <v>88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 t="s">
        <v>193</v>
      </c>
      <c r="AU27" t="s">
        <v>192</v>
      </c>
      <c r="AV27">
        <v>0.6</v>
      </c>
      <c r="AW27">
        <v>0.6</v>
      </c>
      <c r="AY27">
        <v>0.6</v>
      </c>
      <c r="AZ27" t="s">
        <v>45</v>
      </c>
      <c r="BA27">
        <v>1</v>
      </c>
      <c r="BB27" t="s">
        <v>209</v>
      </c>
      <c r="BC27" t="s">
        <v>46</v>
      </c>
      <c r="BH27" t="s">
        <v>47</v>
      </c>
      <c r="BI27" t="b">
        <v>0</v>
      </c>
      <c r="BJ27" t="s">
        <v>48</v>
      </c>
      <c r="BK27">
        <v>0</v>
      </c>
      <c r="BL27" t="s">
        <v>210</v>
      </c>
      <c r="BM27" t="s">
        <v>211</v>
      </c>
      <c r="BN27" t="s">
        <v>212</v>
      </c>
      <c r="BO27" t="s">
        <v>213</v>
      </c>
      <c r="BP27" t="s">
        <v>214</v>
      </c>
      <c r="BQ27" t="s">
        <v>49</v>
      </c>
      <c r="BR27" t="s">
        <v>208</v>
      </c>
      <c r="BS27" t="s">
        <v>44</v>
      </c>
      <c r="BV27" t="s">
        <v>215</v>
      </c>
      <c r="BW27" t="s">
        <v>240</v>
      </c>
      <c r="BX27" t="s">
        <v>243</v>
      </c>
    </row>
    <row r="28" spans="1:76" x14ac:dyDescent="0.3">
      <c r="A28" t="s">
        <v>197</v>
      </c>
      <c r="B28" t="s">
        <v>198</v>
      </c>
      <c r="C28" t="s">
        <v>50</v>
      </c>
      <c r="D28" t="s">
        <v>239</v>
      </c>
      <c r="F28" t="s">
        <v>244</v>
      </c>
      <c r="G28" t="s">
        <v>201</v>
      </c>
      <c r="H28" t="s">
        <v>43</v>
      </c>
      <c r="I28" t="s">
        <v>202</v>
      </c>
      <c r="J28" t="s">
        <v>241</v>
      </c>
      <c r="K28" t="s">
        <v>204</v>
      </c>
      <c r="L28" t="s">
        <v>43</v>
      </c>
      <c r="M28" t="s">
        <v>205</v>
      </c>
      <c r="N28" t="s">
        <v>135</v>
      </c>
      <c r="O28" t="s">
        <v>206</v>
      </c>
      <c r="P28">
        <v>12.1</v>
      </c>
      <c r="Q28">
        <v>16.600000000000001</v>
      </c>
      <c r="R28">
        <v>7.8100000000000003E-2</v>
      </c>
      <c r="S28">
        <v>162</v>
      </c>
      <c r="T28">
        <v>0</v>
      </c>
      <c r="U28">
        <v>0</v>
      </c>
      <c r="V28">
        <v>0</v>
      </c>
      <c r="W28">
        <v>0</v>
      </c>
      <c r="X28" s="14">
        <v>0</v>
      </c>
      <c r="Y28" s="14">
        <v>477.58</v>
      </c>
      <c r="Z28" s="14">
        <v>326.08</v>
      </c>
      <c r="AA28" s="14">
        <v>0</v>
      </c>
      <c r="AB28" s="14">
        <v>803.66</v>
      </c>
      <c r="AC28" s="14">
        <v>0</v>
      </c>
      <c r="AD28" s="14">
        <v>0</v>
      </c>
      <c r="AE28" s="14">
        <v>0</v>
      </c>
      <c r="AF28" t="s">
        <v>44</v>
      </c>
      <c r="AG28" t="s">
        <v>207</v>
      </c>
      <c r="AH28" t="s">
        <v>208</v>
      </c>
      <c r="AI28">
        <v>20</v>
      </c>
      <c r="AJ28">
        <v>0</v>
      </c>
      <c r="AK28">
        <v>7.8100000000000003E-2</v>
      </c>
      <c r="AL28">
        <v>162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 t="s">
        <v>193</v>
      </c>
      <c r="AU28" t="s">
        <v>192</v>
      </c>
      <c r="AV28">
        <v>0.6</v>
      </c>
      <c r="AW28">
        <v>0.6</v>
      </c>
      <c r="AY28">
        <v>0.6</v>
      </c>
      <c r="AZ28" t="s">
        <v>45</v>
      </c>
      <c r="BA28">
        <v>1</v>
      </c>
      <c r="BB28" t="s">
        <v>209</v>
      </c>
      <c r="BC28" t="s">
        <v>46</v>
      </c>
      <c r="BH28" t="s">
        <v>47</v>
      </c>
      <c r="BI28" t="b">
        <v>0</v>
      </c>
      <c r="BJ28" t="s">
        <v>48</v>
      </c>
      <c r="BK28">
        <v>0</v>
      </c>
      <c r="BL28" t="s">
        <v>210</v>
      </c>
      <c r="BM28" t="s">
        <v>211</v>
      </c>
      <c r="BN28" t="s">
        <v>212</v>
      </c>
      <c r="BO28" t="s">
        <v>213</v>
      </c>
      <c r="BP28" t="s">
        <v>214</v>
      </c>
      <c r="BQ28" t="s">
        <v>49</v>
      </c>
      <c r="BR28" t="s">
        <v>208</v>
      </c>
      <c r="BS28" t="s">
        <v>44</v>
      </c>
      <c r="BV28" t="s">
        <v>215</v>
      </c>
      <c r="BW28" t="s">
        <v>244</v>
      </c>
      <c r="BX28" t="s">
        <v>245</v>
      </c>
    </row>
    <row r="29" spans="1:76" x14ac:dyDescent="0.3">
      <c r="A29" t="s">
        <v>197</v>
      </c>
      <c r="B29" t="s">
        <v>198</v>
      </c>
      <c r="C29" t="s">
        <v>50</v>
      </c>
      <c r="D29" t="s">
        <v>239</v>
      </c>
      <c r="F29" t="s">
        <v>244</v>
      </c>
      <c r="G29" t="s">
        <v>42</v>
      </c>
      <c r="H29" t="s">
        <v>43</v>
      </c>
      <c r="I29" t="s">
        <v>202</v>
      </c>
      <c r="J29" t="s">
        <v>241</v>
      </c>
      <c r="K29" t="s">
        <v>204</v>
      </c>
      <c r="L29" t="s">
        <v>43</v>
      </c>
      <c r="M29" t="s">
        <v>205</v>
      </c>
      <c r="N29" t="s">
        <v>135</v>
      </c>
      <c r="O29" t="s">
        <v>206</v>
      </c>
      <c r="P29">
        <v>12.1</v>
      </c>
      <c r="Q29">
        <v>16.600000000000001</v>
      </c>
      <c r="R29">
        <v>7.8100000000000003E-2</v>
      </c>
      <c r="S29">
        <v>162</v>
      </c>
      <c r="T29">
        <v>0</v>
      </c>
      <c r="U29">
        <v>0</v>
      </c>
      <c r="V29">
        <v>0</v>
      </c>
      <c r="W29">
        <v>0</v>
      </c>
      <c r="X29" s="14">
        <v>0</v>
      </c>
      <c r="Y29" s="14">
        <v>477.58</v>
      </c>
      <c r="Z29" s="14">
        <v>326.08</v>
      </c>
      <c r="AA29" s="14">
        <v>0</v>
      </c>
      <c r="AB29" s="14">
        <v>803.66</v>
      </c>
      <c r="AC29" s="14">
        <v>0</v>
      </c>
      <c r="AD29" s="14">
        <v>0</v>
      </c>
      <c r="AE29" s="14">
        <v>0</v>
      </c>
      <c r="AF29" t="s">
        <v>44</v>
      </c>
      <c r="AG29" t="s">
        <v>207</v>
      </c>
      <c r="AH29" t="s">
        <v>208</v>
      </c>
      <c r="AI29">
        <v>20</v>
      </c>
      <c r="AJ29">
        <v>0</v>
      </c>
      <c r="AK29">
        <v>7.8100000000000003E-2</v>
      </c>
      <c r="AL29">
        <v>162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 t="s">
        <v>193</v>
      </c>
      <c r="AU29" t="s">
        <v>192</v>
      </c>
      <c r="AV29">
        <v>0.6</v>
      </c>
      <c r="AW29">
        <v>0.6</v>
      </c>
      <c r="AY29">
        <v>0.6</v>
      </c>
      <c r="AZ29" t="s">
        <v>45</v>
      </c>
      <c r="BA29">
        <v>1</v>
      </c>
      <c r="BB29" t="s">
        <v>209</v>
      </c>
      <c r="BC29" t="s">
        <v>46</v>
      </c>
      <c r="BH29" t="s">
        <v>47</v>
      </c>
      <c r="BI29" t="b">
        <v>0</v>
      </c>
      <c r="BJ29" t="s">
        <v>48</v>
      </c>
      <c r="BK29">
        <v>0</v>
      </c>
      <c r="BL29" t="s">
        <v>210</v>
      </c>
      <c r="BM29" t="s">
        <v>211</v>
      </c>
      <c r="BN29" t="s">
        <v>212</v>
      </c>
      <c r="BO29" t="s">
        <v>213</v>
      </c>
      <c r="BP29" t="s">
        <v>214</v>
      </c>
      <c r="BQ29" t="s">
        <v>49</v>
      </c>
      <c r="BR29" t="s">
        <v>208</v>
      </c>
      <c r="BS29" t="s">
        <v>44</v>
      </c>
      <c r="BV29" t="s">
        <v>215</v>
      </c>
      <c r="BW29" t="s">
        <v>244</v>
      </c>
      <c r="BX29" t="s">
        <v>246</v>
      </c>
    </row>
    <row r="30" spans="1:76" x14ac:dyDescent="0.3">
      <c r="A30" t="s">
        <v>197</v>
      </c>
      <c r="B30" t="s">
        <v>198</v>
      </c>
      <c r="C30" t="s">
        <v>189</v>
      </c>
      <c r="D30" t="s">
        <v>374</v>
      </c>
      <c r="F30" t="s">
        <v>375</v>
      </c>
      <c r="G30" t="s">
        <v>201</v>
      </c>
      <c r="H30" t="s">
        <v>43</v>
      </c>
      <c r="I30" t="s">
        <v>202</v>
      </c>
      <c r="J30" t="s">
        <v>241</v>
      </c>
      <c r="K30" t="s">
        <v>204</v>
      </c>
      <c r="L30" t="s">
        <v>43</v>
      </c>
      <c r="M30" t="s">
        <v>205</v>
      </c>
      <c r="N30" t="s">
        <v>135</v>
      </c>
      <c r="O30" t="s">
        <v>354</v>
      </c>
      <c r="P30">
        <v>11.1</v>
      </c>
      <c r="Q30">
        <v>15.4</v>
      </c>
      <c r="R30">
        <v>4.2599999999999999E-2</v>
      </c>
      <c r="S30">
        <v>88</v>
      </c>
      <c r="T30">
        <v>0</v>
      </c>
      <c r="U30">
        <v>0</v>
      </c>
      <c r="V30">
        <v>0</v>
      </c>
      <c r="W30">
        <v>0</v>
      </c>
      <c r="X30" s="14">
        <v>0</v>
      </c>
      <c r="Y30" s="14">
        <v>450.09</v>
      </c>
      <c r="Z30" s="14">
        <v>139.22999999999999</v>
      </c>
      <c r="AA30" s="14">
        <v>0</v>
      </c>
      <c r="AB30" s="14">
        <v>589.32000000000005</v>
      </c>
      <c r="AC30" s="14">
        <v>0</v>
      </c>
      <c r="AD30" s="14">
        <v>0</v>
      </c>
      <c r="AE30" s="14">
        <v>0</v>
      </c>
      <c r="AF30" t="s">
        <v>44</v>
      </c>
      <c r="AG30" t="s">
        <v>207</v>
      </c>
      <c r="AH30" t="s">
        <v>208</v>
      </c>
      <c r="AI30">
        <v>20</v>
      </c>
      <c r="AJ30">
        <v>0</v>
      </c>
      <c r="AK30">
        <v>4.2599999999999999E-2</v>
      </c>
      <c r="AL30">
        <v>88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 t="s">
        <v>193</v>
      </c>
      <c r="AU30" t="s">
        <v>192</v>
      </c>
      <c r="AV30">
        <v>0.6</v>
      </c>
      <c r="AW30">
        <v>0.6</v>
      </c>
      <c r="AY30">
        <v>0.6</v>
      </c>
      <c r="AZ30" t="s">
        <v>45</v>
      </c>
      <c r="BA30">
        <v>1</v>
      </c>
      <c r="BB30" t="s">
        <v>209</v>
      </c>
      <c r="BC30" t="s">
        <v>46</v>
      </c>
      <c r="BH30" t="s">
        <v>47</v>
      </c>
      <c r="BI30" t="b">
        <v>0</v>
      </c>
      <c r="BJ30" t="s">
        <v>48</v>
      </c>
      <c r="BK30">
        <v>0</v>
      </c>
      <c r="BL30" t="s">
        <v>210</v>
      </c>
      <c r="BM30" t="s">
        <v>211</v>
      </c>
      <c r="BN30" t="s">
        <v>212</v>
      </c>
      <c r="BO30" t="s">
        <v>213</v>
      </c>
      <c r="BP30" t="s">
        <v>214</v>
      </c>
      <c r="BQ30" t="s">
        <v>49</v>
      </c>
      <c r="BR30" t="s">
        <v>208</v>
      </c>
      <c r="BS30" t="s">
        <v>44</v>
      </c>
      <c r="BV30" t="s">
        <v>215</v>
      </c>
      <c r="BW30" t="s">
        <v>375</v>
      </c>
      <c r="BX30" t="s">
        <v>376</v>
      </c>
    </row>
    <row r="31" spans="1:76" x14ac:dyDescent="0.3">
      <c r="A31" t="s">
        <v>197</v>
      </c>
      <c r="B31" t="s">
        <v>198</v>
      </c>
      <c r="C31" t="s">
        <v>189</v>
      </c>
      <c r="D31" t="s">
        <v>374</v>
      </c>
      <c r="F31" t="s">
        <v>375</v>
      </c>
      <c r="G31" t="s">
        <v>42</v>
      </c>
      <c r="H31" t="s">
        <v>43</v>
      </c>
      <c r="I31" t="s">
        <v>202</v>
      </c>
      <c r="J31" t="s">
        <v>241</v>
      </c>
      <c r="K31" t="s">
        <v>204</v>
      </c>
      <c r="L31" t="s">
        <v>43</v>
      </c>
      <c r="M31" t="s">
        <v>205</v>
      </c>
      <c r="N31" t="s">
        <v>135</v>
      </c>
      <c r="O31" t="s">
        <v>354</v>
      </c>
      <c r="P31">
        <v>11.1</v>
      </c>
      <c r="Q31">
        <v>15.4</v>
      </c>
      <c r="R31">
        <v>4.2599999999999999E-2</v>
      </c>
      <c r="S31">
        <v>88</v>
      </c>
      <c r="T31">
        <v>0</v>
      </c>
      <c r="U31">
        <v>0</v>
      </c>
      <c r="V31">
        <v>0</v>
      </c>
      <c r="W31">
        <v>0</v>
      </c>
      <c r="X31" s="14">
        <v>0</v>
      </c>
      <c r="Y31" s="14">
        <v>450.09</v>
      </c>
      <c r="Z31" s="14">
        <v>139.22999999999999</v>
      </c>
      <c r="AA31" s="14">
        <v>0</v>
      </c>
      <c r="AB31" s="14">
        <v>589.32000000000005</v>
      </c>
      <c r="AC31" s="14">
        <v>0</v>
      </c>
      <c r="AD31" s="14">
        <v>0</v>
      </c>
      <c r="AE31" s="14">
        <v>0</v>
      </c>
      <c r="AF31" t="s">
        <v>44</v>
      </c>
      <c r="AG31" t="s">
        <v>207</v>
      </c>
      <c r="AH31" t="s">
        <v>208</v>
      </c>
      <c r="AI31">
        <v>20</v>
      </c>
      <c r="AJ31">
        <v>0</v>
      </c>
      <c r="AK31">
        <v>4.2599999999999999E-2</v>
      </c>
      <c r="AL31">
        <v>88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 t="s">
        <v>193</v>
      </c>
      <c r="AU31" t="s">
        <v>192</v>
      </c>
      <c r="AV31">
        <v>0.6</v>
      </c>
      <c r="AW31">
        <v>0.6</v>
      </c>
      <c r="AY31">
        <v>0.6</v>
      </c>
      <c r="AZ31" t="s">
        <v>45</v>
      </c>
      <c r="BA31">
        <v>1</v>
      </c>
      <c r="BB31" t="s">
        <v>209</v>
      </c>
      <c r="BC31" t="s">
        <v>46</v>
      </c>
      <c r="BH31" t="s">
        <v>47</v>
      </c>
      <c r="BI31" t="b">
        <v>0</v>
      </c>
      <c r="BJ31" t="s">
        <v>48</v>
      </c>
      <c r="BK31">
        <v>0</v>
      </c>
      <c r="BL31" t="s">
        <v>210</v>
      </c>
      <c r="BM31" t="s">
        <v>211</v>
      </c>
      <c r="BN31" t="s">
        <v>212</v>
      </c>
      <c r="BO31" t="s">
        <v>213</v>
      </c>
      <c r="BP31" t="s">
        <v>214</v>
      </c>
      <c r="BQ31" t="s">
        <v>49</v>
      </c>
      <c r="BR31" t="s">
        <v>208</v>
      </c>
      <c r="BS31" t="s">
        <v>44</v>
      </c>
      <c r="BV31" t="s">
        <v>215</v>
      </c>
      <c r="BW31" t="s">
        <v>375</v>
      </c>
      <c r="BX31" t="s">
        <v>377</v>
      </c>
    </row>
    <row r="32" spans="1:76" x14ac:dyDescent="0.3">
      <c r="A32" t="s">
        <v>197</v>
      </c>
      <c r="B32" t="s">
        <v>198</v>
      </c>
      <c r="C32" t="s">
        <v>188</v>
      </c>
      <c r="D32" t="s">
        <v>374</v>
      </c>
      <c r="F32" t="s">
        <v>378</v>
      </c>
      <c r="G32" t="s">
        <v>201</v>
      </c>
      <c r="H32" t="s">
        <v>43</v>
      </c>
      <c r="I32" t="s">
        <v>202</v>
      </c>
      <c r="J32" t="s">
        <v>241</v>
      </c>
      <c r="K32" t="s">
        <v>204</v>
      </c>
      <c r="L32" t="s">
        <v>43</v>
      </c>
      <c r="M32" t="s">
        <v>205</v>
      </c>
      <c r="N32" t="s">
        <v>135</v>
      </c>
      <c r="O32" t="s">
        <v>354</v>
      </c>
      <c r="P32">
        <v>12.1</v>
      </c>
      <c r="Q32">
        <v>16.899999999999999</v>
      </c>
      <c r="R32">
        <v>7.8100000000000003E-2</v>
      </c>
      <c r="S32">
        <v>162</v>
      </c>
      <c r="T32">
        <v>0</v>
      </c>
      <c r="U32">
        <v>0</v>
      </c>
      <c r="V32">
        <v>0</v>
      </c>
      <c r="W32">
        <v>0</v>
      </c>
      <c r="X32" s="14">
        <v>0</v>
      </c>
      <c r="Y32" s="14">
        <v>450.09</v>
      </c>
      <c r="Z32" s="14">
        <v>189.05</v>
      </c>
      <c r="AA32" s="14">
        <v>0</v>
      </c>
      <c r="AB32" s="14">
        <v>639.15</v>
      </c>
      <c r="AC32" s="14">
        <v>0</v>
      </c>
      <c r="AD32" s="14">
        <v>0</v>
      </c>
      <c r="AE32" s="14">
        <v>0</v>
      </c>
      <c r="AF32" t="s">
        <v>44</v>
      </c>
      <c r="AG32" t="s">
        <v>207</v>
      </c>
      <c r="AH32" t="s">
        <v>208</v>
      </c>
      <c r="AI32">
        <v>20</v>
      </c>
      <c r="AJ32">
        <v>0</v>
      </c>
      <c r="AK32">
        <v>7.8100000000000003E-2</v>
      </c>
      <c r="AL32">
        <v>162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 t="s">
        <v>193</v>
      </c>
      <c r="AU32" t="s">
        <v>192</v>
      </c>
      <c r="AV32">
        <v>0.6</v>
      </c>
      <c r="AW32">
        <v>0.6</v>
      </c>
      <c r="AY32">
        <v>0.6</v>
      </c>
      <c r="AZ32" t="s">
        <v>45</v>
      </c>
      <c r="BA32">
        <v>1</v>
      </c>
      <c r="BB32" t="s">
        <v>209</v>
      </c>
      <c r="BC32" t="s">
        <v>46</v>
      </c>
      <c r="BH32" t="s">
        <v>47</v>
      </c>
      <c r="BI32" t="b">
        <v>0</v>
      </c>
      <c r="BJ32" t="s">
        <v>48</v>
      </c>
      <c r="BK32">
        <v>0</v>
      </c>
      <c r="BL32" t="s">
        <v>210</v>
      </c>
      <c r="BM32" t="s">
        <v>211</v>
      </c>
      <c r="BN32" t="s">
        <v>212</v>
      </c>
      <c r="BO32" t="s">
        <v>213</v>
      </c>
      <c r="BP32" t="s">
        <v>214</v>
      </c>
      <c r="BQ32" t="s">
        <v>49</v>
      </c>
      <c r="BR32" t="s">
        <v>208</v>
      </c>
      <c r="BS32" t="s">
        <v>44</v>
      </c>
      <c r="BV32" t="s">
        <v>215</v>
      </c>
      <c r="BW32" t="s">
        <v>378</v>
      </c>
      <c r="BX32" t="s">
        <v>379</v>
      </c>
    </row>
    <row r="33" spans="1:76" x14ac:dyDescent="0.3">
      <c r="A33" t="s">
        <v>197</v>
      </c>
      <c r="B33" t="s">
        <v>198</v>
      </c>
      <c r="C33" t="s">
        <v>188</v>
      </c>
      <c r="D33" t="s">
        <v>374</v>
      </c>
      <c r="F33" t="s">
        <v>378</v>
      </c>
      <c r="G33" t="s">
        <v>42</v>
      </c>
      <c r="H33" t="s">
        <v>43</v>
      </c>
      <c r="I33" t="s">
        <v>202</v>
      </c>
      <c r="J33" t="s">
        <v>241</v>
      </c>
      <c r="K33" t="s">
        <v>204</v>
      </c>
      <c r="L33" t="s">
        <v>43</v>
      </c>
      <c r="M33" t="s">
        <v>205</v>
      </c>
      <c r="N33" t="s">
        <v>135</v>
      </c>
      <c r="O33" t="s">
        <v>354</v>
      </c>
      <c r="P33">
        <v>12.1</v>
      </c>
      <c r="Q33">
        <v>16.899999999999999</v>
      </c>
      <c r="R33">
        <v>7.8100000000000003E-2</v>
      </c>
      <c r="S33">
        <v>162</v>
      </c>
      <c r="T33">
        <v>0</v>
      </c>
      <c r="U33">
        <v>0</v>
      </c>
      <c r="V33">
        <v>0</v>
      </c>
      <c r="W33">
        <v>0</v>
      </c>
      <c r="X33" s="14">
        <v>0</v>
      </c>
      <c r="Y33" s="14">
        <v>450.09</v>
      </c>
      <c r="Z33" s="14">
        <v>189.05</v>
      </c>
      <c r="AA33" s="14">
        <v>0</v>
      </c>
      <c r="AB33" s="14">
        <v>639.15</v>
      </c>
      <c r="AC33" s="14">
        <v>0</v>
      </c>
      <c r="AD33" s="14">
        <v>0</v>
      </c>
      <c r="AE33" s="14">
        <v>0</v>
      </c>
      <c r="AF33" t="s">
        <v>44</v>
      </c>
      <c r="AG33" t="s">
        <v>207</v>
      </c>
      <c r="AH33" t="s">
        <v>208</v>
      </c>
      <c r="AI33">
        <v>20</v>
      </c>
      <c r="AJ33">
        <v>0</v>
      </c>
      <c r="AK33">
        <v>7.8100000000000003E-2</v>
      </c>
      <c r="AL33">
        <v>162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 t="s">
        <v>193</v>
      </c>
      <c r="AU33" t="s">
        <v>192</v>
      </c>
      <c r="AV33">
        <v>0.6</v>
      </c>
      <c r="AW33">
        <v>0.6</v>
      </c>
      <c r="AY33">
        <v>0.6</v>
      </c>
      <c r="AZ33" t="s">
        <v>45</v>
      </c>
      <c r="BA33">
        <v>1</v>
      </c>
      <c r="BB33" t="s">
        <v>209</v>
      </c>
      <c r="BC33" t="s">
        <v>46</v>
      </c>
      <c r="BH33" t="s">
        <v>47</v>
      </c>
      <c r="BI33" t="b">
        <v>0</v>
      </c>
      <c r="BJ33" t="s">
        <v>48</v>
      </c>
      <c r="BK33">
        <v>0</v>
      </c>
      <c r="BL33" t="s">
        <v>210</v>
      </c>
      <c r="BM33" t="s">
        <v>211</v>
      </c>
      <c r="BN33" t="s">
        <v>212</v>
      </c>
      <c r="BO33" t="s">
        <v>213</v>
      </c>
      <c r="BP33" t="s">
        <v>214</v>
      </c>
      <c r="BQ33" t="s">
        <v>49</v>
      </c>
      <c r="BR33" t="s">
        <v>208</v>
      </c>
      <c r="BS33" t="s">
        <v>44</v>
      </c>
      <c r="BV33" t="s">
        <v>215</v>
      </c>
      <c r="BW33" t="s">
        <v>378</v>
      </c>
      <c r="BX33" t="s">
        <v>380</v>
      </c>
    </row>
    <row r="34" spans="1:76" x14ac:dyDescent="0.3">
      <c r="A34" t="s">
        <v>197</v>
      </c>
      <c r="B34" t="s">
        <v>198</v>
      </c>
      <c r="C34" t="s">
        <v>41</v>
      </c>
      <c r="D34" t="s">
        <v>247</v>
      </c>
      <c r="F34" t="s">
        <v>248</v>
      </c>
      <c r="G34" t="s">
        <v>201</v>
      </c>
      <c r="H34" t="s">
        <v>43</v>
      </c>
      <c r="I34" t="s">
        <v>202</v>
      </c>
      <c r="J34" t="s">
        <v>249</v>
      </c>
      <c r="K34" t="s">
        <v>204</v>
      </c>
      <c r="L34" t="s">
        <v>43</v>
      </c>
      <c r="M34" t="s">
        <v>205</v>
      </c>
      <c r="N34" t="s">
        <v>135</v>
      </c>
      <c r="O34" t="s">
        <v>206</v>
      </c>
      <c r="P34">
        <v>11.1</v>
      </c>
      <c r="Q34">
        <v>15.1</v>
      </c>
      <c r="R34">
        <v>3.8399999999999997E-2</v>
      </c>
      <c r="S34">
        <v>73.3</v>
      </c>
      <c r="T34">
        <v>0</v>
      </c>
      <c r="U34">
        <v>0</v>
      </c>
      <c r="V34">
        <v>0</v>
      </c>
      <c r="W34">
        <v>0</v>
      </c>
      <c r="X34" s="14">
        <v>0</v>
      </c>
      <c r="Y34" s="14">
        <v>477.58</v>
      </c>
      <c r="Z34" s="14">
        <v>180.68</v>
      </c>
      <c r="AA34" s="14">
        <v>0</v>
      </c>
      <c r="AB34" s="14">
        <v>658.26</v>
      </c>
      <c r="AC34" s="14">
        <v>0</v>
      </c>
      <c r="AD34" s="14">
        <v>0</v>
      </c>
      <c r="AE34" s="14">
        <v>0</v>
      </c>
      <c r="AF34" t="s">
        <v>44</v>
      </c>
      <c r="AG34" t="s">
        <v>207</v>
      </c>
      <c r="AH34" t="s">
        <v>208</v>
      </c>
      <c r="AI34">
        <v>20</v>
      </c>
      <c r="AJ34">
        <v>0</v>
      </c>
      <c r="AK34">
        <v>3.8399999999999997E-2</v>
      </c>
      <c r="AL34">
        <v>73.3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 t="s">
        <v>193</v>
      </c>
      <c r="AU34" t="s">
        <v>192</v>
      </c>
      <c r="AV34">
        <v>0.6</v>
      </c>
      <c r="AW34">
        <v>0.6</v>
      </c>
      <c r="AY34">
        <v>0.6</v>
      </c>
      <c r="AZ34" t="s">
        <v>45</v>
      </c>
      <c r="BA34">
        <v>1</v>
      </c>
      <c r="BB34" t="s">
        <v>209</v>
      </c>
      <c r="BC34" t="s">
        <v>46</v>
      </c>
      <c r="BH34" t="s">
        <v>47</v>
      </c>
      <c r="BI34" t="b">
        <v>0</v>
      </c>
      <c r="BJ34" t="s">
        <v>48</v>
      </c>
      <c r="BK34">
        <v>0</v>
      </c>
      <c r="BL34" t="s">
        <v>210</v>
      </c>
      <c r="BM34" t="s">
        <v>211</v>
      </c>
      <c r="BN34" t="s">
        <v>212</v>
      </c>
      <c r="BO34" t="s">
        <v>213</v>
      </c>
      <c r="BP34" t="s">
        <v>214</v>
      </c>
      <c r="BQ34" t="s">
        <v>49</v>
      </c>
      <c r="BR34" t="s">
        <v>208</v>
      </c>
      <c r="BS34" t="s">
        <v>44</v>
      </c>
      <c r="BV34" t="s">
        <v>215</v>
      </c>
      <c r="BW34" t="s">
        <v>248</v>
      </c>
      <c r="BX34" t="s">
        <v>250</v>
      </c>
    </row>
    <row r="35" spans="1:76" x14ac:dyDescent="0.3">
      <c r="A35" t="s">
        <v>197</v>
      </c>
      <c r="B35" t="s">
        <v>198</v>
      </c>
      <c r="C35" t="s">
        <v>41</v>
      </c>
      <c r="D35" t="s">
        <v>247</v>
      </c>
      <c r="F35" t="s">
        <v>248</v>
      </c>
      <c r="G35" t="s">
        <v>42</v>
      </c>
      <c r="H35" t="s">
        <v>43</v>
      </c>
      <c r="I35" t="s">
        <v>202</v>
      </c>
      <c r="J35" t="s">
        <v>249</v>
      </c>
      <c r="K35" t="s">
        <v>204</v>
      </c>
      <c r="L35" t="s">
        <v>43</v>
      </c>
      <c r="M35" t="s">
        <v>205</v>
      </c>
      <c r="N35" t="s">
        <v>135</v>
      </c>
      <c r="O35" t="s">
        <v>206</v>
      </c>
      <c r="P35">
        <v>11.1</v>
      </c>
      <c r="Q35">
        <v>15.1</v>
      </c>
      <c r="R35">
        <v>3.8399999999999997E-2</v>
      </c>
      <c r="S35">
        <v>73.3</v>
      </c>
      <c r="T35">
        <v>0</v>
      </c>
      <c r="U35">
        <v>0</v>
      </c>
      <c r="V35">
        <v>0</v>
      </c>
      <c r="W35">
        <v>0</v>
      </c>
      <c r="X35" s="14">
        <v>0</v>
      </c>
      <c r="Y35" s="14">
        <v>477.58</v>
      </c>
      <c r="Z35" s="14">
        <v>180.68</v>
      </c>
      <c r="AA35" s="14">
        <v>0</v>
      </c>
      <c r="AB35" s="14">
        <v>658.26</v>
      </c>
      <c r="AC35" s="14">
        <v>0</v>
      </c>
      <c r="AD35" s="14">
        <v>0</v>
      </c>
      <c r="AE35" s="14">
        <v>0</v>
      </c>
      <c r="AF35" t="s">
        <v>44</v>
      </c>
      <c r="AG35" t="s">
        <v>207</v>
      </c>
      <c r="AH35" t="s">
        <v>208</v>
      </c>
      <c r="AI35">
        <v>20</v>
      </c>
      <c r="AJ35">
        <v>0</v>
      </c>
      <c r="AK35">
        <v>3.8399999999999997E-2</v>
      </c>
      <c r="AL35">
        <v>73.3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 t="s">
        <v>193</v>
      </c>
      <c r="AU35" t="s">
        <v>192</v>
      </c>
      <c r="AV35">
        <v>0.6</v>
      </c>
      <c r="AW35">
        <v>0.6</v>
      </c>
      <c r="AY35">
        <v>0.6</v>
      </c>
      <c r="AZ35" t="s">
        <v>45</v>
      </c>
      <c r="BA35">
        <v>1</v>
      </c>
      <c r="BB35" t="s">
        <v>209</v>
      </c>
      <c r="BC35" t="s">
        <v>46</v>
      </c>
      <c r="BH35" t="s">
        <v>47</v>
      </c>
      <c r="BI35" t="b">
        <v>0</v>
      </c>
      <c r="BJ35" t="s">
        <v>48</v>
      </c>
      <c r="BK35">
        <v>0</v>
      </c>
      <c r="BL35" t="s">
        <v>210</v>
      </c>
      <c r="BM35" t="s">
        <v>211</v>
      </c>
      <c r="BN35" t="s">
        <v>212</v>
      </c>
      <c r="BO35" t="s">
        <v>213</v>
      </c>
      <c r="BP35" t="s">
        <v>214</v>
      </c>
      <c r="BQ35" t="s">
        <v>49</v>
      </c>
      <c r="BR35" t="s">
        <v>208</v>
      </c>
      <c r="BS35" t="s">
        <v>44</v>
      </c>
      <c r="BV35" t="s">
        <v>215</v>
      </c>
      <c r="BW35" t="s">
        <v>248</v>
      </c>
      <c r="BX35" t="s">
        <v>251</v>
      </c>
    </row>
    <row r="36" spans="1:76" x14ac:dyDescent="0.3">
      <c r="A36" t="s">
        <v>197</v>
      </c>
      <c r="B36" t="s">
        <v>198</v>
      </c>
      <c r="C36" t="s">
        <v>50</v>
      </c>
      <c r="D36" t="s">
        <v>247</v>
      </c>
      <c r="F36" t="s">
        <v>252</v>
      </c>
      <c r="G36" t="s">
        <v>201</v>
      </c>
      <c r="H36" t="s">
        <v>43</v>
      </c>
      <c r="I36" t="s">
        <v>202</v>
      </c>
      <c r="J36" t="s">
        <v>249</v>
      </c>
      <c r="K36" t="s">
        <v>204</v>
      </c>
      <c r="L36" t="s">
        <v>43</v>
      </c>
      <c r="M36" t="s">
        <v>205</v>
      </c>
      <c r="N36" t="s">
        <v>135</v>
      </c>
      <c r="O36" t="s">
        <v>206</v>
      </c>
      <c r="P36">
        <v>12.1</v>
      </c>
      <c r="Q36">
        <v>16.600000000000001</v>
      </c>
      <c r="R36">
        <v>7.0400000000000004E-2</v>
      </c>
      <c r="S36">
        <v>134</v>
      </c>
      <c r="T36">
        <v>0</v>
      </c>
      <c r="U36">
        <v>0</v>
      </c>
      <c r="V36">
        <v>0</v>
      </c>
      <c r="W36">
        <v>0</v>
      </c>
      <c r="X36" s="14">
        <v>0</v>
      </c>
      <c r="Y36" s="14">
        <v>477.58</v>
      </c>
      <c r="Z36" s="14">
        <v>326.08</v>
      </c>
      <c r="AA36" s="14">
        <v>0</v>
      </c>
      <c r="AB36" s="14">
        <v>803.66</v>
      </c>
      <c r="AC36" s="14">
        <v>0</v>
      </c>
      <c r="AD36" s="14">
        <v>0</v>
      </c>
      <c r="AE36" s="14">
        <v>0</v>
      </c>
      <c r="AF36" t="s">
        <v>44</v>
      </c>
      <c r="AG36" t="s">
        <v>207</v>
      </c>
      <c r="AH36" t="s">
        <v>208</v>
      </c>
      <c r="AI36">
        <v>20</v>
      </c>
      <c r="AJ36">
        <v>0</v>
      </c>
      <c r="AK36">
        <v>7.0400000000000004E-2</v>
      </c>
      <c r="AL36">
        <v>134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 t="s">
        <v>193</v>
      </c>
      <c r="AU36" t="s">
        <v>192</v>
      </c>
      <c r="AV36">
        <v>0.6</v>
      </c>
      <c r="AW36">
        <v>0.6</v>
      </c>
      <c r="AY36">
        <v>0.6</v>
      </c>
      <c r="AZ36" t="s">
        <v>45</v>
      </c>
      <c r="BA36">
        <v>1</v>
      </c>
      <c r="BB36" t="s">
        <v>209</v>
      </c>
      <c r="BC36" t="s">
        <v>46</v>
      </c>
      <c r="BH36" t="s">
        <v>47</v>
      </c>
      <c r="BI36" t="b">
        <v>0</v>
      </c>
      <c r="BJ36" t="s">
        <v>48</v>
      </c>
      <c r="BK36">
        <v>0</v>
      </c>
      <c r="BL36" t="s">
        <v>210</v>
      </c>
      <c r="BM36" t="s">
        <v>211</v>
      </c>
      <c r="BN36" t="s">
        <v>212</v>
      </c>
      <c r="BO36" t="s">
        <v>213</v>
      </c>
      <c r="BP36" t="s">
        <v>214</v>
      </c>
      <c r="BQ36" t="s">
        <v>49</v>
      </c>
      <c r="BR36" t="s">
        <v>208</v>
      </c>
      <c r="BS36" t="s">
        <v>44</v>
      </c>
      <c r="BV36" t="s">
        <v>215</v>
      </c>
      <c r="BW36" t="s">
        <v>252</v>
      </c>
      <c r="BX36" t="s">
        <v>253</v>
      </c>
    </row>
    <row r="37" spans="1:76" x14ac:dyDescent="0.3">
      <c r="A37" t="s">
        <v>197</v>
      </c>
      <c r="B37" t="s">
        <v>198</v>
      </c>
      <c r="C37" t="s">
        <v>50</v>
      </c>
      <c r="D37" t="s">
        <v>247</v>
      </c>
      <c r="F37" t="s">
        <v>252</v>
      </c>
      <c r="G37" t="s">
        <v>42</v>
      </c>
      <c r="H37" t="s">
        <v>43</v>
      </c>
      <c r="I37" t="s">
        <v>202</v>
      </c>
      <c r="J37" t="s">
        <v>249</v>
      </c>
      <c r="K37" t="s">
        <v>204</v>
      </c>
      <c r="L37" t="s">
        <v>43</v>
      </c>
      <c r="M37" t="s">
        <v>205</v>
      </c>
      <c r="N37" t="s">
        <v>135</v>
      </c>
      <c r="O37" t="s">
        <v>206</v>
      </c>
      <c r="P37">
        <v>12.1</v>
      </c>
      <c r="Q37">
        <v>16.600000000000001</v>
      </c>
      <c r="R37">
        <v>7.0400000000000004E-2</v>
      </c>
      <c r="S37">
        <v>134</v>
      </c>
      <c r="T37">
        <v>0</v>
      </c>
      <c r="U37">
        <v>0</v>
      </c>
      <c r="V37">
        <v>0</v>
      </c>
      <c r="W37">
        <v>0</v>
      </c>
      <c r="X37" s="14">
        <v>0</v>
      </c>
      <c r="Y37" s="14">
        <v>477.58</v>
      </c>
      <c r="Z37" s="14">
        <v>326.08</v>
      </c>
      <c r="AA37" s="14">
        <v>0</v>
      </c>
      <c r="AB37" s="14">
        <v>803.66</v>
      </c>
      <c r="AC37" s="14">
        <v>0</v>
      </c>
      <c r="AD37" s="14">
        <v>0</v>
      </c>
      <c r="AE37" s="14">
        <v>0</v>
      </c>
      <c r="AF37" t="s">
        <v>44</v>
      </c>
      <c r="AG37" t="s">
        <v>207</v>
      </c>
      <c r="AH37" t="s">
        <v>208</v>
      </c>
      <c r="AI37">
        <v>20</v>
      </c>
      <c r="AJ37">
        <v>0</v>
      </c>
      <c r="AK37">
        <v>7.0400000000000004E-2</v>
      </c>
      <c r="AL37">
        <v>134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 t="s">
        <v>193</v>
      </c>
      <c r="AU37" t="s">
        <v>192</v>
      </c>
      <c r="AV37">
        <v>0.6</v>
      </c>
      <c r="AW37">
        <v>0.6</v>
      </c>
      <c r="AY37">
        <v>0.6</v>
      </c>
      <c r="AZ37" t="s">
        <v>45</v>
      </c>
      <c r="BA37">
        <v>1</v>
      </c>
      <c r="BB37" t="s">
        <v>209</v>
      </c>
      <c r="BC37" t="s">
        <v>46</v>
      </c>
      <c r="BH37" t="s">
        <v>47</v>
      </c>
      <c r="BI37" t="b">
        <v>0</v>
      </c>
      <c r="BJ37" t="s">
        <v>48</v>
      </c>
      <c r="BK37">
        <v>0</v>
      </c>
      <c r="BL37" t="s">
        <v>210</v>
      </c>
      <c r="BM37" t="s">
        <v>211</v>
      </c>
      <c r="BN37" t="s">
        <v>212</v>
      </c>
      <c r="BO37" t="s">
        <v>213</v>
      </c>
      <c r="BP37" t="s">
        <v>214</v>
      </c>
      <c r="BQ37" t="s">
        <v>49</v>
      </c>
      <c r="BR37" t="s">
        <v>208</v>
      </c>
      <c r="BS37" t="s">
        <v>44</v>
      </c>
      <c r="BV37" t="s">
        <v>215</v>
      </c>
      <c r="BW37" t="s">
        <v>252</v>
      </c>
      <c r="BX37" t="s">
        <v>254</v>
      </c>
    </row>
    <row r="38" spans="1:76" x14ac:dyDescent="0.3">
      <c r="A38" t="s">
        <v>197</v>
      </c>
      <c r="B38" t="s">
        <v>198</v>
      </c>
      <c r="C38" t="s">
        <v>189</v>
      </c>
      <c r="D38" t="s">
        <v>381</v>
      </c>
      <c r="F38" t="s">
        <v>382</v>
      </c>
      <c r="G38" t="s">
        <v>201</v>
      </c>
      <c r="H38" t="s">
        <v>43</v>
      </c>
      <c r="I38" t="s">
        <v>202</v>
      </c>
      <c r="J38" t="s">
        <v>249</v>
      </c>
      <c r="K38" t="s">
        <v>204</v>
      </c>
      <c r="L38" t="s">
        <v>43</v>
      </c>
      <c r="M38" t="s">
        <v>205</v>
      </c>
      <c r="N38" t="s">
        <v>135</v>
      </c>
      <c r="O38" t="s">
        <v>354</v>
      </c>
      <c r="P38">
        <v>11.1</v>
      </c>
      <c r="Q38">
        <v>15.4</v>
      </c>
      <c r="R38">
        <v>3.8399999999999997E-2</v>
      </c>
      <c r="S38">
        <v>73.3</v>
      </c>
      <c r="T38">
        <v>0</v>
      </c>
      <c r="U38">
        <v>0</v>
      </c>
      <c r="V38">
        <v>0</v>
      </c>
      <c r="W38">
        <v>0</v>
      </c>
      <c r="X38" s="14">
        <v>0</v>
      </c>
      <c r="Y38" s="14">
        <v>450.09</v>
      </c>
      <c r="Z38" s="14">
        <v>139.22999999999999</v>
      </c>
      <c r="AA38" s="14">
        <v>0</v>
      </c>
      <c r="AB38" s="14">
        <v>589.32000000000005</v>
      </c>
      <c r="AC38" s="14">
        <v>0</v>
      </c>
      <c r="AD38" s="14">
        <v>0</v>
      </c>
      <c r="AE38" s="14">
        <v>0</v>
      </c>
      <c r="AF38" t="s">
        <v>44</v>
      </c>
      <c r="AG38" t="s">
        <v>207</v>
      </c>
      <c r="AH38" t="s">
        <v>208</v>
      </c>
      <c r="AI38">
        <v>20</v>
      </c>
      <c r="AJ38">
        <v>0</v>
      </c>
      <c r="AK38">
        <v>3.8399999999999997E-2</v>
      </c>
      <c r="AL38">
        <v>73.3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 t="s">
        <v>193</v>
      </c>
      <c r="AU38" t="s">
        <v>192</v>
      </c>
      <c r="AV38">
        <v>0.6</v>
      </c>
      <c r="AW38">
        <v>0.6</v>
      </c>
      <c r="AY38">
        <v>0.6</v>
      </c>
      <c r="AZ38" t="s">
        <v>45</v>
      </c>
      <c r="BA38">
        <v>1</v>
      </c>
      <c r="BB38" t="s">
        <v>209</v>
      </c>
      <c r="BC38" t="s">
        <v>46</v>
      </c>
      <c r="BH38" t="s">
        <v>47</v>
      </c>
      <c r="BI38" t="b">
        <v>0</v>
      </c>
      <c r="BJ38" t="s">
        <v>48</v>
      </c>
      <c r="BK38">
        <v>0</v>
      </c>
      <c r="BL38" t="s">
        <v>210</v>
      </c>
      <c r="BM38" t="s">
        <v>211</v>
      </c>
      <c r="BN38" t="s">
        <v>212</v>
      </c>
      <c r="BO38" t="s">
        <v>213</v>
      </c>
      <c r="BP38" t="s">
        <v>214</v>
      </c>
      <c r="BQ38" t="s">
        <v>49</v>
      </c>
      <c r="BR38" t="s">
        <v>208</v>
      </c>
      <c r="BS38" t="s">
        <v>44</v>
      </c>
      <c r="BV38" t="s">
        <v>215</v>
      </c>
      <c r="BW38" t="s">
        <v>382</v>
      </c>
      <c r="BX38" t="s">
        <v>383</v>
      </c>
    </row>
    <row r="39" spans="1:76" x14ac:dyDescent="0.3">
      <c r="A39" t="s">
        <v>197</v>
      </c>
      <c r="B39" t="s">
        <v>198</v>
      </c>
      <c r="C39" t="s">
        <v>189</v>
      </c>
      <c r="D39" t="s">
        <v>381</v>
      </c>
      <c r="F39" t="s">
        <v>382</v>
      </c>
      <c r="G39" t="s">
        <v>42</v>
      </c>
      <c r="H39" t="s">
        <v>43</v>
      </c>
      <c r="I39" t="s">
        <v>202</v>
      </c>
      <c r="J39" t="s">
        <v>249</v>
      </c>
      <c r="K39" t="s">
        <v>204</v>
      </c>
      <c r="L39" t="s">
        <v>43</v>
      </c>
      <c r="M39" t="s">
        <v>205</v>
      </c>
      <c r="N39" t="s">
        <v>135</v>
      </c>
      <c r="O39" t="s">
        <v>354</v>
      </c>
      <c r="P39">
        <v>11.1</v>
      </c>
      <c r="Q39">
        <v>15.4</v>
      </c>
      <c r="R39">
        <v>3.8399999999999997E-2</v>
      </c>
      <c r="S39">
        <v>73.3</v>
      </c>
      <c r="T39">
        <v>0</v>
      </c>
      <c r="U39">
        <v>0</v>
      </c>
      <c r="V39">
        <v>0</v>
      </c>
      <c r="W39">
        <v>0</v>
      </c>
      <c r="X39" s="14">
        <v>0</v>
      </c>
      <c r="Y39" s="14">
        <v>450.09</v>
      </c>
      <c r="Z39" s="14">
        <v>139.22999999999999</v>
      </c>
      <c r="AA39" s="14">
        <v>0</v>
      </c>
      <c r="AB39" s="14">
        <v>589.32000000000005</v>
      </c>
      <c r="AC39" s="14">
        <v>0</v>
      </c>
      <c r="AD39" s="14">
        <v>0</v>
      </c>
      <c r="AE39" s="14">
        <v>0</v>
      </c>
      <c r="AF39" t="s">
        <v>44</v>
      </c>
      <c r="AG39" t="s">
        <v>207</v>
      </c>
      <c r="AH39" t="s">
        <v>208</v>
      </c>
      <c r="AI39">
        <v>20</v>
      </c>
      <c r="AJ39">
        <v>0</v>
      </c>
      <c r="AK39">
        <v>3.8399999999999997E-2</v>
      </c>
      <c r="AL39">
        <v>73.3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 t="s">
        <v>193</v>
      </c>
      <c r="AU39" t="s">
        <v>192</v>
      </c>
      <c r="AV39">
        <v>0.6</v>
      </c>
      <c r="AW39">
        <v>0.6</v>
      </c>
      <c r="AY39">
        <v>0.6</v>
      </c>
      <c r="AZ39" t="s">
        <v>45</v>
      </c>
      <c r="BA39">
        <v>1</v>
      </c>
      <c r="BB39" t="s">
        <v>209</v>
      </c>
      <c r="BC39" t="s">
        <v>46</v>
      </c>
      <c r="BH39" t="s">
        <v>47</v>
      </c>
      <c r="BI39" t="b">
        <v>0</v>
      </c>
      <c r="BJ39" t="s">
        <v>48</v>
      </c>
      <c r="BK39">
        <v>0</v>
      </c>
      <c r="BL39" t="s">
        <v>210</v>
      </c>
      <c r="BM39" t="s">
        <v>211</v>
      </c>
      <c r="BN39" t="s">
        <v>212</v>
      </c>
      <c r="BO39" t="s">
        <v>213</v>
      </c>
      <c r="BP39" t="s">
        <v>214</v>
      </c>
      <c r="BQ39" t="s">
        <v>49</v>
      </c>
      <c r="BR39" t="s">
        <v>208</v>
      </c>
      <c r="BS39" t="s">
        <v>44</v>
      </c>
      <c r="BV39" t="s">
        <v>215</v>
      </c>
      <c r="BW39" t="s">
        <v>382</v>
      </c>
      <c r="BX39" t="s">
        <v>384</v>
      </c>
    </row>
    <row r="40" spans="1:76" x14ac:dyDescent="0.3">
      <c r="A40" t="s">
        <v>197</v>
      </c>
      <c r="B40" t="s">
        <v>198</v>
      </c>
      <c r="C40" t="s">
        <v>188</v>
      </c>
      <c r="D40" t="s">
        <v>381</v>
      </c>
      <c r="F40" t="s">
        <v>385</v>
      </c>
      <c r="G40" t="s">
        <v>201</v>
      </c>
      <c r="H40" t="s">
        <v>43</v>
      </c>
      <c r="I40" t="s">
        <v>202</v>
      </c>
      <c r="J40" t="s">
        <v>249</v>
      </c>
      <c r="K40" t="s">
        <v>204</v>
      </c>
      <c r="L40" t="s">
        <v>43</v>
      </c>
      <c r="M40" t="s">
        <v>205</v>
      </c>
      <c r="N40" t="s">
        <v>135</v>
      </c>
      <c r="O40" t="s">
        <v>354</v>
      </c>
      <c r="P40">
        <v>12.1</v>
      </c>
      <c r="Q40">
        <v>16.899999999999999</v>
      </c>
      <c r="R40">
        <v>7.0400000000000004E-2</v>
      </c>
      <c r="S40">
        <v>134</v>
      </c>
      <c r="T40">
        <v>0</v>
      </c>
      <c r="U40">
        <v>0</v>
      </c>
      <c r="V40">
        <v>0</v>
      </c>
      <c r="W40">
        <v>0</v>
      </c>
      <c r="X40" s="14">
        <v>0</v>
      </c>
      <c r="Y40" s="14">
        <v>450.09</v>
      </c>
      <c r="Z40" s="14">
        <v>189.05</v>
      </c>
      <c r="AA40" s="14">
        <v>0</v>
      </c>
      <c r="AB40" s="14">
        <v>639.15</v>
      </c>
      <c r="AC40" s="14">
        <v>0</v>
      </c>
      <c r="AD40" s="14">
        <v>0</v>
      </c>
      <c r="AE40" s="14">
        <v>0</v>
      </c>
      <c r="AF40" t="s">
        <v>44</v>
      </c>
      <c r="AG40" t="s">
        <v>207</v>
      </c>
      <c r="AH40" t="s">
        <v>208</v>
      </c>
      <c r="AI40">
        <v>20</v>
      </c>
      <c r="AJ40">
        <v>0</v>
      </c>
      <c r="AK40">
        <v>7.0400000000000004E-2</v>
      </c>
      <c r="AL40">
        <v>134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 t="s">
        <v>193</v>
      </c>
      <c r="AU40" t="s">
        <v>192</v>
      </c>
      <c r="AV40">
        <v>0.6</v>
      </c>
      <c r="AW40">
        <v>0.6</v>
      </c>
      <c r="AY40">
        <v>0.6</v>
      </c>
      <c r="AZ40" t="s">
        <v>45</v>
      </c>
      <c r="BA40">
        <v>1</v>
      </c>
      <c r="BB40" t="s">
        <v>209</v>
      </c>
      <c r="BC40" t="s">
        <v>46</v>
      </c>
      <c r="BH40" t="s">
        <v>47</v>
      </c>
      <c r="BI40" t="b">
        <v>0</v>
      </c>
      <c r="BJ40" t="s">
        <v>48</v>
      </c>
      <c r="BK40">
        <v>0</v>
      </c>
      <c r="BL40" t="s">
        <v>210</v>
      </c>
      <c r="BM40" t="s">
        <v>211</v>
      </c>
      <c r="BN40" t="s">
        <v>212</v>
      </c>
      <c r="BO40" t="s">
        <v>213</v>
      </c>
      <c r="BP40" t="s">
        <v>214</v>
      </c>
      <c r="BQ40" t="s">
        <v>49</v>
      </c>
      <c r="BR40" t="s">
        <v>208</v>
      </c>
      <c r="BS40" t="s">
        <v>44</v>
      </c>
      <c r="BV40" t="s">
        <v>215</v>
      </c>
      <c r="BW40" t="s">
        <v>385</v>
      </c>
      <c r="BX40" t="s">
        <v>386</v>
      </c>
    </row>
    <row r="41" spans="1:76" x14ac:dyDescent="0.3">
      <c r="A41" t="s">
        <v>197</v>
      </c>
      <c r="B41" t="s">
        <v>198</v>
      </c>
      <c r="C41" t="s">
        <v>188</v>
      </c>
      <c r="D41" t="s">
        <v>381</v>
      </c>
      <c r="F41" t="s">
        <v>385</v>
      </c>
      <c r="G41" t="s">
        <v>42</v>
      </c>
      <c r="H41" t="s">
        <v>43</v>
      </c>
      <c r="I41" t="s">
        <v>202</v>
      </c>
      <c r="J41" t="s">
        <v>249</v>
      </c>
      <c r="K41" t="s">
        <v>204</v>
      </c>
      <c r="L41" t="s">
        <v>43</v>
      </c>
      <c r="M41" t="s">
        <v>205</v>
      </c>
      <c r="N41" t="s">
        <v>135</v>
      </c>
      <c r="O41" t="s">
        <v>354</v>
      </c>
      <c r="P41">
        <v>12.1</v>
      </c>
      <c r="Q41">
        <v>16.899999999999999</v>
      </c>
      <c r="R41">
        <v>7.0400000000000004E-2</v>
      </c>
      <c r="S41">
        <v>134</v>
      </c>
      <c r="T41">
        <v>0</v>
      </c>
      <c r="U41">
        <v>0</v>
      </c>
      <c r="V41">
        <v>0</v>
      </c>
      <c r="W41">
        <v>0</v>
      </c>
      <c r="X41" s="14">
        <v>0</v>
      </c>
      <c r="Y41" s="14">
        <v>450.09</v>
      </c>
      <c r="Z41" s="14">
        <v>189.05</v>
      </c>
      <c r="AA41" s="14">
        <v>0</v>
      </c>
      <c r="AB41" s="14">
        <v>639.15</v>
      </c>
      <c r="AC41" s="14">
        <v>0</v>
      </c>
      <c r="AD41" s="14">
        <v>0</v>
      </c>
      <c r="AE41" s="14">
        <v>0</v>
      </c>
      <c r="AF41" t="s">
        <v>44</v>
      </c>
      <c r="AG41" t="s">
        <v>207</v>
      </c>
      <c r="AH41" t="s">
        <v>208</v>
      </c>
      <c r="AI41">
        <v>20</v>
      </c>
      <c r="AJ41">
        <v>0</v>
      </c>
      <c r="AK41">
        <v>7.0400000000000004E-2</v>
      </c>
      <c r="AL41">
        <v>134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 t="s">
        <v>193</v>
      </c>
      <c r="AU41" t="s">
        <v>192</v>
      </c>
      <c r="AV41">
        <v>0.6</v>
      </c>
      <c r="AW41">
        <v>0.6</v>
      </c>
      <c r="AY41">
        <v>0.6</v>
      </c>
      <c r="AZ41" t="s">
        <v>45</v>
      </c>
      <c r="BA41">
        <v>1</v>
      </c>
      <c r="BB41" t="s">
        <v>209</v>
      </c>
      <c r="BC41" t="s">
        <v>46</v>
      </c>
      <c r="BH41" t="s">
        <v>47</v>
      </c>
      <c r="BI41" t="b">
        <v>0</v>
      </c>
      <c r="BJ41" t="s">
        <v>48</v>
      </c>
      <c r="BK41">
        <v>0</v>
      </c>
      <c r="BL41" t="s">
        <v>210</v>
      </c>
      <c r="BM41" t="s">
        <v>211</v>
      </c>
      <c r="BN41" t="s">
        <v>212</v>
      </c>
      <c r="BO41" t="s">
        <v>213</v>
      </c>
      <c r="BP41" t="s">
        <v>214</v>
      </c>
      <c r="BQ41" t="s">
        <v>49</v>
      </c>
      <c r="BR41" t="s">
        <v>208</v>
      </c>
      <c r="BS41" t="s">
        <v>44</v>
      </c>
      <c r="BV41" t="s">
        <v>215</v>
      </c>
      <c r="BW41" t="s">
        <v>385</v>
      </c>
      <c r="BX41" t="s">
        <v>387</v>
      </c>
    </row>
    <row r="42" spans="1:76" x14ac:dyDescent="0.3">
      <c r="A42" t="s">
        <v>197</v>
      </c>
      <c r="B42" t="s">
        <v>198</v>
      </c>
      <c r="C42" t="s">
        <v>41</v>
      </c>
      <c r="D42" t="s">
        <v>255</v>
      </c>
      <c r="F42" t="s">
        <v>256</v>
      </c>
      <c r="G42" t="s">
        <v>201</v>
      </c>
      <c r="H42" t="s">
        <v>43</v>
      </c>
      <c r="I42" t="s">
        <v>202</v>
      </c>
      <c r="J42" t="s">
        <v>257</v>
      </c>
      <c r="K42" t="s">
        <v>204</v>
      </c>
      <c r="L42" t="s">
        <v>43</v>
      </c>
      <c r="M42" t="s">
        <v>258</v>
      </c>
      <c r="N42" t="s">
        <v>135</v>
      </c>
      <c r="O42" t="s">
        <v>206</v>
      </c>
      <c r="P42">
        <v>11.1</v>
      </c>
      <c r="Q42">
        <v>15.1</v>
      </c>
      <c r="R42">
        <v>5.2299999999999999E-2</v>
      </c>
      <c r="S42">
        <v>110</v>
      </c>
      <c r="T42">
        <v>0</v>
      </c>
      <c r="U42">
        <v>0</v>
      </c>
      <c r="V42">
        <v>0</v>
      </c>
      <c r="W42">
        <v>0</v>
      </c>
      <c r="X42" s="14">
        <v>0</v>
      </c>
      <c r="Y42" s="14">
        <v>477.58</v>
      </c>
      <c r="Z42" s="14">
        <v>180.68</v>
      </c>
      <c r="AA42" s="14">
        <v>0</v>
      </c>
      <c r="AB42" s="14">
        <v>658.26</v>
      </c>
      <c r="AC42" s="14">
        <v>0</v>
      </c>
      <c r="AD42" s="14">
        <v>0</v>
      </c>
      <c r="AE42" s="14">
        <v>0</v>
      </c>
      <c r="AF42" t="s">
        <v>44</v>
      </c>
      <c r="AG42" t="s">
        <v>207</v>
      </c>
      <c r="AH42" t="s">
        <v>208</v>
      </c>
      <c r="AI42">
        <v>20</v>
      </c>
      <c r="AJ42">
        <v>0</v>
      </c>
      <c r="AK42">
        <v>5.2299999999999999E-2</v>
      </c>
      <c r="AL42">
        <v>110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 t="s">
        <v>193</v>
      </c>
      <c r="AU42" t="s">
        <v>192</v>
      </c>
      <c r="AV42">
        <v>0.6</v>
      </c>
      <c r="AW42">
        <v>0.6</v>
      </c>
      <c r="AY42">
        <v>0.6</v>
      </c>
      <c r="AZ42" t="s">
        <v>45</v>
      </c>
      <c r="BA42">
        <v>1</v>
      </c>
      <c r="BB42" t="s">
        <v>209</v>
      </c>
      <c r="BC42" t="s">
        <v>46</v>
      </c>
      <c r="BH42" t="s">
        <v>47</v>
      </c>
      <c r="BI42" t="b">
        <v>0</v>
      </c>
      <c r="BJ42" t="s">
        <v>48</v>
      </c>
      <c r="BK42">
        <v>0</v>
      </c>
      <c r="BL42" t="s">
        <v>210</v>
      </c>
      <c r="BM42" t="s">
        <v>211</v>
      </c>
      <c r="BN42" t="s">
        <v>212</v>
      </c>
      <c r="BO42" t="s">
        <v>213</v>
      </c>
      <c r="BP42" t="s">
        <v>214</v>
      </c>
      <c r="BQ42" t="s">
        <v>49</v>
      </c>
      <c r="BR42" t="s">
        <v>208</v>
      </c>
      <c r="BS42" t="s">
        <v>44</v>
      </c>
      <c r="BV42" t="s">
        <v>215</v>
      </c>
      <c r="BW42" t="s">
        <v>256</v>
      </c>
      <c r="BX42" t="s">
        <v>259</v>
      </c>
    </row>
    <row r="43" spans="1:76" x14ac:dyDescent="0.3">
      <c r="A43" t="s">
        <v>197</v>
      </c>
      <c r="B43" t="s">
        <v>198</v>
      </c>
      <c r="C43" t="s">
        <v>41</v>
      </c>
      <c r="D43" t="s">
        <v>255</v>
      </c>
      <c r="F43" t="s">
        <v>256</v>
      </c>
      <c r="G43" t="s">
        <v>42</v>
      </c>
      <c r="H43" t="s">
        <v>43</v>
      </c>
      <c r="I43" t="s">
        <v>202</v>
      </c>
      <c r="J43" t="s">
        <v>257</v>
      </c>
      <c r="K43" t="s">
        <v>204</v>
      </c>
      <c r="L43" t="s">
        <v>43</v>
      </c>
      <c r="M43" t="s">
        <v>258</v>
      </c>
      <c r="N43" t="s">
        <v>135</v>
      </c>
      <c r="O43" t="s">
        <v>206</v>
      </c>
      <c r="P43">
        <v>11.1</v>
      </c>
      <c r="Q43">
        <v>15.1</v>
      </c>
      <c r="R43">
        <v>5.2299999999999999E-2</v>
      </c>
      <c r="S43">
        <v>110</v>
      </c>
      <c r="T43">
        <v>0</v>
      </c>
      <c r="U43">
        <v>0</v>
      </c>
      <c r="V43">
        <v>0</v>
      </c>
      <c r="W43">
        <v>0</v>
      </c>
      <c r="X43" s="14">
        <v>0</v>
      </c>
      <c r="Y43" s="14">
        <v>477.58</v>
      </c>
      <c r="Z43" s="14">
        <v>180.68</v>
      </c>
      <c r="AA43" s="14">
        <v>0</v>
      </c>
      <c r="AB43" s="14">
        <v>658.26</v>
      </c>
      <c r="AC43" s="14">
        <v>0</v>
      </c>
      <c r="AD43" s="14">
        <v>0</v>
      </c>
      <c r="AE43" s="14">
        <v>0</v>
      </c>
      <c r="AF43" t="s">
        <v>44</v>
      </c>
      <c r="AG43" t="s">
        <v>207</v>
      </c>
      <c r="AH43" t="s">
        <v>208</v>
      </c>
      <c r="AI43">
        <v>20</v>
      </c>
      <c r="AJ43">
        <v>0</v>
      </c>
      <c r="AK43">
        <v>5.2299999999999999E-2</v>
      </c>
      <c r="AL43">
        <v>110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 t="s">
        <v>193</v>
      </c>
      <c r="AU43" t="s">
        <v>192</v>
      </c>
      <c r="AV43">
        <v>0.6</v>
      </c>
      <c r="AW43">
        <v>0.6</v>
      </c>
      <c r="AY43">
        <v>0.6</v>
      </c>
      <c r="AZ43" t="s">
        <v>45</v>
      </c>
      <c r="BA43">
        <v>1</v>
      </c>
      <c r="BB43" t="s">
        <v>209</v>
      </c>
      <c r="BC43" t="s">
        <v>46</v>
      </c>
      <c r="BH43" t="s">
        <v>47</v>
      </c>
      <c r="BI43" t="b">
        <v>0</v>
      </c>
      <c r="BJ43" t="s">
        <v>48</v>
      </c>
      <c r="BK43">
        <v>0</v>
      </c>
      <c r="BL43" t="s">
        <v>210</v>
      </c>
      <c r="BM43" t="s">
        <v>211</v>
      </c>
      <c r="BN43" t="s">
        <v>212</v>
      </c>
      <c r="BO43" t="s">
        <v>213</v>
      </c>
      <c r="BP43" t="s">
        <v>214</v>
      </c>
      <c r="BQ43" t="s">
        <v>49</v>
      </c>
      <c r="BR43" t="s">
        <v>208</v>
      </c>
      <c r="BS43" t="s">
        <v>44</v>
      </c>
      <c r="BV43" t="s">
        <v>215</v>
      </c>
      <c r="BW43" t="s">
        <v>256</v>
      </c>
      <c r="BX43" t="s">
        <v>260</v>
      </c>
    </row>
    <row r="44" spans="1:76" x14ac:dyDescent="0.3">
      <c r="A44" t="s">
        <v>197</v>
      </c>
      <c r="B44" t="s">
        <v>198</v>
      </c>
      <c r="C44" t="s">
        <v>50</v>
      </c>
      <c r="D44" t="s">
        <v>255</v>
      </c>
      <c r="F44" t="s">
        <v>261</v>
      </c>
      <c r="G44" t="s">
        <v>201</v>
      </c>
      <c r="H44" t="s">
        <v>43</v>
      </c>
      <c r="I44" t="s">
        <v>202</v>
      </c>
      <c r="J44" t="s">
        <v>257</v>
      </c>
      <c r="K44" t="s">
        <v>204</v>
      </c>
      <c r="L44" t="s">
        <v>43</v>
      </c>
      <c r="M44" t="s">
        <v>258</v>
      </c>
      <c r="N44" t="s">
        <v>135</v>
      </c>
      <c r="O44" t="s">
        <v>206</v>
      </c>
      <c r="P44">
        <v>12.1</v>
      </c>
      <c r="Q44">
        <v>16.600000000000001</v>
      </c>
      <c r="R44">
        <v>9.5899999999999999E-2</v>
      </c>
      <c r="S44">
        <v>202</v>
      </c>
      <c r="T44">
        <v>0</v>
      </c>
      <c r="U44">
        <v>0</v>
      </c>
      <c r="V44">
        <v>0</v>
      </c>
      <c r="W44">
        <v>0</v>
      </c>
      <c r="X44" s="14">
        <v>0</v>
      </c>
      <c r="Y44" s="14">
        <v>477.58</v>
      </c>
      <c r="Z44" s="14">
        <v>326.08</v>
      </c>
      <c r="AA44" s="14">
        <v>0</v>
      </c>
      <c r="AB44" s="14">
        <v>803.66</v>
      </c>
      <c r="AC44" s="14">
        <v>0</v>
      </c>
      <c r="AD44" s="14">
        <v>0</v>
      </c>
      <c r="AE44" s="14">
        <v>0</v>
      </c>
      <c r="AF44" t="s">
        <v>44</v>
      </c>
      <c r="AG44" t="s">
        <v>207</v>
      </c>
      <c r="AH44" t="s">
        <v>208</v>
      </c>
      <c r="AI44">
        <v>20</v>
      </c>
      <c r="AJ44">
        <v>0</v>
      </c>
      <c r="AK44">
        <v>9.5899999999999999E-2</v>
      </c>
      <c r="AL44">
        <v>202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 t="s">
        <v>193</v>
      </c>
      <c r="AU44" t="s">
        <v>192</v>
      </c>
      <c r="AV44">
        <v>0.6</v>
      </c>
      <c r="AW44">
        <v>0.6</v>
      </c>
      <c r="AY44">
        <v>0.6</v>
      </c>
      <c r="AZ44" t="s">
        <v>45</v>
      </c>
      <c r="BA44">
        <v>1</v>
      </c>
      <c r="BB44" t="s">
        <v>209</v>
      </c>
      <c r="BC44" t="s">
        <v>46</v>
      </c>
      <c r="BH44" t="s">
        <v>47</v>
      </c>
      <c r="BI44" t="b">
        <v>0</v>
      </c>
      <c r="BJ44" t="s">
        <v>48</v>
      </c>
      <c r="BK44">
        <v>0</v>
      </c>
      <c r="BL44" t="s">
        <v>210</v>
      </c>
      <c r="BM44" t="s">
        <v>211</v>
      </c>
      <c r="BN44" t="s">
        <v>212</v>
      </c>
      <c r="BO44" t="s">
        <v>213</v>
      </c>
      <c r="BP44" t="s">
        <v>214</v>
      </c>
      <c r="BQ44" t="s">
        <v>49</v>
      </c>
      <c r="BR44" t="s">
        <v>208</v>
      </c>
      <c r="BS44" t="s">
        <v>44</v>
      </c>
      <c r="BV44" t="s">
        <v>215</v>
      </c>
      <c r="BW44" t="s">
        <v>261</v>
      </c>
      <c r="BX44" t="s">
        <v>262</v>
      </c>
    </row>
    <row r="45" spans="1:76" x14ac:dyDescent="0.3">
      <c r="A45" t="s">
        <v>197</v>
      </c>
      <c r="B45" t="s">
        <v>198</v>
      </c>
      <c r="C45" t="s">
        <v>50</v>
      </c>
      <c r="D45" t="s">
        <v>255</v>
      </c>
      <c r="F45" t="s">
        <v>261</v>
      </c>
      <c r="G45" t="s">
        <v>42</v>
      </c>
      <c r="H45" t="s">
        <v>43</v>
      </c>
      <c r="I45" t="s">
        <v>202</v>
      </c>
      <c r="J45" t="s">
        <v>257</v>
      </c>
      <c r="K45" t="s">
        <v>204</v>
      </c>
      <c r="L45" t="s">
        <v>43</v>
      </c>
      <c r="M45" t="s">
        <v>258</v>
      </c>
      <c r="N45" t="s">
        <v>135</v>
      </c>
      <c r="O45" t="s">
        <v>206</v>
      </c>
      <c r="P45">
        <v>12.1</v>
      </c>
      <c r="Q45">
        <v>16.600000000000001</v>
      </c>
      <c r="R45">
        <v>9.5899999999999999E-2</v>
      </c>
      <c r="S45">
        <v>202</v>
      </c>
      <c r="T45">
        <v>0</v>
      </c>
      <c r="U45">
        <v>0</v>
      </c>
      <c r="V45">
        <v>0</v>
      </c>
      <c r="W45">
        <v>0</v>
      </c>
      <c r="X45" s="14">
        <v>0</v>
      </c>
      <c r="Y45" s="14">
        <v>477.58</v>
      </c>
      <c r="Z45" s="14">
        <v>326.08</v>
      </c>
      <c r="AA45" s="14">
        <v>0</v>
      </c>
      <c r="AB45" s="14">
        <v>803.66</v>
      </c>
      <c r="AC45" s="14">
        <v>0</v>
      </c>
      <c r="AD45" s="14">
        <v>0</v>
      </c>
      <c r="AE45" s="14">
        <v>0</v>
      </c>
      <c r="AF45" t="s">
        <v>44</v>
      </c>
      <c r="AG45" t="s">
        <v>207</v>
      </c>
      <c r="AH45" t="s">
        <v>208</v>
      </c>
      <c r="AI45">
        <v>20</v>
      </c>
      <c r="AJ45">
        <v>0</v>
      </c>
      <c r="AK45">
        <v>9.5899999999999999E-2</v>
      </c>
      <c r="AL45">
        <v>202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 t="s">
        <v>193</v>
      </c>
      <c r="AU45" t="s">
        <v>192</v>
      </c>
      <c r="AV45">
        <v>0.6</v>
      </c>
      <c r="AW45">
        <v>0.6</v>
      </c>
      <c r="AY45">
        <v>0.6</v>
      </c>
      <c r="AZ45" t="s">
        <v>45</v>
      </c>
      <c r="BA45">
        <v>1</v>
      </c>
      <c r="BB45" t="s">
        <v>209</v>
      </c>
      <c r="BC45" t="s">
        <v>46</v>
      </c>
      <c r="BH45" t="s">
        <v>47</v>
      </c>
      <c r="BI45" t="b">
        <v>0</v>
      </c>
      <c r="BJ45" t="s">
        <v>48</v>
      </c>
      <c r="BK45">
        <v>0</v>
      </c>
      <c r="BL45" t="s">
        <v>210</v>
      </c>
      <c r="BM45" t="s">
        <v>211</v>
      </c>
      <c r="BN45" t="s">
        <v>212</v>
      </c>
      <c r="BO45" t="s">
        <v>213</v>
      </c>
      <c r="BP45" t="s">
        <v>214</v>
      </c>
      <c r="BQ45" t="s">
        <v>49</v>
      </c>
      <c r="BR45" t="s">
        <v>208</v>
      </c>
      <c r="BS45" t="s">
        <v>44</v>
      </c>
      <c r="BV45" t="s">
        <v>215</v>
      </c>
      <c r="BW45" t="s">
        <v>261</v>
      </c>
      <c r="BX45" t="s">
        <v>263</v>
      </c>
    </row>
    <row r="46" spans="1:76" x14ac:dyDescent="0.3">
      <c r="A46" t="s">
        <v>197</v>
      </c>
      <c r="B46" t="s">
        <v>198</v>
      </c>
      <c r="C46" t="s">
        <v>189</v>
      </c>
      <c r="D46" t="s">
        <v>388</v>
      </c>
      <c r="F46" t="s">
        <v>389</v>
      </c>
      <c r="G46" t="s">
        <v>201</v>
      </c>
      <c r="H46" t="s">
        <v>43</v>
      </c>
      <c r="I46" t="s">
        <v>202</v>
      </c>
      <c r="J46" t="s">
        <v>257</v>
      </c>
      <c r="K46" t="s">
        <v>204</v>
      </c>
      <c r="L46" t="s">
        <v>43</v>
      </c>
      <c r="M46" t="s">
        <v>258</v>
      </c>
      <c r="N46" t="s">
        <v>135</v>
      </c>
      <c r="O46" t="s">
        <v>354</v>
      </c>
      <c r="P46">
        <v>11.1</v>
      </c>
      <c r="Q46">
        <v>15.4</v>
      </c>
      <c r="R46">
        <v>5.2299999999999999E-2</v>
      </c>
      <c r="S46">
        <v>110</v>
      </c>
      <c r="T46">
        <v>0</v>
      </c>
      <c r="U46">
        <v>0</v>
      </c>
      <c r="V46">
        <v>0</v>
      </c>
      <c r="W46">
        <v>0</v>
      </c>
      <c r="X46" s="14">
        <v>0</v>
      </c>
      <c r="Y46" s="14">
        <v>450.09</v>
      </c>
      <c r="Z46" s="14">
        <v>139.22999999999999</v>
      </c>
      <c r="AA46" s="14">
        <v>0</v>
      </c>
      <c r="AB46" s="14">
        <v>589.32000000000005</v>
      </c>
      <c r="AC46" s="14">
        <v>0</v>
      </c>
      <c r="AD46" s="14">
        <v>0</v>
      </c>
      <c r="AE46" s="14">
        <v>0</v>
      </c>
      <c r="AF46" t="s">
        <v>44</v>
      </c>
      <c r="AG46" t="s">
        <v>207</v>
      </c>
      <c r="AH46" t="s">
        <v>208</v>
      </c>
      <c r="AI46">
        <v>20</v>
      </c>
      <c r="AJ46">
        <v>0</v>
      </c>
      <c r="AK46">
        <v>5.2299999999999999E-2</v>
      </c>
      <c r="AL46">
        <v>110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 t="s">
        <v>193</v>
      </c>
      <c r="AU46" t="s">
        <v>192</v>
      </c>
      <c r="AV46">
        <v>0.6</v>
      </c>
      <c r="AW46">
        <v>0.6</v>
      </c>
      <c r="AY46">
        <v>0.6</v>
      </c>
      <c r="AZ46" t="s">
        <v>45</v>
      </c>
      <c r="BA46">
        <v>1</v>
      </c>
      <c r="BB46" t="s">
        <v>209</v>
      </c>
      <c r="BC46" t="s">
        <v>46</v>
      </c>
      <c r="BH46" t="s">
        <v>47</v>
      </c>
      <c r="BI46" t="b">
        <v>0</v>
      </c>
      <c r="BJ46" t="s">
        <v>48</v>
      </c>
      <c r="BK46">
        <v>0</v>
      </c>
      <c r="BL46" t="s">
        <v>210</v>
      </c>
      <c r="BM46" t="s">
        <v>211</v>
      </c>
      <c r="BN46" t="s">
        <v>212</v>
      </c>
      <c r="BO46" t="s">
        <v>213</v>
      </c>
      <c r="BP46" t="s">
        <v>214</v>
      </c>
      <c r="BQ46" t="s">
        <v>49</v>
      </c>
      <c r="BR46" t="s">
        <v>208</v>
      </c>
      <c r="BS46" t="s">
        <v>44</v>
      </c>
      <c r="BV46" t="s">
        <v>215</v>
      </c>
      <c r="BW46" t="s">
        <v>389</v>
      </c>
      <c r="BX46" t="s">
        <v>390</v>
      </c>
    </row>
    <row r="47" spans="1:76" x14ac:dyDescent="0.3">
      <c r="A47" t="s">
        <v>197</v>
      </c>
      <c r="B47" t="s">
        <v>198</v>
      </c>
      <c r="C47" t="s">
        <v>189</v>
      </c>
      <c r="D47" t="s">
        <v>388</v>
      </c>
      <c r="F47" t="s">
        <v>389</v>
      </c>
      <c r="G47" t="s">
        <v>42</v>
      </c>
      <c r="H47" t="s">
        <v>43</v>
      </c>
      <c r="I47" t="s">
        <v>202</v>
      </c>
      <c r="J47" t="s">
        <v>257</v>
      </c>
      <c r="K47" t="s">
        <v>204</v>
      </c>
      <c r="L47" t="s">
        <v>43</v>
      </c>
      <c r="M47" t="s">
        <v>258</v>
      </c>
      <c r="N47" t="s">
        <v>135</v>
      </c>
      <c r="O47" t="s">
        <v>354</v>
      </c>
      <c r="P47">
        <v>11.1</v>
      </c>
      <c r="Q47">
        <v>15.4</v>
      </c>
      <c r="R47">
        <v>5.2299999999999999E-2</v>
      </c>
      <c r="S47">
        <v>110</v>
      </c>
      <c r="T47">
        <v>0</v>
      </c>
      <c r="U47">
        <v>0</v>
      </c>
      <c r="V47">
        <v>0</v>
      </c>
      <c r="W47">
        <v>0</v>
      </c>
      <c r="X47" s="14">
        <v>0</v>
      </c>
      <c r="Y47" s="14">
        <v>450.09</v>
      </c>
      <c r="Z47" s="14">
        <v>139.22999999999999</v>
      </c>
      <c r="AA47" s="14">
        <v>0</v>
      </c>
      <c r="AB47" s="14">
        <v>589.32000000000005</v>
      </c>
      <c r="AC47" s="14">
        <v>0</v>
      </c>
      <c r="AD47" s="14">
        <v>0</v>
      </c>
      <c r="AE47" s="14">
        <v>0</v>
      </c>
      <c r="AF47" t="s">
        <v>44</v>
      </c>
      <c r="AG47" t="s">
        <v>207</v>
      </c>
      <c r="AH47" t="s">
        <v>208</v>
      </c>
      <c r="AI47">
        <v>20</v>
      </c>
      <c r="AJ47">
        <v>0</v>
      </c>
      <c r="AK47">
        <v>5.2299999999999999E-2</v>
      </c>
      <c r="AL47">
        <v>110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 t="s">
        <v>193</v>
      </c>
      <c r="AU47" t="s">
        <v>192</v>
      </c>
      <c r="AV47">
        <v>0.6</v>
      </c>
      <c r="AW47">
        <v>0.6</v>
      </c>
      <c r="AY47">
        <v>0.6</v>
      </c>
      <c r="AZ47" t="s">
        <v>45</v>
      </c>
      <c r="BA47">
        <v>1</v>
      </c>
      <c r="BB47" t="s">
        <v>209</v>
      </c>
      <c r="BC47" t="s">
        <v>46</v>
      </c>
      <c r="BH47" t="s">
        <v>47</v>
      </c>
      <c r="BI47" t="b">
        <v>0</v>
      </c>
      <c r="BJ47" t="s">
        <v>48</v>
      </c>
      <c r="BK47">
        <v>0</v>
      </c>
      <c r="BL47" t="s">
        <v>210</v>
      </c>
      <c r="BM47" t="s">
        <v>211</v>
      </c>
      <c r="BN47" t="s">
        <v>212</v>
      </c>
      <c r="BO47" t="s">
        <v>213</v>
      </c>
      <c r="BP47" t="s">
        <v>214</v>
      </c>
      <c r="BQ47" t="s">
        <v>49</v>
      </c>
      <c r="BR47" t="s">
        <v>208</v>
      </c>
      <c r="BS47" t="s">
        <v>44</v>
      </c>
      <c r="BV47" t="s">
        <v>215</v>
      </c>
      <c r="BW47" t="s">
        <v>389</v>
      </c>
      <c r="BX47" t="s">
        <v>391</v>
      </c>
    </row>
    <row r="48" spans="1:76" x14ac:dyDescent="0.3">
      <c r="A48" t="s">
        <v>197</v>
      </c>
      <c r="B48" t="s">
        <v>198</v>
      </c>
      <c r="C48" t="s">
        <v>188</v>
      </c>
      <c r="D48" t="s">
        <v>388</v>
      </c>
      <c r="F48" t="s">
        <v>392</v>
      </c>
      <c r="G48" t="s">
        <v>201</v>
      </c>
      <c r="H48" t="s">
        <v>43</v>
      </c>
      <c r="I48" t="s">
        <v>202</v>
      </c>
      <c r="J48" t="s">
        <v>257</v>
      </c>
      <c r="K48" t="s">
        <v>204</v>
      </c>
      <c r="L48" t="s">
        <v>43</v>
      </c>
      <c r="M48" t="s">
        <v>258</v>
      </c>
      <c r="N48" t="s">
        <v>135</v>
      </c>
      <c r="O48" t="s">
        <v>354</v>
      </c>
      <c r="P48">
        <v>12.1</v>
      </c>
      <c r="Q48">
        <v>16.899999999999999</v>
      </c>
      <c r="R48">
        <v>9.5899999999999999E-2</v>
      </c>
      <c r="S48">
        <v>202</v>
      </c>
      <c r="T48">
        <v>0</v>
      </c>
      <c r="U48">
        <v>0</v>
      </c>
      <c r="V48">
        <v>0</v>
      </c>
      <c r="W48">
        <v>0</v>
      </c>
      <c r="X48" s="14">
        <v>0</v>
      </c>
      <c r="Y48" s="14">
        <v>450.09</v>
      </c>
      <c r="Z48" s="14">
        <v>189.05</v>
      </c>
      <c r="AA48" s="14">
        <v>0</v>
      </c>
      <c r="AB48" s="14">
        <v>639.15</v>
      </c>
      <c r="AC48" s="14">
        <v>0</v>
      </c>
      <c r="AD48" s="14">
        <v>0</v>
      </c>
      <c r="AE48" s="14">
        <v>0</v>
      </c>
      <c r="AF48" t="s">
        <v>44</v>
      </c>
      <c r="AG48" t="s">
        <v>207</v>
      </c>
      <c r="AH48" t="s">
        <v>208</v>
      </c>
      <c r="AI48">
        <v>20</v>
      </c>
      <c r="AJ48">
        <v>0</v>
      </c>
      <c r="AK48">
        <v>9.5899999999999999E-2</v>
      </c>
      <c r="AL48">
        <v>202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 t="s">
        <v>193</v>
      </c>
      <c r="AU48" t="s">
        <v>192</v>
      </c>
      <c r="AV48">
        <v>0.6</v>
      </c>
      <c r="AW48">
        <v>0.6</v>
      </c>
      <c r="AY48">
        <v>0.6</v>
      </c>
      <c r="AZ48" t="s">
        <v>45</v>
      </c>
      <c r="BA48">
        <v>1</v>
      </c>
      <c r="BB48" t="s">
        <v>209</v>
      </c>
      <c r="BC48" t="s">
        <v>46</v>
      </c>
      <c r="BH48" t="s">
        <v>47</v>
      </c>
      <c r="BI48" t="b">
        <v>0</v>
      </c>
      <c r="BJ48" t="s">
        <v>48</v>
      </c>
      <c r="BK48">
        <v>0</v>
      </c>
      <c r="BL48" t="s">
        <v>210</v>
      </c>
      <c r="BM48" t="s">
        <v>211</v>
      </c>
      <c r="BN48" t="s">
        <v>212</v>
      </c>
      <c r="BO48" t="s">
        <v>213</v>
      </c>
      <c r="BP48" t="s">
        <v>214</v>
      </c>
      <c r="BQ48" t="s">
        <v>49</v>
      </c>
      <c r="BR48" t="s">
        <v>208</v>
      </c>
      <c r="BS48" t="s">
        <v>44</v>
      </c>
      <c r="BV48" t="s">
        <v>215</v>
      </c>
      <c r="BW48" t="s">
        <v>392</v>
      </c>
      <c r="BX48" t="s">
        <v>393</v>
      </c>
    </row>
    <row r="49" spans="1:76" x14ac:dyDescent="0.3">
      <c r="A49" t="s">
        <v>197</v>
      </c>
      <c r="B49" t="s">
        <v>198</v>
      </c>
      <c r="C49" t="s">
        <v>188</v>
      </c>
      <c r="D49" t="s">
        <v>388</v>
      </c>
      <c r="F49" t="s">
        <v>392</v>
      </c>
      <c r="G49" t="s">
        <v>42</v>
      </c>
      <c r="H49" t="s">
        <v>43</v>
      </c>
      <c r="I49" t="s">
        <v>202</v>
      </c>
      <c r="J49" t="s">
        <v>257</v>
      </c>
      <c r="K49" t="s">
        <v>204</v>
      </c>
      <c r="L49" t="s">
        <v>43</v>
      </c>
      <c r="M49" t="s">
        <v>258</v>
      </c>
      <c r="N49" t="s">
        <v>135</v>
      </c>
      <c r="O49" t="s">
        <v>354</v>
      </c>
      <c r="P49">
        <v>12.1</v>
      </c>
      <c r="Q49">
        <v>16.899999999999999</v>
      </c>
      <c r="R49">
        <v>9.5899999999999999E-2</v>
      </c>
      <c r="S49">
        <v>202</v>
      </c>
      <c r="T49">
        <v>0</v>
      </c>
      <c r="U49">
        <v>0</v>
      </c>
      <c r="V49">
        <v>0</v>
      </c>
      <c r="W49">
        <v>0</v>
      </c>
      <c r="X49" s="14">
        <v>0</v>
      </c>
      <c r="Y49" s="14">
        <v>450.09</v>
      </c>
      <c r="Z49" s="14">
        <v>189.05</v>
      </c>
      <c r="AA49" s="14">
        <v>0</v>
      </c>
      <c r="AB49" s="14">
        <v>639.15</v>
      </c>
      <c r="AC49" s="14">
        <v>0</v>
      </c>
      <c r="AD49" s="14">
        <v>0</v>
      </c>
      <c r="AE49" s="14">
        <v>0</v>
      </c>
      <c r="AF49" t="s">
        <v>44</v>
      </c>
      <c r="AG49" t="s">
        <v>207</v>
      </c>
      <c r="AH49" t="s">
        <v>208</v>
      </c>
      <c r="AI49">
        <v>20</v>
      </c>
      <c r="AJ49">
        <v>0</v>
      </c>
      <c r="AK49">
        <v>9.5899999999999999E-2</v>
      </c>
      <c r="AL49">
        <v>202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 t="s">
        <v>193</v>
      </c>
      <c r="AU49" t="s">
        <v>192</v>
      </c>
      <c r="AV49">
        <v>0.6</v>
      </c>
      <c r="AW49">
        <v>0.6</v>
      </c>
      <c r="AY49">
        <v>0.6</v>
      </c>
      <c r="AZ49" t="s">
        <v>45</v>
      </c>
      <c r="BA49">
        <v>1</v>
      </c>
      <c r="BB49" t="s">
        <v>209</v>
      </c>
      <c r="BC49" t="s">
        <v>46</v>
      </c>
      <c r="BH49" t="s">
        <v>47</v>
      </c>
      <c r="BI49" t="b">
        <v>0</v>
      </c>
      <c r="BJ49" t="s">
        <v>48</v>
      </c>
      <c r="BK49">
        <v>0</v>
      </c>
      <c r="BL49" t="s">
        <v>210</v>
      </c>
      <c r="BM49" t="s">
        <v>211</v>
      </c>
      <c r="BN49" t="s">
        <v>212</v>
      </c>
      <c r="BO49" t="s">
        <v>213</v>
      </c>
      <c r="BP49" t="s">
        <v>214</v>
      </c>
      <c r="BQ49" t="s">
        <v>49</v>
      </c>
      <c r="BR49" t="s">
        <v>208</v>
      </c>
      <c r="BS49" t="s">
        <v>44</v>
      </c>
      <c r="BV49" t="s">
        <v>215</v>
      </c>
      <c r="BW49" t="s">
        <v>392</v>
      </c>
      <c r="BX49" t="s">
        <v>394</v>
      </c>
    </row>
    <row r="50" spans="1:76" x14ac:dyDescent="0.3">
      <c r="A50" t="s">
        <v>197</v>
      </c>
      <c r="B50" t="s">
        <v>198</v>
      </c>
      <c r="C50" t="s">
        <v>41</v>
      </c>
      <c r="D50" t="s">
        <v>264</v>
      </c>
      <c r="F50" t="s">
        <v>265</v>
      </c>
      <c r="G50" t="s">
        <v>201</v>
      </c>
      <c r="H50" t="s">
        <v>43</v>
      </c>
      <c r="I50" t="s">
        <v>202</v>
      </c>
      <c r="J50" t="s">
        <v>266</v>
      </c>
      <c r="K50" t="s">
        <v>204</v>
      </c>
      <c r="L50" t="s">
        <v>43</v>
      </c>
      <c r="M50" t="s">
        <v>267</v>
      </c>
      <c r="N50" t="s">
        <v>135</v>
      </c>
      <c r="O50" t="s">
        <v>206</v>
      </c>
      <c r="P50">
        <v>11.1</v>
      </c>
      <c r="Q50">
        <v>15.1</v>
      </c>
      <c r="R50">
        <v>6.0299999999999999E-2</v>
      </c>
      <c r="S50">
        <v>102</v>
      </c>
      <c r="T50">
        <v>0</v>
      </c>
      <c r="U50">
        <v>0</v>
      </c>
      <c r="V50">
        <v>0</v>
      </c>
      <c r="W50">
        <v>0</v>
      </c>
      <c r="X50" s="14">
        <v>0</v>
      </c>
      <c r="Y50" s="14">
        <v>477.58</v>
      </c>
      <c r="Z50" s="14">
        <v>180.68</v>
      </c>
      <c r="AA50" s="14">
        <v>0</v>
      </c>
      <c r="AB50" s="14">
        <v>658.26</v>
      </c>
      <c r="AC50" s="14">
        <v>0</v>
      </c>
      <c r="AD50" s="14">
        <v>0</v>
      </c>
      <c r="AE50" s="14">
        <v>0</v>
      </c>
      <c r="AF50" t="s">
        <v>44</v>
      </c>
      <c r="AG50" t="s">
        <v>207</v>
      </c>
      <c r="AH50" t="s">
        <v>208</v>
      </c>
      <c r="AI50">
        <v>20</v>
      </c>
      <c r="AJ50">
        <v>0</v>
      </c>
      <c r="AK50">
        <v>6.0299999999999999E-2</v>
      </c>
      <c r="AL50">
        <v>102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 t="s">
        <v>193</v>
      </c>
      <c r="AU50" t="s">
        <v>192</v>
      </c>
      <c r="AV50">
        <v>0.6</v>
      </c>
      <c r="AW50">
        <v>0.6</v>
      </c>
      <c r="AY50">
        <v>0.6</v>
      </c>
      <c r="AZ50" t="s">
        <v>45</v>
      </c>
      <c r="BA50">
        <v>1</v>
      </c>
      <c r="BB50" t="s">
        <v>209</v>
      </c>
      <c r="BC50" t="s">
        <v>46</v>
      </c>
      <c r="BH50" t="s">
        <v>47</v>
      </c>
      <c r="BI50" t="b">
        <v>0</v>
      </c>
      <c r="BJ50" t="s">
        <v>48</v>
      </c>
      <c r="BK50">
        <v>0</v>
      </c>
      <c r="BL50" t="s">
        <v>210</v>
      </c>
      <c r="BM50" t="s">
        <v>211</v>
      </c>
      <c r="BN50" t="s">
        <v>212</v>
      </c>
      <c r="BO50" t="s">
        <v>213</v>
      </c>
      <c r="BP50" t="s">
        <v>214</v>
      </c>
      <c r="BQ50" t="s">
        <v>49</v>
      </c>
      <c r="BR50" t="s">
        <v>208</v>
      </c>
      <c r="BS50" t="s">
        <v>44</v>
      </c>
      <c r="BV50" t="s">
        <v>215</v>
      </c>
      <c r="BW50" t="s">
        <v>265</v>
      </c>
      <c r="BX50" t="s">
        <v>268</v>
      </c>
    </row>
    <row r="51" spans="1:76" x14ac:dyDescent="0.3">
      <c r="A51" t="s">
        <v>197</v>
      </c>
      <c r="B51" t="s">
        <v>198</v>
      </c>
      <c r="C51" t="s">
        <v>41</v>
      </c>
      <c r="D51" t="s">
        <v>264</v>
      </c>
      <c r="F51" t="s">
        <v>265</v>
      </c>
      <c r="G51" t="s">
        <v>42</v>
      </c>
      <c r="H51" t="s">
        <v>43</v>
      </c>
      <c r="I51" t="s">
        <v>202</v>
      </c>
      <c r="J51" t="s">
        <v>266</v>
      </c>
      <c r="K51" t="s">
        <v>204</v>
      </c>
      <c r="L51" t="s">
        <v>43</v>
      </c>
      <c r="M51" t="s">
        <v>267</v>
      </c>
      <c r="N51" t="s">
        <v>135</v>
      </c>
      <c r="O51" t="s">
        <v>206</v>
      </c>
      <c r="P51">
        <v>11.1</v>
      </c>
      <c r="Q51">
        <v>15.1</v>
      </c>
      <c r="R51">
        <v>6.0299999999999999E-2</v>
      </c>
      <c r="S51">
        <v>102</v>
      </c>
      <c r="T51">
        <v>0</v>
      </c>
      <c r="U51">
        <v>0</v>
      </c>
      <c r="V51">
        <v>0</v>
      </c>
      <c r="W51">
        <v>0</v>
      </c>
      <c r="X51" s="14">
        <v>0</v>
      </c>
      <c r="Y51" s="14">
        <v>477.58</v>
      </c>
      <c r="Z51" s="14">
        <v>180.68</v>
      </c>
      <c r="AA51" s="14">
        <v>0</v>
      </c>
      <c r="AB51" s="14">
        <v>658.26</v>
      </c>
      <c r="AC51" s="14">
        <v>0</v>
      </c>
      <c r="AD51" s="14">
        <v>0</v>
      </c>
      <c r="AE51" s="14">
        <v>0</v>
      </c>
      <c r="AF51" t="s">
        <v>44</v>
      </c>
      <c r="AG51" t="s">
        <v>207</v>
      </c>
      <c r="AH51" t="s">
        <v>208</v>
      </c>
      <c r="AI51">
        <v>20</v>
      </c>
      <c r="AJ51">
        <v>0</v>
      </c>
      <c r="AK51">
        <v>6.0299999999999999E-2</v>
      </c>
      <c r="AL51">
        <v>102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 t="s">
        <v>193</v>
      </c>
      <c r="AU51" t="s">
        <v>192</v>
      </c>
      <c r="AV51">
        <v>0.6</v>
      </c>
      <c r="AW51">
        <v>0.6</v>
      </c>
      <c r="AY51">
        <v>0.6</v>
      </c>
      <c r="AZ51" t="s">
        <v>45</v>
      </c>
      <c r="BA51">
        <v>1</v>
      </c>
      <c r="BB51" t="s">
        <v>209</v>
      </c>
      <c r="BC51" t="s">
        <v>46</v>
      </c>
      <c r="BH51" t="s">
        <v>47</v>
      </c>
      <c r="BI51" t="b">
        <v>0</v>
      </c>
      <c r="BJ51" t="s">
        <v>48</v>
      </c>
      <c r="BK51">
        <v>0</v>
      </c>
      <c r="BL51" t="s">
        <v>210</v>
      </c>
      <c r="BM51" t="s">
        <v>211</v>
      </c>
      <c r="BN51" t="s">
        <v>212</v>
      </c>
      <c r="BO51" t="s">
        <v>213</v>
      </c>
      <c r="BP51" t="s">
        <v>214</v>
      </c>
      <c r="BQ51" t="s">
        <v>49</v>
      </c>
      <c r="BR51" t="s">
        <v>208</v>
      </c>
      <c r="BS51" t="s">
        <v>44</v>
      </c>
      <c r="BV51" t="s">
        <v>215</v>
      </c>
      <c r="BW51" t="s">
        <v>265</v>
      </c>
      <c r="BX51" t="s">
        <v>269</v>
      </c>
    </row>
    <row r="52" spans="1:76" x14ac:dyDescent="0.3">
      <c r="A52" t="s">
        <v>197</v>
      </c>
      <c r="B52" t="s">
        <v>198</v>
      </c>
      <c r="C52" t="s">
        <v>50</v>
      </c>
      <c r="D52" t="s">
        <v>264</v>
      </c>
      <c r="F52" t="s">
        <v>270</v>
      </c>
      <c r="G52" t="s">
        <v>201</v>
      </c>
      <c r="H52" t="s">
        <v>43</v>
      </c>
      <c r="I52" t="s">
        <v>202</v>
      </c>
      <c r="J52" t="s">
        <v>266</v>
      </c>
      <c r="K52" t="s">
        <v>204</v>
      </c>
      <c r="L52" t="s">
        <v>43</v>
      </c>
      <c r="M52" t="s">
        <v>267</v>
      </c>
      <c r="N52" t="s">
        <v>135</v>
      </c>
      <c r="O52" t="s">
        <v>206</v>
      </c>
      <c r="P52">
        <v>12.1</v>
      </c>
      <c r="Q52">
        <v>16.600000000000001</v>
      </c>
      <c r="R52">
        <v>0.111</v>
      </c>
      <c r="S52">
        <v>188</v>
      </c>
      <c r="T52">
        <v>0</v>
      </c>
      <c r="U52">
        <v>0</v>
      </c>
      <c r="V52">
        <v>0</v>
      </c>
      <c r="W52">
        <v>0</v>
      </c>
      <c r="X52" s="14">
        <v>0</v>
      </c>
      <c r="Y52" s="14">
        <v>477.58</v>
      </c>
      <c r="Z52" s="14">
        <v>326.08</v>
      </c>
      <c r="AA52" s="14">
        <v>0</v>
      </c>
      <c r="AB52" s="14">
        <v>803.66</v>
      </c>
      <c r="AC52" s="14">
        <v>0</v>
      </c>
      <c r="AD52" s="14">
        <v>0</v>
      </c>
      <c r="AE52" s="14">
        <v>0</v>
      </c>
      <c r="AF52" t="s">
        <v>44</v>
      </c>
      <c r="AG52" t="s">
        <v>207</v>
      </c>
      <c r="AH52" t="s">
        <v>208</v>
      </c>
      <c r="AI52">
        <v>20</v>
      </c>
      <c r="AJ52">
        <v>0</v>
      </c>
      <c r="AK52">
        <v>0.111</v>
      </c>
      <c r="AL52">
        <v>188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 t="s">
        <v>193</v>
      </c>
      <c r="AU52" t="s">
        <v>192</v>
      </c>
      <c r="AV52">
        <v>0.6</v>
      </c>
      <c r="AW52">
        <v>0.6</v>
      </c>
      <c r="AY52">
        <v>0.6</v>
      </c>
      <c r="AZ52" t="s">
        <v>45</v>
      </c>
      <c r="BA52">
        <v>1</v>
      </c>
      <c r="BB52" t="s">
        <v>209</v>
      </c>
      <c r="BC52" t="s">
        <v>46</v>
      </c>
      <c r="BH52" t="s">
        <v>47</v>
      </c>
      <c r="BI52" t="b">
        <v>0</v>
      </c>
      <c r="BJ52" t="s">
        <v>48</v>
      </c>
      <c r="BK52">
        <v>0</v>
      </c>
      <c r="BL52" t="s">
        <v>210</v>
      </c>
      <c r="BM52" t="s">
        <v>211</v>
      </c>
      <c r="BN52" t="s">
        <v>212</v>
      </c>
      <c r="BO52" t="s">
        <v>213</v>
      </c>
      <c r="BP52" t="s">
        <v>214</v>
      </c>
      <c r="BQ52" t="s">
        <v>49</v>
      </c>
      <c r="BR52" t="s">
        <v>208</v>
      </c>
      <c r="BS52" t="s">
        <v>44</v>
      </c>
      <c r="BV52" t="s">
        <v>215</v>
      </c>
      <c r="BW52" t="s">
        <v>270</v>
      </c>
      <c r="BX52" t="s">
        <v>271</v>
      </c>
    </row>
    <row r="53" spans="1:76" x14ac:dyDescent="0.3">
      <c r="A53" t="s">
        <v>197</v>
      </c>
      <c r="B53" t="s">
        <v>198</v>
      </c>
      <c r="C53" t="s">
        <v>50</v>
      </c>
      <c r="D53" t="s">
        <v>264</v>
      </c>
      <c r="F53" t="s">
        <v>270</v>
      </c>
      <c r="G53" t="s">
        <v>42</v>
      </c>
      <c r="H53" t="s">
        <v>43</v>
      </c>
      <c r="I53" t="s">
        <v>202</v>
      </c>
      <c r="J53" t="s">
        <v>266</v>
      </c>
      <c r="K53" t="s">
        <v>204</v>
      </c>
      <c r="L53" t="s">
        <v>43</v>
      </c>
      <c r="M53" t="s">
        <v>267</v>
      </c>
      <c r="N53" t="s">
        <v>135</v>
      </c>
      <c r="O53" t="s">
        <v>206</v>
      </c>
      <c r="P53">
        <v>12.1</v>
      </c>
      <c r="Q53">
        <v>16.600000000000001</v>
      </c>
      <c r="R53">
        <v>0.111</v>
      </c>
      <c r="S53">
        <v>188</v>
      </c>
      <c r="T53">
        <v>0</v>
      </c>
      <c r="U53">
        <v>0</v>
      </c>
      <c r="V53">
        <v>0</v>
      </c>
      <c r="W53">
        <v>0</v>
      </c>
      <c r="X53" s="14">
        <v>0</v>
      </c>
      <c r="Y53" s="14">
        <v>477.58</v>
      </c>
      <c r="Z53" s="14">
        <v>326.08</v>
      </c>
      <c r="AA53" s="14">
        <v>0</v>
      </c>
      <c r="AB53" s="14">
        <v>803.66</v>
      </c>
      <c r="AC53" s="14">
        <v>0</v>
      </c>
      <c r="AD53" s="14">
        <v>0</v>
      </c>
      <c r="AE53" s="14">
        <v>0</v>
      </c>
      <c r="AF53" t="s">
        <v>44</v>
      </c>
      <c r="AG53" t="s">
        <v>207</v>
      </c>
      <c r="AH53" t="s">
        <v>208</v>
      </c>
      <c r="AI53">
        <v>20</v>
      </c>
      <c r="AJ53">
        <v>0</v>
      </c>
      <c r="AK53">
        <v>0.111</v>
      </c>
      <c r="AL53">
        <v>188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 t="s">
        <v>193</v>
      </c>
      <c r="AU53" t="s">
        <v>192</v>
      </c>
      <c r="AV53">
        <v>0.6</v>
      </c>
      <c r="AW53">
        <v>0.6</v>
      </c>
      <c r="AY53">
        <v>0.6</v>
      </c>
      <c r="AZ53" t="s">
        <v>45</v>
      </c>
      <c r="BA53">
        <v>1</v>
      </c>
      <c r="BB53" t="s">
        <v>209</v>
      </c>
      <c r="BC53" t="s">
        <v>46</v>
      </c>
      <c r="BH53" t="s">
        <v>47</v>
      </c>
      <c r="BI53" t="b">
        <v>0</v>
      </c>
      <c r="BJ53" t="s">
        <v>48</v>
      </c>
      <c r="BK53">
        <v>0</v>
      </c>
      <c r="BL53" t="s">
        <v>210</v>
      </c>
      <c r="BM53" t="s">
        <v>211</v>
      </c>
      <c r="BN53" t="s">
        <v>212</v>
      </c>
      <c r="BO53" t="s">
        <v>213</v>
      </c>
      <c r="BP53" t="s">
        <v>214</v>
      </c>
      <c r="BQ53" t="s">
        <v>49</v>
      </c>
      <c r="BR53" t="s">
        <v>208</v>
      </c>
      <c r="BS53" t="s">
        <v>44</v>
      </c>
      <c r="BV53" t="s">
        <v>215</v>
      </c>
      <c r="BW53" t="s">
        <v>270</v>
      </c>
      <c r="BX53" t="s">
        <v>272</v>
      </c>
    </row>
    <row r="54" spans="1:76" x14ac:dyDescent="0.3">
      <c r="A54" t="s">
        <v>197</v>
      </c>
      <c r="B54" t="s">
        <v>198</v>
      </c>
      <c r="C54" t="s">
        <v>189</v>
      </c>
      <c r="D54" t="s">
        <v>395</v>
      </c>
      <c r="F54" t="s">
        <v>396</v>
      </c>
      <c r="G54" t="s">
        <v>201</v>
      </c>
      <c r="H54" t="s">
        <v>43</v>
      </c>
      <c r="I54" t="s">
        <v>202</v>
      </c>
      <c r="J54" t="s">
        <v>266</v>
      </c>
      <c r="K54" t="s">
        <v>204</v>
      </c>
      <c r="L54" t="s">
        <v>43</v>
      </c>
      <c r="M54" t="s">
        <v>267</v>
      </c>
      <c r="N54" t="s">
        <v>135</v>
      </c>
      <c r="O54" t="s">
        <v>354</v>
      </c>
      <c r="P54">
        <v>11.1</v>
      </c>
      <c r="Q54">
        <v>15.4</v>
      </c>
      <c r="R54">
        <v>6.0299999999999999E-2</v>
      </c>
      <c r="S54">
        <v>102</v>
      </c>
      <c r="T54">
        <v>0</v>
      </c>
      <c r="U54">
        <v>0</v>
      </c>
      <c r="V54">
        <v>0</v>
      </c>
      <c r="W54">
        <v>0</v>
      </c>
      <c r="X54" s="14">
        <v>0</v>
      </c>
      <c r="Y54" s="14">
        <v>450.09</v>
      </c>
      <c r="Z54" s="14">
        <v>139.22999999999999</v>
      </c>
      <c r="AA54" s="14">
        <v>0</v>
      </c>
      <c r="AB54" s="14">
        <v>589.32000000000005</v>
      </c>
      <c r="AC54" s="14">
        <v>0</v>
      </c>
      <c r="AD54" s="14">
        <v>0</v>
      </c>
      <c r="AE54" s="14">
        <v>0</v>
      </c>
      <c r="AF54" t="s">
        <v>44</v>
      </c>
      <c r="AG54" t="s">
        <v>207</v>
      </c>
      <c r="AH54" t="s">
        <v>208</v>
      </c>
      <c r="AI54">
        <v>20</v>
      </c>
      <c r="AJ54">
        <v>0</v>
      </c>
      <c r="AK54">
        <v>6.0299999999999999E-2</v>
      </c>
      <c r="AL54">
        <v>102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 t="s">
        <v>193</v>
      </c>
      <c r="AU54" t="s">
        <v>192</v>
      </c>
      <c r="AV54">
        <v>0.6</v>
      </c>
      <c r="AW54">
        <v>0.6</v>
      </c>
      <c r="AY54">
        <v>0.6</v>
      </c>
      <c r="AZ54" t="s">
        <v>45</v>
      </c>
      <c r="BA54">
        <v>1</v>
      </c>
      <c r="BB54" t="s">
        <v>209</v>
      </c>
      <c r="BC54" t="s">
        <v>46</v>
      </c>
      <c r="BH54" t="s">
        <v>47</v>
      </c>
      <c r="BI54" t="b">
        <v>0</v>
      </c>
      <c r="BJ54" t="s">
        <v>48</v>
      </c>
      <c r="BK54">
        <v>0</v>
      </c>
      <c r="BL54" t="s">
        <v>210</v>
      </c>
      <c r="BM54" t="s">
        <v>211</v>
      </c>
      <c r="BN54" t="s">
        <v>212</v>
      </c>
      <c r="BO54" t="s">
        <v>213</v>
      </c>
      <c r="BP54" t="s">
        <v>214</v>
      </c>
      <c r="BQ54" t="s">
        <v>49</v>
      </c>
      <c r="BR54" t="s">
        <v>208</v>
      </c>
      <c r="BS54" t="s">
        <v>44</v>
      </c>
      <c r="BV54" t="s">
        <v>215</v>
      </c>
      <c r="BW54" t="s">
        <v>396</v>
      </c>
      <c r="BX54" t="s">
        <v>397</v>
      </c>
    </row>
    <row r="55" spans="1:76" x14ac:dyDescent="0.3">
      <c r="A55" t="s">
        <v>197</v>
      </c>
      <c r="B55" t="s">
        <v>198</v>
      </c>
      <c r="C55" t="s">
        <v>189</v>
      </c>
      <c r="D55" t="s">
        <v>395</v>
      </c>
      <c r="F55" t="s">
        <v>396</v>
      </c>
      <c r="G55" t="s">
        <v>42</v>
      </c>
      <c r="H55" t="s">
        <v>43</v>
      </c>
      <c r="I55" t="s">
        <v>202</v>
      </c>
      <c r="J55" t="s">
        <v>266</v>
      </c>
      <c r="K55" t="s">
        <v>204</v>
      </c>
      <c r="L55" t="s">
        <v>43</v>
      </c>
      <c r="M55" t="s">
        <v>267</v>
      </c>
      <c r="N55" t="s">
        <v>135</v>
      </c>
      <c r="O55" t="s">
        <v>354</v>
      </c>
      <c r="P55">
        <v>11.1</v>
      </c>
      <c r="Q55">
        <v>15.4</v>
      </c>
      <c r="R55">
        <v>6.0299999999999999E-2</v>
      </c>
      <c r="S55">
        <v>102</v>
      </c>
      <c r="T55">
        <v>0</v>
      </c>
      <c r="U55">
        <v>0</v>
      </c>
      <c r="V55">
        <v>0</v>
      </c>
      <c r="W55">
        <v>0</v>
      </c>
      <c r="X55" s="14">
        <v>0</v>
      </c>
      <c r="Y55" s="14">
        <v>450.09</v>
      </c>
      <c r="Z55" s="14">
        <v>139.22999999999999</v>
      </c>
      <c r="AA55" s="14">
        <v>0</v>
      </c>
      <c r="AB55" s="14">
        <v>589.32000000000005</v>
      </c>
      <c r="AC55" s="14">
        <v>0</v>
      </c>
      <c r="AD55" s="14">
        <v>0</v>
      </c>
      <c r="AE55" s="14">
        <v>0</v>
      </c>
      <c r="AF55" t="s">
        <v>44</v>
      </c>
      <c r="AG55" t="s">
        <v>207</v>
      </c>
      <c r="AH55" t="s">
        <v>208</v>
      </c>
      <c r="AI55">
        <v>20</v>
      </c>
      <c r="AJ55">
        <v>0</v>
      </c>
      <c r="AK55">
        <v>6.0299999999999999E-2</v>
      </c>
      <c r="AL55">
        <v>102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 t="s">
        <v>193</v>
      </c>
      <c r="AU55" t="s">
        <v>192</v>
      </c>
      <c r="AV55">
        <v>0.6</v>
      </c>
      <c r="AW55">
        <v>0.6</v>
      </c>
      <c r="AY55">
        <v>0.6</v>
      </c>
      <c r="AZ55" t="s">
        <v>45</v>
      </c>
      <c r="BA55">
        <v>1</v>
      </c>
      <c r="BB55" t="s">
        <v>209</v>
      </c>
      <c r="BC55" t="s">
        <v>46</v>
      </c>
      <c r="BH55" t="s">
        <v>47</v>
      </c>
      <c r="BI55" t="b">
        <v>0</v>
      </c>
      <c r="BJ55" t="s">
        <v>48</v>
      </c>
      <c r="BK55">
        <v>0</v>
      </c>
      <c r="BL55" t="s">
        <v>210</v>
      </c>
      <c r="BM55" t="s">
        <v>211</v>
      </c>
      <c r="BN55" t="s">
        <v>212</v>
      </c>
      <c r="BO55" t="s">
        <v>213</v>
      </c>
      <c r="BP55" t="s">
        <v>214</v>
      </c>
      <c r="BQ55" t="s">
        <v>49</v>
      </c>
      <c r="BR55" t="s">
        <v>208</v>
      </c>
      <c r="BS55" t="s">
        <v>44</v>
      </c>
      <c r="BV55" t="s">
        <v>215</v>
      </c>
      <c r="BW55" t="s">
        <v>396</v>
      </c>
      <c r="BX55" t="s">
        <v>398</v>
      </c>
    </row>
    <row r="56" spans="1:76" x14ac:dyDescent="0.3">
      <c r="A56" t="s">
        <v>197</v>
      </c>
      <c r="B56" t="s">
        <v>198</v>
      </c>
      <c r="C56" t="s">
        <v>188</v>
      </c>
      <c r="D56" t="s">
        <v>395</v>
      </c>
      <c r="F56" t="s">
        <v>399</v>
      </c>
      <c r="G56" t="s">
        <v>201</v>
      </c>
      <c r="H56" t="s">
        <v>43</v>
      </c>
      <c r="I56" t="s">
        <v>202</v>
      </c>
      <c r="J56" t="s">
        <v>266</v>
      </c>
      <c r="K56" t="s">
        <v>204</v>
      </c>
      <c r="L56" t="s">
        <v>43</v>
      </c>
      <c r="M56" t="s">
        <v>267</v>
      </c>
      <c r="N56" t="s">
        <v>135</v>
      </c>
      <c r="O56" t="s">
        <v>354</v>
      </c>
      <c r="P56">
        <v>12.1</v>
      </c>
      <c r="Q56">
        <v>16.899999999999999</v>
      </c>
      <c r="R56">
        <v>0.111</v>
      </c>
      <c r="S56">
        <v>188</v>
      </c>
      <c r="T56">
        <v>0</v>
      </c>
      <c r="U56">
        <v>0</v>
      </c>
      <c r="V56">
        <v>0</v>
      </c>
      <c r="W56">
        <v>0</v>
      </c>
      <c r="X56" s="14">
        <v>0</v>
      </c>
      <c r="Y56" s="14">
        <v>450.09</v>
      </c>
      <c r="Z56" s="14">
        <v>189.05</v>
      </c>
      <c r="AA56" s="14">
        <v>0</v>
      </c>
      <c r="AB56" s="14">
        <v>639.15</v>
      </c>
      <c r="AC56" s="14">
        <v>0</v>
      </c>
      <c r="AD56" s="14">
        <v>0</v>
      </c>
      <c r="AE56" s="14">
        <v>0</v>
      </c>
      <c r="AF56" t="s">
        <v>44</v>
      </c>
      <c r="AG56" t="s">
        <v>207</v>
      </c>
      <c r="AH56" t="s">
        <v>208</v>
      </c>
      <c r="AI56">
        <v>20</v>
      </c>
      <c r="AJ56">
        <v>0</v>
      </c>
      <c r="AK56">
        <v>0.111</v>
      </c>
      <c r="AL56">
        <v>188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 t="s">
        <v>193</v>
      </c>
      <c r="AU56" t="s">
        <v>192</v>
      </c>
      <c r="AV56">
        <v>0.6</v>
      </c>
      <c r="AW56">
        <v>0.6</v>
      </c>
      <c r="AY56">
        <v>0.6</v>
      </c>
      <c r="AZ56" t="s">
        <v>45</v>
      </c>
      <c r="BA56">
        <v>1</v>
      </c>
      <c r="BB56" t="s">
        <v>209</v>
      </c>
      <c r="BC56" t="s">
        <v>46</v>
      </c>
      <c r="BH56" t="s">
        <v>47</v>
      </c>
      <c r="BI56" t="b">
        <v>0</v>
      </c>
      <c r="BJ56" t="s">
        <v>48</v>
      </c>
      <c r="BK56">
        <v>0</v>
      </c>
      <c r="BL56" t="s">
        <v>210</v>
      </c>
      <c r="BM56" t="s">
        <v>211</v>
      </c>
      <c r="BN56" t="s">
        <v>212</v>
      </c>
      <c r="BO56" t="s">
        <v>213</v>
      </c>
      <c r="BP56" t="s">
        <v>214</v>
      </c>
      <c r="BQ56" t="s">
        <v>49</v>
      </c>
      <c r="BR56" t="s">
        <v>208</v>
      </c>
      <c r="BS56" t="s">
        <v>44</v>
      </c>
      <c r="BV56" t="s">
        <v>215</v>
      </c>
      <c r="BW56" t="s">
        <v>399</v>
      </c>
      <c r="BX56" t="s">
        <v>400</v>
      </c>
    </row>
    <row r="57" spans="1:76" x14ac:dyDescent="0.3">
      <c r="A57" t="s">
        <v>197</v>
      </c>
      <c r="B57" t="s">
        <v>198</v>
      </c>
      <c r="C57" t="s">
        <v>188</v>
      </c>
      <c r="D57" t="s">
        <v>395</v>
      </c>
      <c r="F57" t="s">
        <v>399</v>
      </c>
      <c r="G57" t="s">
        <v>42</v>
      </c>
      <c r="H57" t="s">
        <v>43</v>
      </c>
      <c r="I57" t="s">
        <v>202</v>
      </c>
      <c r="J57" t="s">
        <v>266</v>
      </c>
      <c r="K57" t="s">
        <v>204</v>
      </c>
      <c r="L57" t="s">
        <v>43</v>
      </c>
      <c r="M57" t="s">
        <v>267</v>
      </c>
      <c r="N57" t="s">
        <v>135</v>
      </c>
      <c r="O57" t="s">
        <v>354</v>
      </c>
      <c r="P57">
        <v>12.1</v>
      </c>
      <c r="Q57">
        <v>16.899999999999999</v>
      </c>
      <c r="R57">
        <v>0.111</v>
      </c>
      <c r="S57">
        <v>188</v>
      </c>
      <c r="T57">
        <v>0</v>
      </c>
      <c r="U57">
        <v>0</v>
      </c>
      <c r="V57">
        <v>0</v>
      </c>
      <c r="W57">
        <v>0</v>
      </c>
      <c r="X57" s="14">
        <v>0</v>
      </c>
      <c r="Y57" s="14">
        <v>450.09</v>
      </c>
      <c r="Z57" s="14">
        <v>189.05</v>
      </c>
      <c r="AA57" s="14">
        <v>0</v>
      </c>
      <c r="AB57" s="14">
        <v>639.15</v>
      </c>
      <c r="AC57" s="14">
        <v>0</v>
      </c>
      <c r="AD57" s="14">
        <v>0</v>
      </c>
      <c r="AE57" s="14">
        <v>0</v>
      </c>
      <c r="AF57" t="s">
        <v>44</v>
      </c>
      <c r="AG57" t="s">
        <v>207</v>
      </c>
      <c r="AH57" t="s">
        <v>208</v>
      </c>
      <c r="AI57">
        <v>20</v>
      </c>
      <c r="AJ57">
        <v>0</v>
      </c>
      <c r="AK57">
        <v>0.111</v>
      </c>
      <c r="AL57">
        <v>188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 t="s">
        <v>193</v>
      </c>
      <c r="AU57" t="s">
        <v>192</v>
      </c>
      <c r="AV57">
        <v>0.6</v>
      </c>
      <c r="AW57">
        <v>0.6</v>
      </c>
      <c r="AY57">
        <v>0.6</v>
      </c>
      <c r="AZ57" t="s">
        <v>45</v>
      </c>
      <c r="BA57">
        <v>1</v>
      </c>
      <c r="BB57" t="s">
        <v>209</v>
      </c>
      <c r="BC57" t="s">
        <v>46</v>
      </c>
      <c r="BH57" t="s">
        <v>47</v>
      </c>
      <c r="BI57" t="b">
        <v>0</v>
      </c>
      <c r="BJ57" t="s">
        <v>48</v>
      </c>
      <c r="BK57">
        <v>0</v>
      </c>
      <c r="BL57" t="s">
        <v>210</v>
      </c>
      <c r="BM57" t="s">
        <v>211</v>
      </c>
      <c r="BN57" t="s">
        <v>212</v>
      </c>
      <c r="BO57" t="s">
        <v>213</v>
      </c>
      <c r="BP57" t="s">
        <v>214</v>
      </c>
      <c r="BQ57" t="s">
        <v>49</v>
      </c>
      <c r="BR57" t="s">
        <v>208</v>
      </c>
      <c r="BS57" t="s">
        <v>44</v>
      </c>
      <c r="BV57" t="s">
        <v>215</v>
      </c>
      <c r="BW57" t="s">
        <v>399</v>
      </c>
      <c r="BX57" t="s">
        <v>401</v>
      </c>
    </row>
    <row r="58" spans="1:76" x14ac:dyDescent="0.3">
      <c r="A58" t="s">
        <v>197</v>
      </c>
      <c r="B58" t="s">
        <v>198</v>
      </c>
      <c r="C58" t="s">
        <v>41</v>
      </c>
      <c r="D58" t="s">
        <v>273</v>
      </c>
      <c r="F58" t="s">
        <v>274</v>
      </c>
      <c r="G58" t="s">
        <v>201</v>
      </c>
      <c r="H58" t="s">
        <v>43</v>
      </c>
      <c r="I58" t="s">
        <v>202</v>
      </c>
      <c r="J58" t="s">
        <v>275</v>
      </c>
      <c r="K58" t="s">
        <v>204</v>
      </c>
      <c r="L58" t="s">
        <v>43</v>
      </c>
      <c r="M58" t="s">
        <v>258</v>
      </c>
      <c r="N58" t="s">
        <v>135</v>
      </c>
      <c r="O58" t="s">
        <v>206</v>
      </c>
      <c r="P58">
        <v>11.1</v>
      </c>
      <c r="Q58">
        <v>15.1</v>
      </c>
      <c r="R58">
        <v>6.9800000000000001E-2</v>
      </c>
      <c r="S58">
        <v>114</v>
      </c>
      <c r="T58">
        <v>0</v>
      </c>
      <c r="U58">
        <v>0</v>
      </c>
      <c r="V58">
        <v>0</v>
      </c>
      <c r="W58">
        <v>0</v>
      </c>
      <c r="X58" s="14">
        <v>0</v>
      </c>
      <c r="Y58" s="14">
        <v>477.58</v>
      </c>
      <c r="Z58" s="14">
        <v>180.68</v>
      </c>
      <c r="AA58" s="14">
        <v>0</v>
      </c>
      <c r="AB58" s="14">
        <v>658.26</v>
      </c>
      <c r="AC58" s="14">
        <v>0</v>
      </c>
      <c r="AD58" s="14">
        <v>0</v>
      </c>
      <c r="AE58" s="14">
        <v>0</v>
      </c>
      <c r="AF58" t="s">
        <v>44</v>
      </c>
      <c r="AG58" t="s">
        <v>207</v>
      </c>
      <c r="AH58" t="s">
        <v>208</v>
      </c>
      <c r="AI58">
        <v>20</v>
      </c>
      <c r="AJ58">
        <v>0</v>
      </c>
      <c r="AK58">
        <v>6.9800000000000001E-2</v>
      </c>
      <c r="AL58">
        <v>114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 t="s">
        <v>193</v>
      </c>
      <c r="AU58" t="s">
        <v>192</v>
      </c>
      <c r="AV58">
        <v>0.6</v>
      </c>
      <c r="AW58">
        <v>0.6</v>
      </c>
      <c r="AY58">
        <v>0.6</v>
      </c>
      <c r="AZ58" t="s">
        <v>45</v>
      </c>
      <c r="BA58">
        <v>1</v>
      </c>
      <c r="BB58" t="s">
        <v>209</v>
      </c>
      <c r="BC58" t="s">
        <v>46</v>
      </c>
      <c r="BH58" t="s">
        <v>47</v>
      </c>
      <c r="BI58" t="b">
        <v>0</v>
      </c>
      <c r="BJ58" t="s">
        <v>48</v>
      </c>
      <c r="BK58">
        <v>0</v>
      </c>
      <c r="BL58" t="s">
        <v>210</v>
      </c>
      <c r="BM58" t="s">
        <v>211</v>
      </c>
      <c r="BN58" t="s">
        <v>212</v>
      </c>
      <c r="BO58" t="s">
        <v>213</v>
      </c>
      <c r="BP58" t="s">
        <v>214</v>
      </c>
      <c r="BQ58" t="s">
        <v>49</v>
      </c>
      <c r="BR58" t="s">
        <v>208</v>
      </c>
      <c r="BS58" t="s">
        <v>44</v>
      </c>
      <c r="BV58" t="s">
        <v>215</v>
      </c>
      <c r="BW58" t="s">
        <v>274</v>
      </c>
      <c r="BX58" t="s">
        <v>276</v>
      </c>
    </row>
    <row r="59" spans="1:76" x14ac:dyDescent="0.3">
      <c r="A59" t="s">
        <v>197</v>
      </c>
      <c r="B59" t="s">
        <v>198</v>
      </c>
      <c r="C59" t="s">
        <v>41</v>
      </c>
      <c r="D59" t="s">
        <v>273</v>
      </c>
      <c r="F59" t="s">
        <v>274</v>
      </c>
      <c r="G59" t="s">
        <v>42</v>
      </c>
      <c r="H59" t="s">
        <v>43</v>
      </c>
      <c r="I59" t="s">
        <v>202</v>
      </c>
      <c r="J59" t="s">
        <v>275</v>
      </c>
      <c r="K59" t="s">
        <v>204</v>
      </c>
      <c r="L59" t="s">
        <v>43</v>
      </c>
      <c r="M59" t="s">
        <v>258</v>
      </c>
      <c r="N59" t="s">
        <v>135</v>
      </c>
      <c r="O59" t="s">
        <v>206</v>
      </c>
      <c r="P59">
        <v>11.1</v>
      </c>
      <c r="Q59">
        <v>15.1</v>
      </c>
      <c r="R59">
        <v>6.9800000000000001E-2</v>
      </c>
      <c r="S59">
        <v>114</v>
      </c>
      <c r="T59">
        <v>0</v>
      </c>
      <c r="U59">
        <v>0</v>
      </c>
      <c r="V59">
        <v>0</v>
      </c>
      <c r="W59">
        <v>0</v>
      </c>
      <c r="X59" s="14">
        <v>0</v>
      </c>
      <c r="Y59" s="14">
        <v>477.58</v>
      </c>
      <c r="Z59" s="14">
        <v>180.68</v>
      </c>
      <c r="AA59" s="14">
        <v>0</v>
      </c>
      <c r="AB59" s="14">
        <v>658.26</v>
      </c>
      <c r="AC59" s="14">
        <v>0</v>
      </c>
      <c r="AD59" s="14">
        <v>0</v>
      </c>
      <c r="AE59" s="14">
        <v>0</v>
      </c>
      <c r="AF59" t="s">
        <v>44</v>
      </c>
      <c r="AG59" t="s">
        <v>207</v>
      </c>
      <c r="AH59" t="s">
        <v>208</v>
      </c>
      <c r="AI59">
        <v>20</v>
      </c>
      <c r="AJ59">
        <v>0</v>
      </c>
      <c r="AK59">
        <v>6.9800000000000001E-2</v>
      </c>
      <c r="AL59">
        <v>114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 t="s">
        <v>193</v>
      </c>
      <c r="AU59" t="s">
        <v>192</v>
      </c>
      <c r="AV59">
        <v>0.6</v>
      </c>
      <c r="AW59">
        <v>0.6</v>
      </c>
      <c r="AY59">
        <v>0.6</v>
      </c>
      <c r="AZ59" t="s">
        <v>45</v>
      </c>
      <c r="BA59">
        <v>1</v>
      </c>
      <c r="BB59" t="s">
        <v>209</v>
      </c>
      <c r="BC59" t="s">
        <v>46</v>
      </c>
      <c r="BH59" t="s">
        <v>47</v>
      </c>
      <c r="BI59" t="b">
        <v>0</v>
      </c>
      <c r="BJ59" t="s">
        <v>48</v>
      </c>
      <c r="BK59">
        <v>0</v>
      </c>
      <c r="BL59" t="s">
        <v>210</v>
      </c>
      <c r="BM59" t="s">
        <v>211</v>
      </c>
      <c r="BN59" t="s">
        <v>212</v>
      </c>
      <c r="BO59" t="s">
        <v>213</v>
      </c>
      <c r="BP59" t="s">
        <v>214</v>
      </c>
      <c r="BQ59" t="s">
        <v>49</v>
      </c>
      <c r="BR59" t="s">
        <v>208</v>
      </c>
      <c r="BS59" t="s">
        <v>44</v>
      </c>
      <c r="BV59" t="s">
        <v>215</v>
      </c>
      <c r="BW59" t="s">
        <v>274</v>
      </c>
      <c r="BX59" t="s">
        <v>277</v>
      </c>
    </row>
    <row r="60" spans="1:76" x14ac:dyDescent="0.3">
      <c r="A60" t="s">
        <v>197</v>
      </c>
      <c r="B60" t="s">
        <v>198</v>
      </c>
      <c r="C60" t="s">
        <v>50</v>
      </c>
      <c r="D60" t="s">
        <v>273</v>
      </c>
      <c r="F60" t="s">
        <v>278</v>
      </c>
      <c r="G60" t="s">
        <v>201</v>
      </c>
      <c r="H60" t="s">
        <v>43</v>
      </c>
      <c r="I60" t="s">
        <v>202</v>
      </c>
      <c r="J60" t="s">
        <v>275</v>
      </c>
      <c r="K60" t="s">
        <v>204</v>
      </c>
      <c r="L60" t="s">
        <v>43</v>
      </c>
      <c r="M60" t="s">
        <v>258</v>
      </c>
      <c r="N60" t="s">
        <v>135</v>
      </c>
      <c r="O60" t="s">
        <v>206</v>
      </c>
      <c r="P60">
        <v>12.1</v>
      </c>
      <c r="Q60">
        <v>16.600000000000001</v>
      </c>
      <c r="R60">
        <v>0.128</v>
      </c>
      <c r="S60">
        <v>209</v>
      </c>
      <c r="T60">
        <v>0</v>
      </c>
      <c r="U60">
        <v>0</v>
      </c>
      <c r="V60">
        <v>0</v>
      </c>
      <c r="W60">
        <v>0</v>
      </c>
      <c r="X60" s="14">
        <v>0</v>
      </c>
      <c r="Y60" s="14">
        <v>477.58</v>
      </c>
      <c r="Z60" s="14">
        <v>326.08</v>
      </c>
      <c r="AA60" s="14">
        <v>0</v>
      </c>
      <c r="AB60" s="14">
        <v>803.66</v>
      </c>
      <c r="AC60" s="14">
        <v>0</v>
      </c>
      <c r="AD60" s="14">
        <v>0</v>
      </c>
      <c r="AE60" s="14">
        <v>0</v>
      </c>
      <c r="AF60" t="s">
        <v>44</v>
      </c>
      <c r="AG60" t="s">
        <v>207</v>
      </c>
      <c r="AH60" t="s">
        <v>208</v>
      </c>
      <c r="AI60">
        <v>20</v>
      </c>
      <c r="AJ60">
        <v>0</v>
      </c>
      <c r="AK60">
        <v>0.128</v>
      </c>
      <c r="AL60">
        <v>209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 t="s">
        <v>193</v>
      </c>
      <c r="AU60" t="s">
        <v>192</v>
      </c>
      <c r="AV60">
        <v>0.6</v>
      </c>
      <c r="AW60">
        <v>0.6</v>
      </c>
      <c r="AY60">
        <v>0.6</v>
      </c>
      <c r="AZ60" t="s">
        <v>45</v>
      </c>
      <c r="BA60">
        <v>1</v>
      </c>
      <c r="BB60" t="s">
        <v>209</v>
      </c>
      <c r="BC60" t="s">
        <v>46</v>
      </c>
      <c r="BH60" t="s">
        <v>47</v>
      </c>
      <c r="BI60" t="b">
        <v>0</v>
      </c>
      <c r="BJ60" t="s">
        <v>48</v>
      </c>
      <c r="BK60">
        <v>0</v>
      </c>
      <c r="BL60" t="s">
        <v>210</v>
      </c>
      <c r="BM60" t="s">
        <v>211</v>
      </c>
      <c r="BN60" t="s">
        <v>212</v>
      </c>
      <c r="BO60" t="s">
        <v>213</v>
      </c>
      <c r="BP60" t="s">
        <v>214</v>
      </c>
      <c r="BQ60" t="s">
        <v>49</v>
      </c>
      <c r="BR60" t="s">
        <v>208</v>
      </c>
      <c r="BS60" t="s">
        <v>44</v>
      </c>
      <c r="BV60" t="s">
        <v>215</v>
      </c>
      <c r="BW60" t="s">
        <v>278</v>
      </c>
      <c r="BX60" t="s">
        <v>279</v>
      </c>
    </row>
    <row r="61" spans="1:76" x14ac:dyDescent="0.3">
      <c r="A61" t="s">
        <v>197</v>
      </c>
      <c r="B61" t="s">
        <v>198</v>
      </c>
      <c r="C61" t="s">
        <v>50</v>
      </c>
      <c r="D61" t="s">
        <v>273</v>
      </c>
      <c r="F61" t="s">
        <v>278</v>
      </c>
      <c r="G61" t="s">
        <v>42</v>
      </c>
      <c r="H61" t="s">
        <v>43</v>
      </c>
      <c r="I61" t="s">
        <v>202</v>
      </c>
      <c r="J61" t="s">
        <v>275</v>
      </c>
      <c r="K61" t="s">
        <v>204</v>
      </c>
      <c r="L61" t="s">
        <v>43</v>
      </c>
      <c r="M61" t="s">
        <v>258</v>
      </c>
      <c r="N61" t="s">
        <v>135</v>
      </c>
      <c r="O61" t="s">
        <v>206</v>
      </c>
      <c r="P61">
        <v>12.1</v>
      </c>
      <c r="Q61">
        <v>16.600000000000001</v>
      </c>
      <c r="R61">
        <v>0.128</v>
      </c>
      <c r="S61">
        <v>209</v>
      </c>
      <c r="T61">
        <v>0</v>
      </c>
      <c r="U61">
        <v>0</v>
      </c>
      <c r="V61">
        <v>0</v>
      </c>
      <c r="W61">
        <v>0</v>
      </c>
      <c r="X61" s="14">
        <v>0</v>
      </c>
      <c r="Y61" s="14">
        <v>477.58</v>
      </c>
      <c r="Z61" s="14">
        <v>326.08</v>
      </c>
      <c r="AA61" s="14">
        <v>0</v>
      </c>
      <c r="AB61" s="14">
        <v>803.66</v>
      </c>
      <c r="AC61" s="14">
        <v>0</v>
      </c>
      <c r="AD61" s="14">
        <v>0</v>
      </c>
      <c r="AE61" s="14">
        <v>0</v>
      </c>
      <c r="AF61" t="s">
        <v>44</v>
      </c>
      <c r="AG61" t="s">
        <v>207</v>
      </c>
      <c r="AH61" t="s">
        <v>208</v>
      </c>
      <c r="AI61">
        <v>20</v>
      </c>
      <c r="AJ61">
        <v>0</v>
      </c>
      <c r="AK61">
        <v>0.128</v>
      </c>
      <c r="AL61">
        <v>209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 t="s">
        <v>193</v>
      </c>
      <c r="AU61" t="s">
        <v>192</v>
      </c>
      <c r="AV61">
        <v>0.6</v>
      </c>
      <c r="AW61">
        <v>0.6</v>
      </c>
      <c r="AY61">
        <v>0.6</v>
      </c>
      <c r="AZ61" t="s">
        <v>45</v>
      </c>
      <c r="BA61">
        <v>1</v>
      </c>
      <c r="BB61" t="s">
        <v>209</v>
      </c>
      <c r="BC61" t="s">
        <v>46</v>
      </c>
      <c r="BH61" t="s">
        <v>47</v>
      </c>
      <c r="BI61" t="b">
        <v>0</v>
      </c>
      <c r="BJ61" t="s">
        <v>48</v>
      </c>
      <c r="BK61">
        <v>0</v>
      </c>
      <c r="BL61" t="s">
        <v>210</v>
      </c>
      <c r="BM61" t="s">
        <v>211</v>
      </c>
      <c r="BN61" t="s">
        <v>212</v>
      </c>
      <c r="BO61" t="s">
        <v>213</v>
      </c>
      <c r="BP61" t="s">
        <v>214</v>
      </c>
      <c r="BQ61" t="s">
        <v>49</v>
      </c>
      <c r="BR61" t="s">
        <v>208</v>
      </c>
      <c r="BS61" t="s">
        <v>44</v>
      </c>
      <c r="BV61" t="s">
        <v>215</v>
      </c>
      <c r="BW61" t="s">
        <v>278</v>
      </c>
      <c r="BX61" t="s">
        <v>280</v>
      </c>
    </row>
    <row r="62" spans="1:76" x14ac:dyDescent="0.3">
      <c r="A62" t="s">
        <v>197</v>
      </c>
      <c r="B62" t="s">
        <v>198</v>
      </c>
      <c r="C62" t="s">
        <v>189</v>
      </c>
      <c r="D62" t="s">
        <v>402</v>
      </c>
      <c r="F62" t="s">
        <v>403</v>
      </c>
      <c r="G62" t="s">
        <v>201</v>
      </c>
      <c r="H62" t="s">
        <v>43</v>
      </c>
      <c r="I62" t="s">
        <v>202</v>
      </c>
      <c r="J62" t="s">
        <v>275</v>
      </c>
      <c r="K62" t="s">
        <v>204</v>
      </c>
      <c r="L62" t="s">
        <v>43</v>
      </c>
      <c r="M62" t="s">
        <v>258</v>
      </c>
      <c r="N62" t="s">
        <v>135</v>
      </c>
      <c r="O62" t="s">
        <v>354</v>
      </c>
      <c r="P62">
        <v>11.1</v>
      </c>
      <c r="Q62">
        <v>15.4</v>
      </c>
      <c r="R62">
        <v>6.9800000000000001E-2</v>
      </c>
      <c r="S62">
        <v>114</v>
      </c>
      <c r="T62">
        <v>0</v>
      </c>
      <c r="U62">
        <v>0</v>
      </c>
      <c r="V62">
        <v>0</v>
      </c>
      <c r="W62">
        <v>0</v>
      </c>
      <c r="X62" s="14">
        <v>0</v>
      </c>
      <c r="Y62" s="14">
        <v>450.09</v>
      </c>
      <c r="Z62" s="14">
        <v>139.22999999999999</v>
      </c>
      <c r="AA62" s="14">
        <v>0</v>
      </c>
      <c r="AB62" s="14">
        <v>589.32000000000005</v>
      </c>
      <c r="AC62" s="14">
        <v>0</v>
      </c>
      <c r="AD62" s="14">
        <v>0</v>
      </c>
      <c r="AE62" s="14">
        <v>0</v>
      </c>
      <c r="AF62" t="s">
        <v>44</v>
      </c>
      <c r="AG62" t="s">
        <v>207</v>
      </c>
      <c r="AH62" t="s">
        <v>208</v>
      </c>
      <c r="AI62">
        <v>20</v>
      </c>
      <c r="AJ62">
        <v>0</v>
      </c>
      <c r="AK62">
        <v>6.9800000000000001E-2</v>
      </c>
      <c r="AL62">
        <v>114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 t="s">
        <v>193</v>
      </c>
      <c r="AU62" t="s">
        <v>192</v>
      </c>
      <c r="AV62">
        <v>0.6</v>
      </c>
      <c r="AW62">
        <v>0.6</v>
      </c>
      <c r="AY62">
        <v>0.6</v>
      </c>
      <c r="AZ62" t="s">
        <v>45</v>
      </c>
      <c r="BA62">
        <v>1</v>
      </c>
      <c r="BB62" t="s">
        <v>209</v>
      </c>
      <c r="BC62" t="s">
        <v>46</v>
      </c>
      <c r="BH62" t="s">
        <v>47</v>
      </c>
      <c r="BI62" t="b">
        <v>0</v>
      </c>
      <c r="BJ62" t="s">
        <v>48</v>
      </c>
      <c r="BK62">
        <v>0</v>
      </c>
      <c r="BL62" t="s">
        <v>210</v>
      </c>
      <c r="BM62" t="s">
        <v>211</v>
      </c>
      <c r="BN62" t="s">
        <v>212</v>
      </c>
      <c r="BO62" t="s">
        <v>213</v>
      </c>
      <c r="BP62" t="s">
        <v>214</v>
      </c>
      <c r="BQ62" t="s">
        <v>49</v>
      </c>
      <c r="BR62" t="s">
        <v>208</v>
      </c>
      <c r="BS62" t="s">
        <v>44</v>
      </c>
      <c r="BV62" t="s">
        <v>215</v>
      </c>
      <c r="BW62" t="s">
        <v>403</v>
      </c>
      <c r="BX62" t="s">
        <v>404</v>
      </c>
    </row>
    <row r="63" spans="1:76" x14ac:dyDescent="0.3">
      <c r="A63" t="s">
        <v>197</v>
      </c>
      <c r="B63" t="s">
        <v>198</v>
      </c>
      <c r="C63" t="s">
        <v>189</v>
      </c>
      <c r="D63" t="s">
        <v>402</v>
      </c>
      <c r="F63" t="s">
        <v>403</v>
      </c>
      <c r="G63" t="s">
        <v>42</v>
      </c>
      <c r="H63" t="s">
        <v>43</v>
      </c>
      <c r="I63" t="s">
        <v>202</v>
      </c>
      <c r="J63" t="s">
        <v>275</v>
      </c>
      <c r="K63" t="s">
        <v>204</v>
      </c>
      <c r="L63" t="s">
        <v>43</v>
      </c>
      <c r="M63" t="s">
        <v>258</v>
      </c>
      <c r="N63" t="s">
        <v>135</v>
      </c>
      <c r="O63" t="s">
        <v>354</v>
      </c>
      <c r="P63">
        <v>11.1</v>
      </c>
      <c r="Q63">
        <v>15.4</v>
      </c>
      <c r="R63">
        <v>6.9800000000000001E-2</v>
      </c>
      <c r="S63">
        <v>114</v>
      </c>
      <c r="T63">
        <v>0</v>
      </c>
      <c r="U63">
        <v>0</v>
      </c>
      <c r="V63">
        <v>0</v>
      </c>
      <c r="W63">
        <v>0</v>
      </c>
      <c r="X63" s="14">
        <v>0</v>
      </c>
      <c r="Y63" s="14">
        <v>450.09</v>
      </c>
      <c r="Z63" s="14">
        <v>139.22999999999999</v>
      </c>
      <c r="AA63" s="14">
        <v>0</v>
      </c>
      <c r="AB63" s="14">
        <v>589.32000000000005</v>
      </c>
      <c r="AC63" s="14">
        <v>0</v>
      </c>
      <c r="AD63" s="14">
        <v>0</v>
      </c>
      <c r="AE63" s="14">
        <v>0</v>
      </c>
      <c r="AF63" t="s">
        <v>44</v>
      </c>
      <c r="AG63" t="s">
        <v>207</v>
      </c>
      <c r="AH63" t="s">
        <v>208</v>
      </c>
      <c r="AI63">
        <v>20</v>
      </c>
      <c r="AJ63">
        <v>0</v>
      </c>
      <c r="AK63">
        <v>6.9800000000000001E-2</v>
      </c>
      <c r="AL63">
        <v>114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 t="s">
        <v>193</v>
      </c>
      <c r="AU63" t="s">
        <v>192</v>
      </c>
      <c r="AV63">
        <v>0.6</v>
      </c>
      <c r="AW63">
        <v>0.6</v>
      </c>
      <c r="AY63">
        <v>0.6</v>
      </c>
      <c r="AZ63" t="s">
        <v>45</v>
      </c>
      <c r="BA63">
        <v>1</v>
      </c>
      <c r="BB63" t="s">
        <v>209</v>
      </c>
      <c r="BC63" t="s">
        <v>46</v>
      </c>
      <c r="BH63" t="s">
        <v>47</v>
      </c>
      <c r="BI63" t="b">
        <v>0</v>
      </c>
      <c r="BJ63" t="s">
        <v>48</v>
      </c>
      <c r="BK63">
        <v>0</v>
      </c>
      <c r="BL63" t="s">
        <v>210</v>
      </c>
      <c r="BM63" t="s">
        <v>211</v>
      </c>
      <c r="BN63" t="s">
        <v>212</v>
      </c>
      <c r="BO63" t="s">
        <v>213</v>
      </c>
      <c r="BP63" t="s">
        <v>214</v>
      </c>
      <c r="BQ63" t="s">
        <v>49</v>
      </c>
      <c r="BR63" t="s">
        <v>208</v>
      </c>
      <c r="BS63" t="s">
        <v>44</v>
      </c>
      <c r="BV63" t="s">
        <v>215</v>
      </c>
      <c r="BW63" t="s">
        <v>403</v>
      </c>
      <c r="BX63" t="s">
        <v>405</v>
      </c>
    </row>
    <row r="64" spans="1:76" x14ac:dyDescent="0.3">
      <c r="A64" t="s">
        <v>197</v>
      </c>
      <c r="B64" t="s">
        <v>198</v>
      </c>
      <c r="C64" t="s">
        <v>188</v>
      </c>
      <c r="D64" t="s">
        <v>402</v>
      </c>
      <c r="F64" t="s">
        <v>406</v>
      </c>
      <c r="G64" t="s">
        <v>201</v>
      </c>
      <c r="H64" t="s">
        <v>43</v>
      </c>
      <c r="I64" t="s">
        <v>202</v>
      </c>
      <c r="J64" t="s">
        <v>275</v>
      </c>
      <c r="K64" t="s">
        <v>204</v>
      </c>
      <c r="L64" t="s">
        <v>43</v>
      </c>
      <c r="M64" t="s">
        <v>258</v>
      </c>
      <c r="N64" t="s">
        <v>135</v>
      </c>
      <c r="O64" t="s">
        <v>354</v>
      </c>
      <c r="P64">
        <v>12.1</v>
      </c>
      <c r="Q64">
        <v>16.899999999999999</v>
      </c>
      <c r="R64">
        <v>0.128</v>
      </c>
      <c r="S64">
        <v>209</v>
      </c>
      <c r="T64">
        <v>0</v>
      </c>
      <c r="U64">
        <v>0</v>
      </c>
      <c r="V64">
        <v>0</v>
      </c>
      <c r="W64">
        <v>0</v>
      </c>
      <c r="X64" s="14">
        <v>0</v>
      </c>
      <c r="Y64" s="14">
        <v>450.09</v>
      </c>
      <c r="Z64" s="14">
        <v>189.05</v>
      </c>
      <c r="AA64" s="14">
        <v>0</v>
      </c>
      <c r="AB64" s="14">
        <v>639.15</v>
      </c>
      <c r="AC64" s="14">
        <v>0</v>
      </c>
      <c r="AD64" s="14">
        <v>0</v>
      </c>
      <c r="AE64" s="14">
        <v>0</v>
      </c>
      <c r="AF64" t="s">
        <v>44</v>
      </c>
      <c r="AG64" t="s">
        <v>207</v>
      </c>
      <c r="AH64" t="s">
        <v>208</v>
      </c>
      <c r="AI64">
        <v>20</v>
      </c>
      <c r="AJ64">
        <v>0</v>
      </c>
      <c r="AK64">
        <v>0.128</v>
      </c>
      <c r="AL64">
        <v>209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 t="s">
        <v>193</v>
      </c>
      <c r="AU64" t="s">
        <v>192</v>
      </c>
      <c r="AV64">
        <v>0.6</v>
      </c>
      <c r="AW64">
        <v>0.6</v>
      </c>
      <c r="AY64">
        <v>0.6</v>
      </c>
      <c r="AZ64" t="s">
        <v>45</v>
      </c>
      <c r="BA64">
        <v>1</v>
      </c>
      <c r="BB64" t="s">
        <v>209</v>
      </c>
      <c r="BC64" t="s">
        <v>46</v>
      </c>
      <c r="BH64" t="s">
        <v>47</v>
      </c>
      <c r="BI64" t="b">
        <v>0</v>
      </c>
      <c r="BJ64" t="s">
        <v>48</v>
      </c>
      <c r="BK64">
        <v>0</v>
      </c>
      <c r="BL64" t="s">
        <v>210</v>
      </c>
      <c r="BM64" t="s">
        <v>211</v>
      </c>
      <c r="BN64" t="s">
        <v>212</v>
      </c>
      <c r="BO64" t="s">
        <v>213</v>
      </c>
      <c r="BP64" t="s">
        <v>214</v>
      </c>
      <c r="BQ64" t="s">
        <v>49</v>
      </c>
      <c r="BR64" t="s">
        <v>208</v>
      </c>
      <c r="BS64" t="s">
        <v>44</v>
      </c>
      <c r="BV64" t="s">
        <v>215</v>
      </c>
      <c r="BW64" t="s">
        <v>406</v>
      </c>
      <c r="BX64" t="s">
        <v>407</v>
      </c>
    </row>
    <row r="65" spans="1:76" x14ac:dyDescent="0.3">
      <c r="A65" t="s">
        <v>197</v>
      </c>
      <c r="B65" t="s">
        <v>198</v>
      </c>
      <c r="C65" t="s">
        <v>188</v>
      </c>
      <c r="D65" t="s">
        <v>402</v>
      </c>
      <c r="F65" t="s">
        <v>406</v>
      </c>
      <c r="G65" t="s">
        <v>42</v>
      </c>
      <c r="H65" t="s">
        <v>43</v>
      </c>
      <c r="I65" t="s">
        <v>202</v>
      </c>
      <c r="J65" t="s">
        <v>275</v>
      </c>
      <c r="K65" t="s">
        <v>204</v>
      </c>
      <c r="L65" t="s">
        <v>43</v>
      </c>
      <c r="M65" t="s">
        <v>258</v>
      </c>
      <c r="N65" t="s">
        <v>135</v>
      </c>
      <c r="O65" t="s">
        <v>354</v>
      </c>
      <c r="P65">
        <v>12.1</v>
      </c>
      <c r="Q65">
        <v>16.899999999999999</v>
      </c>
      <c r="R65">
        <v>0.128</v>
      </c>
      <c r="S65">
        <v>209</v>
      </c>
      <c r="T65">
        <v>0</v>
      </c>
      <c r="U65">
        <v>0</v>
      </c>
      <c r="V65">
        <v>0</v>
      </c>
      <c r="W65">
        <v>0</v>
      </c>
      <c r="X65" s="14">
        <v>0</v>
      </c>
      <c r="Y65" s="14">
        <v>450.09</v>
      </c>
      <c r="Z65" s="14">
        <v>189.05</v>
      </c>
      <c r="AA65" s="14">
        <v>0</v>
      </c>
      <c r="AB65" s="14">
        <v>639.15</v>
      </c>
      <c r="AC65" s="14">
        <v>0</v>
      </c>
      <c r="AD65" s="14">
        <v>0</v>
      </c>
      <c r="AE65" s="14">
        <v>0</v>
      </c>
      <c r="AF65" t="s">
        <v>44</v>
      </c>
      <c r="AG65" t="s">
        <v>207</v>
      </c>
      <c r="AH65" t="s">
        <v>208</v>
      </c>
      <c r="AI65">
        <v>20</v>
      </c>
      <c r="AJ65">
        <v>0</v>
      </c>
      <c r="AK65">
        <v>0.128</v>
      </c>
      <c r="AL65">
        <v>209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 t="s">
        <v>193</v>
      </c>
      <c r="AU65" t="s">
        <v>192</v>
      </c>
      <c r="AV65">
        <v>0.6</v>
      </c>
      <c r="AW65">
        <v>0.6</v>
      </c>
      <c r="AY65">
        <v>0.6</v>
      </c>
      <c r="AZ65" t="s">
        <v>45</v>
      </c>
      <c r="BA65">
        <v>1</v>
      </c>
      <c r="BB65" t="s">
        <v>209</v>
      </c>
      <c r="BC65" t="s">
        <v>46</v>
      </c>
      <c r="BH65" t="s">
        <v>47</v>
      </c>
      <c r="BI65" t="b">
        <v>0</v>
      </c>
      <c r="BJ65" t="s">
        <v>48</v>
      </c>
      <c r="BK65">
        <v>0</v>
      </c>
      <c r="BL65" t="s">
        <v>210</v>
      </c>
      <c r="BM65" t="s">
        <v>211</v>
      </c>
      <c r="BN65" t="s">
        <v>212</v>
      </c>
      <c r="BO65" t="s">
        <v>213</v>
      </c>
      <c r="BP65" t="s">
        <v>214</v>
      </c>
      <c r="BQ65" t="s">
        <v>49</v>
      </c>
      <c r="BR65" t="s">
        <v>208</v>
      </c>
      <c r="BS65" t="s">
        <v>44</v>
      </c>
      <c r="BV65" t="s">
        <v>215</v>
      </c>
      <c r="BW65" t="s">
        <v>406</v>
      </c>
      <c r="BX65" t="s">
        <v>408</v>
      </c>
    </row>
    <row r="66" spans="1:76" x14ac:dyDescent="0.3">
      <c r="A66" t="s">
        <v>197</v>
      </c>
      <c r="B66" t="s">
        <v>198</v>
      </c>
      <c r="C66" t="s">
        <v>41</v>
      </c>
      <c r="D66" t="s">
        <v>281</v>
      </c>
      <c r="F66" t="s">
        <v>282</v>
      </c>
      <c r="G66" t="s">
        <v>201</v>
      </c>
      <c r="H66" t="s">
        <v>43</v>
      </c>
      <c r="I66" t="s">
        <v>202</v>
      </c>
      <c r="J66" t="s">
        <v>283</v>
      </c>
      <c r="K66" t="s">
        <v>204</v>
      </c>
      <c r="L66" t="s">
        <v>43</v>
      </c>
      <c r="M66" t="s">
        <v>258</v>
      </c>
      <c r="N66" t="s">
        <v>135</v>
      </c>
      <c r="O66" t="s">
        <v>206</v>
      </c>
      <c r="P66">
        <v>11.1</v>
      </c>
      <c r="Q66">
        <v>15.1</v>
      </c>
      <c r="R66">
        <v>6.3100000000000003E-2</v>
      </c>
      <c r="S66">
        <v>102</v>
      </c>
      <c r="T66">
        <v>0</v>
      </c>
      <c r="U66">
        <v>0</v>
      </c>
      <c r="V66">
        <v>0</v>
      </c>
      <c r="W66">
        <v>0</v>
      </c>
      <c r="X66" s="14">
        <v>0</v>
      </c>
      <c r="Y66" s="14">
        <v>477.58</v>
      </c>
      <c r="Z66" s="14">
        <v>180.68</v>
      </c>
      <c r="AA66" s="14">
        <v>0</v>
      </c>
      <c r="AB66" s="14">
        <v>658.26</v>
      </c>
      <c r="AC66" s="14">
        <v>0</v>
      </c>
      <c r="AD66" s="14">
        <v>0</v>
      </c>
      <c r="AE66" s="14">
        <v>0</v>
      </c>
      <c r="AF66" t="s">
        <v>44</v>
      </c>
      <c r="AG66" t="s">
        <v>207</v>
      </c>
      <c r="AH66" t="s">
        <v>208</v>
      </c>
      <c r="AI66">
        <v>20</v>
      </c>
      <c r="AJ66">
        <v>0</v>
      </c>
      <c r="AK66">
        <v>6.3100000000000003E-2</v>
      </c>
      <c r="AL66">
        <v>102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 t="s">
        <v>193</v>
      </c>
      <c r="AU66" t="s">
        <v>192</v>
      </c>
      <c r="AV66">
        <v>0.6</v>
      </c>
      <c r="AW66">
        <v>0.6</v>
      </c>
      <c r="AY66">
        <v>0.6</v>
      </c>
      <c r="AZ66" t="s">
        <v>45</v>
      </c>
      <c r="BA66">
        <v>1</v>
      </c>
      <c r="BB66" t="s">
        <v>209</v>
      </c>
      <c r="BC66" t="s">
        <v>46</v>
      </c>
      <c r="BH66" t="s">
        <v>47</v>
      </c>
      <c r="BI66" t="b">
        <v>0</v>
      </c>
      <c r="BJ66" t="s">
        <v>48</v>
      </c>
      <c r="BK66">
        <v>0</v>
      </c>
      <c r="BL66" t="s">
        <v>210</v>
      </c>
      <c r="BM66" t="s">
        <v>211</v>
      </c>
      <c r="BN66" t="s">
        <v>212</v>
      </c>
      <c r="BO66" t="s">
        <v>213</v>
      </c>
      <c r="BP66" t="s">
        <v>214</v>
      </c>
      <c r="BQ66" t="s">
        <v>49</v>
      </c>
      <c r="BR66" t="s">
        <v>208</v>
      </c>
      <c r="BS66" t="s">
        <v>44</v>
      </c>
      <c r="BV66" t="s">
        <v>215</v>
      </c>
      <c r="BW66" t="s">
        <v>282</v>
      </c>
      <c r="BX66" t="s">
        <v>284</v>
      </c>
    </row>
    <row r="67" spans="1:76" x14ac:dyDescent="0.3">
      <c r="A67" t="s">
        <v>197</v>
      </c>
      <c r="B67" t="s">
        <v>198</v>
      </c>
      <c r="C67" t="s">
        <v>41</v>
      </c>
      <c r="D67" t="s">
        <v>281</v>
      </c>
      <c r="F67" t="s">
        <v>282</v>
      </c>
      <c r="G67" t="s">
        <v>42</v>
      </c>
      <c r="H67" t="s">
        <v>43</v>
      </c>
      <c r="I67" t="s">
        <v>202</v>
      </c>
      <c r="J67" t="s">
        <v>283</v>
      </c>
      <c r="K67" t="s">
        <v>204</v>
      </c>
      <c r="L67" t="s">
        <v>43</v>
      </c>
      <c r="M67" t="s">
        <v>258</v>
      </c>
      <c r="N67" t="s">
        <v>135</v>
      </c>
      <c r="O67" t="s">
        <v>206</v>
      </c>
      <c r="P67">
        <v>11.1</v>
      </c>
      <c r="Q67">
        <v>15.1</v>
      </c>
      <c r="R67">
        <v>6.3100000000000003E-2</v>
      </c>
      <c r="S67">
        <v>102</v>
      </c>
      <c r="T67">
        <v>0</v>
      </c>
      <c r="U67">
        <v>0</v>
      </c>
      <c r="V67">
        <v>0</v>
      </c>
      <c r="W67">
        <v>0</v>
      </c>
      <c r="X67" s="14">
        <v>0</v>
      </c>
      <c r="Y67" s="14">
        <v>477.58</v>
      </c>
      <c r="Z67" s="14">
        <v>180.68</v>
      </c>
      <c r="AA67" s="14">
        <v>0</v>
      </c>
      <c r="AB67" s="14">
        <v>658.26</v>
      </c>
      <c r="AC67" s="14">
        <v>0</v>
      </c>
      <c r="AD67" s="14">
        <v>0</v>
      </c>
      <c r="AE67" s="14">
        <v>0</v>
      </c>
      <c r="AF67" t="s">
        <v>44</v>
      </c>
      <c r="AG67" t="s">
        <v>207</v>
      </c>
      <c r="AH67" t="s">
        <v>208</v>
      </c>
      <c r="AI67">
        <v>20</v>
      </c>
      <c r="AJ67">
        <v>0</v>
      </c>
      <c r="AK67">
        <v>6.3100000000000003E-2</v>
      </c>
      <c r="AL67">
        <v>102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 t="s">
        <v>193</v>
      </c>
      <c r="AU67" t="s">
        <v>192</v>
      </c>
      <c r="AV67">
        <v>0.6</v>
      </c>
      <c r="AW67">
        <v>0.6</v>
      </c>
      <c r="AY67">
        <v>0.6</v>
      </c>
      <c r="AZ67" t="s">
        <v>45</v>
      </c>
      <c r="BA67">
        <v>1</v>
      </c>
      <c r="BB67" t="s">
        <v>209</v>
      </c>
      <c r="BC67" t="s">
        <v>46</v>
      </c>
      <c r="BH67" t="s">
        <v>47</v>
      </c>
      <c r="BI67" t="b">
        <v>0</v>
      </c>
      <c r="BJ67" t="s">
        <v>48</v>
      </c>
      <c r="BK67">
        <v>0</v>
      </c>
      <c r="BL67" t="s">
        <v>210</v>
      </c>
      <c r="BM67" t="s">
        <v>211</v>
      </c>
      <c r="BN67" t="s">
        <v>212</v>
      </c>
      <c r="BO67" t="s">
        <v>213</v>
      </c>
      <c r="BP67" t="s">
        <v>214</v>
      </c>
      <c r="BQ67" t="s">
        <v>49</v>
      </c>
      <c r="BR67" t="s">
        <v>208</v>
      </c>
      <c r="BS67" t="s">
        <v>44</v>
      </c>
      <c r="BV67" t="s">
        <v>215</v>
      </c>
      <c r="BW67" t="s">
        <v>282</v>
      </c>
      <c r="BX67" t="s">
        <v>285</v>
      </c>
    </row>
    <row r="68" spans="1:76" x14ac:dyDescent="0.3">
      <c r="A68" t="s">
        <v>197</v>
      </c>
      <c r="B68" t="s">
        <v>198</v>
      </c>
      <c r="C68" t="s">
        <v>50</v>
      </c>
      <c r="D68" t="s">
        <v>281</v>
      </c>
      <c r="F68" t="s">
        <v>286</v>
      </c>
      <c r="G68" t="s">
        <v>201</v>
      </c>
      <c r="H68" t="s">
        <v>43</v>
      </c>
      <c r="I68" t="s">
        <v>202</v>
      </c>
      <c r="J68" t="s">
        <v>283</v>
      </c>
      <c r="K68" t="s">
        <v>204</v>
      </c>
      <c r="L68" t="s">
        <v>43</v>
      </c>
      <c r="M68" t="s">
        <v>258</v>
      </c>
      <c r="N68" t="s">
        <v>135</v>
      </c>
      <c r="O68" t="s">
        <v>206</v>
      </c>
      <c r="P68">
        <v>12.1</v>
      </c>
      <c r="Q68">
        <v>16.600000000000001</v>
      </c>
      <c r="R68">
        <v>0.11600000000000001</v>
      </c>
      <c r="S68">
        <v>187</v>
      </c>
      <c r="T68">
        <v>0</v>
      </c>
      <c r="U68">
        <v>0</v>
      </c>
      <c r="V68">
        <v>0</v>
      </c>
      <c r="W68">
        <v>0</v>
      </c>
      <c r="X68" s="14">
        <v>0</v>
      </c>
      <c r="Y68" s="14">
        <v>477.58</v>
      </c>
      <c r="Z68" s="14">
        <v>326.08</v>
      </c>
      <c r="AA68" s="14">
        <v>0</v>
      </c>
      <c r="AB68" s="14">
        <v>803.66</v>
      </c>
      <c r="AC68" s="14">
        <v>0</v>
      </c>
      <c r="AD68" s="14">
        <v>0</v>
      </c>
      <c r="AE68" s="14">
        <v>0</v>
      </c>
      <c r="AF68" t="s">
        <v>44</v>
      </c>
      <c r="AG68" t="s">
        <v>207</v>
      </c>
      <c r="AH68" t="s">
        <v>208</v>
      </c>
      <c r="AI68">
        <v>20</v>
      </c>
      <c r="AJ68">
        <v>0</v>
      </c>
      <c r="AK68">
        <v>0.11600000000000001</v>
      </c>
      <c r="AL68">
        <v>187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 t="s">
        <v>193</v>
      </c>
      <c r="AU68" t="s">
        <v>192</v>
      </c>
      <c r="AV68">
        <v>0.6</v>
      </c>
      <c r="AW68">
        <v>0.6</v>
      </c>
      <c r="AY68">
        <v>0.6</v>
      </c>
      <c r="AZ68" t="s">
        <v>45</v>
      </c>
      <c r="BA68">
        <v>1</v>
      </c>
      <c r="BB68" t="s">
        <v>209</v>
      </c>
      <c r="BC68" t="s">
        <v>46</v>
      </c>
      <c r="BH68" t="s">
        <v>47</v>
      </c>
      <c r="BI68" t="b">
        <v>0</v>
      </c>
      <c r="BJ68" t="s">
        <v>48</v>
      </c>
      <c r="BK68">
        <v>0</v>
      </c>
      <c r="BL68" t="s">
        <v>210</v>
      </c>
      <c r="BM68" t="s">
        <v>211</v>
      </c>
      <c r="BN68" t="s">
        <v>212</v>
      </c>
      <c r="BO68" t="s">
        <v>213</v>
      </c>
      <c r="BP68" t="s">
        <v>214</v>
      </c>
      <c r="BQ68" t="s">
        <v>49</v>
      </c>
      <c r="BR68" t="s">
        <v>208</v>
      </c>
      <c r="BS68" t="s">
        <v>44</v>
      </c>
      <c r="BV68" t="s">
        <v>215</v>
      </c>
      <c r="BW68" t="s">
        <v>286</v>
      </c>
      <c r="BX68" t="s">
        <v>287</v>
      </c>
    </row>
    <row r="69" spans="1:76" x14ac:dyDescent="0.3">
      <c r="A69" t="s">
        <v>197</v>
      </c>
      <c r="B69" t="s">
        <v>198</v>
      </c>
      <c r="C69" t="s">
        <v>50</v>
      </c>
      <c r="D69" t="s">
        <v>281</v>
      </c>
      <c r="F69" t="s">
        <v>286</v>
      </c>
      <c r="G69" t="s">
        <v>42</v>
      </c>
      <c r="H69" t="s">
        <v>43</v>
      </c>
      <c r="I69" t="s">
        <v>202</v>
      </c>
      <c r="J69" t="s">
        <v>283</v>
      </c>
      <c r="K69" t="s">
        <v>204</v>
      </c>
      <c r="L69" t="s">
        <v>43</v>
      </c>
      <c r="M69" t="s">
        <v>258</v>
      </c>
      <c r="N69" t="s">
        <v>135</v>
      </c>
      <c r="O69" t="s">
        <v>206</v>
      </c>
      <c r="P69">
        <v>12.1</v>
      </c>
      <c r="Q69">
        <v>16.600000000000001</v>
      </c>
      <c r="R69">
        <v>0.11600000000000001</v>
      </c>
      <c r="S69">
        <v>187</v>
      </c>
      <c r="T69">
        <v>0</v>
      </c>
      <c r="U69">
        <v>0</v>
      </c>
      <c r="V69">
        <v>0</v>
      </c>
      <c r="W69">
        <v>0</v>
      </c>
      <c r="X69" s="14">
        <v>0</v>
      </c>
      <c r="Y69" s="14">
        <v>477.58</v>
      </c>
      <c r="Z69" s="14">
        <v>326.08</v>
      </c>
      <c r="AA69" s="14">
        <v>0</v>
      </c>
      <c r="AB69" s="14">
        <v>803.66</v>
      </c>
      <c r="AC69" s="14">
        <v>0</v>
      </c>
      <c r="AD69" s="14">
        <v>0</v>
      </c>
      <c r="AE69" s="14">
        <v>0</v>
      </c>
      <c r="AF69" t="s">
        <v>44</v>
      </c>
      <c r="AG69" t="s">
        <v>207</v>
      </c>
      <c r="AH69" t="s">
        <v>208</v>
      </c>
      <c r="AI69">
        <v>20</v>
      </c>
      <c r="AJ69">
        <v>0</v>
      </c>
      <c r="AK69">
        <v>0.11600000000000001</v>
      </c>
      <c r="AL69">
        <v>187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 t="s">
        <v>193</v>
      </c>
      <c r="AU69" t="s">
        <v>192</v>
      </c>
      <c r="AV69">
        <v>0.6</v>
      </c>
      <c r="AW69">
        <v>0.6</v>
      </c>
      <c r="AY69">
        <v>0.6</v>
      </c>
      <c r="AZ69" t="s">
        <v>45</v>
      </c>
      <c r="BA69">
        <v>1</v>
      </c>
      <c r="BB69" t="s">
        <v>209</v>
      </c>
      <c r="BC69" t="s">
        <v>46</v>
      </c>
      <c r="BH69" t="s">
        <v>47</v>
      </c>
      <c r="BI69" t="b">
        <v>0</v>
      </c>
      <c r="BJ69" t="s">
        <v>48</v>
      </c>
      <c r="BK69">
        <v>0</v>
      </c>
      <c r="BL69" t="s">
        <v>210</v>
      </c>
      <c r="BM69" t="s">
        <v>211</v>
      </c>
      <c r="BN69" t="s">
        <v>212</v>
      </c>
      <c r="BO69" t="s">
        <v>213</v>
      </c>
      <c r="BP69" t="s">
        <v>214</v>
      </c>
      <c r="BQ69" t="s">
        <v>49</v>
      </c>
      <c r="BR69" t="s">
        <v>208</v>
      </c>
      <c r="BS69" t="s">
        <v>44</v>
      </c>
      <c r="BV69" t="s">
        <v>215</v>
      </c>
      <c r="BW69" t="s">
        <v>286</v>
      </c>
      <c r="BX69" t="s">
        <v>288</v>
      </c>
    </row>
    <row r="70" spans="1:76" x14ac:dyDescent="0.3">
      <c r="A70" t="s">
        <v>197</v>
      </c>
      <c r="B70" t="s">
        <v>198</v>
      </c>
      <c r="C70" t="s">
        <v>189</v>
      </c>
      <c r="D70" t="s">
        <v>409</v>
      </c>
      <c r="F70" t="s">
        <v>410</v>
      </c>
      <c r="G70" t="s">
        <v>201</v>
      </c>
      <c r="H70" t="s">
        <v>43</v>
      </c>
      <c r="I70" t="s">
        <v>202</v>
      </c>
      <c r="J70" t="s">
        <v>283</v>
      </c>
      <c r="K70" t="s">
        <v>204</v>
      </c>
      <c r="L70" t="s">
        <v>43</v>
      </c>
      <c r="M70" t="s">
        <v>258</v>
      </c>
      <c r="N70" t="s">
        <v>135</v>
      </c>
      <c r="O70" t="s">
        <v>354</v>
      </c>
      <c r="P70">
        <v>11.1</v>
      </c>
      <c r="Q70">
        <v>15.4</v>
      </c>
      <c r="R70">
        <v>6.3100000000000003E-2</v>
      </c>
      <c r="S70">
        <v>102</v>
      </c>
      <c r="T70">
        <v>0</v>
      </c>
      <c r="U70">
        <v>0</v>
      </c>
      <c r="V70">
        <v>0</v>
      </c>
      <c r="W70">
        <v>0</v>
      </c>
      <c r="X70" s="14">
        <v>0</v>
      </c>
      <c r="Y70" s="14">
        <v>450.09</v>
      </c>
      <c r="Z70" s="14">
        <v>139.22999999999999</v>
      </c>
      <c r="AA70" s="14">
        <v>0</v>
      </c>
      <c r="AB70" s="14">
        <v>589.32000000000005</v>
      </c>
      <c r="AC70" s="14">
        <v>0</v>
      </c>
      <c r="AD70" s="14">
        <v>0</v>
      </c>
      <c r="AE70" s="14">
        <v>0</v>
      </c>
      <c r="AF70" t="s">
        <v>44</v>
      </c>
      <c r="AG70" t="s">
        <v>207</v>
      </c>
      <c r="AH70" t="s">
        <v>208</v>
      </c>
      <c r="AI70">
        <v>20</v>
      </c>
      <c r="AJ70">
        <v>0</v>
      </c>
      <c r="AK70">
        <v>6.3100000000000003E-2</v>
      </c>
      <c r="AL70">
        <v>102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 t="s">
        <v>193</v>
      </c>
      <c r="AU70" t="s">
        <v>192</v>
      </c>
      <c r="AV70">
        <v>0.6</v>
      </c>
      <c r="AW70">
        <v>0.6</v>
      </c>
      <c r="AY70">
        <v>0.6</v>
      </c>
      <c r="AZ70" t="s">
        <v>45</v>
      </c>
      <c r="BA70">
        <v>1</v>
      </c>
      <c r="BB70" t="s">
        <v>209</v>
      </c>
      <c r="BC70" t="s">
        <v>46</v>
      </c>
      <c r="BH70" t="s">
        <v>47</v>
      </c>
      <c r="BI70" t="b">
        <v>0</v>
      </c>
      <c r="BJ70" t="s">
        <v>48</v>
      </c>
      <c r="BK70">
        <v>0</v>
      </c>
      <c r="BL70" t="s">
        <v>210</v>
      </c>
      <c r="BM70" t="s">
        <v>211</v>
      </c>
      <c r="BN70" t="s">
        <v>212</v>
      </c>
      <c r="BO70" t="s">
        <v>213</v>
      </c>
      <c r="BP70" t="s">
        <v>214</v>
      </c>
      <c r="BQ70" t="s">
        <v>49</v>
      </c>
      <c r="BR70" t="s">
        <v>208</v>
      </c>
      <c r="BS70" t="s">
        <v>44</v>
      </c>
      <c r="BV70" t="s">
        <v>215</v>
      </c>
      <c r="BW70" t="s">
        <v>410</v>
      </c>
      <c r="BX70" t="s">
        <v>411</v>
      </c>
    </row>
    <row r="71" spans="1:76" x14ac:dyDescent="0.3">
      <c r="A71" t="s">
        <v>197</v>
      </c>
      <c r="B71" t="s">
        <v>198</v>
      </c>
      <c r="C71" t="s">
        <v>189</v>
      </c>
      <c r="D71" t="s">
        <v>409</v>
      </c>
      <c r="F71" t="s">
        <v>410</v>
      </c>
      <c r="G71" t="s">
        <v>42</v>
      </c>
      <c r="H71" t="s">
        <v>43</v>
      </c>
      <c r="I71" t="s">
        <v>202</v>
      </c>
      <c r="J71" t="s">
        <v>283</v>
      </c>
      <c r="K71" t="s">
        <v>204</v>
      </c>
      <c r="L71" t="s">
        <v>43</v>
      </c>
      <c r="M71" t="s">
        <v>258</v>
      </c>
      <c r="N71" t="s">
        <v>135</v>
      </c>
      <c r="O71" t="s">
        <v>354</v>
      </c>
      <c r="P71">
        <v>11.1</v>
      </c>
      <c r="Q71">
        <v>15.4</v>
      </c>
      <c r="R71">
        <v>6.3100000000000003E-2</v>
      </c>
      <c r="S71">
        <v>102</v>
      </c>
      <c r="T71">
        <v>0</v>
      </c>
      <c r="U71">
        <v>0</v>
      </c>
      <c r="V71">
        <v>0</v>
      </c>
      <c r="W71">
        <v>0</v>
      </c>
      <c r="X71" s="14">
        <v>0</v>
      </c>
      <c r="Y71" s="14">
        <v>450.09</v>
      </c>
      <c r="Z71" s="14">
        <v>139.22999999999999</v>
      </c>
      <c r="AA71" s="14">
        <v>0</v>
      </c>
      <c r="AB71" s="14">
        <v>589.32000000000005</v>
      </c>
      <c r="AC71" s="14">
        <v>0</v>
      </c>
      <c r="AD71" s="14">
        <v>0</v>
      </c>
      <c r="AE71" s="14">
        <v>0</v>
      </c>
      <c r="AF71" t="s">
        <v>44</v>
      </c>
      <c r="AG71" t="s">
        <v>207</v>
      </c>
      <c r="AH71" t="s">
        <v>208</v>
      </c>
      <c r="AI71">
        <v>20</v>
      </c>
      <c r="AJ71">
        <v>0</v>
      </c>
      <c r="AK71">
        <v>6.3100000000000003E-2</v>
      </c>
      <c r="AL71">
        <v>102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 t="s">
        <v>193</v>
      </c>
      <c r="AU71" t="s">
        <v>192</v>
      </c>
      <c r="AV71">
        <v>0.6</v>
      </c>
      <c r="AW71">
        <v>0.6</v>
      </c>
      <c r="AY71">
        <v>0.6</v>
      </c>
      <c r="AZ71" t="s">
        <v>45</v>
      </c>
      <c r="BA71">
        <v>1</v>
      </c>
      <c r="BB71" t="s">
        <v>209</v>
      </c>
      <c r="BC71" t="s">
        <v>46</v>
      </c>
      <c r="BH71" t="s">
        <v>47</v>
      </c>
      <c r="BI71" t="b">
        <v>0</v>
      </c>
      <c r="BJ71" t="s">
        <v>48</v>
      </c>
      <c r="BK71">
        <v>0</v>
      </c>
      <c r="BL71" t="s">
        <v>210</v>
      </c>
      <c r="BM71" t="s">
        <v>211</v>
      </c>
      <c r="BN71" t="s">
        <v>212</v>
      </c>
      <c r="BO71" t="s">
        <v>213</v>
      </c>
      <c r="BP71" t="s">
        <v>214</v>
      </c>
      <c r="BQ71" t="s">
        <v>49</v>
      </c>
      <c r="BR71" t="s">
        <v>208</v>
      </c>
      <c r="BS71" t="s">
        <v>44</v>
      </c>
      <c r="BV71" t="s">
        <v>215</v>
      </c>
      <c r="BW71" t="s">
        <v>410</v>
      </c>
      <c r="BX71" t="s">
        <v>412</v>
      </c>
    </row>
    <row r="72" spans="1:76" x14ac:dyDescent="0.3">
      <c r="A72" t="s">
        <v>197</v>
      </c>
      <c r="B72" t="s">
        <v>198</v>
      </c>
      <c r="C72" t="s">
        <v>188</v>
      </c>
      <c r="D72" t="s">
        <v>409</v>
      </c>
      <c r="F72" t="s">
        <v>413</v>
      </c>
      <c r="G72" t="s">
        <v>201</v>
      </c>
      <c r="H72" t="s">
        <v>43</v>
      </c>
      <c r="I72" t="s">
        <v>202</v>
      </c>
      <c r="J72" t="s">
        <v>283</v>
      </c>
      <c r="K72" t="s">
        <v>204</v>
      </c>
      <c r="L72" t="s">
        <v>43</v>
      </c>
      <c r="M72" t="s">
        <v>258</v>
      </c>
      <c r="N72" t="s">
        <v>135</v>
      </c>
      <c r="O72" t="s">
        <v>354</v>
      </c>
      <c r="P72">
        <v>12.1</v>
      </c>
      <c r="Q72">
        <v>16.899999999999999</v>
      </c>
      <c r="R72">
        <v>0.11600000000000001</v>
      </c>
      <c r="S72">
        <v>187</v>
      </c>
      <c r="T72">
        <v>0</v>
      </c>
      <c r="U72">
        <v>0</v>
      </c>
      <c r="V72">
        <v>0</v>
      </c>
      <c r="W72">
        <v>0</v>
      </c>
      <c r="X72" s="14">
        <v>0</v>
      </c>
      <c r="Y72" s="14">
        <v>450.09</v>
      </c>
      <c r="Z72" s="14">
        <v>189.05</v>
      </c>
      <c r="AA72" s="14">
        <v>0</v>
      </c>
      <c r="AB72" s="14">
        <v>639.15</v>
      </c>
      <c r="AC72" s="14">
        <v>0</v>
      </c>
      <c r="AD72" s="14">
        <v>0</v>
      </c>
      <c r="AE72" s="14">
        <v>0</v>
      </c>
      <c r="AF72" t="s">
        <v>44</v>
      </c>
      <c r="AG72" t="s">
        <v>207</v>
      </c>
      <c r="AH72" t="s">
        <v>208</v>
      </c>
      <c r="AI72">
        <v>20</v>
      </c>
      <c r="AJ72">
        <v>0</v>
      </c>
      <c r="AK72">
        <v>0.11600000000000001</v>
      </c>
      <c r="AL72">
        <v>187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 t="s">
        <v>193</v>
      </c>
      <c r="AU72" t="s">
        <v>192</v>
      </c>
      <c r="AV72">
        <v>0.6</v>
      </c>
      <c r="AW72">
        <v>0.6</v>
      </c>
      <c r="AY72">
        <v>0.6</v>
      </c>
      <c r="AZ72" t="s">
        <v>45</v>
      </c>
      <c r="BA72">
        <v>1</v>
      </c>
      <c r="BB72" t="s">
        <v>209</v>
      </c>
      <c r="BC72" t="s">
        <v>46</v>
      </c>
      <c r="BH72" t="s">
        <v>47</v>
      </c>
      <c r="BI72" t="b">
        <v>0</v>
      </c>
      <c r="BJ72" t="s">
        <v>48</v>
      </c>
      <c r="BK72">
        <v>0</v>
      </c>
      <c r="BL72" t="s">
        <v>210</v>
      </c>
      <c r="BM72" t="s">
        <v>211</v>
      </c>
      <c r="BN72" t="s">
        <v>212</v>
      </c>
      <c r="BO72" t="s">
        <v>213</v>
      </c>
      <c r="BP72" t="s">
        <v>214</v>
      </c>
      <c r="BQ72" t="s">
        <v>49</v>
      </c>
      <c r="BR72" t="s">
        <v>208</v>
      </c>
      <c r="BS72" t="s">
        <v>44</v>
      </c>
      <c r="BV72" t="s">
        <v>215</v>
      </c>
      <c r="BW72" t="s">
        <v>413</v>
      </c>
      <c r="BX72" t="s">
        <v>414</v>
      </c>
    </row>
    <row r="73" spans="1:76" x14ac:dyDescent="0.3">
      <c r="A73" t="s">
        <v>197</v>
      </c>
      <c r="B73" t="s">
        <v>198</v>
      </c>
      <c r="C73" t="s">
        <v>188</v>
      </c>
      <c r="D73" t="s">
        <v>409</v>
      </c>
      <c r="F73" t="s">
        <v>413</v>
      </c>
      <c r="G73" t="s">
        <v>42</v>
      </c>
      <c r="H73" t="s">
        <v>43</v>
      </c>
      <c r="I73" t="s">
        <v>202</v>
      </c>
      <c r="J73" t="s">
        <v>283</v>
      </c>
      <c r="K73" t="s">
        <v>204</v>
      </c>
      <c r="L73" t="s">
        <v>43</v>
      </c>
      <c r="M73" t="s">
        <v>258</v>
      </c>
      <c r="N73" t="s">
        <v>135</v>
      </c>
      <c r="O73" t="s">
        <v>354</v>
      </c>
      <c r="P73">
        <v>12.1</v>
      </c>
      <c r="Q73">
        <v>16.899999999999999</v>
      </c>
      <c r="R73">
        <v>0.11600000000000001</v>
      </c>
      <c r="S73">
        <v>187</v>
      </c>
      <c r="T73">
        <v>0</v>
      </c>
      <c r="U73">
        <v>0</v>
      </c>
      <c r="V73">
        <v>0</v>
      </c>
      <c r="W73">
        <v>0</v>
      </c>
      <c r="X73" s="14">
        <v>0</v>
      </c>
      <c r="Y73" s="14">
        <v>450.09</v>
      </c>
      <c r="Z73" s="14">
        <v>189.05</v>
      </c>
      <c r="AA73" s="14">
        <v>0</v>
      </c>
      <c r="AB73" s="14">
        <v>639.15</v>
      </c>
      <c r="AC73" s="14">
        <v>0</v>
      </c>
      <c r="AD73" s="14">
        <v>0</v>
      </c>
      <c r="AE73" s="14">
        <v>0</v>
      </c>
      <c r="AF73" t="s">
        <v>44</v>
      </c>
      <c r="AG73" t="s">
        <v>207</v>
      </c>
      <c r="AH73" t="s">
        <v>208</v>
      </c>
      <c r="AI73">
        <v>20</v>
      </c>
      <c r="AJ73">
        <v>0</v>
      </c>
      <c r="AK73">
        <v>0.11600000000000001</v>
      </c>
      <c r="AL73">
        <v>187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 t="s">
        <v>193</v>
      </c>
      <c r="AU73" t="s">
        <v>192</v>
      </c>
      <c r="AV73">
        <v>0.6</v>
      </c>
      <c r="AW73">
        <v>0.6</v>
      </c>
      <c r="AY73">
        <v>0.6</v>
      </c>
      <c r="AZ73" t="s">
        <v>45</v>
      </c>
      <c r="BA73">
        <v>1</v>
      </c>
      <c r="BB73" t="s">
        <v>209</v>
      </c>
      <c r="BC73" t="s">
        <v>46</v>
      </c>
      <c r="BH73" t="s">
        <v>47</v>
      </c>
      <c r="BI73" t="b">
        <v>0</v>
      </c>
      <c r="BJ73" t="s">
        <v>48</v>
      </c>
      <c r="BK73">
        <v>0</v>
      </c>
      <c r="BL73" t="s">
        <v>210</v>
      </c>
      <c r="BM73" t="s">
        <v>211</v>
      </c>
      <c r="BN73" t="s">
        <v>212</v>
      </c>
      <c r="BO73" t="s">
        <v>213</v>
      </c>
      <c r="BP73" t="s">
        <v>214</v>
      </c>
      <c r="BQ73" t="s">
        <v>49</v>
      </c>
      <c r="BR73" t="s">
        <v>208</v>
      </c>
      <c r="BS73" t="s">
        <v>44</v>
      </c>
      <c r="BV73" t="s">
        <v>215</v>
      </c>
      <c r="BW73" t="s">
        <v>413</v>
      </c>
      <c r="BX73" t="s">
        <v>415</v>
      </c>
    </row>
    <row r="74" spans="1:76" x14ac:dyDescent="0.3">
      <c r="A74" t="s">
        <v>197</v>
      </c>
      <c r="B74" t="s">
        <v>198</v>
      </c>
      <c r="C74" t="s">
        <v>41</v>
      </c>
      <c r="D74" t="s">
        <v>289</v>
      </c>
      <c r="F74" t="s">
        <v>290</v>
      </c>
      <c r="G74" t="s">
        <v>201</v>
      </c>
      <c r="H74" t="s">
        <v>43</v>
      </c>
      <c r="I74" t="s">
        <v>202</v>
      </c>
      <c r="J74" t="s">
        <v>291</v>
      </c>
      <c r="K74" t="s">
        <v>204</v>
      </c>
      <c r="L74" t="s">
        <v>43</v>
      </c>
      <c r="M74" t="s">
        <v>258</v>
      </c>
      <c r="N74" t="s">
        <v>135</v>
      </c>
      <c r="O74" t="s">
        <v>206</v>
      </c>
      <c r="P74">
        <v>11.1</v>
      </c>
      <c r="Q74">
        <v>15.1</v>
      </c>
      <c r="R74">
        <v>7.4899999999999994E-2</v>
      </c>
      <c r="S74">
        <v>108</v>
      </c>
      <c r="T74">
        <v>0</v>
      </c>
      <c r="U74">
        <v>0</v>
      </c>
      <c r="V74">
        <v>0</v>
      </c>
      <c r="W74">
        <v>0</v>
      </c>
      <c r="X74" s="14">
        <v>0</v>
      </c>
      <c r="Y74" s="14">
        <v>477.58</v>
      </c>
      <c r="Z74" s="14">
        <v>180.68</v>
      </c>
      <c r="AA74" s="14">
        <v>0</v>
      </c>
      <c r="AB74" s="14">
        <v>658.26</v>
      </c>
      <c r="AC74" s="14">
        <v>0</v>
      </c>
      <c r="AD74" s="14">
        <v>0</v>
      </c>
      <c r="AE74" s="14">
        <v>0</v>
      </c>
      <c r="AF74" t="s">
        <v>44</v>
      </c>
      <c r="AG74" t="s">
        <v>207</v>
      </c>
      <c r="AH74" t="s">
        <v>208</v>
      </c>
      <c r="AI74">
        <v>20</v>
      </c>
      <c r="AJ74">
        <v>0</v>
      </c>
      <c r="AK74">
        <v>7.4899999999999994E-2</v>
      </c>
      <c r="AL74">
        <v>108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 t="s">
        <v>193</v>
      </c>
      <c r="AU74" t="s">
        <v>192</v>
      </c>
      <c r="AV74">
        <v>0.6</v>
      </c>
      <c r="AW74">
        <v>0.6</v>
      </c>
      <c r="AY74">
        <v>0.6</v>
      </c>
      <c r="AZ74" t="s">
        <v>45</v>
      </c>
      <c r="BA74">
        <v>1</v>
      </c>
      <c r="BB74" t="s">
        <v>209</v>
      </c>
      <c r="BC74" t="s">
        <v>46</v>
      </c>
      <c r="BH74" t="s">
        <v>47</v>
      </c>
      <c r="BI74" t="b">
        <v>0</v>
      </c>
      <c r="BJ74" t="s">
        <v>48</v>
      </c>
      <c r="BK74">
        <v>0</v>
      </c>
      <c r="BL74" t="s">
        <v>210</v>
      </c>
      <c r="BM74" t="s">
        <v>211</v>
      </c>
      <c r="BN74" t="s">
        <v>212</v>
      </c>
      <c r="BO74" t="s">
        <v>213</v>
      </c>
      <c r="BP74" t="s">
        <v>214</v>
      </c>
      <c r="BQ74" t="s">
        <v>49</v>
      </c>
      <c r="BR74" t="s">
        <v>208</v>
      </c>
      <c r="BS74" t="s">
        <v>44</v>
      </c>
      <c r="BV74" t="s">
        <v>215</v>
      </c>
      <c r="BW74" t="s">
        <v>290</v>
      </c>
      <c r="BX74" t="s">
        <v>292</v>
      </c>
    </row>
    <row r="75" spans="1:76" x14ac:dyDescent="0.3">
      <c r="A75" t="s">
        <v>197</v>
      </c>
      <c r="B75" t="s">
        <v>198</v>
      </c>
      <c r="C75" t="s">
        <v>41</v>
      </c>
      <c r="D75" t="s">
        <v>289</v>
      </c>
      <c r="F75" t="s">
        <v>290</v>
      </c>
      <c r="G75" t="s">
        <v>42</v>
      </c>
      <c r="H75" t="s">
        <v>43</v>
      </c>
      <c r="I75" t="s">
        <v>202</v>
      </c>
      <c r="J75" t="s">
        <v>291</v>
      </c>
      <c r="K75" t="s">
        <v>204</v>
      </c>
      <c r="L75" t="s">
        <v>43</v>
      </c>
      <c r="M75" t="s">
        <v>258</v>
      </c>
      <c r="N75" t="s">
        <v>135</v>
      </c>
      <c r="O75" t="s">
        <v>206</v>
      </c>
      <c r="P75">
        <v>11.1</v>
      </c>
      <c r="Q75">
        <v>15.1</v>
      </c>
      <c r="R75">
        <v>7.4899999999999994E-2</v>
      </c>
      <c r="S75">
        <v>108</v>
      </c>
      <c r="T75">
        <v>0</v>
      </c>
      <c r="U75">
        <v>0</v>
      </c>
      <c r="V75">
        <v>0</v>
      </c>
      <c r="W75">
        <v>0</v>
      </c>
      <c r="X75" s="14">
        <v>0</v>
      </c>
      <c r="Y75" s="14">
        <v>477.58</v>
      </c>
      <c r="Z75" s="14">
        <v>180.68</v>
      </c>
      <c r="AA75" s="14">
        <v>0</v>
      </c>
      <c r="AB75" s="14">
        <v>658.26</v>
      </c>
      <c r="AC75" s="14">
        <v>0</v>
      </c>
      <c r="AD75" s="14">
        <v>0</v>
      </c>
      <c r="AE75" s="14">
        <v>0</v>
      </c>
      <c r="AF75" t="s">
        <v>44</v>
      </c>
      <c r="AG75" t="s">
        <v>207</v>
      </c>
      <c r="AH75" t="s">
        <v>208</v>
      </c>
      <c r="AI75">
        <v>20</v>
      </c>
      <c r="AJ75">
        <v>0</v>
      </c>
      <c r="AK75">
        <v>7.4899999999999994E-2</v>
      </c>
      <c r="AL75">
        <v>108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 t="s">
        <v>193</v>
      </c>
      <c r="AU75" t="s">
        <v>192</v>
      </c>
      <c r="AV75">
        <v>0.6</v>
      </c>
      <c r="AW75">
        <v>0.6</v>
      </c>
      <c r="AY75">
        <v>0.6</v>
      </c>
      <c r="AZ75" t="s">
        <v>45</v>
      </c>
      <c r="BA75">
        <v>1</v>
      </c>
      <c r="BB75" t="s">
        <v>209</v>
      </c>
      <c r="BC75" t="s">
        <v>46</v>
      </c>
      <c r="BH75" t="s">
        <v>47</v>
      </c>
      <c r="BI75" t="b">
        <v>0</v>
      </c>
      <c r="BJ75" t="s">
        <v>48</v>
      </c>
      <c r="BK75">
        <v>0</v>
      </c>
      <c r="BL75" t="s">
        <v>210</v>
      </c>
      <c r="BM75" t="s">
        <v>211</v>
      </c>
      <c r="BN75" t="s">
        <v>212</v>
      </c>
      <c r="BO75" t="s">
        <v>213</v>
      </c>
      <c r="BP75" t="s">
        <v>214</v>
      </c>
      <c r="BQ75" t="s">
        <v>49</v>
      </c>
      <c r="BR75" t="s">
        <v>208</v>
      </c>
      <c r="BS75" t="s">
        <v>44</v>
      </c>
      <c r="BV75" t="s">
        <v>215</v>
      </c>
      <c r="BW75" t="s">
        <v>290</v>
      </c>
      <c r="BX75" t="s">
        <v>293</v>
      </c>
    </row>
    <row r="76" spans="1:76" x14ac:dyDescent="0.3">
      <c r="A76" t="s">
        <v>197</v>
      </c>
      <c r="B76" t="s">
        <v>198</v>
      </c>
      <c r="C76" t="s">
        <v>50</v>
      </c>
      <c r="D76" t="s">
        <v>289</v>
      </c>
      <c r="F76" t="s">
        <v>294</v>
      </c>
      <c r="G76" t="s">
        <v>201</v>
      </c>
      <c r="H76" t="s">
        <v>43</v>
      </c>
      <c r="I76" t="s">
        <v>202</v>
      </c>
      <c r="J76" t="s">
        <v>291</v>
      </c>
      <c r="K76" t="s">
        <v>204</v>
      </c>
      <c r="L76" t="s">
        <v>43</v>
      </c>
      <c r="M76" t="s">
        <v>258</v>
      </c>
      <c r="N76" t="s">
        <v>135</v>
      </c>
      <c r="O76" t="s">
        <v>206</v>
      </c>
      <c r="P76">
        <v>12.1</v>
      </c>
      <c r="Q76">
        <v>16.600000000000001</v>
      </c>
      <c r="R76">
        <v>0.13700000000000001</v>
      </c>
      <c r="S76">
        <v>198</v>
      </c>
      <c r="T76">
        <v>0</v>
      </c>
      <c r="U76">
        <v>0</v>
      </c>
      <c r="V76">
        <v>0</v>
      </c>
      <c r="W76">
        <v>0</v>
      </c>
      <c r="X76" s="14">
        <v>0</v>
      </c>
      <c r="Y76" s="14">
        <v>477.58</v>
      </c>
      <c r="Z76" s="14">
        <v>326.08</v>
      </c>
      <c r="AA76" s="14">
        <v>0</v>
      </c>
      <c r="AB76" s="14">
        <v>803.66</v>
      </c>
      <c r="AC76" s="14">
        <v>0</v>
      </c>
      <c r="AD76" s="14">
        <v>0</v>
      </c>
      <c r="AE76" s="14">
        <v>0</v>
      </c>
      <c r="AF76" t="s">
        <v>44</v>
      </c>
      <c r="AG76" t="s">
        <v>207</v>
      </c>
      <c r="AH76" t="s">
        <v>208</v>
      </c>
      <c r="AI76">
        <v>20</v>
      </c>
      <c r="AJ76">
        <v>0</v>
      </c>
      <c r="AK76">
        <v>0.13700000000000001</v>
      </c>
      <c r="AL76">
        <v>198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 t="s">
        <v>193</v>
      </c>
      <c r="AU76" t="s">
        <v>192</v>
      </c>
      <c r="AV76">
        <v>0.6</v>
      </c>
      <c r="AW76">
        <v>0.6</v>
      </c>
      <c r="AY76">
        <v>0.6</v>
      </c>
      <c r="AZ76" t="s">
        <v>45</v>
      </c>
      <c r="BA76">
        <v>1</v>
      </c>
      <c r="BB76" t="s">
        <v>209</v>
      </c>
      <c r="BC76" t="s">
        <v>46</v>
      </c>
      <c r="BH76" t="s">
        <v>47</v>
      </c>
      <c r="BI76" t="b">
        <v>0</v>
      </c>
      <c r="BJ76" t="s">
        <v>48</v>
      </c>
      <c r="BK76">
        <v>0</v>
      </c>
      <c r="BL76" t="s">
        <v>210</v>
      </c>
      <c r="BM76" t="s">
        <v>211</v>
      </c>
      <c r="BN76" t="s">
        <v>212</v>
      </c>
      <c r="BO76" t="s">
        <v>213</v>
      </c>
      <c r="BP76" t="s">
        <v>214</v>
      </c>
      <c r="BQ76" t="s">
        <v>49</v>
      </c>
      <c r="BR76" t="s">
        <v>208</v>
      </c>
      <c r="BS76" t="s">
        <v>44</v>
      </c>
      <c r="BV76" t="s">
        <v>215</v>
      </c>
      <c r="BW76" t="s">
        <v>294</v>
      </c>
      <c r="BX76" t="s">
        <v>295</v>
      </c>
    </row>
    <row r="77" spans="1:76" x14ac:dyDescent="0.3">
      <c r="A77" t="s">
        <v>197</v>
      </c>
      <c r="B77" t="s">
        <v>198</v>
      </c>
      <c r="C77" t="s">
        <v>50</v>
      </c>
      <c r="D77" t="s">
        <v>289</v>
      </c>
      <c r="F77" t="s">
        <v>294</v>
      </c>
      <c r="G77" t="s">
        <v>42</v>
      </c>
      <c r="H77" t="s">
        <v>43</v>
      </c>
      <c r="I77" t="s">
        <v>202</v>
      </c>
      <c r="J77" t="s">
        <v>291</v>
      </c>
      <c r="K77" t="s">
        <v>204</v>
      </c>
      <c r="L77" t="s">
        <v>43</v>
      </c>
      <c r="M77" t="s">
        <v>258</v>
      </c>
      <c r="N77" t="s">
        <v>135</v>
      </c>
      <c r="O77" t="s">
        <v>206</v>
      </c>
      <c r="P77">
        <v>12.1</v>
      </c>
      <c r="Q77">
        <v>16.600000000000001</v>
      </c>
      <c r="R77">
        <v>0.13700000000000001</v>
      </c>
      <c r="S77">
        <v>198</v>
      </c>
      <c r="T77">
        <v>0</v>
      </c>
      <c r="U77">
        <v>0</v>
      </c>
      <c r="V77">
        <v>0</v>
      </c>
      <c r="W77">
        <v>0</v>
      </c>
      <c r="X77" s="14">
        <v>0</v>
      </c>
      <c r="Y77" s="14">
        <v>477.58</v>
      </c>
      <c r="Z77" s="14">
        <v>326.08</v>
      </c>
      <c r="AA77" s="14">
        <v>0</v>
      </c>
      <c r="AB77" s="14">
        <v>803.66</v>
      </c>
      <c r="AC77" s="14">
        <v>0</v>
      </c>
      <c r="AD77" s="14">
        <v>0</v>
      </c>
      <c r="AE77" s="14">
        <v>0</v>
      </c>
      <c r="AF77" t="s">
        <v>44</v>
      </c>
      <c r="AG77" t="s">
        <v>207</v>
      </c>
      <c r="AH77" t="s">
        <v>208</v>
      </c>
      <c r="AI77">
        <v>20</v>
      </c>
      <c r="AJ77">
        <v>0</v>
      </c>
      <c r="AK77">
        <v>0.13700000000000001</v>
      </c>
      <c r="AL77">
        <v>198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 t="s">
        <v>193</v>
      </c>
      <c r="AU77" t="s">
        <v>192</v>
      </c>
      <c r="AV77">
        <v>0.6</v>
      </c>
      <c r="AW77">
        <v>0.6</v>
      </c>
      <c r="AY77">
        <v>0.6</v>
      </c>
      <c r="AZ77" t="s">
        <v>45</v>
      </c>
      <c r="BA77">
        <v>1</v>
      </c>
      <c r="BB77" t="s">
        <v>209</v>
      </c>
      <c r="BC77" t="s">
        <v>46</v>
      </c>
      <c r="BH77" t="s">
        <v>47</v>
      </c>
      <c r="BI77" t="b">
        <v>0</v>
      </c>
      <c r="BJ77" t="s">
        <v>48</v>
      </c>
      <c r="BK77">
        <v>0</v>
      </c>
      <c r="BL77" t="s">
        <v>210</v>
      </c>
      <c r="BM77" t="s">
        <v>211</v>
      </c>
      <c r="BN77" t="s">
        <v>212</v>
      </c>
      <c r="BO77" t="s">
        <v>213</v>
      </c>
      <c r="BP77" t="s">
        <v>214</v>
      </c>
      <c r="BQ77" t="s">
        <v>49</v>
      </c>
      <c r="BR77" t="s">
        <v>208</v>
      </c>
      <c r="BS77" t="s">
        <v>44</v>
      </c>
      <c r="BV77" t="s">
        <v>215</v>
      </c>
      <c r="BW77" t="s">
        <v>294</v>
      </c>
      <c r="BX77" t="s">
        <v>296</v>
      </c>
    </row>
    <row r="78" spans="1:76" x14ac:dyDescent="0.3">
      <c r="A78" t="s">
        <v>197</v>
      </c>
      <c r="B78" t="s">
        <v>198</v>
      </c>
      <c r="C78" t="s">
        <v>189</v>
      </c>
      <c r="D78" t="s">
        <v>416</v>
      </c>
      <c r="F78" t="s">
        <v>417</v>
      </c>
      <c r="G78" t="s">
        <v>201</v>
      </c>
      <c r="H78" t="s">
        <v>43</v>
      </c>
      <c r="I78" t="s">
        <v>202</v>
      </c>
      <c r="J78" t="s">
        <v>291</v>
      </c>
      <c r="K78" t="s">
        <v>204</v>
      </c>
      <c r="L78" t="s">
        <v>43</v>
      </c>
      <c r="M78" t="s">
        <v>258</v>
      </c>
      <c r="N78" t="s">
        <v>135</v>
      </c>
      <c r="O78" t="s">
        <v>354</v>
      </c>
      <c r="P78">
        <v>11.1</v>
      </c>
      <c r="Q78">
        <v>15.4</v>
      </c>
      <c r="R78">
        <v>7.4899999999999994E-2</v>
      </c>
      <c r="S78">
        <v>108</v>
      </c>
      <c r="T78">
        <v>0</v>
      </c>
      <c r="U78">
        <v>0</v>
      </c>
      <c r="V78">
        <v>0</v>
      </c>
      <c r="W78">
        <v>0</v>
      </c>
      <c r="X78" s="14">
        <v>0</v>
      </c>
      <c r="Y78" s="14">
        <v>450.09</v>
      </c>
      <c r="Z78" s="14">
        <v>139.22999999999999</v>
      </c>
      <c r="AA78" s="14">
        <v>0</v>
      </c>
      <c r="AB78" s="14">
        <v>589.32000000000005</v>
      </c>
      <c r="AC78" s="14">
        <v>0</v>
      </c>
      <c r="AD78" s="14">
        <v>0</v>
      </c>
      <c r="AE78" s="14">
        <v>0</v>
      </c>
      <c r="AF78" t="s">
        <v>44</v>
      </c>
      <c r="AG78" t="s">
        <v>207</v>
      </c>
      <c r="AH78" t="s">
        <v>208</v>
      </c>
      <c r="AI78">
        <v>20</v>
      </c>
      <c r="AJ78">
        <v>0</v>
      </c>
      <c r="AK78">
        <v>7.4899999999999994E-2</v>
      </c>
      <c r="AL78">
        <v>108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 t="s">
        <v>193</v>
      </c>
      <c r="AU78" t="s">
        <v>192</v>
      </c>
      <c r="AV78">
        <v>0.6</v>
      </c>
      <c r="AW78">
        <v>0.6</v>
      </c>
      <c r="AY78">
        <v>0.6</v>
      </c>
      <c r="AZ78" t="s">
        <v>45</v>
      </c>
      <c r="BA78">
        <v>1</v>
      </c>
      <c r="BB78" t="s">
        <v>209</v>
      </c>
      <c r="BC78" t="s">
        <v>46</v>
      </c>
      <c r="BH78" t="s">
        <v>47</v>
      </c>
      <c r="BI78" t="b">
        <v>0</v>
      </c>
      <c r="BJ78" t="s">
        <v>48</v>
      </c>
      <c r="BK78">
        <v>0</v>
      </c>
      <c r="BL78" t="s">
        <v>210</v>
      </c>
      <c r="BM78" t="s">
        <v>211</v>
      </c>
      <c r="BN78" t="s">
        <v>212</v>
      </c>
      <c r="BO78" t="s">
        <v>213</v>
      </c>
      <c r="BP78" t="s">
        <v>214</v>
      </c>
      <c r="BQ78" t="s">
        <v>49</v>
      </c>
      <c r="BR78" t="s">
        <v>208</v>
      </c>
      <c r="BS78" t="s">
        <v>44</v>
      </c>
      <c r="BV78" t="s">
        <v>215</v>
      </c>
      <c r="BW78" t="s">
        <v>417</v>
      </c>
      <c r="BX78" t="s">
        <v>418</v>
      </c>
    </row>
    <row r="79" spans="1:76" x14ac:dyDescent="0.3">
      <c r="A79" t="s">
        <v>197</v>
      </c>
      <c r="B79" t="s">
        <v>198</v>
      </c>
      <c r="C79" t="s">
        <v>189</v>
      </c>
      <c r="D79" t="s">
        <v>416</v>
      </c>
      <c r="F79" t="s">
        <v>417</v>
      </c>
      <c r="G79" t="s">
        <v>42</v>
      </c>
      <c r="H79" t="s">
        <v>43</v>
      </c>
      <c r="I79" t="s">
        <v>202</v>
      </c>
      <c r="J79" t="s">
        <v>291</v>
      </c>
      <c r="K79" t="s">
        <v>204</v>
      </c>
      <c r="L79" t="s">
        <v>43</v>
      </c>
      <c r="M79" t="s">
        <v>258</v>
      </c>
      <c r="N79" t="s">
        <v>135</v>
      </c>
      <c r="O79" t="s">
        <v>354</v>
      </c>
      <c r="P79">
        <v>11.1</v>
      </c>
      <c r="Q79">
        <v>15.4</v>
      </c>
      <c r="R79">
        <v>7.4899999999999994E-2</v>
      </c>
      <c r="S79">
        <v>108</v>
      </c>
      <c r="T79">
        <v>0</v>
      </c>
      <c r="U79">
        <v>0</v>
      </c>
      <c r="V79">
        <v>0</v>
      </c>
      <c r="W79">
        <v>0</v>
      </c>
      <c r="X79" s="14">
        <v>0</v>
      </c>
      <c r="Y79" s="14">
        <v>450.09</v>
      </c>
      <c r="Z79" s="14">
        <v>139.22999999999999</v>
      </c>
      <c r="AA79" s="14">
        <v>0</v>
      </c>
      <c r="AB79" s="14">
        <v>589.32000000000005</v>
      </c>
      <c r="AC79" s="14">
        <v>0</v>
      </c>
      <c r="AD79" s="14">
        <v>0</v>
      </c>
      <c r="AE79" s="14">
        <v>0</v>
      </c>
      <c r="AF79" t="s">
        <v>44</v>
      </c>
      <c r="AG79" t="s">
        <v>207</v>
      </c>
      <c r="AH79" t="s">
        <v>208</v>
      </c>
      <c r="AI79">
        <v>20</v>
      </c>
      <c r="AJ79">
        <v>0</v>
      </c>
      <c r="AK79">
        <v>7.4899999999999994E-2</v>
      </c>
      <c r="AL79">
        <v>108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 t="s">
        <v>193</v>
      </c>
      <c r="AU79" t="s">
        <v>192</v>
      </c>
      <c r="AV79">
        <v>0.6</v>
      </c>
      <c r="AW79">
        <v>0.6</v>
      </c>
      <c r="AY79">
        <v>0.6</v>
      </c>
      <c r="AZ79" t="s">
        <v>45</v>
      </c>
      <c r="BA79">
        <v>1</v>
      </c>
      <c r="BB79" t="s">
        <v>209</v>
      </c>
      <c r="BC79" t="s">
        <v>46</v>
      </c>
      <c r="BH79" t="s">
        <v>47</v>
      </c>
      <c r="BI79" t="b">
        <v>0</v>
      </c>
      <c r="BJ79" t="s">
        <v>48</v>
      </c>
      <c r="BK79">
        <v>0</v>
      </c>
      <c r="BL79" t="s">
        <v>210</v>
      </c>
      <c r="BM79" t="s">
        <v>211</v>
      </c>
      <c r="BN79" t="s">
        <v>212</v>
      </c>
      <c r="BO79" t="s">
        <v>213</v>
      </c>
      <c r="BP79" t="s">
        <v>214</v>
      </c>
      <c r="BQ79" t="s">
        <v>49</v>
      </c>
      <c r="BR79" t="s">
        <v>208</v>
      </c>
      <c r="BS79" t="s">
        <v>44</v>
      </c>
      <c r="BV79" t="s">
        <v>215</v>
      </c>
      <c r="BW79" t="s">
        <v>417</v>
      </c>
      <c r="BX79" t="s">
        <v>419</v>
      </c>
    </row>
    <row r="80" spans="1:76" x14ac:dyDescent="0.3">
      <c r="A80" t="s">
        <v>197</v>
      </c>
      <c r="B80" t="s">
        <v>198</v>
      </c>
      <c r="C80" t="s">
        <v>188</v>
      </c>
      <c r="D80" t="s">
        <v>416</v>
      </c>
      <c r="F80" t="s">
        <v>420</v>
      </c>
      <c r="G80" t="s">
        <v>201</v>
      </c>
      <c r="H80" t="s">
        <v>43</v>
      </c>
      <c r="I80" t="s">
        <v>202</v>
      </c>
      <c r="J80" t="s">
        <v>291</v>
      </c>
      <c r="K80" t="s">
        <v>204</v>
      </c>
      <c r="L80" t="s">
        <v>43</v>
      </c>
      <c r="M80" t="s">
        <v>258</v>
      </c>
      <c r="N80" t="s">
        <v>135</v>
      </c>
      <c r="O80" t="s">
        <v>354</v>
      </c>
      <c r="P80">
        <v>12.1</v>
      </c>
      <c r="Q80">
        <v>16.899999999999999</v>
      </c>
      <c r="R80">
        <v>0.13700000000000001</v>
      </c>
      <c r="S80">
        <v>198</v>
      </c>
      <c r="T80">
        <v>0</v>
      </c>
      <c r="U80">
        <v>0</v>
      </c>
      <c r="V80">
        <v>0</v>
      </c>
      <c r="W80">
        <v>0</v>
      </c>
      <c r="X80" s="14">
        <v>0</v>
      </c>
      <c r="Y80" s="14">
        <v>450.09</v>
      </c>
      <c r="Z80" s="14">
        <v>189.05</v>
      </c>
      <c r="AA80" s="14">
        <v>0</v>
      </c>
      <c r="AB80" s="14">
        <v>639.15</v>
      </c>
      <c r="AC80" s="14">
        <v>0</v>
      </c>
      <c r="AD80" s="14">
        <v>0</v>
      </c>
      <c r="AE80" s="14">
        <v>0</v>
      </c>
      <c r="AF80" t="s">
        <v>44</v>
      </c>
      <c r="AG80" t="s">
        <v>207</v>
      </c>
      <c r="AH80" t="s">
        <v>208</v>
      </c>
      <c r="AI80">
        <v>20</v>
      </c>
      <c r="AJ80">
        <v>0</v>
      </c>
      <c r="AK80">
        <v>0.13700000000000001</v>
      </c>
      <c r="AL80">
        <v>198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 t="s">
        <v>193</v>
      </c>
      <c r="AU80" t="s">
        <v>192</v>
      </c>
      <c r="AV80">
        <v>0.6</v>
      </c>
      <c r="AW80">
        <v>0.6</v>
      </c>
      <c r="AY80">
        <v>0.6</v>
      </c>
      <c r="AZ80" t="s">
        <v>45</v>
      </c>
      <c r="BA80">
        <v>1</v>
      </c>
      <c r="BB80" t="s">
        <v>209</v>
      </c>
      <c r="BC80" t="s">
        <v>46</v>
      </c>
      <c r="BH80" t="s">
        <v>47</v>
      </c>
      <c r="BI80" t="b">
        <v>0</v>
      </c>
      <c r="BJ80" t="s">
        <v>48</v>
      </c>
      <c r="BK80">
        <v>0</v>
      </c>
      <c r="BL80" t="s">
        <v>210</v>
      </c>
      <c r="BM80" t="s">
        <v>211</v>
      </c>
      <c r="BN80" t="s">
        <v>212</v>
      </c>
      <c r="BO80" t="s">
        <v>213</v>
      </c>
      <c r="BP80" t="s">
        <v>214</v>
      </c>
      <c r="BQ80" t="s">
        <v>49</v>
      </c>
      <c r="BR80" t="s">
        <v>208</v>
      </c>
      <c r="BS80" t="s">
        <v>44</v>
      </c>
      <c r="BV80" t="s">
        <v>215</v>
      </c>
      <c r="BW80" t="s">
        <v>420</v>
      </c>
      <c r="BX80" t="s">
        <v>421</v>
      </c>
    </row>
    <row r="81" spans="1:76" x14ac:dyDescent="0.3">
      <c r="A81" t="s">
        <v>197</v>
      </c>
      <c r="B81" t="s">
        <v>198</v>
      </c>
      <c r="C81" t="s">
        <v>188</v>
      </c>
      <c r="D81" t="s">
        <v>416</v>
      </c>
      <c r="F81" t="s">
        <v>420</v>
      </c>
      <c r="G81" t="s">
        <v>42</v>
      </c>
      <c r="H81" t="s">
        <v>43</v>
      </c>
      <c r="I81" t="s">
        <v>202</v>
      </c>
      <c r="J81" t="s">
        <v>291</v>
      </c>
      <c r="K81" t="s">
        <v>204</v>
      </c>
      <c r="L81" t="s">
        <v>43</v>
      </c>
      <c r="M81" t="s">
        <v>258</v>
      </c>
      <c r="N81" t="s">
        <v>135</v>
      </c>
      <c r="O81" t="s">
        <v>354</v>
      </c>
      <c r="P81">
        <v>12.1</v>
      </c>
      <c r="Q81">
        <v>16.899999999999999</v>
      </c>
      <c r="R81">
        <v>0.13700000000000001</v>
      </c>
      <c r="S81">
        <v>198</v>
      </c>
      <c r="T81">
        <v>0</v>
      </c>
      <c r="U81">
        <v>0</v>
      </c>
      <c r="V81">
        <v>0</v>
      </c>
      <c r="W81">
        <v>0</v>
      </c>
      <c r="X81" s="14">
        <v>0</v>
      </c>
      <c r="Y81" s="14">
        <v>450.09</v>
      </c>
      <c r="Z81" s="14">
        <v>189.05</v>
      </c>
      <c r="AA81" s="14">
        <v>0</v>
      </c>
      <c r="AB81" s="14">
        <v>639.15</v>
      </c>
      <c r="AC81" s="14">
        <v>0</v>
      </c>
      <c r="AD81" s="14">
        <v>0</v>
      </c>
      <c r="AE81" s="14">
        <v>0</v>
      </c>
      <c r="AF81" t="s">
        <v>44</v>
      </c>
      <c r="AG81" t="s">
        <v>207</v>
      </c>
      <c r="AH81" t="s">
        <v>208</v>
      </c>
      <c r="AI81">
        <v>20</v>
      </c>
      <c r="AJ81">
        <v>0</v>
      </c>
      <c r="AK81">
        <v>0.13700000000000001</v>
      </c>
      <c r="AL81">
        <v>198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 t="s">
        <v>193</v>
      </c>
      <c r="AU81" t="s">
        <v>192</v>
      </c>
      <c r="AV81">
        <v>0.6</v>
      </c>
      <c r="AW81">
        <v>0.6</v>
      </c>
      <c r="AY81">
        <v>0.6</v>
      </c>
      <c r="AZ81" t="s">
        <v>45</v>
      </c>
      <c r="BA81">
        <v>1</v>
      </c>
      <c r="BB81" t="s">
        <v>209</v>
      </c>
      <c r="BC81" t="s">
        <v>46</v>
      </c>
      <c r="BH81" t="s">
        <v>47</v>
      </c>
      <c r="BI81" t="b">
        <v>0</v>
      </c>
      <c r="BJ81" t="s">
        <v>48</v>
      </c>
      <c r="BK81">
        <v>0</v>
      </c>
      <c r="BL81" t="s">
        <v>210</v>
      </c>
      <c r="BM81" t="s">
        <v>211</v>
      </c>
      <c r="BN81" t="s">
        <v>212</v>
      </c>
      <c r="BO81" t="s">
        <v>213</v>
      </c>
      <c r="BP81" t="s">
        <v>214</v>
      </c>
      <c r="BQ81" t="s">
        <v>49</v>
      </c>
      <c r="BR81" t="s">
        <v>208</v>
      </c>
      <c r="BS81" t="s">
        <v>44</v>
      </c>
      <c r="BV81" t="s">
        <v>215</v>
      </c>
      <c r="BW81" t="s">
        <v>420</v>
      </c>
      <c r="BX81" t="s">
        <v>422</v>
      </c>
    </row>
    <row r="82" spans="1:76" x14ac:dyDescent="0.3">
      <c r="A82" t="s">
        <v>197</v>
      </c>
      <c r="B82" t="s">
        <v>198</v>
      </c>
      <c r="C82" t="s">
        <v>41</v>
      </c>
      <c r="D82" t="s">
        <v>297</v>
      </c>
      <c r="F82" t="s">
        <v>298</v>
      </c>
      <c r="G82" t="s">
        <v>201</v>
      </c>
      <c r="H82" t="s">
        <v>43</v>
      </c>
      <c r="I82" t="s">
        <v>202</v>
      </c>
      <c r="J82" t="s">
        <v>299</v>
      </c>
      <c r="K82" t="s">
        <v>204</v>
      </c>
      <c r="L82" t="s">
        <v>43</v>
      </c>
      <c r="M82" t="s">
        <v>205</v>
      </c>
      <c r="N82" t="s">
        <v>135</v>
      </c>
      <c r="O82" t="s">
        <v>206</v>
      </c>
      <c r="P82">
        <v>11.1</v>
      </c>
      <c r="Q82">
        <v>15.1</v>
      </c>
      <c r="R82">
        <v>4.7600000000000003E-2</v>
      </c>
      <c r="S82">
        <v>108</v>
      </c>
      <c r="T82">
        <v>0</v>
      </c>
      <c r="U82">
        <v>0</v>
      </c>
      <c r="V82">
        <v>0</v>
      </c>
      <c r="W82">
        <v>0</v>
      </c>
      <c r="X82" s="14">
        <v>0</v>
      </c>
      <c r="Y82" s="14">
        <v>477.58</v>
      </c>
      <c r="Z82" s="14">
        <v>180.68</v>
      </c>
      <c r="AA82" s="14">
        <v>0</v>
      </c>
      <c r="AB82" s="14">
        <v>658.26</v>
      </c>
      <c r="AC82" s="14">
        <v>0</v>
      </c>
      <c r="AD82" s="14">
        <v>0</v>
      </c>
      <c r="AE82" s="14">
        <v>0</v>
      </c>
      <c r="AF82" t="s">
        <v>44</v>
      </c>
      <c r="AG82" t="s">
        <v>207</v>
      </c>
      <c r="AH82" t="s">
        <v>208</v>
      </c>
      <c r="AI82">
        <v>20</v>
      </c>
      <c r="AJ82">
        <v>0</v>
      </c>
      <c r="AK82">
        <v>4.7600000000000003E-2</v>
      </c>
      <c r="AL82">
        <v>108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 t="s">
        <v>193</v>
      </c>
      <c r="AU82" t="s">
        <v>192</v>
      </c>
      <c r="AV82">
        <v>0.6</v>
      </c>
      <c r="AW82">
        <v>0.6</v>
      </c>
      <c r="AY82">
        <v>0.6</v>
      </c>
      <c r="AZ82" t="s">
        <v>45</v>
      </c>
      <c r="BA82">
        <v>1</v>
      </c>
      <c r="BB82" t="s">
        <v>209</v>
      </c>
      <c r="BC82" t="s">
        <v>46</v>
      </c>
      <c r="BH82" t="s">
        <v>47</v>
      </c>
      <c r="BI82" t="b">
        <v>0</v>
      </c>
      <c r="BJ82" t="s">
        <v>48</v>
      </c>
      <c r="BK82">
        <v>0</v>
      </c>
      <c r="BL82" t="s">
        <v>210</v>
      </c>
      <c r="BM82" t="s">
        <v>211</v>
      </c>
      <c r="BN82" t="s">
        <v>212</v>
      </c>
      <c r="BO82" t="s">
        <v>213</v>
      </c>
      <c r="BP82" t="s">
        <v>214</v>
      </c>
      <c r="BQ82" t="s">
        <v>49</v>
      </c>
      <c r="BR82" t="s">
        <v>208</v>
      </c>
      <c r="BS82" t="s">
        <v>44</v>
      </c>
      <c r="BV82" t="s">
        <v>215</v>
      </c>
      <c r="BW82" t="s">
        <v>298</v>
      </c>
      <c r="BX82" t="s">
        <v>300</v>
      </c>
    </row>
    <row r="83" spans="1:76" x14ac:dyDescent="0.3">
      <c r="A83" t="s">
        <v>197</v>
      </c>
      <c r="B83" t="s">
        <v>198</v>
      </c>
      <c r="C83" t="s">
        <v>41</v>
      </c>
      <c r="D83" t="s">
        <v>297</v>
      </c>
      <c r="F83" t="s">
        <v>298</v>
      </c>
      <c r="G83" t="s">
        <v>42</v>
      </c>
      <c r="H83" t="s">
        <v>43</v>
      </c>
      <c r="I83" t="s">
        <v>202</v>
      </c>
      <c r="J83" t="s">
        <v>299</v>
      </c>
      <c r="K83" t="s">
        <v>204</v>
      </c>
      <c r="L83" t="s">
        <v>43</v>
      </c>
      <c r="M83" t="s">
        <v>205</v>
      </c>
      <c r="N83" t="s">
        <v>135</v>
      </c>
      <c r="O83" t="s">
        <v>206</v>
      </c>
      <c r="P83">
        <v>11.1</v>
      </c>
      <c r="Q83">
        <v>15.1</v>
      </c>
      <c r="R83">
        <v>4.7600000000000003E-2</v>
      </c>
      <c r="S83">
        <v>108</v>
      </c>
      <c r="T83">
        <v>0</v>
      </c>
      <c r="U83">
        <v>0</v>
      </c>
      <c r="V83">
        <v>0</v>
      </c>
      <c r="W83">
        <v>0</v>
      </c>
      <c r="X83" s="14">
        <v>0</v>
      </c>
      <c r="Y83" s="14">
        <v>477.58</v>
      </c>
      <c r="Z83" s="14">
        <v>180.68</v>
      </c>
      <c r="AA83" s="14">
        <v>0</v>
      </c>
      <c r="AB83" s="14">
        <v>658.26</v>
      </c>
      <c r="AC83" s="14">
        <v>0</v>
      </c>
      <c r="AD83" s="14">
        <v>0</v>
      </c>
      <c r="AE83" s="14">
        <v>0</v>
      </c>
      <c r="AF83" t="s">
        <v>44</v>
      </c>
      <c r="AG83" t="s">
        <v>207</v>
      </c>
      <c r="AH83" t="s">
        <v>208</v>
      </c>
      <c r="AI83">
        <v>20</v>
      </c>
      <c r="AJ83">
        <v>0</v>
      </c>
      <c r="AK83">
        <v>4.7600000000000003E-2</v>
      </c>
      <c r="AL83">
        <v>108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 t="s">
        <v>193</v>
      </c>
      <c r="AU83" t="s">
        <v>192</v>
      </c>
      <c r="AV83">
        <v>0.6</v>
      </c>
      <c r="AW83">
        <v>0.6</v>
      </c>
      <c r="AY83">
        <v>0.6</v>
      </c>
      <c r="AZ83" t="s">
        <v>45</v>
      </c>
      <c r="BA83">
        <v>1</v>
      </c>
      <c r="BB83" t="s">
        <v>209</v>
      </c>
      <c r="BC83" t="s">
        <v>46</v>
      </c>
      <c r="BH83" t="s">
        <v>47</v>
      </c>
      <c r="BI83" t="b">
        <v>0</v>
      </c>
      <c r="BJ83" t="s">
        <v>48</v>
      </c>
      <c r="BK83">
        <v>0</v>
      </c>
      <c r="BL83" t="s">
        <v>210</v>
      </c>
      <c r="BM83" t="s">
        <v>211</v>
      </c>
      <c r="BN83" t="s">
        <v>212</v>
      </c>
      <c r="BO83" t="s">
        <v>213</v>
      </c>
      <c r="BP83" t="s">
        <v>214</v>
      </c>
      <c r="BQ83" t="s">
        <v>49</v>
      </c>
      <c r="BR83" t="s">
        <v>208</v>
      </c>
      <c r="BS83" t="s">
        <v>44</v>
      </c>
      <c r="BV83" t="s">
        <v>215</v>
      </c>
      <c r="BW83" t="s">
        <v>298</v>
      </c>
      <c r="BX83" t="s">
        <v>301</v>
      </c>
    </row>
    <row r="84" spans="1:76" x14ac:dyDescent="0.3">
      <c r="A84" t="s">
        <v>197</v>
      </c>
      <c r="B84" t="s">
        <v>198</v>
      </c>
      <c r="C84" t="s">
        <v>50</v>
      </c>
      <c r="D84" t="s">
        <v>297</v>
      </c>
      <c r="F84" t="s">
        <v>302</v>
      </c>
      <c r="G84" t="s">
        <v>201</v>
      </c>
      <c r="H84" t="s">
        <v>43</v>
      </c>
      <c r="I84" t="s">
        <v>202</v>
      </c>
      <c r="J84" t="s">
        <v>299</v>
      </c>
      <c r="K84" t="s">
        <v>204</v>
      </c>
      <c r="L84" t="s">
        <v>43</v>
      </c>
      <c r="M84" t="s">
        <v>205</v>
      </c>
      <c r="N84" t="s">
        <v>135</v>
      </c>
      <c r="O84" t="s">
        <v>206</v>
      </c>
      <c r="P84">
        <v>12.1</v>
      </c>
      <c r="Q84">
        <v>16.600000000000001</v>
      </c>
      <c r="R84">
        <v>8.7300000000000003E-2</v>
      </c>
      <c r="S84">
        <v>198</v>
      </c>
      <c r="T84">
        <v>0</v>
      </c>
      <c r="U84">
        <v>0</v>
      </c>
      <c r="V84">
        <v>0</v>
      </c>
      <c r="W84">
        <v>0</v>
      </c>
      <c r="X84" s="14">
        <v>0</v>
      </c>
      <c r="Y84" s="14">
        <v>477.58</v>
      </c>
      <c r="Z84" s="14">
        <v>326.08</v>
      </c>
      <c r="AA84" s="14">
        <v>0</v>
      </c>
      <c r="AB84" s="14">
        <v>803.66</v>
      </c>
      <c r="AC84" s="14">
        <v>0</v>
      </c>
      <c r="AD84" s="14">
        <v>0</v>
      </c>
      <c r="AE84" s="14">
        <v>0</v>
      </c>
      <c r="AF84" t="s">
        <v>44</v>
      </c>
      <c r="AG84" t="s">
        <v>207</v>
      </c>
      <c r="AH84" t="s">
        <v>208</v>
      </c>
      <c r="AI84">
        <v>20</v>
      </c>
      <c r="AJ84">
        <v>0</v>
      </c>
      <c r="AK84">
        <v>8.7300000000000003E-2</v>
      </c>
      <c r="AL84">
        <v>198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 t="s">
        <v>193</v>
      </c>
      <c r="AU84" t="s">
        <v>192</v>
      </c>
      <c r="AV84">
        <v>0.6</v>
      </c>
      <c r="AW84">
        <v>0.6</v>
      </c>
      <c r="AY84">
        <v>0.6</v>
      </c>
      <c r="AZ84" t="s">
        <v>45</v>
      </c>
      <c r="BA84">
        <v>1</v>
      </c>
      <c r="BB84" t="s">
        <v>209</v>
      </c>
      <c r="BC84" t="s">
        <v>46</v>
      </c>
      <c r="BH84" t="s">
        <v>47</v>
      </c>
      <c r="BI84" t="b">
        <v>0</v>
      </c>
      <c r="BJ84" t="s">
        <v>48</v>
      </c>
      <c r="BK84">
        <v>0</v>
      </c>
      <c r="BL84" t="s">
        <v>210</v>
      </c>
      <c r="BM84" t="s">
        <v>211</v>
      </c>
      <c r="BN84" t="s">
        <v>212</v>
      </c>
      <c r="BO84" t="s">
        <v>213</v>
      </c>
      <c r="BP84" t="s">
        <v>214</v>
      </c>
      <c r="BQ84" t="s">
        <v>49</v>
      </c>
      <c r="BR84" t="s">
        <v>208</v>
      </c>
      <c r="BS84" t="s">
        <v>44</v>
      </c>
      <c r="BV84" t="s">
        <v>215</v>
      </c>
      <c r="BW84" t="s">
        <v>302</v>
      </c>
      <c r="BX84" t="s">
        <v>303</v>
      </c>
    </row>
    <row r="85" spans="1:76" x14ac:dyDescent="0.3">
      <c r="A85" t="s">
        <v>197</v>
      </c>
      <c r="B85" t="s">
        <v>198</v>
      </c>
      <c r="C85" t="s">
        <v>50</v>
      </c>
      <c r="D85" t="s">
        <v>297</v>
      </c>
      <c r="F85" t="s">
        <v>302</v>
      </c>
      <c r="G85" t="s">
        <v>42</v>
      </c>
      <c r="H85" t="s">
        <v>43</v>
      </c>
      <c r="I85" t="s">
        <v>202</v>
      </c>
      <c r="J85" t="s">
        <v>299</v>
      </c>
      <c r="K85" t="s">
        <v>204</v>
      </c>
      <c r="L85" t="s">
        <v>43</v>
      </c>
      <c r="M85" t="s">
        <v>205</v>
      </c>
      <c r="N85" t="s">
        <v>135</v>
      </c>
      <c r="O85" t="s">
        <v>206</v>
      </c>
      <c r="P85">
        <v>12.1</v>
      </c>
      <c r="Q85">
        <v>16.600000000000001</v>
      </c>
      <c r="R85">
        <v>8.7300000000000003E-2</v>
      </c>
      <c r="S85">
        <v>198</v>
      </c>
      <c r="T85">
        <v>0</v>
      </c>
      <c r="U85">
        <v>0</v>
      </c>
      <c r="V85">
        <v>0</v>
      </c>
      <c r="W85">
        <v>0</v>
      </c>
      <c r="X85" s="14">
        <v>0</v>
      </c>
      <c r="Y85" s="14">
        <v>477.58</v>
      </c>
      <c r="Z85" s="14">
        <v>326.08</v>
      </c>
      <c r="AA85" s="14">
        <v>0</v>
      </c>
      <c r="AB85" s="14">
        <v>803.66</v>
      </c>
      <c r="AC85" s="14">
        <v>0</v>
      </c>
      <c r="AD85" s="14">
        <v>0</v>
      </c>
      <c r="AE85" s="14">
        <v>0</v>
      </c>
      <c r="AF85" t="s">
        <v>44</v>
      </c>
      <c r="AG85" t="s">
        <v>207</v>
      </c>
      <c r="AH85" t="s">
        <v>208</v>
      </c>
      <c r="AI85">
        <v>20</v>
      </c>
      <c r="AJ85">
        <v>0</v>
      </c>
      <c r="AK85">
        <v>8.7300000000000003E-2</v>
      </c>
      <c r="AL85">
        <v>198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 t="s">
        <v>193</v>
      </c>
      <c r="AU85" t="s">
        <v>192</v>
      </c>
      <c r="AV85">
        <v>0.6</v>
      </c>
      <c r="AW85">
        <v>0.6</v>
      </c>
      <c r="AY85">
        <v>0.6</v>
      </c>
      <c r="AZ85" t="s">
        <v>45</v>
      </c>
      <c r="BA85">
        <v>1</v>
      </c>
      <c r="BB85" t="s">
        <v>209</v>
      </c>
      <c r="BC85" t="s">
        <v>46</v>
      </c>
      <c r="BH85" t="s">
        <v>47</v>
      </c>
      <c r="BI85" t="b">
        <v>0</v>
      </c>
      <c r="BJ85" t="s">
        <v>48</v>
      </c>
      <c r="BK85">
        <v>0</v>
      </c>
      <c r="BL85" t="s">
        <v>210</v>
      </c>
      <c r="BM85" t="s">
        <v>211</v>
      </c>
      <c r="BN85" t="s">
        <v>212</v>
      </c>
      <c r="BO85" t="s">
        <v>213</v>
      </c>
      <c r="BP85" t="s">
        <v>214</v>
      </c>
      <c r="BQ85" t="s">
        <v>49</v>
      </c>
      <c r="BR85" t="s">
        <v>208</v>
      </c>
      <c r="BS85" t="s">
        <v>44</v>
      </c>
      <c r="BV85" t="s">
        <v>215</v>
      </c>
      <c r="BW85" t="s">
        <v>302</v>
      </c>
      <c r="BX85" t="s">
        <v>304</v>
      </c>
    </row>
    <row r="86" spans="1:76" x14ac:dyDescent="0.3">
      <c r="A86" t="s">
        <v>197</v>
      </c>
      <c r="B86" t="s">
        <v>198</v>
      </c>
      <c r="C86" t="s">
        <v>189</v>
      </c>
      <c r="D86" t="s">
        <v>423</v>
      </c>
      <c r="F86" t="s">
        <v>424</v>
      </c>
      <c r="G86" t="s">
        <v>201</v>
      </c>
      <c r="H86" t="s">
        <v>43</v>
      </c>
      <c r="I86" t="s">
        <v>202</v>
      </c>
      <c r="J86" t="s">
        <v>299</v>
      </c>
      <c r="K86" t="s">
        <v>204</v>
      </c>
      <c r="L86" t="s">
        <v>43</v>
      </c>
      <c r="M86" t="s">
        <v>205</v>
      </c>
      <c r="N86" t="s">
        <v>135</v>
      </c>
      <c r="O86" t="s">
        <v>354</v>
      </c>
      <c r="P86">
        <v>11.1</v>
      </c>
      <c r="Q86">
        <v>15.4</v>
      </c>
      <c r="R86">
        <v>4.7600000000000003E-2</v>
      </c>
      <c r="S86">
        <v>108</v>
      </c>
      <c r="T86">
        <v>0</v>
      </c>
      <c r="U86">
        <v>0</v>
      </c>
      <c r="V86">
        <v>0</v>
      </c>
      <c r="W86">
        <v>0</v>
      </c>
      <c r="X86" s="14">
        <v>0</v>
      </c>
      <c r="Y86" s="14">
        <v>450.09</v>
      </c>
      <c r="Z86" s="14">
        <v>139.22999999999999</v>
      </c>
      <c r="AA86" s="14">
        <v>0</v>
      </c>
      <c r="AB86" s="14">
        <v>589.32000000000005</v>
      </c>
      <c r="AC86" s="14">
        <v>0</v>
      </c>
      <c r="AD86" s="14">
        <v>0</v>
      </c>
      <c r="AE86" s="14">
        <v>0</v>
      </c>
      <c r="AF86" t="s">
        <v>44</v>
      </c>
      <c r="AG86" t="s">
        <v>207</v>
      </c>
      <c r="AH86" t="s">
        <v>208</v>
      </c>
      <c r="AI86">
        <v>20</v>
      </c>
      <c r="AJ86">
        <v>0</v>
      </c>
      <c r="AK86">
        <v>4.7600000000000003E-2</v>
      </c>
      <c r="AL86">
        <v>108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 t="s">
        <v>193</v>
      </c>
      <c r="AU86" t="s">
        <v>192</v>
      </c>
      <c r="AV86">
        <v>0.6</v>
      </c>
      <c r="AW86">
        <v>0.6</v>
      </c>
      <c r="AY86">
        <v>0.6</v>
      </c>
      <c r="AZ86" t="s">
        <v>45</v>
      </c>
      <c r="BA86">
        <v>1</v>
      </c>
      <c r="BB86" t="s">
        <v>209</v>
      </c>
      <c r="BC86" t="s">
        <v>46</v>
      </c>
      <c r="BH86" t="s">
        <v>47</v>
      </c>
      <c r="BI86" t="b">
        <v>0</v>
      </c>
      <c r="BJ86" t="s">
        <v>48</v>
      </c>
      <c r="BK86">
        <v>0</v>
      </c>
      <c r="BL86" t="s">
        <v>210</v>
      </c>
      <c r="BM86" t="s">
        <v>211</v>
      </c>
      <c r="BN86" t="s">
        <v>212</v>
      </c>
      <c r="BO86" t="s">
        <v>213</v>
      </c>
      <c r="BP86" t="s">
        <v>214</v>
      </c>
      <c r="BQ86" t="s">
        <v>49</v>
      </c>
      <c r="BR86" t="s">
        <v>208</v>
      </c>
      <c r="BS86" t="s">
        <v>44</v>
      </c>
      <c r="BV86" t="s">
        <v>215</v>
      </c>
      <c r="BW86" t="s">
        <v>424</v>
      </c>
      <c r="BX86" t="s">
        <v>425</v>
      </c>
    </row>
    <row r="87" spans="1:76" x14ac:dyDescent="0.3">
      <c r="A87" t="s">
        <v>197</v>
      </c>
      <c r="B87" t="s">
        <v>198</v>
      </c>
      <c r="C87" t="s">
        <v>189</v>
      </c>
      <c r="D87" t="s">
        <v>423</v>
      </c>
      <c r="F87" t="s">
        <v>424</v>
      </c>
      <c r="G87" t="s">
        <v>42</v>
      </c>
      <c r="H87" t="s">
        <v>43</v>
      </c>
      <c r="I87" t="s">
        <v>202</v>
      </c>
      <c r="J87" t="s">
        <v>299</v>
      </c>
      <c r="K87" t="s">
        <v>204</v>
      </c>
      <c r="L87" t="s">
        <v>43</v>
      </c>
      <c r="M87" t="s">
        <v>205</v>
      </c>
      <c r="N87" t="s">
        <v>135</v>
      </c>
      <c r="O87" t="s">
        <v>354</v>
      </c>
      <c r="P87">
        <v>11.1</v>
      </c>
      <c r="Q87">
        <v>15.4</v>
      </c>
      <c r="R87">
        <v>4.7600000000000003E-2</v>
      </c>
      <c r="S87">
        <v>108</v>
      </c>
      <c r="T87">
        <v>0</v>
      </c>
      <c r="U87">
        <v>0</v>
      </c>
      <c r="V87">
        <v>0</v>
      </c>
      <c r="W87">
        <v>0</v>
      </c>
      <c r="X87" s="14">
        <v>0</v>
      </c>
      <c r="Y87" s="14">
        <v>450.09</v>
      </c>
      <c r="Z87" s="14">
        <v>139.22999999999999</v>
      </c>
      <c r="AA87" s="14">
        <v>0</v>
      </c>
      <c r="AB87" s="14">
        <v>589.32000000000005</v>
      </c>
      <c r="AC87" s="14">
        <v>0</v>
      </c>
      <c r="AD87" s="14">
        <v>0</v>
      </c>
      <c r="AE87" s="14">
        <v>0</v>
      </c>
      <c r="AF87" t="s">
        <v>44</v>
      </c>
      <c r="AG87" t="s">
        <v>207</v>
      </c>
      <c r="AH87" t="s">
        <v>208</v>
      </c>
      <c r="AI87">
        <v>20</v>
      </c>
      <c r="AJ87">
        <v>0</v>
      </c>
      <c r="AK87">
        <v>4.7600000000000003E-2</v>
      </c>
      <c r="AL87">
        <v>108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 t="s">
        <v>193</v>
      </c>
      <c r="AU87" t="s">
        <v>192</v>
      </c>
      <c r="AV87">
        <v>0.6</v>
      </c>
      <c r="AW87">
        <v>0.6</v>
      </c>
      <c r="AY87">
        <v>0.6</v>
      </c>
      <c r="AZ87" t="s">
        <v>45</v>
      </c>
      <c r="BA87">
        <v>1</v>
      </c>
      <c r="BB87" t="s">
        <v>209</v>
      </c>
      <c r="BC87" t="s">
        <v>46</v>
      </c>
      <c r="BH87" t="s">
        <v>47</v>
      </c>
      <c r="BI87" t="b">
        <v>0</v>
      </c>
      <c r="BJ87" t="s">
        <v>48</v>
      </c>
      <c r="BK87">
        <v>0</v>
      </c>
      <c r="BL87" t="s">
        <v>210</v>
      </c>
      <c r="BM87" t="s">
        <v>211</v>
      </c>
      <c r="BN87" t="s">
        <v>212</v>
      </c>
      <c r="BO87" t="s">
        <v>213</v>
      </c>
      <c r="BP87" t="s">
        <v>214</v>
      </c>
      <c r="BQ87" t="s">
        <v>49</v>
      </c>
      <c r="BR87" t="s">
        <v>208</v>
      </c>
      <c r="BS87" t="s">
        <v>44</v>
      </c>
      <c r="BV87" t="s">
        <v>215</v>
      </c>
      <c r="BW87" t="s">
        <v>424</v>
      </c>
      <c r="BX87" t="s">
        <v>426</v>
      </c>
    </row>
    <row r="88" spans="1:76" x14ac:dyDescent="0.3">
      <c r="A88" t="s">
        <v>197</v>
      </c>
      <c r="B88" t="s">
        <v>198</v>
      </c>
      <c r="C88" t="s">
        <v>188</v>
      </c>
      <c r="D88" t="s">
        <v>423</v>
      </c>
      <c r="F88" t="s">
        <v>427</v>
      </c>
      <c r="G88" t="s">
        <v>201</v>
      </c>
      <c r="H88" t="s">
        <v>43</v>
      </c>
      <c r="I88" t="s">
        <v>202</v>
      </c>
      <c r="J88" t="s">
        <v>299</v>
      </c>
      <c r="K88" t="s">
        <v>204</v>
      </c>
      <c r="L88" t="s">
        <v>43</v>
      </c>
      <c r="M88" t="s">
        <v>205</v>
      </c>
      <c r="N88" t="s">
        <v>135</v>
      </c>
      <c r="O88" t="s">
        <v>354</v>
      </c>
      <c r="P88">
        <v>12.1</v>
      </c>
      <c r="Q88">
        <v>16.899999999999999</v>
      </c>
      <c r="R88">
        <v>8.7300000000000003E-2</v>
      </c>
      <c r="S88">
        <v>198</v>
      </c>
      <c r="T88">
        <v>0</v>
      </c>
      <c r="U88">
        <v>0</v>
      </c>
      <c r="V88">
        <v>0</v>
      </c>
      <c r="W88">
        <v>0</v>
      </c>
      <c r="X88" s="14">
        <v>0</v>
      </c>
      <c r="Y88" s="14">
        <v>450.09</v>
      </c>
      <c r="Z88" s="14">
        <v>189.05</v>
      </c>
      <c r="AA88" s="14">
        <v>0</v>
      </c>
      <c r="AB88" s="14">
        <v>639.15</v>
      </c>
      <c r="AC88" s="14">
        <v>0</v>
      </c>
      <c r="AD88" s="14">
        <v>0</v>
      </c>
      <c r="AE88" s="14">
        <v>0</v>
      </c>
      <c r="AF88" t="s">
        <v>44</v>
      </c>
      <c r="AG88" t="s">
        <v>207</v>
      </c>
      <c r="AH88" t="s">
        <v>208</v>
      </c>
      <c r="AI88">
        <v>20</v>
      </c>
      <c r="AJ88">
        <v>0</v>
      </c>
      <c r="AK88">
        <v>8.7300000000000003E-2</v>
      </c>
      <c r="AL88">
        <v>198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 t="s">
        <v>193</v>
      </c>
      <c r="AU88" t="s">
        <v>192</v>
      </c>
      <c r="AV88">
        <v>0.6</v>
      </c>
      <c r="AW88">
        <v>0.6</v>
      </c>
      <c r="AY88">
        <v>0.6</v>
      </c>
      <c r="AZ88" t="s">
        <v>45</v>
      </c>
      <c r="BA88">
        <v>1</v>
      </c>
      <c r="BB88" t="s">
        <v>209</v>
      </c>
      <c r="BC88" t="s">
        <v>46</v>
      </c>
      <c r="BH88" t="s">
        <v>47</v>
      </c>
      <c r="BI88" t="b">
        <v>0</v>
      </c>
      <c r="BJ88" t="s">
        <v>48</v>
      </c>
      <c r="BK88">
        <v>0</v>
      </c>
      <c r="BL88" t="s">
        <v>210</v>
      </c>
      <c r="BM88" t="s">
        <v>211</v>
      </c>
      <c r="BN88" t="s">
        <v>212</v>
      </c>
      <c r="BO88" t="s">
        <v>213</v>
      </c>
      <c r="BP88" t="s">
        <v>214</v>
      </c>
      <c r="BQ88" t="s">
        <v>49</v>
      </c>
      <c r="BR88" t="s">
        <v>208</v>
      </c>
      <c r="BS88" t="s">
        <v>44</v>
      </c>
      <c r="BV88" t="s">
        <v>215</v>
      </c>
      <c r="BW88" t="s">
        <v>427</v>
      </c>
      <c r="BX88" t="s">
        <v>428</v>
      </c>
    </row>
    <row r="89" spans="1:76" x14ac:dyDescent="0.3">
      <c r="A89" t="s">
        <v>197</v>
      </c>
      <c r="B89" t="s">
        <v>198</v>
      </c>
      <c r="C89" t="s">
        <v>188</v>
      </c>
      <c r="D89" t="s">
        <v>423</v>
      </c>
      <c r="F89" t="s">
        <v>427</v>
      </c>
      <c r="G89" t="s">
        <v>42</v>
      </c>
      <c r="H89" t="s">
        <v>43</v>
      </c>
      <c r="I89" t="s">
        <v>202</v>
      </c>
      <c r="J89" t="s">
        <v>299</v>
      </c>
      <c r="K89" t="s">
        <v>204</v>
      </c>
      <c r="L89" t="s">
        <v>43</v>
      </c>
      <c r="M89" t="s">
        <v>205</v>
      </c>
      <c r="N89" t="s">
        <v>135</v>
      </c>
      <c r="O89" t="s">
        <v>354</v>
      </c>
      <c r="P89">
        <v>12.1</v>
      </c>
      <c r="Q89">
        <v>16.899999999999999</v>
      </c>
      <c r="R89">
        <v>8.7300000000000003E-2</v>
      </c>
      <c r="S89">
        <v>198</v>
      </c>
      <c r="T89">
        <v>0</v>
      </c>
      <c r="U89">
        <v>0</v>
      </c>
      <c r="V89">
        <v>0</v>
      </c>
      <c r="W89">
        <v>0</v>
      </c>
      <c r="X89" s="14">
        <v>0</v>
      </c>
      <c r="Y89" s="14">
        <v>450.09</v>
      </c>
      <c r="Z89" s="14">
        <v>189.05</v>
      </c>
      <c r="AA89" s="14">
        <v>0</v>
      </c>
      <c r="AB89" s="14">
        <v>639.15</v>
      </c>
      <c r="AC89" s="14">
        <v>0</v>
      </c>
      <c r="AD89" s="14">
        <v>0</v>
      </c>
      <c r="AE89" s="14">
        <v>0</v>
      </c>
      <c r="AF89" t="s">
        <v>44</v>
      </c>
      <c r="AG89" t="s">
        <v>207</v>
      </c>
      <c r="AH89" t="s">
        <v>208</v>
      </c>
      <c r="AI89">
        <v>20</v>
      </c>
      <c r="AJ89">
        <v>0</v>
      </c>
      <c r="AK89">
        <v>8.7300000000000003E-2</v>
      </c>
      <c r="AL89">
        <v>198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 t="s">
        <v>193</v>
      </c>
      <c r="AU89" t="s">
        <v>192</v>
      </c>
      <c r="AV89">
        <v>0.6</v>
      </c>
      <c r="AW89">
        <v>0.6</v>
      </c>
      <c r="AY89">
        <v>0.6</v>
      </c>
      <c r="AZ89" t="s">
        <v>45</v>
      </c>
      <c r="BA89">
        <v>1</v>
      </c>
      <c r="BB89" t="s">
        <v>209</v>
      </c>
      <c r="BC89" t="s">
        <v>46</v>
      </c>
      <c r="BH89" t="s">
        <v>47</v>
      </c>
      <c r="BI89" t="b">
        <v>0</v>
      </c>
      <c r="BJ89" t="s">
        <v>48</v>
      </c>
      <c r="BK89">
        <v>0</v>
      </c>
      <c r="BL89" t="s">
        <v>210</v>
      </c>
      <c r="BM89" t="s">
        <v>211</v>
      </c>
      <c r="BN89" t="s">
        <v>212</v>
      </c>
      <c r="BO89" t="s">
        <v>213</v>
      </c>
      <c r="BP89" t="s">
        <v>214</v>
      </c>
      <c r="BQ89" t="s">
        <v>49</v>
      </c>
      <c r="BR89" t="s">
        <v>208</v>
      </c>
      <c r="BS89" t="s">
        <v>44</v>
      </c>
      <c r="BV89" t="s">
        <v>215</v>
      </c>
      <c r="BW89" t="s">
        <v>427</v>
      </c>
      <c r="BX89" t="s">
        <v>429</v>
      </c>
    </row>
    <row r="90" spans="1:76" x14ac:dyDescent="0.3">
      <c r="A90" t="s">
        <v>197</v>
      </c>
      <c r="B90" t="s">
        <v>198</v>
      </c>
      <c r="C90" t="s">
        <v>41</v>
      </c>
      <c r="D90" t="s">
        <v>305</v>
      </c>
      <c r="F90" t="s">
        <v>306</v>
      </c>
      <c r="G90" t="s">
        <v>201</v>
      </c>
      <c r="H90" t="s">
        <v>43</v>
      </c>
      <c r="I90" t="s">
        <v>202</v>
      </c>
      <c r="J90" t="s">
        <v>307</v>
      </c>
      <c r="K90" t="s">
        <v>204</v>
      </c>
      <c r="L90" t="s">
        <v>43</v>
      </c>
      <c r="M90" t="s">
        <v>205</v>
      </c>
      <c r="N90" t="s">
        <v>135</v>
      </c>
      <c r="O90" t="s">
        <v>206</v>
      </c>
      <c r="P90">
        <v>11.1</v>
      </c>
      <c r="Q90">
        <v>15.1</v>
      </c>
      <c r="R90">
        <v>6.6199999999999995E-2</v>
      </c>
      <c r="S90">
        <v>92.1</v>
      </c>
      <c r="T90">
        <v>0</v>
      </c>
      <c r="U90">
        <v>0</v>
      </c>
      <c r="V90">
        <v>0</v>
      </c>
      <c r="W90">
        <v>0</v>
      </c>
      <c r="X90" s="14">
        <v>0</v>
      </c>
      <c r="Y90" s="14">
        <v>477.58</v>
      </c>
      <c r="Z90" s="14">
        <v>180.68</v>
      </c>
      <c r="AA90" s="14">
        <v>0</v>
      </c>
      <c r="AB90" s="14">
        <v>658.26</v>
      </c>
      <c r="AC90" s="14">
        <v>0</v>
      </c>
      <c r="AD90" s="14">
        <v>0</v>
      </c>
      <c r="AE90" s="14">
        <v>0</v>
      </c>
      <c r="AF90" t="s">
        <v>44</v>
      </c>
      <c r="AG90" t="s">
        <v>207</v>
      </c>
      <c r="AH90" t="s">
        <v>208</v>
      </c>
      <c r="AI90">
        <v>20</v>
      </c>
      <c r="AJ90">
        <v>0</v>
      </c>
      <c r="AK90">
        <v>6.6199999999999995E-2</v>
      </c>
      <c r="AL90">
        <v>92.1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 t="s">
        <v>193</v>
      </c>
      <c r="AU90" t="s">
        <v>192</v>
      </c>
      <c r="AV90">
        <v>0.6</v>
      </c>
      <c r="AW90">
        <v>0.6</v>
      </c>
      <c r="AY90">
        <v>0.6</v>
      </c>
      <c r="AZ90" t="s">
        <v>45</v>
      </c>
      <c r="BA90">
        <v>1</v>
      </c>
      <c r="BB90" t="s">
        <v>209</v>
      </c>
      <c r="BC90" t="s">
        <v>46</v>
      </c>
      <c r="BH90" t="s">
        <v>47</v>
      </c>
      <c r="BI90" t="b">
        <v>0</v>
      </c>
      <c r="BJ90" t="s">
        <v>48</v>
      </c>
      <c r="BK90">
        <v>0</v>
      </c>
      <c r="BL90" t="s">
        <v>210</v>
      </c>
      <c r="BM90" t="s">
        <v>211</v>
      </c>
      <c r="BN90" t="s">
        <v>212</v>
      </c>
      <c r="BO90" t="s">
        <v>213</v>
      </c>
      <c r="BP90" t="s">
        <v>214</v>
      </c>
      <c r="BQ90" t="s">
        <v>49</v>
      </c>
      <c r="BR90" t="s">
        <v>208</v>
      </c>
      <c r="BS90" t="s">
        <v>44</v>
      </c>
      <c r="BV90" t="s">
        <v>215</v>
      </c>
      <c r="BW90" t="s">
        <v>306</v>
      </c>
      <c r="BX90" t="s">
        <v>308</v>
      </c>
    </row>
    <row r="91" spans="1:76" x14ac:dyDescent="0.3">
      <c r="A91" t="s">
        <v>197</v>
      </c>
      <c r="B91" t="s">
        <v>198</v>
      </c>
      <c r="C91" t="s">
        <v>41</v>
      </c>
      <c r="D91" t="s">
        <v>305</v>
      </c>
      <c r="F91" t="s">
        <v>306</v>
      </c>
      <c r="G91" t="s">
        <v>42</v>
      </c>
      <c r="H91" t="s">
        <v>43</v>
      </c>
      <c r="I91" t="s">
        <v>202</v>
      </c>
      <c r="J91" t="s">
        <v>307</v>
      </c>
      <c r="K91" t="s">
        <v>204</v>
      </c>
      <c r="L91" t="s">
        <v>43</v>
      </c>
      <c r="M91" t="s">
        <v>205</v>
      </c>
      <c r="N91" t="s">
        <v>135</v>
      </c>
      <c r="O91" t="s">
        <v>206</v>
      </c>
      <c r="P91">
        <v>11.1</v>
      </c>
      <c r="Q91">
        <v>15.1</v>
      </c>
      <c r="R91">
        <v>6.6199999999999995E-2</v>
      </c>
      <c r="S91">
        <v>92.1</v>
      </c>
      <c r="T91">
        <v>0</v>
      </c>
      <c r="U91">
        <v>0</v>
      </c>
      <c r="V91">
        <v>0</v>
      </c>
      <c r="W91">
        <v>0</v>
      </c>
      <c r="X91" s="14">
        <v>0</v>
      </c>
      <c r="Y91" s="14">
        <v>477.58</v>
      </c>
      <c r="Z91" s="14">
        <v>180.68</v>
      </c>
      <c r="AA91" s="14">
        <v>0</v>
      </c>
      <c r="AB91" s="14">
        <v>658.26</v>
      </c>
      <c r="AC91" s="14">
        <v>0</v>
      </c>
      <c r="AD91" s="14">
        <v>0</v>
      </c>
      <c r="AE91" s="14">
        <v>0</v>
      </c>
      <c r="AF91" t="s">
        <v>44</v>
      </c>
      <c r="AG91" t="s">
        <v>207</v>
      </c>
      <c r="AH91" t="s">
        <v>208</v>
      </c>
      <c r="AI91">
        <v>20</v>
      </c>
      <c r="AJ91">
        <v>0</v>
      </c>
      <c r="AK91">
        <v>6.6199999999999995E-2</v>
      </c>
      <c r="AL91">
        <v>92.1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 t="s">
        <v>193</v>
      </c>
      <c r="AU91" t="s">
        <v>192</v>
      </c>
      <c r="AV91">
        <v>0.6</v>
      </c>
      <c r="AW91">
        <v>0.6</v>
      </c>
      <c r="AY91">
        <v>0.6</v>
      </c>
      <c r="AZ91" t="s">
        <v>45</v>
      </c>
      <c r="BA91">
        <v>1</v>
      </c>
      <c r="BB91" t="s">
        <v>209</v>
      </c>
      <c r="BC91" t="s">
        <v>46</v>
      </c>
      <c r="BH91" t="s">
        <v>47</v>
      </c>
      <c r="BI91" t="b">
        <v>0</v>
      </c>
      <c r="BJ91" t="s">
        <v>48</v>
      </c>
      <c r="BK91">
        <v>0</v>
      </c>
      <c r="BL91" t="s">
        <v>210</v>
      </c>
      <c r="BM91" t="s">
        <v>211</v>
      </c>
      <c r="BN91" t="s">
        <v>212</v>
      </c>
      <c r="BO91" t="s">
        <v>213</v>
      </c>
      <c r="BP91" t="s">
        <v>214</v>
      </c>
      <c r="BQ91" t="s">
        <v>49</v>
      </c>
      <c r="BR91" t="s">
        <v>208</v>
      </c>
      <c r="BS91" t="s">
        <v>44</v>
      </c>
      <c r="BV91" t="s">
        <v>215</v>
      </c>
      <c r="BW91" t="s">
        <v>306</v>
      </c>
      <c r="BX91" t="s">
        <v>309</v>
      </c>
    </row>
    <row r="92" spans="1:76" x14ac:dyDescent="0.3">
      <c r="A92" t="s">
        <v>197</v>
      </c>
      <c r="B92" t="s">
        <v>198</v>
      </c>
      <c r="C92" t="s">
        <v>50</v>
      </c>
      <c r="D92" t="s">
        <v>305</v>
      </c>
      <c r="F92" t="s">
        <v>310</v>
      </c>
      <c r="G92" t="s">
        <v>201</v>
      </c>
      <c r="H92" t="s">
        <v>43</v>
      </c>
      <c r="I92" t="s">
        <v>202</v>
      </c>
      <c r="J92" t="s">
        <v>307</v>
      </c>
      <c r="K92" t="s">
        <v>204</v>
      </c>
      <c r="L92" t="s">
        <v>43</v>
      </c>
      <c r="M92" t="s">
        <v>205</v>
      </c>
      <c r="N92" t="s">
        <v>135</v>
      </c>
      <c r="O92" t="s">
        <v>206</v>
      </c>
      <c r="P92">
        <v>12.1</v>
      </c>
      <c r="Q92">
        <v>16.600000000000001</v>
      </c>
      <c r="R92">
        <v>0.121</v>
      </c>
      <c r="S92">
        <v>169</v>
      </c>
      <c r="T92">
        <v>0</v>
      </c>
      <c r="U92">
        <v>0</v>
      </c>
      <c r="V92">
        <v>0</v>
      </c>
      <c r="W92">
        <v>0</v>
      </c>
      <c r="X92" s="14">
        <v>0</v>
      </c>
      <c r="Y92" s="14">
        <v>477.58</v>
      </c>
      <c r="Z92" s="14">
        <v>326.08</v>
      </c>
      <c r="AA92" s="14">
        <v>0</v>
      </c>
      <c r="AB92" s="14">
        <v>803.66</v>
      </c>
      <c r="AC92" s="14">
        <v>0</v>
      </c>
      <c r="AD92" s="14">
        <v>0</v>
      </c>
      <c r="AE92" s="14">
        <v>0</v>
      </c>
      <c r="AF92" t="s">
        <v>44</v>
      </c>
      <c r="AG92" t="s">
        <v>207</v>
      </c>
      <c r="AH92" t="s">
        <v>208</v>
      </c>
      <c r="AI92">
        <v>20</v>
      </c>
      <c r="AJ92">
        <v>0</v>
      </c>
      <c r="AK92">
        <v>0.121</v>
      </c>
      <c r="AL92">
        <v>169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 t="s">
        <v>193</v>
      </c>
      <c r="AU92" t="s">
        <v>192</v>
      </c>
      <c r="AV92">
        <v>0.6</v>
      </c>
      <c r="AW92">
        <v>0.6</v>
      </c>
      <c r="AY92">
        <v>0.6</v>
      </c>
      <c r="AZ92" t="s">
        <v>45</v>
      </c>
      <c r="BA92">
        <v>1</v>
      </c>
      <c r="BB92" t="s">
        <v>209</v>
      </c>
      <c r="BC92" t="s">
        <v>46</v>
      </c>
      <c r="BH92" t="s">
        <v>47</v>
      </c>
      <c r="BI92" t="b">
        <v>0</v>
      </c>
      <c r="BJ92" t="s">
        <v>48</v>
      </c>
      <c r="BK92">
        <v>0</v>
      </c>
      <c r="BL92" t="s">
        <v>210</v>
      </c>
      <c r="BM92" t="s">
        <v>211</v>
      </c>
      <c r="BN92" t="s">
        <v>212</v>
      </c>
      <c r="BO92" t="s">
        <v>213</v>
      </c>
      <c r="BP92" t="s">
        <v>214</v>
      </c>
      <c r="BQ92" t="s">
        <v>49</v>
      </c>
      <c r="BR92" t="s">
        <v>208</v>
      </c>
      <c r="BS92" t="s">
        <v>44</v>
      </c>
      <c r="BV92" t="s">
        <v>215</v>
      </c>
      <c r="BW92" t="s">
        <v>310</v>
      </c>
      <c r="BX92" t="s">
        <v>311</v>
      </c>
    </row>
    <row r="93" spans="1:76" x14ac:dyDescent="0.3">
      <c r="A93" t="s">
        <v>197</v>
      </c>
      <c r="B93" t="s">
        <v>198</v>
      </c>
      <c r="C93" t="s">
        <v>50</v>
      </c>
      <c r="D93" t="s">
        <v>305</v>
      </c>
      <c r="F93" t="s">
        <v>310</v>
      </c>
      <c r="G93" t="s">
        <v>42</v>
      </c>
      <c r="H93" t="s">
        <v>43</v>
      </c>
      <c r="I93" t="s">
        <v>202</v>
      </c>
      <c r="J93" t="s">
        <v>307</v>
      </c>
      <c r="K93" t="s">
        <v>204</v>
      </c>
      <c r="L93" t="s">
        <v>43</v>
      </c>
      <c r="M93" t="s">
        <v>205</v>
      </c>
      <c r="N93" t="s">
        <v>135</v>
      </c>
      <c r="O93" t="s">
        <v>206</v>
      </c>
      <c r="P93">
        <v>12.1</v>
      </c>
      <c r="Q93">
        <v>16.600000000000001</v>
      </c>
      <c r="R93">
        <v>0.121</v>
      </c>
      <c r="S93">
        <v>169</v>
      </c>
      <c r="T93">
        <v>0</v>
      </c>
      <c r="U93">
        <v>0</v>
      </c>
      <c r="V93">
        <v>0</v>
      </c>
      <c r="W93">
        <v>0</v>
      </c>
      <c r="X93" s="14">
        <v>0</v>
      </c>
      <c r="Y93" s="14">
        <v>477.58</v>
      </c>
      <c r="Z93" s="14">
        <v>326.08</v>
      </c>
      <c r="AA93" s="14">
        <v>0</v>
      </c>
      <c r="AB93" s="14">
        <v>803.66</v>
      </c>
      <c r="AC93" s="14">
        <v>0</v>
      </c>
      <c r="AD93" s="14">
        <v>0</v>
      </c>
      <c r="AE93" s="14">
        <v>0</v>
      </c>
      <c r="AF93" t="s">
        <v>44</v>
      </c>
      <c r="AG93" t="s">
        <v>207</v>
      </c>
      <c r="AH93" t="s">
        <v>208</v>
      </c>
      <c r="AI93">
        <v>20</v>
      </c>
      <c r="AJ93">
        <v>0</v>
      </c>
      <c r="AK93">
        <v>0.121</v>
      </c>
      <c r="AL93">
        <v>169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 t="s">
        <v>193</v>
      </c>
      <c r="AU93" t="s">
        <v>192</v>
      </c>
      <c r="AV93">
        <v>0.6</v>
      </c>
      <c r="AW93">
        <v>0.6</v>
      </c>
      <c r="AY93">
        <v>0.6</v>
      </c>
      <c r="AZ93" t="s">
        <v>45</v>
      </c>
      <c r="BA93">
        <v>1</v>
      </c>
      <c r="BB93" t="s">
        <v>209</v>
      </c>
      <c r="BC93" t="s">
        <v>46</v>
      </c>
      <c r="BH93" t="s">
        <v>47</v>
      </c>
      <c r="BI93" t="b">
        <v>0</v>
      </c>
      <c r="BJ93" t="s">
        <v>48</v>
      </c>
      <c r="BK93">
        <v>0</v>
      </c>
      <c r="BL93" t="s">
        <v>210</v>
      </c>
      <c r="BM93" t="s">
        <v>211</v>
      </c>
      <c r="BN93" t="s">
        <v>212</v>
      </c>
      <c r="BO93" t="s">
        <v>213</v>
      </c>
      <c r="BP93" t="s">
        <v>214</v>
      </c>
      <c r="BQ93" t="s">
        <v>49</v>
      </c>
      <c r="BR93" t="s">
        <v>208</v>
      </c>
      <c r="BS93" t="s">
        <v>44</v>
      </c>
      <c r="BV93" t="s">
        <v>215</v>
      </c>
      <c r="BW93" t="s">
        <v>310</v>
      </c>
      <c r="BX93" t="s">
        <v>312</v>
      </c>
    </row>
    <row r="94" spans="1:76" x14ac:dyDescent="0.3">
      <c r="A94" t="s">
        <v>197</v>
      </c>
      <c r="B94" t="s">
        <v>198</v>
      </c>
      <c r="C94" t="s">
        <v>189</v>
      </c>
      <c r="D94" t="s">
        <v>430</v>
      </c>
      <c r="F94" t="s">
        <v>431</v>
      </c>
      <c r="G94" t="s">
        <v>201</v>
      </c>
      <c r="H94" t="s">
        <v>43</v>
      </c>
      <c r="I94" t="s">
        <v>202</v>
      </c>
      <c r="J94" t="s">
        <v>307</v>
      </c>
      <c r="K94" t="s">
        <v>204</v>
      </c>
      <c r="L94" t="s">
        <v>43</v>
      </c>
      <c r="M94" t="s">
        <v>205</v>
      </c>
      <c r="N94" t="s">
        <v>135</v>
      </c>
      <c r="O94" t="s">
        <v>354</v>
      </c>
      <c r="P94">
        <v>11.1</v>
      </c>
      <c r="Q94">
        <v>15.4</v>
      </c>
      <c r="R94">
        <v>6.6199999999999995E-2</v>
      </c>
      <c r="S94">
        <v>92.1</v>
      </c>
      <c r="T94">
        <v>0</v>
      </c>
      <c r="U94">
        <v>0</v>
      </c>
      <c r="V94">
        <v>0</v>
      </c>
      <c r="W94">
        <v>0</v>
      </c>
      <c r="X94" s="14">
        <v>0</v>
      </c>
      <c r="Y94" s="14">
        <v>450.09</v>
      </c>
      <c r="Z94" s="14">
        <v>139.22999999999999</v>
      </c>
      <c r="AA94" s="14">
        <v>0</v>
      </c>
      <c r="AB94" s="14">
        <v>589.32000000000005</v>
      </c>
      <c r="AC94" s="14">
        <v>0</v>
      </c>
      <c r="AD94" s="14">
        <v>0</v>
      </c>
      <c r="AE94" s="14">
        <v>0</v>
      </c>
      <c r="AF94" t="s">
        <v>44</v>
      </c>
      <c r="AG94" t="s">
        <v>207</v>
      </c>
      <c r="AH94" t="s">
        <v>208</v>
      </c>
      <c r="AI94">
        <v>20</v>
      </c>
      <c r="AJ94">
        <v>0</v>
      </c>
      <c r="AK94">
        <v>6.6199999999999995E-2</v>
      </c>
      <c r="AL94">
        <v>92.1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 t="s">
        <v>193</v>
      </c>
      <c r="AU94" t="s">
        <v>192</v>
      </c>
      <c r="AV94">
        <v>0.6</v>
      </c>
      <c r="AW94">
        <v>0.6</v>
      </c>
      <c r="AY94">
        <v>0.6</v>
      </c>
      <c r="AZ94" t="s">
        <v>45</v>
      </c>
      <c r="BA94">
        <v>1</v>
      </c>
      <c r="BB94" t="s">
        <v>209</v>
      </c>
      <c r="BC94" t="s">
        <v>46</v>
      </c>
      <c r="BH94" t="s">
        <v>47</v>
      </c>
      <c r="BI94" t="b">
        <v>0</v>
      </c>
      <c r="BJ94" t="s">
        <v>48</v>
      </c>
      <c r="BK94">
        <v>0</v>
      </c>
      <c r="BL94" t="s">
        <v>210</v>
      </c>
      <c r="BM94" t="s">
        <v>211</v>
      </c>
      <c r="BN94" t="s">
        <v>212</v>
      </c>
      <c r="BO94" t="s">
        <v>213</v>
      </c>
      <c r="BP94" t="s">
        <v>214</v>
      </c>
      <c r="BQ94" t="s">
        <v>49</v>
      </c>
      <c r="BR94" t="s">
        <v>208</v>
      </c>
      <c r="BS94" t="s">
        <v>44</v>
      </c>
      <c r="BV94" t="s">
        <v>215</v>
      </c>
      <c r="BW94" t="s">
        <v>431</v>
      </c>
      <c r="BX94" t="s">
        <v>432</v>
      </c>
    </row>
    <row r="95" spans="1:76" x14ac:dyDescent="0.3">
      <c r="A95" t="s">
        <v>197</v>
      </c>
      <c r="B95" t="s">
        <v>198</v>
      </c>
      <c r="C95" t="s">
        <v>189</v>
      </c>
      <c r="D95" t="s">
        <v>430</v>
      </c>
      <c r="F95" t="s">
        <v>431</v>
      </c>
      <c r="G95" t="s">
        <v>42</v>
      </c>
      <c r="H95" t="s">
        <v>43</v>
      </c>
      <c r="I95" t="s">
        <v>202</v>
      </c>
      <c r="J95" t="s">
        <v>307</v>
      </c>
      <c r="K95" t="s">
        <v>204</v>
      </c>
      <c r="L95" t="s">
        <v>43</v>
      </c>
      <c r="M95" t="s">
        <v>205</v>
      </c>
      <c r="N95" t="s">
        <v>135</v>
      </c>
      <c r="O95" t="s">
        <v>354</v>
      </c>
      <c r="P95">
        <v>11.1</v>
      </c>
      <c r="Q95">
        <v>15.4</v>
      </c>
      <c r="R95">
        <v>6.6199999999999995E-2</v>
      </c>
      <c r="S95">
        <v>92.1</v>
      </c>
      <c r="T95">
        <v>0</v>
      </c>
      <c r="U95">
        <v>0</v>
      </c>
      <c r="V95">
        <v>0</v>
      </c>
      <c r="W95">
        <v>0</v>
      </c>
      <c r="X95" s="14">
        <v>0</v>
      </c>
      <c r="Y95" s="14">
        <v>450.09</v>
      </c>
      <c r="Z95" s="14">
        <v>139.22999999999999</v>
      </c>
      <c r="AA95" s="14">
        <v>0</v>
      </c>
      <c r="AB95" s="14">
        <v>589.32000000000005</v>
      </c>
      <c r="AC95" s="14">
        <v>0</v>
      </c>
      <c r="AD95" s="14">
        <v>0</v>
      </c>
      <c r="AE95" s="14">
        <v>0</v>
      </c>
      <c r="AF95" t="s">
        <v>44</v>
      </c>
      <c r="AG95" t="s">
        <v>207</v>
      </c>
      <c r="AH95" t="s">
        <v>208</v>
      </c>
      <c r="AI95">
        <v>20</v>
      </c>
      <c r="AJ95">
        <v>0</v>
      </c>
      <c r="AK95">
        <v>6.6199999999999995E-2</v>
      </c>
      <c r="AL95">
        <v>92.1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 t="s">
        <v>193</v>
      </c>
      <c r="AU95" t="s">
        <v>192</v>
      </c>
      <c r="AV95">
        <v>0.6</v>
      </c>
      <c r="AW95">
        <v>0.6</v>
      </c>
      <c r="AY95">
        <v>0.6</v>
      </c>
      <c r="AZ95" t="s">
        <v>45</v>
      </c>
      <c r="BA95">
        <v>1</v>
      </c>
      <c r="BB95" t="s">
        <v>209</v>
      </c>
      <c r="BC95" t="s">
        <v>46</v>
      </c>
      <c r="BH95" t="s">
        <v>47</v>
      </c>
      <c r="BI95" t="b">
        <v>0</v>
      </c>
      <c r="BJ95" t="s">
        <v>48</v>
      </c>
      <c r="BK95">
        <v>0</v>
      </c>
      <c r="BL95" t="s">
        <v>210</v>
      </c>
      <c r="BM95" t="s">
        <v>211</v>
      </c>
      <c r="BN95" t="s">
        <v>212</v>
      </c>
      <c r="BO95" t="s">
        <v>213</v>
      </c>
      <c r="BP95" t="s">
        <v>214</v>
      </c>
      <c r="BQ95" t="s">
        <v>49</v>
      </c>
      <c r="BR95" t="s">
        <v>208</v>
      </c>
      <c r="BS95" t="s">
        <v>44</v>
      </c>
      <c r="BV95" t="s">
        <v>215</v>
      </c>
      <c r="BW95" t="s">
        <v>431</v>
      </c>
      <c r="BX95" t="s">
        <v>433</v>
      </c>
    </row>
    <row r="96" spans="1:76" x14ac:dyDescent="0.3">
      <c r="A96" t="s">
        <v>197</v>
      </c>
      <c r="B96" t="s">
        <v>198</v>
      </c>
      <c r="C96" t="s">
        <v>188</v>
      </c>
      <c r="D96" t="s">
        <v>430</v>
      </c>
      <c r="F96" t="s">
        <v>434</v>
      </c>
      <c r="G96" t="s">
        <v>201</v>
      </c>
      <c r="H96" t="s">
        <v>43</v>
      </c>
      <c r="I96" t="s">
        <v>202</v>
      </c>
      <c r="J96" t="s">
        <v>307</v>
      </c>
      <c r="K96" t="s">
        <v>204</v>
      </c>
      <c r="L96" t="s">
        <v>43</v>
      </c>
      <c r="M96" t="s">
        <v>205</v>
      </c>
      <c r="N96" t="s">
        <v>135</v>
      </c>
      <c r="O96" t="s">
        <v>354</v>
      </c>
      <c r="P96">
        <v>12.1</v>
      </c>
      <c r="Q96">
        <v>16.899999999999999</v>
      </c>
      <c r="R96">
        <v>0.121</v>
      </c>
      <c r="S96">
        <v>169</v>
      </c>
      <c r="T96">
        <v>0</v>
      </c>
      <c r="U96">
        <v>0</v>
      </c>
      <c r="V96">
        <v>0</v>
      </c>
      <c r="W96">
        <v>0</v>
      </c>
      <c r="X96" s="14">
        <v>0</v>
      </c>
      <c r="Y96" s="14">
        <v>450.09</v>
      </c>
      <c r="Z96" s="14">
        <v>189.05</v>
      </c>
      <c r="AA96" s="14">
        <v>0</v>
      </c>
      <c r="AB96" s="14">
        <v>639.15</v>
      </c>
      <c r="AC96" s="14">
        <v>0</v>
      </c>
      <c r="AD96" s="14">
        <v>0</v>
      </c>
      <c r="AE96" s="14">
        <v>0</v>
      </c>
      <c r="AF96" t="s">
        <v>44</v>
      </c>
      <c r="AG96" t="s">
        <v>207</v>
      </c>
      <c r="AH96" t="s">
        <v>208</v>
      </c>
      <c r="AI96">
        <v>20</v>
      </c>
      <c r="AJ96">
        <v>0</v>
      </c>
      <c r="AK96">
        <v>0.121</v>
      </c>
      <c r="AL96">
        <v>169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 t="s">
        <v>193</v>
      </c>
      <c r="AU96" t="s">
        <v>192</v>
      </c>
      <c r="AV96">
        <v>0.6</v>
      </c>
      <c r="AW96">
        <v>0.6</v>
      </c>
      <c r="AY96">
        <v>0.6</v>
      </c>
      <c r="AZ96" t="s">
        <v>45</v>
      </c>
      <c r="BA96">
        <v>1</v>
      </c>
      <c r="BB96" t="s">
        <v>209</v>
      </c>
      <c r="BC96" t="s">
        <v>46</v>
      </c>
      <c r="BH96" t="s">
        <v>47</v>
      </c>
      <c r="BI96" t="b">
        <v>0</v>
      </c>
      <c r="BJ96" t="s">
        <v>48</v>
      </c>
      <c r="BK96">
        <v>0</v>
      </c>
      <c r="BL96" t="s">
        <v>210</v>
      </c>
      <c r="BM96" t="s">
        <v>211</v>
      </c>
      <c r="BN96" t="s">
        <v>212</v>
      </c>
      <c r="BO96" t="s">
        <v>213</v>
      </c>
      <c r="BP96" t="s">
        <v>214</v>
      </c>
      <c r="BQ96" t="s">
        <v>49</v>
      </c>
      <c r="BR96" t="s">
        <v>208</v>
      </c>
      <c r="BS96" t="s">
        <v>44</v>
      </c>
      <c r="BV96" t="s">
        <v>215</v>
      </c>
      <c r="BW96" t="s">
        <v>434</v>
      </c>
      <c r="BX96" t="s">
        <v>435</v>
      </c>
    </row>
    <row r="97" spans="1:76" x14ac:dyDescent="0.3">
      <c r="A97" t="s">
        <v>197</v>
      </c>
      <c r="B97" t="s">
        <v>198</v>
      </c>
      <c r="C97" t="s">
        <v>188</v>
      </c>
      <c r="D97" t="s">
        <v>430</v>
      </c>
      <c r="F97" t="s">
        <v>434</v>
      </c>
      <c r="G97" t="s">
        <v>42</v>
      </c>
      <c r="H97" t="s">
        <v>43</v>
      </c>
      <c r="I97" t="s">
        <v>202</v>
      </c>
      <c r="J97" t="s">
        <v>307</v>
      </c>
      <c r="K97" t="s">
        <v>204</v>
      </c>
      <c r="L97" t="s">
        <v>43</v>
      </c>
      <c r="M97" t="s">
        <v>205</v>
      </c>
      <c r="N97" t="s">
        <v>135</v>
      </c>
      <c r="O97" t="s">
        <v>354</v>
      </c>
      <c r="P97">
        <v>12.1</v>
      </c>
      <c r="Q97">
        <v>16.899999999999999</v>
      </c>
      <c r="R97">
        <v>0.121</v>
      </c>
      <c r="S97">
        <v>169</v>
      </c>
      <c r="T97">
        <v>0</v>
      </c>
      <c r="U97">
        <v>0</v>
      </c>
      <c r="V97">
        <v>0</v>
      </c>
      <c r="W97">
        <v>0</v>
      </c>
      <c r="X97" s="14">
        <v>0</v>
      </c>
      <c r="Y97" s="14">
        <v>450.09</v>
      </c>
      <c r="Z97" s="14">
        <v>189.05</v>
      </c>
      <c r="AA97" s="14">
        <v>0</v>
      </c>
      <c r="AB97" s="14">
        <v>639.15</v>
      </c>
      <c r="AC97" s="14">
        <v>0</v>
      </c>
      <c r="AD97" s="14">
        <v>0</v>
      </c>
      <c r="AE97" s="14">
        <v>0</v>
      </c>
      <c r="AF97" t="s">
        <v>44</v>
      </c>
      <c r="AG97" t="s">
        <v>207</v>
      </c>
      <c r="AH97" t="s">
        <v>208</v>
      </c>
      <c r="AI97">
        <v>20</v>
      </c>
      <c r="AJ97">
        <v>0</v>
      </c>
      <c r="AK97">
        <v>0.121</v>
      </c>
      <c r="AL97">
        <v>169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 t="s">
        <v>193</v>
      </c>
      <c r="AU97" t="s">
        <v>192</v>
      </c>
      <c r="AV97">
        <v>0.6</v>
      </c>
      <c r="AW97">
        <v>0.6</v>
      </c>
      <c r="AY97">
        <v>0.6</v>
      </c>
      <c r="AZ97" t="s">
        <v>45</v>
      </c>
      <c r="BA97">
        <v>1</v>
      </c>
      <c r="BB97" t="s">
        <v>209</v>
      </c>
      <c r="BC97" t="s">
        <v>46</v>
      </c>
      <c r="BH97" t="s">
        <v>47</v>
      </c>
      <c r="BI97" t="b">
        <v>0</v>
      </c>
      <c r="BJ97" t="s">
        <v>48</v>
      </c>
      <c r="BK97">
        <v>0</v>
      </c>
      <c r="BL97" t="s">
        <v>210</v>
      </c>
      <c r="BM97" t="s">
        <v>211</v>
      </c>
      <c r="BN97" t="s">
        <v>212</v>
      </c>
      <c r="BO97" t="s">
        <v>213</v>
      </c>
      <c r="BP97" t="s">
        <v>214</v>
      </c>
      <c r="BQ97" t="s">
        <v>49</v>
      </c>
      <c r="BR97" t="s">
        <v>208</v>
      </c>
      <c r="BS97" t="s">
        <v>44</v>
      </c>
      <c r="BV97" t="s">
        <v>215</v>
      </c>
      <c r="BW97" t="s">
        <v>434</v>
      </c>
      <c r="BX97" t="s">
        <v>436</v>
      </c>
    </row>
    <row r="98" spans="1:76" x14ac:dyDescent="0.3">
      <c r="A98" t="s">
        <v>197</v>
      </c>
      <c r="B98" t="s">
        <v>198</v>
      </c>
      <c r="C98" t="s">
        <v>41</v>
      </c>
      <c r="D98" t="s">
        <v>313</v>
      </c>
      <c r="F98" t="s">
        <v>314</v>
      </c>
      <c r="G98" t="s">
        <v>201</v>
      </c>
      <c r="H98" t="s">
        <v>43</v>
      </c>
      <c r="I98" t="s">
        <v>202</v>
      </c>
      <c r="J98" t="s">
        <v>315</v>
      </c>
      <c r="K98" t="s">
        <v>204</v>
      </c>
      <c r="L98" t="s">
        <v>43</v>
      </c>
      <c r="M98" t="s">
        <v>205</v>
      </c>
      <c r="N98" t="s">
        <v>135</v>
      </c>
      <c r="O98" t="s">
        <v>206</v>
      </c>
      <c r="P98">
        <v>11.1</v>
      </c>
      <c r="Q98">
        <v>15.1</v>
      </c>
      <c r="R98">
        <v>5.3699999999999998E-2</v>
      </c>
      <c r="S98">
        <v>111</v>
      </c>
      <c r="T98">
        <v>0</v>
      </c>
      <c r="U98">
        <v>0</v>
      </c>
      <c r="V98">
        <v>0</v>
      </c>
      <c r="W98">
        <v>0</v>
      </c>
      <c r="X98" s="14">
        <v>0</v>
      </c>
      <c r="Y98" s="14">
        <v>477.58</v>
      </c>
      <c r="Z98" s="14">
        <v>180.68</v>
      </c>
      <c r="AA98" s="14">
        <v>0</v>
      </c>
      <c r="AB98" s="14">
        <v>658.26</v>
      </c>
      <c r="AC98" s="14">
        <v>0</v>
      </c>
      <c r="AD98" s="14">
        <v>0</v>
      </c>
      <c r="AE98" s="14">
        <v>0</v>
      </c>
      <c r="AF98" t="s">
        <v>44</v>
      </c>
      <c r="AG98" t="s">
        <v>207</v>
      </c>
      <c r="AH98" t="s">
        <v>208</v>
      </c>
      <c r="AI98">
        <v>20</v>
      </c>
      <c r="AJ98">
        <v>0</v>
      </c>
      <c r="AK98">
        <v>5.3699999999999998E-2</v>
      </c>
      <c r="AL98">
        <v>111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 t="s">
        <v>193</v>
      </c>
      <c r="AU98" t="s">
        <v>192</v>
      </c>
      <c r="AV98">
        <v>0.6</v>
      </c>
      <c r="AW98">
        <v>0.6</v>
      </c>
      <c r="AY98">
        <v>0.6</v>
      </c>
      <c r="AZ98" t="s">
        <v>45</v>
      </c>
      <c r="BA98">
        <v>1</v>
      </c>
      <c r="BB98" t="s">
        <v>209</v>
      </c>
      <c r="BC98" t="s">
        <v>46</v>
      </c>
      <c r="BH98" t="s">
        <v>47</v>
      </c>
      <c r="BI98" t="b">
        <v>0</v>
      </c>
      <c r="BJ98" t="s">
        <v>48</v>
      </c>
      <c r="BK98">
        <v>0</v>
      </c>
      <c r="BL98" t="s">
        <v>210</v>
      </c>
      <c r="BM98" t="s">
        <v>211</v>
      </c>
      <c r="BN98" t="s">
        <v>212</v>
      </c>
      <c r="BO98" t="s">
        <v>213</v>
      </c>
      <c r="BP98" t="s">
        <v>214</v>
      </c>
      <c r="BQ98" t="s">
        <v>49</v>
      </c>
      <c r="BR98" t="s">
        <v>208</v>
      </c>
      <c r="BS98" t="s">
        <v>44</v>
      </c>
      <c r="BV98" t="s">
        <v>215</v>
      </c>
      <c r="BW98" t="s">
        <v>314</v>
      </c>
      <c r="BX98" t="s">
        <v>316</v>
      </c>
    </row>
    <row r="99" spans="1:76" x14ac:dyDescent="0.3">
      <c r="A99" t="s">
        <v>197</v>
      </c>
      <c r="B99" t="s">
        <v>198</v>
      </c>
      <c r="C99" t="s">
        <v>41</v>
      </c>
      <c r="D99" t="s">
        <v>313</v>
      </c>
      <c r="F99" t="s">
        <v>314</v>
      </c>
      <c r="G99" t="s">
        <v>42</v>
      </c>
      <c r="H99" t="s">
        <v>43</v>
      </c>
      <c r="I99" t="s">
        <v>202</v>
      </c>
      <c r="J99" t="s">
        <v>315</v>
      </c>
      <c r="K99" t="s">
        <v>204</v>
      </c>
      <c r="L99" t="s">
        <v>43</v>
      </c>
      <c r="M99" t="s">
        <v>205</v>
      </c>
      <c r="N99" t="s">
        <v>135</v>
      </c>
      <c r="O99" t="s">
        <v>206</v>
      </c>
      <c r="P99">
        <v>11.1</v>
      </c>
      <c r="Q99">
        <v>15.1</v>
      </c>
      <c r="R99">
        <v>5.3699999999999998E-2</v>
      </c>
      <c r="S99">
        <v>111</v>
      </c>
      <c r="T99">
        <v>0</v>
      </c>
      <c r="U99">
        <v>0</v>
      </c>
      <c r="V99">
        <v>0</v>
      </c>
      <c r="W99">
        <v>0</v>
      </c>
      <c r="X99" s="14">
        <v>0</v>
      </c>
      <c r="Y99" s="14">
        <v>477.58</v>
      </c>
      <c r="Z99" s="14">
        <v>180.68</v>
      </c>
      <c r="AA99" s="14">
        <v>0</v>
      </c>
      <c r="AB99" s="14">
        <v>658.26</v>
      </c>
      <c r="AC99" s="14">
        <v>0</v>
      </c>
      <c r="AD99" s="14">
        <v>0</v>
      </c>
      <c r="AE99" s="14">
        <v>0</v>
      </c>
      <c r="AF99" t="s">
        <v>44</v>
      </c>
      <c r="AG99" t="s">
        <v>207</v>
      </c>
      <c r="AH99" t="s">
        <v>208</v>
      </c>
      <c r="AI99">
        <v>20</v>
      </c>
      <c r="AJ99">
        <v>0</v>
      </c>
      <c r="AK99">
        <v>5.3699999999999998E-2</v>
      </c>
      <c r="AL99">
        <v>111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 t="s">
        <v>193</v>
      </c>
      <c r="AU99" t="s">
        <v>192</v>
      </c>
      <c r="AV99">
        <v>0.6</v>
      </c>
      <c r="AW99">
        <v>0.6</v>
      </c>
      <c r="AY99">
        <v>0.6</v>
      </c>
      <c r="AZ99" t="s">
        <v>45</v>
      </c>
      <c r="BA99">
        <v>1</v>
      </c>
      <c r="BB99" t="s">
        <v>209</v>
      </c>
      <c r="BC99" t="s">
        <v>46</v>
      </c>
      <c r="BH99" t="s">
        <v>47</v>
      </c>
      <c r="BI99" t="b">
        <v>0</v>
      </c>
      <c r="BJ99" t="s">
        <v>48</v>
      </c>
      <c r="BK99">
        <v>0</v>
      </c>
      <c r="BL99" t="s">
        <v>210</v>
      </c>
      <c r="BM99" t="s">
        <v>211</v>
      </c>
      <c r="BN99" t="s">
        <v>212</v>
      </c>
      <c r="BO99" t="s">
        <v>213</v>
      </c>
      <c r="BP99" t="s">
        <v>214</v>
      </c>
      <c r="BQ99" t="s">
        <v>49</v>
      </c>
      <c r="BR99" t="s">
        <v>208</v>
      </c>
      <c r="BS99" t="s">
        <v>44</v>
      </c>
      <c r="BV99" t="s">
        <v>215</v>
      </c>
      <c r="BW99" t="s">
        <v>314</v>
      </c>
      <c r="BX99" t="s">
        <v>317</v>
      </c>
    </row>
    <row r="100" spans="1:76" x14ac:dyDescent="0.3">
      <c r="A100" t="s">
        <v>197</v>
      </c>
      <c r="B100" t="s">
        <v>198</v>
      </c>
      <c r="C100" t="s">
        <v>50</v>
      </c>
      <c r="D100" t="s">
        <v>313</v>
      </c>
      <c r="F100" t="s">
        <v>318</v>
      </c>
      <c r="G100" t="s">
        <v>201</v>
      </c>
      <c r="H100" t="s">
        <v>43</v>
      </c>
      <c r="I100" t="s">
        <v>202</v>
      </c>
      <c r="J100" t="s">
        <v>315</v>
      </c>
      <c r="K100" t="s">
        <v>204</v>
      </c>
      <c r="L100" t="s">
        <v>43</v>
      </c>
      <c r="M100" t="s">
        <v>205</v>
      </c>
      <c r="N100" t="s">
        <v>135</v>
      </c>
      <c r="O100" t="s">
        <v>206</v>
      </c>
      <c r="P100">
        <v>12.1</v>
      </c>
      <c r="Q100">
        <v>16.600000000000001</v>
      </c>
      <c r="R100">
        <v>9.8500000000000004E-2</v>
      </c>
      <c r="S100">
        <v>204</v>
      </c>
      <c r="T100">
        <v>0</v>
      </c>
      <c r="U100">
        <v>0</v>
      </c>
      <c r="V100">
        <v>0</v>
      </c>
      <c r="W100">
        <v>0</v>
      </c>
      <c r="X100" s="14">
        <v>0</v>
      </c>
      <c r="Y100" s="14">
        <v>477.58</v>
      </c>
      <c r="Z100" s="14">
        <v>326.08</v>
      </c>
      <c r="AA100" s="14">
        <v>0</v>
      </c>
      <c r="AB100" s="14">
        <v>803.66</v>
      </c>
      <c r="AC100" s="14">
        <v>0</v>
      </c>
      <c r="AD100" s="14">
        <v>0</v>
      </c>
      <c r="AE100" s="14">
        <v>0</v>
      </c>
      <c r="AF100" t="s">
        <v>44</v>
      </c>
      <c r="AG100" t="s">
        <v>207</v>
      </c>
      <c r="AH100" t="s">
        <v>208</v>
      </c>
      <c r="AI100">
        <v>20</v>
      </c>
      <c r="AJ100">
        <v>0</v>
      </c>
      <c r="AK100">
        <v>9.8500000000000004E-2</v>
      </c>
      <c r="AL100">
        <v>204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 t="s">
        <v>193</v>
      </c>
      <c r="AU100" t="s">
        <v>192</v>
      </c>
      <c r="AV100">
        <v>0.6</v>
      </c>
      <c r="AW100">
        <v>0.6</v>
      </c>
      <c r="AY100">
        <v>0.6</v>
      </c>
      <c r="AZ100" t="s">
        <v>45</v>
      </c>
      <c r="BA100">
        <v>1</v>
      </c>
      <c r="BB100" t="s">
        <v>209</v>
      </c>
      <c r="BC100" t="s">
        <v>46</v>
      </c>
      <c r="BH100" t="s">
        <v>47</v>
      </c>
      <c r="BI100" t="b">
        <v>0</v>
      </c>
      <c r="BJ100" t="s">
        <v>48</v>
      </c>
      <c r="BK100">
        <v>0</v>
      </c>
      <c r="BL100" t="s">
        <v>210</v>
      </c>
      <c r="BM100" t="s">
        <v>211</v>
      </c>
      <c r="BN100" t="s">
        <v>212</v>
      </c>
      <c r="BO100" t="s">
        <v>213</v>
      </c>
      <c r="BP100" t="s">
        <v>214</v>
      </c>
      <c r="BQ100" t="s">
        <v>49</v>
      </c>
      <c r="BR100" t="s">
        <v>208</v>
      </c>
      <c r="BS100" t="s">
        <v>44</v>
      </c>
      <c r="BV100" t="s">
        <v>215</v>
      </c>
      <c r="BW100" t="s">
        <v>318</v>
      </c>
      <c r="BX100" t="s">
        <v>319</v>
      </c>
    </row>
    <row r="101" spans="1:76" x14ac:dyDescent="0.3">
      <c r="A101" t="s">
        <v>197</v>
      </c>
      <c r="B101" t="s">
        <v>198</v>
      </c>
      <c r="C101" t="s">
        <v>50</v>
      </c>
      <c r="D101" t="s">
        <v>313</v>
      </c>
      <c r="F101" t="s">
        <v>318</v>
      </c>
      <c r="G101" t="s">
        <v>42</v>
      </c>
      <c r="H101" t="s">
        <v>43</v>
      </c>
      <c r="I101" t="s">
        <v>202</v>
      </c>
      <c r="J101" t="s">
        <v>315</v>
      </c>
      <c r="K101" t="s">
        <v>204</v>
      </c>
      <c r="L101" t="s">
        <v>43</v>
      </c>
      <c r="M101" t="s">
        <v>205</v>
      </c>
      <c r="N101" t="s">
        <v>135</v>
      </c>
      <c r="O101" t="s">
        <v>206</v>
      </c>
      <c r="P101">
        <v>12.1</v>
      </c>
      <c r="Q101">
        <v>16.600000000000001</v>
      </c>
      <c r="R101">
        <v>9.8500000000000004E-2</v>
      </c>
      <c r="S101">
        <v>204</v>
      </c>
      <c r="T101">
        <v>0</v>
      </c>
      <c r="U101">
        <v>0</v>
      </c>
      <c r="V101">
        <v>0</v>
      </c>
      <c r="W101">
        <v>0</v>
      </c>
      <c r="X101" s="14">
        <v>0</v>
      </c>
      <c r="Y101" s="14">
        <v>477.58</v>
      </c>
      <c r="Z101" s="14">
        <v>326.08</v>
      </c>
      <c r="AA101" s="14">
        <v>0</v>
      </c>
      <c r="AB101" s="14">
        <v>803.66</v>
      </c>
      <c r="AC101" s="14">
        <v>0</v>
      </c>
      <c r="AD101" s="14">
        <v>0</v>
      </c>
      <c r="AE101" s="14">
        <v>0</v>
      </c>
      <c r="AF101" t="s">
        <v>44</v>
      </c>
      <c r="AG101" t="s">
        <v>207</v>
      </c>
      <c r="AH101" t="s">
        <v>208</v>
      </c>
      <c r="AI101">
        <v>20</v>
      </c>
      <c r="AJ101">
        <v>0</v>
      </c>
      <c r="AK101">
        <v>9.8500000000000004E-2</v>
      </c>
      <c r="AL101">
        <v>204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 t="s">
        <v>193</v>
      </c>
      <c r="AU101" t="s">
        <v>192</v>
      </c>
      <c r="AV101">
        <v>0.6</v>
      </c>
      <c r="AW101">
        <v>0.6</v>
      </c>
      <c r="AY101">
        <v>0.6</v>
      </c>
      <c r="AZ101" t="s">
        <v>45</v>
      </c>
      <c r="BA101">
        <v>1</v>
      </c>
      <c r="BB101" t="s">
        <v>209</v>
      </c>
      <c r="BC101" t="s">
        <v>46</v>
      </c>
      <c r="BH101" t="s">
        <v>47</v>
      </c>
      <c r="BI101" t="b">
        <v>0</v>
      </c>
      <c r="BJ101" t="s">
        <v>48</v>
      </c>
      <c r="BK101">
        <v>0</v>
      </c>
      <c r="BL101" t="s">
        <v>210</v>
      </c>
      <c r="BM101" t="s">
        <v>211</v>
      </c>
      <c r="BN101" t="s">
        <v>212</v>
      </c>
      <c r="BO101" t="s">
        <v>213</v>
      </c>
      <c r="BP101" t="s">
        <v>214</v>
      </c>
      <c r="BQ101" t="s">
        <v>49</v>
      </c>
      <c r="BR101" t="s">
        <v>208</v>
      </c>
      <c r="BS101" t="s">
        <v>44</v>
      </c>
      <c r="BV101" t="s">
        <v>215</v>
      </c>
      <c r="BW101" t="s">
        <v>318</v>
      </c>
      <c r="BX101" t="s">
        <v>320</v>
      </c>
    </row>
    <row r="102" spans="1:76" x14ac:dyDescent="0.3">
      <c r="A102" t="s">
        <v>197</v>
      </c>
      <c r="B102" t="s">
        <v>198</v>
      </c>
      <c r="C102" t="s">
        <v>189</v>
      </c>
      <c r="D102" t="s">
        <v>437</v>
      </c>
      <c r="F102" t="s">
        <v>438</v>
      </c>
      <c r="G102" t="s">
        <v>201</v>
      </c>
      <c r="H102" t="s">
        <v>43</v>
      </c>
      <c r="I102" t="s">
        <v>202</v>
      </c>
      <c r="J102" t="s">
        <v>315</v>
      </c>
      <c r="K102" t="s">
        <v>204</v>
      </c>
      <c r="L102" t="s">
        <v>43</v>
      </c>
      <c r="M102" t="s">
        <v>205</v>
      </c>
      <c r="N102" t="s">
        <v>135</v>
      </c>
      <c r="O102" t="s">
        <v>354</v>
      </c>
      <c r="P102">
        <v>11.1</v>
      </c>
      <c r="Q102">
        <v>15.4</v>
      </c>
      <c r="R102">
        <v>5.3699999999999998E-2</v>
      </c>
      <c r="S102">
        <v>111</v>
      </c>
      <c r="T102">
        <v>0</v>
      </c>
      <c r="U102">
        <v>0</v>
      </c>
      <c r="V102">
        <v>0</v>
      </c>
      <c r="W102">
        <v>0</v>
      </c>
      <c r="X102" s="14">
        <v>0</v>
      </c>
      <c r="Y102" s="14">
        <v>450.09</v>
      </c>
      <c r="Z102" s="14">
        <v>139.22999999999999</v>
      </c>
      <c r="AA102" s="14">
        <v>0</v>
      </c>
      <c r="AB102" s="14">
        <v>589.32000000000005</v>
      </c>
      <c r="AC102" s="14">
        <v>0</v>
      </c>
      <c r="AD102" s="14">
        <v>0</v>
      </c>
      <c r="AE102" s="14">
        <v>0</v>
      </c>
      <c r="AF102" t="s">
        <v>44</v>
      </c>
      <c r="AG102" t="s">
        <v>207</v>
      </c>
      <c r="AH102" t="s">
        <v>208</v>
      </c>
      <c r="AI102">
        <v>20</v>
      </c>
      <c r="AJ102">
        <v>0</v>
      </c>
      <c r="AK102">
        <v>5.3699999999999998E-2</v>
      </c>
      <c r="AL102">
        <v>111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 t="s">
        <v>193</v>
      </c>
      <c r="AU102" t="s">
        <v>192</v>
      </c>
      <c r="AV102">
        <v>0.6</v>
      </c>
      <c r="AW102">
        <v>0.6</v>
      </c>
      <c r="AY102">
        <v>0.6</v>
      </c>
      <c r="AZ102" t="s">
        <v>45</v>
      </c>
      <c r="BA102">
        <v>1</v>
      </c>
      <c r="BB102" t="s">
        <v>209</v>
      </c>
      <c r="BC102" t="s">
        <v>46</v>
      </c>
      <c r="BH102" t="s">
        <v>47</v>
      </c>
      <c r="BI102" t="b">
        <v>0</v>
      </c>
      <c r="BJ102" t="s">
        <v>48</v>
      </c>
      <c r="BK102">
        <v>0</v>
      </c>
      <c r="BL102" t="s">
        <v>210</v>
      </c>
      <c r="BM102" t="s">
        <v>211</v>
      </c>
      <c r="BN102" t="s">
        <v>212</v>
      </c>
      <c r="BO102" t="s">
        <v>213</v>
      </c>
      <c r="BP102" t="s">
        <v>214</v>
      </c>
      <c r="BQ102" t="s">
        <v>49</v>
      </c>
      <c r="BR102" t="s">
        <v>208</v>
      </c>
      <c r="BS102" t="s">
        <v>44</v>
      </c>
      <c r="BV102" t="s">
        <v>215</v>
      </c>
      <c r="BW102" t="s">
        <v>438</v>
      </c>
      <c r="BX102" t="s">
        <v>439</v>
      </c>
    </row>
    <row r="103" spans="1:76" x14ac:dyDescent="0.3">
      <c r="A103" t="s">
        <v>197</v>
      </c>
      <c r="B103" t="s">
        <v>198</v>
      </c>
      <c r="C103" t="s">
        <v>189</v>
      </c>
      <c r="D103" t="s">
        <v>437</v>
      </c>
      <c r="F103" t="s">
        <v>438</v>
      </c>
      <c r="G103" t="s">
        <v>42</v>
      </c>
      <c r="H103" t="s">
        <v>43</v>
      </c>
      <c r="I103" t="s">
        <v>202</v>
      </c>
      <c r="J103" t="s">
        <v>315</v>
      </c>
      <c r="K103" t="s">
        <v>204</v>
      </c>
      <c r="L103" t="s">
        <v>43</v>
      </c>
      <c r="M103" t="s">
        <v>205</v>
      </c>
      <c r="N103" t="s">
        <v>135</v>
      </c>
      <c r="O103" t="s">
        <v>354</v>
      </c>
      <c r="P103">
        <v>11.1</v>
      </c>
      <c r="Q103">
        <v>15.4</v>
      </c>
      <c r="R103">
        <v>5.3699999999999998E-2</v>
      </c>
      <c r="S103">
        <v>111</v>
      </c>
      <c r="T103">
        <v>0</v>
      </c>
      <c r="U103">
        <v>0</v>
      </c>
      <c r="V103">
        <v>0</v>
      </c>
      <c r="W103">
        <v>0</v>
      </c>
      <c r="X103" s="14">
        <v>0</v>
      </c>
      <c r="Y103" s="14">
        <v>450.09</v>
      </c>
      <c r="Z103" s="14">
        <v>139.22999999999999</v>
      </c>
      <c r="AA103" s="14">
        <v>0</v>
      </c>
      <c r="AB103" s="14">
        <v>589.32000000000005</v>
      </c>
      <c r="AC103" s="14">
        <v>0</v>
      </c>
      <c r="AD103" s="14">
        <v>0</v>
      </c>
      <c r="AE103" s="14">
        <v>0</v>
      </c>
      <c r="AF103" t="s">
        <v>44</v>
      </c>
      <c r="AG103" t="s">
        <v>207</v>
      </c>
      <c r="AH103" t="s">
        <v>208</v>
      </c>
      <c r="AI103">
        <v>20</v>
      </c>
      <c r="AJ103">
        <v>0</v>
      </c>
      <c r="AK103">
        <v>5.3699999999999998E-2</v>
      </c>
      <c r="AL103">
        <v>111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 t="s">
        <v>193</v>
      </c>
      <c r="AU103" t="s">
        <v>192</v>
      </c>
      <c r="AV103">
        <v>0.6</v>
      </c>
      <c r="AW103">
        <v>0.6</v>
      </c>
      <c r="AY103">
        <v>0.6</v>
      </c>
      <c r="AZ103" t="s">
        <v>45</v>
      </c>
      <c r="BA103">
        <v>1</v>
      </c>
      <c r="BB103" t="s">
        <v>209</v>
      </c>
      <c r="BC103" t="s">
        <v>46</v>
      </c>
      <c r="BH103" t="s">
        <v>47</v>
      </c>
      <c r="BI103" t="b">
        <v>0</v>
      </c>
      <c r="BJ103" t="s">
        <v>48</v>
      </c>
      <c r="BK103">
        <v>0</v>
      </c>
      <c r="BL103" t="s">
        <v>210</v>
      </c>
      <c r="BM103" t="s">
        <v>211</v>
      </c>
      <c r="BN103" t="s">
        <v>212</v>
      </c>
      <c r="BO103" t="s">
        <v>213</v>
      </c>
      <c r="BP103" t="s">
        <v>214</v>
      </c>
      <c r="BQ103" t="s">
        <v>49</v>
      </c>
      <c r="BR103" t="s">
        <v>208</v>
      </c>
      <c r="BS103" t="s">
        <v>44</v>
      </c>
      <c r="BV103" t="s">
        <v>215</v>
      </c>
      <c r="BW103" t="s">
        <v>438</v>
      </c>
      <c r="BX103" t="s">
        <v>440</v>
      </c>
    </row>
    <row r="104" spans="1:76" x14ac:dyDescent="0.3">
      <c r="A104" t="s">
        <v>197</v>
      </c>
      <c r="B104" t="s">
        <v>198</v>
      </c>
      <c r="C104" t="s">
        <v>188</v>
      </c>
      <c r="D104" t="s">
        <v>437</v>
      </c>
      <c r="F104" t="s">
        <v>441</v>
      </c>
      <c r="G104" t="s">
        <v>201</v>
      </c>
      <c r="H104" t="s">
        <v>43</v>
      </c>
      <c r="I104" t="s">
        <v>202</v>
      </c>
      <c r="J104" t="s">
        <v>315</v>
      </c>
      <c r="K104" t="s">
        <v>204</v>
      </c>
      <c r="L104" t="s">
        <v>43</v>
      </c>
      <c r="M104" t="s">
        <v>205</v>
      </c>
      <c r="N104" t="s">
        <v>135</v>
      </c>
      <c r="O104" t="s">
        <v>354</v>
      </c>
      <c r="P104">
        <v>12.1</v>
      </c>
      <c r="Q104">
        <v>16.899999999999999</v>
      </c>
      <c r="R104">
        <v>9.8500000000000004E-2</v>
      </c>
      <c r="S104">
        <v>204</v>
      </c>
      <c r="T104">
        <v>0</v>
      </c>
      <c r="U104">
        <v>0</v>
      </c>
      <c r="V104">
        <v>0</v>
      </c>
      <c r="W104">
        <v>0</v>
      </c>
      <c r="X104" s="14">
        <v>0</v>
      </c>
      <c r="Y104" s="14">
        <v>450.09</v>
      </c>
      <c r="Z104" s="14">
        <v>189.05</v>
      </c>
      <c r="AA104" s="14">
        <v>0</v>
      </c>
      <c r="AB104" s="14">
        <v>639.15</v>
      </c>
      <c r="AC104" s="14">
        <v>0</v>
      </c>
      <c r="AD104" s="14">
        <v>0</v>
      </c>
      <c r="AE104" s="14">
        <v>0</v>
      </c>
      <c r="AF104" t="s">
        <v>44</v>
      </c>
      <c r="AG104" t="s">
        <v>207</v>
      </c>
      <c r="AH104" t="s">
        <v>208</v>
      </c>
      <c r="AI104">
        <v>20</v>
      </c>
      <c r="AJ104">
        <v>0</v>
      </c>
      <c r="AK104">
        <v>9.8500000000000004E-2</v>
      </c>
      <c r="AL104">
        <v>204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 t="s">
        <v>193</v>
      </c>
      <c r="AU104" t="s">
        <v>192</v>
      </c>
      <c r="AV104">
        <v>0.6</v>
      </c>
      <c r="AW104">
        <v>0.6</v>
      </c>
      <c r="AY104">
        <v>0.6</v>
      </c>
      <c r="AZ104" t="s">
        <v>45</v>
      </c>
      <c r="BA104">
        <v>1</v>
      </c>
      <c r="BB104" t="s">
        <v>209</v>
      </c>
      <c r="BC104" t="s">
        <v>46</v>
      </c>
      <c r="BH104" t="s">
        <v>47</v>
      </c>
      <c r="BI104" t="b">
        <v>0</v>
      </c>
      <c r="BJ104" t="s">
        <v>48</v>
      </c>
      <c r="BK104">
        <v>0</v>
      </c>
      <c r="BL104" t="s">
        <v>210</v>
      </c>
      <c r="BM104" t="s">
        <v>211</v>
      </c>
      <c r="BN104" t="s">
        <v>212</v>
      </c>
      <c r="BO104" t="s">
        <v>213</v>
      </c>
      <c r="BP104" t="s">
        <v>214</v>
      </c>
      <c r="BQ104" t="s">
        <v>49</v>
      </c>
      <c r="BR104" t="s">
        <v>208</v>
      </c>
      <c r="BS104" t="s">
        <v>44</v>
      </c>
      <c r="BV104" t="s">
        <v>215</v>
      </c>
      <c r="BW104" t="s">
        <v>441</v>
      </c>
      <c r="BX104" t="s">
        <v>442</v>
      </c>
    </row>
    <row r="105" spans="1:76" x14ac:dyDescent="0.3">
      <c r="A105" t="s">
        <v>197</v>
      </c>
      <c r="B105" t="s">
        <v>198</v>
      </c>
      <c r="C105" t="s">
        <v>188</v>
      </c>
      <c r="D105" t="s">
        <v>437</v>
      </c>
      <c r="F105" t="s">
        <v>441</v>
      </c>
      <c r="G105" t="s">
        <v>42</v>
      </c>
      <c r="H105" t="s">
        <v>43</v>
      </c>
      <c r="I105" t="s">
        <v>202</v>
      </c>
      <c r="J105" t="s">
        <v>315</v>
      </c>
      <c r="K105" t="s">
        <v>204</v>
      </c>
      <c r="L105" t="s">
        <v>43</v>
      </c>
      <c r="M105" t="s">
        <v>205</v>
      </c>
      <c r="N105" t="s">
        <v>135</v>
      </c>
      <c r="O105" t="s">
        <v>354</v>
      </c>
      <c r="P105">
        <v>12.1</v>
      </c>
      <c r="Q105">
        <v>16.899999999999999</v>
      </c>
      <c r="R105">
        <v>9.8500000000000004E-2</v>
      </c>
      <c r="S105">
        <v>204</v>
      </c>
      <c r="T105">
        <v>0</v>
      </c>
      <c r="U105">
        <v>0</v>
      </c>
      <c r="V105">
        <v>0</v>
      </c>
      <c r="W105">
        <v>0</v>
      </c>
      <c r="X105" s="14">
        <v>0</v>
      </c>
      <c r="Y105" s="14">
        <v>450.09</v>
      </c>
      <c r="Z105" s="14">
        <v>189.05</v>
      </c>
      <c r="AA105" s="14">
        <v>0</v>
      </c>
      <c r="AB105" s="14">
        <v>639.15</v>
      </c>
      <c r="AC105" s="14">
        <v>0</v>
      </c>
      <c r="AD105" s="14">
        <v>0</v>
      </c>
      <c r="AE105" s="14">
        <v>0</v>
      </c>
      <c r="AF105" t="s">
        <v>44</v>
      </c>
      <c r="AG105" t="s">
        <v>207</v>
      </c>
      <c r="AH105" t="s">
        <v>208</v>
      </c>
      <c r="AI105">
        <v>20</v>
      </c>
      <c r="AJ105">
        <v>0</v>
      </c>
      <c r="AK105">
        <v>9.8500000000000004E-2</v>
      </c>
      <c r="AL105">
        <v>204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 t="s">
        <v>193</v>
      </c>
      <c r="AU105" t="s">
        <v>192</v>
      </c>
      <c r="AV105">
        <v>0.6</v>
      </c>
      <c r="AW105">
        <v>0.6</v>
      </c>
      <c r="AY105">
        <v>0.6</v>
      </c>
      <c r="AZ105" t="s">
        <v>45</v>
      </c>
      <c r="BA105">
        <v>1</v>
      </c>
      <c r="BB105" t="s">
        <v>209</v>
      </c>
      <c r="BC105" t="s">
        <v>46</v>
      </c>
      <c r="BH105" t="s">
        <v>47</v>
      </c>
      <c r="BI105" t="b">
        <v>0</v>
      </c>
      <c r="BJ105" t="s">
        <v>48</v>
      </c>
      <c r="BK105">
        <v>0</v>
      </c>
      <c r="BL105" t="s">
        <v>210</v>
      </c>
      <c r="BM105" t="s">
        <v>211</v>
      </c>
      <c r="BN105" t="s">
        <v>212</v>
      </c>
      <c r="BO105" t="s">
        <v>213</v>
      </c>
      <c r="BP105" t="s">
        <v>214</v>
      </c>
      <c r="BQ105" t="s">
        <v>49</v>
      </c>
      <c r="BR105" t="s">
        <v>208</v>
      </c>
      <c r="BS105" t="s">
        <v>44</v>
      </c>
      <c r="BV105" t="s">
        <v>215</v>
      </c>
      <c r="BW105" t="s">
        <v>441</v>
      </c>
      <c r="BX105" t="s">
        <v>443</v>
      </c>
    </row>
    <row r="106" spans="1:76" x14ac:dyDescent="0.3">
      <c r="A106" t="s">
        <v>197</v>
      </c>
      <c r="B106" t="s">
        <v>198</v>
      </c>
      <c r="C106" t="s">
        <v>41</v>
      </c>
      <c r="D106" t="s">
        <v>321</v>
      </c>
      <c r="F106" t="s">
        <v>322</v>
      </c>
      <c r="G106" t="s">
        <v>201</v>
      </c>
      <c r="H106" t="s">
        <v>43</v>
      </c>
      <c r="I106" t="s">
        <v>202</v>
      </c>
      <c r="J106" t="s">
        <v>323</v>
      </c>
      <c r="K106" t="s">
        <v>204</v>
      </c>
      <c r="L106" t="s">
        <v>43</v>
      </c>
      <c r="M106" t="s">
        <v>258</v>
      </c>
      <c r="N106" t="s">
        <v>135</v>
      </c>
      <c r="O106" t="s">
        <v>206</v>
      </c>
      <c r="P106">
        <v>11.1</v>
      </c>
      <c r="Q106">
        <v>15.1</v>
      </c>
      <c r="R106">
        <v>5.9700000000000003E-2</v>
      </c>
      <c r="S106">
        <v>91.9</v>
      </c>
      <c r="T106">
        <v>0</v>
      </c>
      <c r="U106">
        <v>0</v>
      </c>
      <c r="V106">
        <v>0</v>
      </c>
      <c r="W106">
        <v>0</v>
      </c>
      <c r="X106" s="14">
        <v>0</v>
      </c>
      <c r="Y106" s="14">
        <v>477.58</v>
      </c>
      <c r="Z106" s="14">
        <v>180.68</v>
      </c>
      <c r="AA106" s="14">
        <v>0</v>
      </c>
      <c r="AB106" s="14">
        <v>658.26</v>
      </c>
      <c r="AC106" s="14">
        <v>0</v>
      </c>
      <c r="AD106" s="14">
        <v>0</v>
      </c>
      <c r="AE106" s="14">
        <v>0</v>
      </c>
      <c r="AF106" t="s">
        <v>44</v>
      </c>
      <c r="AG106" t="s">
        <v>207</v>
      </c>
      <c r="AH106" t="s">
        <v>208</v>
      </c>
      <c r="AI106">
        <v>20</v>
      </c>
      <c r="AJ106">
        <v>0</v>
      </c>
      <c r="AK106">
        <v>5.9700000000000003E-2</v>
      </c>
      <c r="AL106">
        <v>91.9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 t="s">
        <v>193</v>
      </c>
      <c r="AU106" t="s">
        <v>192</v>
      </c>
      <c r="AV106">
        <v>0.6</v>
      </c>
      <c r="AW106">
        <v>0.6</v>
      </c>
      <c r="AY106">
        <v>0.6</v>
      </c>
      <c r="AZ106" t="s">
        <v>45</v>
      </c>
      <c r="BA106">
        <v>1</v>
      </c>
      <c r="BB106" t="s">
        <v>209</v>
      </c>
      <c r="BC106" t="s">
        <v>46</v>
      </c>
      <c r="BH106" t="s">
        <v>47</v>
      </c>
      <c r="BI106" t="b">
        <v>0</v>
      </c>
      <c r="BJ106" t="s">
        <v>48</v>
      </c>
      <c r="BK106">
        <v>0</v>
      </c>
      <c r="BL106" t="s">
        <v>210</v>
      </c>
      <c r="BM106" t="s">
        <v>211</v>
      </c>
      <c r="BN106" t="s">
        <v>212</v>
      </c>
      <c r="BO106" t="s">
        <v>213</v>
      </c>
      <c r="BP106" t="s">
        <v>214</v>
      </c>
      <c r="BQ106" t="s">
        <v>49</v>
      </c>
      <c r="BR106" t="s">
        <v>208</v>
      </c>
      <c r="BS106" t="s">
        <v>44</v>
      </c>
      <c r="BV106" t="s">
        <v>215</v>
      </c>
      <c r="BW106" t="s">
        <v>322</v>
      </c>
      <c r="BX106" t="s">
        <v>324</v>
      </c>
    </row>
    <row r="107" spans="1:76" x14ac:dyDescent="0.3">
      <c r="A107" t="s">
        <v>197</v>
      </c>
      <c r="B107" t="s">
        <v>198</v>
      </c>
      <c r="C107" t="s">
        <v>41</v>
      </c>
      <c r="D107" t="s">
        <v>321</v>
      </c>
      <c r="F107" t="s">
        <v>322</v>
      </c>
      <c r="G107" t="s">
        <v>42</v>
      </c>
      <c r="H107" t="s">
        <v>43</v>
      </c>
      <c r="I107" t="s">
        <v>202</v>
      </c>
      <c r="J107" t="s">
        <v>323</v>
      </c>
      <c r="K107" t="s">
        <v>204</v>
      </c>
      <c r="L107" t="s">
        <v>43</v>
      </c>
      <c r="M107" t="s">
        <v>258</v>
      </c>
      <c r="N107" t="s">
        <v>135</v>
      </c>
      <c r="O107" t="s">
        <v>206</v>
      </c>
      <c r="P107">
        <v>11.1</v>
      </c>
      <c r="Q107">
        <v>15.1</v>
      </c>
      <c r="R107">
        <v>5.9700000000000003E-2</v>
      </c>
      <c r="S107">
        <v>91.9</v>
      </c>
      <c r="T107">
        <v>0</v>
      </c>
      <c r="U107">
        <v>0</v>
      </c>
      <c r="V107">
        <v>0</v>
      </c>
      <c r="W107">
        <v>0</v>
      </c>
      <c r="X107" s="14">
        <v>0</v>
      </c>
      <c r="Y107" s="14">
        <v>477.58</v>
      </c>
      <c r="Z107" s="14">
        <v>180.68</v>
      </c>
      <c r="AA107" s="14">
        <v>0</v>
      </c>
      <c r="AB107" s="14">
        <v>658.26</v>
      </c>
      <c r="AC107" s="14">
        <v>0</v>
      </c>
      <c r="AD107" s="14">
        <v>0</v>
      </c>
      <c r="AE107" s="14">
        <v>0</v>
      </c>
      <c r="AF107" t="s">
        <v>44</v>
      </c>
      <c r="AG107" t="s">
        <v>207</v>
      </c>
      <c r="AH107" t="s">
        <v>208</v>
      </c>
      <c r="AI107">
        <v>20</v>
      </c>
      <c r="AJ107">
        <v>0</v>
      </c>
      <c r="AK107">
        <v>5.9700000000000003E-2</v>
      </c>
      <c r="AL107">
        <v>91.9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 t="s">
        <v>193</v>
      </c>
      <c r="AU107" t="s">
        <v>192</v>
      </c>
      <c r="AV107">
        <v>0.6</v>
      </c>
      <c r="AW107">
        <v>0.6</v>
      </c>
      <c r="AY107">
        <v>0.6</v>
      </c>
      <c r="AZ107" t="s">
        <v>45</v>
      </c>
      <c r="BA107">
        <v>1</v>
      </c>
      <c r="BB107" t="s">
        <v>209</v>
      </c>
      <c r="BC107" t="s">
        <v>46</v>
      </c>
      <c r="BH107" t="s">
        <v>47</v>
      </c>
      <c r="BI107" t="b">
        <v>0</v>
      </c>
      <c r="BJ107" t="s">
        <v>48</v>
      </c>
      <c r="BK107">
        <v>0</v>
      </c>
      <c r="BL107" t="s">
        <v>210</v>
      </c>
      <c r="BM107" t="s">
        <v>211</v>
      </c>
      <c r="BN107" t="s">
        <v>212</v>
      </c>
      <c r="BO107" t="s">
        <v>213</v>
      </c>
      <c r="BP107" t="s">
        <v>214</v>
      </c>
      <c r="BQ107" t="s">
        <v>49</v>
      </c>
      <c r="BR107" t="s">
        <v>208</v>
      </c>
      <c r="BS107" t="s">
        <v>44</v>
      </c>
      <c r="BV107" t="s">
        <v>215</v>
      </c>
      <c r="BW107" t="s">
        <v>322</v>
      </c>
      <c r="BX107" t="s">
        <v>325</v>
      </c>
    </row>
    <row r="108" spans="1:76" x14ac:dyDescent="0.3">
      <c r="A108" t="s">
        <v>197</v>
      </c>
      <c r="B108" t="s">
        <v>198</v>
      </c>
      <c r="C108" t="s">
        <v>50</v>
      </c>
      <c r="D108" t="s">
        <v>321</v>
      </c>
      <c r="F108" t="s">
        <v>326</v>
      </c>
      <c r="G108" t="s">
        <v>201</v>
      </c>
      <c r="H108" t="s">
        <v>43</v>
      </c>
      <c r="I108" t="s">
        <v>202</v>
      </c>
      <c r="J108" t="s">
        <v>323</v>
      </c>
      <c r="K108" t="s">
        <v>204</v>
      </c>
      <c r="L108" t="s">
        <v>43</v>
      </c>
      <c r="M108" t="s">
        <v>258</v>
      </c>
      <c r="N108" t="s">
        <v>135</v>
      </c>
      <c r="O108" t="s">
        <v>206</v>
      </c>
      <c r="P108">
        <v>12.1</v>
      </c>
      <c r="Q108">
        <v>16.600000000000001</v>
      </c>
      <c r="R108">
        <v>0.109</v>
      </c>
      <c r="S108">
        <v>169</v>
      </c>
      <c r="T108">
        <v>0</v>
      </c>
      <c r="U108">
        <v>0</v>
      </c>
      <c r="V108">
        <v>0</v>
      </c>
      <c r="W108">
        <v>0</v>
      </c>
      <c r="X108" s="14">
        <v>0</v>
      </c>
      <c r="Y108" s="14">
        <v>477.58</v>
      </c>
      <c r="Z108" s="14">
        <v>326.08</v>
      </c>
      <c r="AA108" s="14">
        <v>0</v>
      </c>
      <c r="AB108" s="14">
        <v>803.66</v>
      </c>
      <c r="AC108" s="14">
        <v>0</v>
      </c>
      <c r="AD108" s="14">
        <v>0</v>
      </c>
      <c r="AE108" s="14">
        <v>0</v>
      </c>
      <c r="AF108" t="s">
        <v>44</v>
      </c>
      <c r="AG108" t="s">
        <v>207</v>
      </c>
      <c r="AH108" t="s">
        <v>208</v>
      </c>
      <c r="AI108">
        <v>20</v>
      </c>
      <c r="AJ108">
        <v>0</v>
      </c>
      <c r="AK108">
        <v>0.109</v>
      </c>
      <c r="AL108">
        <v>169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 t="s">
        <v>193</v>
      </c>
      <c r="AU108" t="s">
        <v>192</v>
      </c>
      <c r="AV108">
        <v>0.6</v>
      </c>
      <c r="AW108">
        <v>0.6</v>
      </c>
      <c r="AY108">
        <v>0.6</v>
      </c>
      <c r="AZ108" t="s">
        <v>45</v>
      </c>
      <c r="BA108">
        <v>1</v>
      </c>
      <c r="BB108" t="s">
        <v>209</v>
      </c>
      <c r="BC108" t="s">
        <v>46</v>
      </c>
      <c r="BH108" t="s">
        <v>47</v>
      </c>
      <c r="BI108" t="b">
        <v>0</v>
      </c>
      <c r="BJ108" t="s">
        <v>48</v>
      </c>
      <c r="BK108">
        <v>0</v>
      </c>
      <c r="BL108" t="s">
        <v>210</v>
      </c>
      <c r="BM108" t="s">
        <v>211</v>
      </c>
      <c r="BN108" t="s">
        <v>212</v>
      </c>
      <c r="BO108" t="s">
        <v>213</v>
      </c>
      <c r="BP108" t="s">
        <v>214</v>
      </c>
      <c r="BQ108" t="s">
        <v>49</v>
      </c>
      <c r="BR108" t="s">
        <v>208</v>
      </c>
      <c r="BS108" t="s">
        <v>44</v>
      </c>
      <c r="BV108" t="s">
        <v>215</v>
      </c>
      <c r="BW108" t="s">
        <v>326</v>
      </c>
      <c r="BX108" t="s">
        <v>327</v>
      </c>
    </row>
    <row r="109" spans="1:76" x14ac:dyDescent="0.3">
      <c r="A109" t="s">
        <v>197</v>
      </c>
      <c r="B109" t="s">
        <v>198</v>
      </c>
      <c r="C109" t="s">
        <v>50</v>
      </c>
      <c r="D109" t="s">
        <v>321</v>
      </c>
      <c r="F109" t="s">
        <v>326</v>
      </c>
      <c r="G109" t="s">
        <v>42</v>
      </c>
      <c r="H109" t="s">
        <v>43</v>
      </c>
      <c r="I109" t="s">
        <v>202</v>
      </c>
      <c r="J109" t="s">
        <v>323</v>
      </c>
      <c r="K109" t="s">
        <v>204</v>
      </c>
      <c r="L109" t="s">
        <v>43</v>
      </c>
      <c r="M109" t="s">
        <v>258</v>
      </c>
      <c r="N109" t="s">
        <v>135</v>
      </c>
      <c r="O109" t="s">
        <v>206</v>
      </c>
      <c r="P109">
        <v>12.1</v>
      </c>
      <c r="Q109">
        <v>16.600000000000001</v>
      </c>
      <c r="R109">
        <v>0.109</v>
      </c>
      <c r="S109">
        <v>169</v>
      </c>
      <c r="T109">
        <v>0</v>
      </c>
      <c r="U109">
        <v>0</v>
      </c>
      <c r="V109">
        <v>0</v>
      </c>
      <c r="W109">
        <v>0</v>
      </c>
      <c r="X109" s="14">
        <v>0</v>
      </c>
      <c r="Y109" s="14">
        <v>477.58</v>
      </c>
      <c r="Z109" s="14">
        <v>326.08</v>
      </c>
      <c r="AA109" s="14">
        <v>0</v>
      </c>
      <c r="AB109" s="14">
        <v>803.66</v>
      </c>
      <c r="AC109" s="14">
        <v>0</v>
      </c>
      <c r="AD109" s="14">
        <v>0</v>
      </c>
      <c r="AE109" s="14">
        <v>0</v>
      </c>
      <c r="AF109" t="s">
        <v>44</v>
      </c>
      <c r="AG109" t="s">
        <v>207</v>
      </c>
      <c r="AH109" t="s">
        <v>208</v>
      </c>
      <c r="AI109">
        <v>20</v>
      </c>
      <c r="AJ109">
        <v>0</v>
      </c>
      <c r="AK109">
        <v>0.109</v>
      </c>
      <c r="AL109">
        <v>169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 t="s">
        <v>193</v>
      </c>
      <c r="AU109" t="s">
        <v>192</v>
      </c>
      <c r="AV109">
        <v>0.6</v>
      </c>
      <c r="AW109">
        <v>0.6</v>
      </c>
      <c r="AY109">
        <v>0.6</v>
      </c>
      <c r="AZ109" t="s">
        <v>45</v>
      </c>
      <c r="BA109">
        <v>1</v>
      </c>
      <c r="BB109" t="s">
        <v>209</v>
      </c>
      <c r="BC109" t="s">
        <v>46</v>
      </c>
      <c r="BH109" t="s">
        <v>47</v>
      </c>
      <c r="BI109" t="b">
        <v>0</v>
      </c>
      <c r="BJ109" t="s">
        <v>48</v>
      </c>
      <c r="BK109">
        <v>0</v>
      </c>
      <c r="BL109" t="s">
        <v>210</v>
      </c>
      <c r="BM109" t="s">
        <v>211</v>
      </c>
      <c r="BN109" t="s">
        <v>212</v>
      </c>
      <c r="BO109" t="s">
        <v>213</v>
      </c>
      <c r="BP109" t="s">
        <v>214</v>
      </c>
      <c r="BQ109" t="s">
        <v>49</v>
      </c>
      <c r="BR109" t="s">
        <v>208</v>
      </c>
      <c r="BS109" t="s">
        <v>44</v>
      </c>
      <c r="BV109" t="s">
        <v>215</v>
      </c>
      <c r="BW109" t="s">
        <v>326</v>
      </c>
      <c r="BX109" t="s">
        <v>328</v>
      </c>
    </row>
    <row r="110" spans="1:76" x14ac:dyDescent="0.3">
      <c r="A110" t="s">
        <v>197</v>
      </c>
      <c r="B110" t="s">
        <v>198</v>
      </c>
      <c r="C110" t="s">
        <v>189</v>
      </c>
      <c r="D110" t="s">
        <v>444</v>
      </c>
      <c r="F110" t="s">
        <v>445</v>
      </c>
      <c r="G110" t="s">
        <v>201</v>
      </c>
      <c r="H110" t="s">
        <v>43</v>
      </c>
      <c r="I110" t="s">
        <v>202</v>
      </c>
      <c r="J110" t="s">
        <v>323</v>
      </c>
      <c r="K110" t="s">
        <v>204</v>
      </c>
      <c r="L110" t="s">
        <v>43</v>
      </c>
      <c r="M110" t="s">
        <v>258</v>
      </c>
      <c r="N110" t="s">
        <v>135</v>
      </c>
      <c r="O110" t="s">
        <v>354</v>
      </c>
      <c r="P110">
        <v>11.1</v>
      </c>
      <c r="Q110">
        <v>15.4</v>
      </c>
      <c r="R110">
        <v>5.9700000000000003E-2</v>
      </c>
      <c r="S110">
        <v>91.9</v>
      </c>
      <c r="T110">
        <v>0</v>
      </c>
      <c r="U110">
        <v>0</v>
      </c>
      <c r="V110">
        <v>0</v>
      </c>
      <c r="W110">
        <v>0</v>
      </c>
      <c r="X110" s="14">
        <v>0</v>
      </c>
      <c r="Y110" s="14">
        <v>450.09</v>
      </c>
      <c r="Z110" s="14">
        <v>139.22999999999999</v>
      </c>
      <c r="AA110" s="14">
        <v>0</v>
      </c>
      <c r="AB110" s="14">
        <v>589.32000000000005</v>
      </c>
      <c r="AC110" s="14">
        <v>0</v>
      </c>
      <c r="AD110" s="14">
        <v>0</v>
      </c>
      <c r="AE110" s="14">
        <v>0</v>
      </c>
      <c r="AF110" t="s">
        <v>44</v>
      </c>
      <c r="AG110" t="s">
        <v>207</v>
      </c>
      <c r="AH110" t="s">
        <v>208</v>
      </c>
      <c r="AI110">
        <v>20</v>
      </c>
      <c r="AJ110">
        <v>0</v>
      </c>
      <c r="AK110">
        <v>5.9700000000000003E-2</v>
      </c>
      <c r="AL110">
        <v>91.9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 t="s">
        <v>193</v>
      </c>
      <c r="AU110" t="s">
        <v>192</v>
      </c>
      <c r="AV110">
        <v>0.6</v>
      </c>
      <c r="AW110">
        <v>0.6</v>
      </c>
      <c r="AY110">
        <v>0.6</v>
      </c>
      <c r="AZ110" t="s">
        <v>45</v>
      </c>
      <c r="BA110">
        <v>1</v>
      </c>
      <c r="BB110" t="s">
        <v>209</v>
      </c>
      <c r="BC110" t="s">
        <v>46</v>
      </c>
      <c r="BH110" t="s">
        <v>47</v>
      </c>
      <c r="BI110" t="b">
        <v>0</v>
      </c>
      <c r="BJ110" t="s">
        <v>48</v>
      </c>
      <c r="BK110">
        <v>0</v>
      </c>
      <c r="BL110" t="s">
        <v>210</v>
      </c>
      <c r="BM110" t="s">
        <v>211</v>
      </c>
      <c r="BN110" t="s">
        <v>212</v>
      </c>
      <c r="BO110" t="s">
        <v>213</v>
      </c>
      <c r="BP110" t="s">
        <v>214</v>
      </c>
      <c r="BQ110" t="s">
        <v>49</v>
      </c>
      <c r="BR110" t="s">
        <v>208</v>
      </c>
      <c r="BS110" t="s">
        <v>44</v>
      </c>
      <c r="BV110" t="s">
        <v>215</v>
      </c>
      <c r="BW110" t="s">
        <v>445</v>
      </c>
      <c r="BX110" t="s">
        <v>446</v>
      </c>
    </row>
    <row r="111" spans="1:76" x14ac:dyDescent="0.3">
      <c r="A111" t="s">
        <v>197</v>
      </c>
      <c r="B111" t="s">
        <v>198</v>
      </c>
      <c r="C111" t="s">
        <v>189</v>
      </c>
      <c r="D111" t="s">
        <v>444</v>
      </c>
      <c r="F111" t="s">
        <v>445</v>
      </c>
      <c r="G111" t="s">
        <v>42</v>
      </c>
      <c r="H111" t="s">
        <v>43</v>
      </c>
      <c r="I111" t="s">
        <v>202</v>
      </c>
      <c r="J111" t="s">
        <v>323</v>
      </c>
      <c r="K111" t="s">
        <v>204</v>
      </c>
      <c r="L111" t="s">
        <v>43</v>
      </c>
      <c r="M111" t="s">
        <v>258</v>
      </c>
      <c r="N111" t="s">
        <v>135</v>
      </c>
      <c r="O111" t="s">
        <v>354</v>
      </c>
      <c r="P111">
        <v>11.1</v>
      </c>
      <c r="Q111">
        <v>15.4</v>
      </c>
      <c r="R111">
        <v>5.9700000000000003E-2</v>
      </c>
      <c r="S111">
        <v>91.9</v>
      </c>
      <c r="T111">
        <v>0</v>
      </c>
      <c r="U111">
        <v>0</v>
      </c>
      <c r="V111">
        <v>0</v>
      </c>
      <c r="W111">
        <v>0</v>
      </c>
      <c r="X111" s="14">
        <v>0</v>
      </c>
      <c r="Y111" s="14">
        <v>450.09</v>
      </c>
      <c r="Z111" s="14">
        <v>139.22999999999999</v>
      </c>
      <c r="AA111" s="14">
        <v>0</v>
      </c>
      <c r="AB111" s="14">
        <v>589.32000000000005</v>
      </c>
      <c r="AC111" s="14">
        <v>0</v>
      </c>
      <c r="AD111" s="14">
        <v>0</v>
      </c>
      <c r="AE111" s="14">
        <v>0</v>
      </c>
      <c r="AF111" t="s">
        <v>44</v>
      </c>
      <c r="AG111" t="s">
        <v>207</v>
      </c>
      <c r="AH111" t="s">
        <v>208</v>
      </c>
      <c r="AI111">
        <v>20</v>
      </c>
      <c r="AJ111">
        <v>0</v>
      </c>
      <c r="AK111">
        <v>5.9700000000000003E-2</v>
      </c>
      <c r="AL111">
        <v>91.9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 t="s">
        <v>193</v>
      </c>
      <c r="AU111" t="s">
        <v>192</v>
      </c>
      <c r="AV111">
        <v>0.6</v>
      </c>
      <c r="AW111">
        <v>0.6</v>
      </c>
      <c r="AY111">
        <v>0.6</v>
      </c>
      <c r="AZ111" t="s">
        <v>45</v>
      </c>
      <c r="BA111">
        <v>1</v>
      </c>
      <c r="BB111" t="s">
        <v>209</v>
      </c>
      <c r="BC111" t="s">
        <v>46</v>
      </c>
      <c r="BH111" t="s">
        <v>47</v>
      </c>
      <c r="BI111" t="b">
        <v>0</v>
      </c>
      <c r="BJ111" t="s">
        <v>48</v>
      </c>
      <c r="BK111">
        <v>0</v>
      </c>
      <c r="BL111" t="s">
        <v>210</v>
      </c>
      <c r="BM111" t="s">
        <v>211</v>
      </c>
      <c r="BN111" t="s">
        <v>212</v>
      </c>
      <c r="BO111" t="s">
        <v>213</v>
      </c>
      <c r="BP111" t="s">
        <v>214</v>
      </c>
      <c r="BQ111" t="s">
        <v>49</v>
      </c>
      <c r="BR111" t="s">
        <v>208</v>
      </c>
      <c r="BS111" t="s">
        <v>44</v>
      </c>
      <c r="BV111" t="s">
        <v>215</v>
      </c>
      <c r="BW111" t="s">
        <v>445</v>
      </c>
      <c r="BX111" t="s">
        <v>447</v>
      </c>
    </row>
    <row r="112" spans="1:76" x14ac:dyDescent="0.3">
      <c r="A112" t="s">
        <v>197</v>
      </c>
      <c r="B112" t="s">
        <v>198</v>
      </c>
      <c r="C112" t="s">
        <v>188</v>
      </c>
      <c r="D112" t="s">
        <v>444</v>
      </c>
      <c r="F112" t="s">
        <v>448</v>
      </c>
      <c r="G112" t="s">
        <v>201</v>
      </c>
      <c r="H112" t="s">
        <v>43</v>
      </c>
      <c r="I112" t="s">
        <v>202</v>
      </c>
      <c r="J112" t="s">
        <v>323</v>
      </c>
      <c r="K112" t="s">
        <v>204</v>
      </c>
      <c r="L112" t="s">
        <v>43</v>
      </c>
      <c r="M112" t="s">
        <v>258</v>
      </c>
      <c r="N112" t="s">
        <v>135</v>
      </c>
      <c r="O112" t="s">
        <v>354</v>
      </c>
      <c r="P112">
        <v>12.1</v>
      </c>
      <c r="Q112">
        <v>16.899999999999999</v>
      </c>
      <c r="R112">
        <v>0.109</v>
      </c>
      <c r="S112">
        <v>169</v>
      </c>
      <c r="T112">
        <v>0</v>
      </c>
      <c r="U112">
        <v>0</v>
      </c>
      <c r="V112">
        <v>0</v>
      </c>
      <c r="W112">
        <v>0</v>
      </c>
      <c r="X112" s="14">
        <v>0</v>
      </c>
      <c r="Y112" s="14">
        <v>450.09</v>
      </c>
      <c r="Z112" s="14">
        <v>189.05</v>
      </c>
      <c r="AA112" s="14">
        <v>0</v>
      </c>
      <c r="AB112" s="14">
        <v>639.15</v>
      </c>
      <c r="AC112" s="14">
        <v>0</v>
      </c>
      <c r="AD112" s="14">
        <v>0</v>
      </c>
      <c r="AE112" s="14">
        <v>0</v>
      </c>
      <c r="AF112" t="s">
        <v>44</v>
      </c>
      <c r="AG112" t="s">
        <v>207</v>
      </c>
      <c r="AH112" t="s">
        <v>208</v>
      </c>
      <c r="AI112">
        <v>20</v>
      </c>
      <c r="AJ112">
        <v>0</v>
      </c>
      <c r="AK112">
        <v>0.109</v>
      </c>
      <c r="AL112">
        <v>169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 t="s">
        <v>193</v>
      </c>
      <c r="AU112" t="s">
        <v>192</v>
      </c>
      <c r="AV112">
        <v>0.6</v>
      </c>
      <c r="AW112">
        <v>0.6</v>
      </c>
      <c r="AY112">
        <v>0.6</v>
      </c>
      <c r="AZ112" t="s">
        <v>45</v>
      </c>
      <c r="BA112">
        <v>1</v>
      </c>
      <c r="BB112" t="s">
        <v>209</v>
      </c>
      <c r="BC112" t="s">
        <v>46</v>
      </c>
      <c r="BH112" t="s">
        <v>47</v>
      </c>
      <c r="BI112" t="b">
        <v>0</v>
      </c>
      <c r="BJ112" t="s">
        <v>48</v>
      </c>
      <c r="BK112">
        <v>0</v>
      </c>
      <c r="BL112" t="s">
        <v>210</v>
      </c>
      <c r="BM112" t="s">
        <v>211</v>
      </c>
      <c r="BN112" t="s">
        <v>212</v>
      </c>
      <c r="BO112" t="s">
        <v>213</v>
      </c>
      <c r="BP112" t="s">
        <v>214</v>
      </c>
      <c r="BQ112" t="s">
        <v>49</v>
      </c>
      <c r="BR112" t="s">
        <v>208</v>
      </c>
      <c r="BS112" t="s">
        <v>44</v>
      </c>
      <c r="BV112" t="s">
        <v>215</v>
      </c>
      <c r="BW112" t="s">
        <v>448</v>
      </c>
      <c r="BX112" t="s">
        <v>449</v>
      </c>
    </row>
    <row r="113" spans="1:76" x14ac:dyDescent="0.3">
      <c r="A113" t="s">
        <v>197</v>
      </c>
      <c r="B113" t="s">
        <v>198</v>
      </c>
      <c r="C113" t="s">
        <v>188</v>
      </c>
      <c r="D113" t="s">
        <v>444</v>
      </c>
      <c r="F113" t="s">
        <v>448</v>
      </c>
      <c r="G113" t="s">
        <v>42</v>
      </c>
      <c r="H113" t="s">
        <v>43</v>
      </c>
      <c r="I113" t="s">
        <v>202</v>
      </c>
      <c r="J113" t="s">
        <v>323</v>
      </c>
      <c r="K113" t="s">
        <v>204</v>
      </c>
      <c r="L113" t="s">
        <v>43</v>
      </c>
      <c r="M113" t="s">
        <v>258</v>
      </c>
      <c r="N113" t="s">
        <v>135</v>
      </c>
      <c r="O113" t="s">
        <v>354</v>
      </c>
      <c r="P113">
        <v>12.1</v>
      </c>
      <c r="Q113">
        <v>16.899999999999999</v>
      </c>
      <c r="R113">
        <v>0.109</v>
      </c>
      <c r="S113">
        <v>169</v>
      </c>
      <c r="T113">
        <v>0</v>
      </c>
      <c r="U113">
        <v>0</v>
      </c>
      <c r="V113">
        <v>0</v>
      </c>
      <c r="W113">
        <v>0</v>
      </c>
      <c r="X113" s="14">
        <v>0</v>
      </c>
      <c r="Y113" s="14">
        <v>450.09</v>
      </c>
      <c r="Z113" s="14">
        <v>189.05</v>
      </c>
      <c r="AA113" s="14">
        <v>0</v>
      </c>
      <c r="AB113" s="14">
        <v>639.15</v>
      </c>
      <c r="AC113" s="14">
        <v>0</v>
      </c>
      <c r="AD113" s="14">
        <v>0</v>
      </c>
      <c r="AE113" s="14">
        <v>0</v>
      </c>
      <c r="AF113" t="s">
        <v>44</v>
      </c>
      <c r="AG113" t="s">
        <v>207</v>
      </c>
      <c r="AH113" t="s">
        <v>208</v>
      </c>
      <c r="AI113">
        <v>20</v>
      </c>
      <c r="AJ113">
        <v>0</v>
      </c>
      <c r="AK113">
        <v>0.109</v>
      </c>
      <c r="AL113">
        <v>169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 t="s">
        <v>193</v>
      </c>
      <c r="AU113" t="s">
        <v>192</v>
      </c>
      <c r="AV113">
        <v>0.6</v>
      </c>
      <c r="AW113">
        <v>0.6</v>
      </c>
      <c r="AY113">
        <v>0.6</v>
      </c>
      <c r="AZ113" t="s">
        <v>45</v>
      </c>
      <c r="BA113">
        <v>1</v>
      </c>
      <c r="BB113" t="s">
        <v>209</v>
      </c>
      <c r="BC113" t="s">
        <v>46</v>
      </c>
      <c r="BH113" t="s">
        <v>47</v>
      </c>
      <c r="BI113" t="b">
        <v>0</v>
      </c>
      <c r="BJ113" t="s">
        <v>48</v>
      </c>
      <c r="BK113">
        <v>0</v>
      </c>
      <c r="BL113" t="s">
        <v>210</v>
      </c>
      <c r="BM113" t="s">
        <v>211</v>
      </c>
      <c r="BN113" t="s">
        <v>212</v>
      </c>
      <c r="BO113" t="s">
        <v>213</v>
      </c>
      <c r="BP113" t="s">
        <v>214</v>
      </c>
      <c r="BQ113" t="s">
        <v>49</v>
      </c>
      <c r="BR113" t="s">
        <v>208</v>
      </c>
      <c r="BS113" t="s">
        <v>44</v>
      </c>
      <c r="BV113" t="s">
        <v>215</v>
      </c>
      <c r="BW113" t="s">
        <v>448</v>
      </c>
      <c r="BX113" t="s">
        <v>450</v>
      </c>
    </row>
    <row r="114" spans="1:76" x14ac:dyDescent="0.3">
      <c r="A114" t="s">
        <v>197</v>
      </c>
      <c r="B114" t="s">
        <v>198</v>
      </c>
      <c r="C114" t="s">
        <v>41</v>
      </c>
      <c r="D114" t="s">
        <v>329</v>
      </c>
      <c r="F114" t="s">
        <v>330</v>
      </c>
      <c r="G114" t="s">
        <v>201</v>
      </c>
      <c r="H114" t="s">
        <v>43</v>
      </c>
      <c r="I114" t="s">
        <v>202</v>
      </c>
      <c r="J114" t="s">
        <v>331</v>
      </c>
      <c r="K114" t="s">
        <v>204</v>
      </c>
      <c r="L114" t="s">
        <v>43</v>
      </c>
      <c r="M114" t="s">
        <v>258</v>
      </c>
      <c r="N114" t="s">
        <v>135</v>
      </c>
      <c r="O114" t="s">
        <v>206</v>
      </c>
      <c r="P114">
        <v>11.1</v>
      </c>
      <c r="Q114">
        <v>15.1</v>
      </c>
      <c r="R114">
        <v>6.7799999999999999E-2</v>
      </c>
      <c r="S114">
        <v>173</v>
      </c>
      <c r="T114">
        <v>0</v>
      </c>
      <c r="U114">
        <v>0</v>
      </c>
      <c r="V114">
        <v>0</v>
      </c>
      <c r="W114">
        <v>0</v>
      </c>
      <c r="X114" s="14">
        <v>0</v>
      </c>
      <c r="Y114" s="14">
        <v>477.58</v>
      </c>
      <c r="Z114" s="14">
        <v>180.68</v>
      </c>
      <c r="AA114" s="14">
        <v>0</v>
      </c>
      <c r="AB114" s="14">
        <v>658.26</v>
      </c>
      <c r="AC114" s="14">
        <v>0</v>
      </c>
      <c r="AD114" s="14">
        <v>0</v>
      </c>
      <c r="AE114" s="14">
        <v>0</v>
      </c>
      <c r="AF114" t="s">
        <v>44</v>
      </c>
      <c r="AG114" t="s">
        <v>207</v>
      </c>
      <c r="AH114" t="s">
        <v>208</v>
      </c>
      <c r="AI114">
        <v>20</v>
      </c>
      <c r="AJ114">
        <v>0</v>
      </c>
      <c r="AK114">
        <v>6.7799999999999999E-2</v>
      </c>
      <c r="AL114">
        <v>173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 t="s">
        <v>193</v>
      </c>
      <c r="AU114" t="s">
        <v>192</v>
      </c>
      <c r="AV114">
        <v>0.6</v>
      </c>
      <c r="AW114">
        <v>0.6</v>
      </c>
      <c r="AY114">
        <v>0.6</v>
      </c>
      <c r="AZ114" t="s">
        <v>45</v>
      </c>
      <c r="BA114">
        <v>1</v>
      </c>
      <c r="BB114" t="s">
        <v>209</v>
      </c>
      <c r="BC114" t="s">
        <v>46</v>
      </c>
      <c r="BH114" t="s">
        <v>47</v>
      </c>
      <c r="BI114" t="b">
        <v>0</v>
      </c>
      <c r="BJ114" t="s">
        <v>48</v>
      </c>
      <c r="BK114">
        <v>0</v>
      </c>
      <c r="BL114" t="s">
        <v>210</v>
      </c>
      <c r="BM114" t="s">
        <v>211</v>
      </c>
      <c r="BN114" t="s">
        <v>212</v>
      </c>
      <c r="BO114" t="s">
        <v>213</v>
      </c>
      <c r="BP114" t="s">
        <v>214</v>
      </c>
      <c r="BQ114" t="s">
        <v>49</v>
      </c>
      <c r="BR114" t="s">
        <v>208</v>
      </c>
      <c r="BS114" t="s">
        <v>44</v>
      </c>
      <c r="BV114" t="s">
        <v>215</v>
      </c>
      <c r="BW114" t="s">
        <v>330</v>
      </c>
      <c r="BX114" t="s">
        <v>332</v>
      </c>
    </row>
    <row r="115" spans="1:76" x14ac:dyDescent="0.3">
      <c r="A115" t="s">
        <v>197</v>
      </c>
      <c r="B115" t="s">
        <v>198</v>
      </c>
      <c r="C115" t="s">
        <v>41</v>
      </c>
      <c r="D115" t="s">
        <v>329</v>
      </c>
      <c r="F115" t="s">
        <v>330</v>
      </c>
      <c r="G115" t="s">
        <v>42</v>
      </c>
      <c r="H115" t="s">
        <v>43</v>
      </c>
      <c r="I115" t="s">
        <v>202</v>
      </c>
      <c r="J115" t="s">
        <v>331</v>
      </c>
      <c r="K115" t="s">
        <v>204</v>
      </c>
      <c r="L115" t="s">
        <v>43</v>
      </c>
      <c r="M115" t="s">
        <v>258</v>
      </c>
      <c r="N115" t="s">
        <v>135</v>
      </c>
      <c r="O115" t="s">
        <v>206</v>
      </c>
      <c r="P115">
        <v>11.1</v>
      </c>
      <c r="Q115">
        <v>15.1</v>
      </c>
      <c r="R115">
        <v>6.7799999999999999E-2</v>
      </c>
      <c r="S115">
        <v>173</v>
      </c>
      <c r="T115">
        <v>0</v>
      </c>
      <c r="U115">
        <v>0</v>
      </c>
      <c r="V115">
        <v>0</v>
      </c>
      <c r="W115">
        <v>0</v>
      </c>
      <c r="X115" s="14">
        <v>0</v>
      </c>
      <c r="Y115" s="14">
        <v>477.58</v>
      </c>
      <c r="Z115" s="14">
        <v>180.68</v>
      </c>
      <c r="AA115" s="14">
        <v>0</v>
      </c>
      <c r="AB115" s="14">
        <v>658.26</v>
      </c>
      <c r="AC115" s="14">
        <v>0</v>
      </c>
      <c r="AD115" s="14">
        <v>0</v>
      </c>
      <c r="AE115" s="14">
        <v>0</v>
      </c>
      <c r="AF115" t="s">
        <v>44</v>
      </c>
      <c r="AG115" t="s">
        <v>207</v>
      </c>
      <c r="AH115" t="s">
        <v>208</v>
      </c>
      <c r="AI115">
        <v>20</v>
      </c>
      <c r="AJ115">
        <v>0</v>
      </c>
      <c r="AK115">
        <v>6.7799999999999999E-2</v>
      </c>
      <c r="AL115">
        <v>173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 t="s">
        <v>193</v>
      </c>
      <c r="AU115" t="s">
        <v>192</v>
      </c>
      <c r="AV115">
        <v>0.6</v>
      </c>
      <c r="AW115">
        <v>0.6</v>
      </c>
      <c r="AY115">
        <v>0.6</v>
      </c>
      <c r="AZ115" t="s">
        <v>45</v>
      </c>
      <c r="BA115">
        <v>1</v>
      </c>
      <c r="BB115" t="s">
        <v>209</v>
      </c>
      <c r="BC115" t="s">
        <v>46</v>
      </c>
      <c r="BH115" t="s">
        <v>47</v>
      </c>
      <c r="BI115" t="b">
        <v>0</v>
      </c>
      <c r="BJ115" t="s">
        <v>48</v>
      </c>
      <c r="BK115">
        <v>0</v>
      </c>
      <c r="BL115" t="s">
        <v>210</v>
      </c>
      <c r="BM115" t="s">
        <v>211</v>
      </c>
      <c r="BN115" t="s">
        <v>212</v>
      </c>
      <c r="BO115" t="s">
        <v>213</v>
      </c>
      <c r="BP115" t="s">
        <v>214</v>
      </c>
      <c r="BQ115" t="s">
        <v>49</v>
      </c>
      <c r="BR115" t="s">
        <v>208</v>
      </c>
      <c r="BS115" t="s">
        <v>44</v>
      </c>
      <c r="BV115" t="s">
        <v>215</v>
      </c>
      <c r="BW115" t="s">
        <v>330</v>
      </c>
      <c r="BX115" t="s">
        <v>333</v>
      </c>
    </row>
    <row r="116" spans="1:76" x14ac:dyDescent="0.3">
      <c r="A116" t="s">
        <v>197</v>
      </c>
      <c r="B116" t="s">
        <v>198</v>
      </c>
      <c r="C116" t="s">
        <v>50</v>
      </c>
      <c r="D116" t="s">
        <v>329</v>
      </c>
      <c r="F116" t="s">
        <v>334</v>
      </c>
      <c r="G116" t="s">
        <v>201</v>
      </c>
      <c r="H116" t="s">
        <v>43</v>
      </c>
      <c r="I116" t="s">
        <v>202</v>
      </c>
      <c r="J116" t="s">
        <v>331</v>
      </c>
      <c r="K116" t="s">
        <v>204</v>
      </c>
      <c r="L116" t="s">
        <v>43</v>
      </c>
      <c r="M116" t="s">
        <v>258</v>
      </c>
      <c r="N116" t="s">
        <v>135</v>
      </c>
      <c r="O116" t="s">
        <v>206</v>
      </c>
      <c r="P116">
        <v>12.1</v>
      </c>
      <c r="Q116">
        <v>16.600000000000001</v>
      </c>
      <c r="R116">
        <v>0.124</v>
      </c>
      <c r="S116">
        <v>317</v>
      </c>
      <c r="T116">
        <v>0</v>
      </c>
      <c r="U116">
        <v>0</v>
      </c>
      <c r="V116">
        <v>0</v>
      </c>
      <c r="W116">
        <v>0</v>
      </c>
      <c r="X116" s="14">
        <v>0</v>
      </c>
      <c r="Y116" s="14">
        <v>477.58</v>
      </c>
      <c r="Z116" s="14">
        <v>326.08</v>
      </c>
      <c r="AA116" s="14">
        <v>0</v>
      </c>
      <c r="AB116" s="14">
        <v>803.66</v>
      </c>
      <c r="AC116" s="14">
        <v>0</v>
      </c>
      <c r="AD116" s="14">
        <v>0</v>
      </c>
      <c r="AE116" s="14">
        <v>0</v>
      </c>
      <c r="AF116" t="s">
        <v>44</v>
      </c>
      <c r="AG116" t="s">
        <v>207</v>
      </c>
      <c r="AH116" t="s">
        <v>208</v>
      </c>
      <c r="AI116">
        <v>20</v>
      </c>
      <c r="AJ116">
        <v>0</v>
      </c>
      <c r="AK116">
        <v>0.124</v>
      </c>
      <c r="AL116">
        <v>317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 t="s">
        <v>193</v>
      </c>
      <c r="AU116" t="s">
        <v>192</v>
      </c>
      <c r="AV116">
        <v>0.6</v>
      </c>
      <c r="AW116">
        <v>0.6</v>
      </c>
      <c r="AY116">
        <v>0.6</v>
      </c>
      <c r="AZ116" t="s">
        <v>45</v>
      </c>
      <c r="BA116">
        <v>1</v>
      </c>
      <c r="BB116" t="s">
        <v>209</v>
      </c>
      <c r="BC116" t="s">
        <v>46</v>
      </c>
      <c r="BH116" t="s">
        <v>47</v>
      </c>
      <c r="BI116" t="b">
        <v>0</v>
      </c>
      <c r="BJ116" t="s">
        <v>48</v>
      </c>
      <c r="BK116">
        <v>0</v>
      </c>
      <c r="BL116" t="s">
        <v>210</v>
      </c>
      <c r="BM116" t="s">
        <v>211</v>
      </c>
      <c r="BN116" t="s">
        <v>212</v>
      </c>
      <c r="BO116" t="s">
        <v>213</v>
      </c>
      <c r="BP116" t="s">
        <v>214</v>
      </c>
      <c r="BQ116" t="s">
        <v>49</v>
      </c>
      <c r="BR116" t="s">
        <v>208</v>
      </c>
      <c r="BS116" t="s">
        <v>44</v>
      </c>
      <c r="BV116" t="s">
        <v>215</v>
      </c>
      <c r="BW116" t="s">
        <v>334</v>
      </c>
      <c r="BX116" t="s">
        <v>335</v>
      </c>
    </row>
    <row r="117" spans="1:76" x14ac:dyDescent="0.3">
      <c r="A117" t="s">
        <v>197</v>
      </c>
      <c r="B117" t="s">
        <v>198</v>
      </c>
      <c r="C117" t="s">
        <v>50</v>
      </c>
      <c r="D117" t="s">
        <v>329</v>
      </c>
      <c r="F117" t="s">
        <v>334</v>
      </c>
      <c r="G117" t="s">
        <v>42</v>
      </c>
      <c r="H117" t="s">
        <v>43</v>
      </c>
      <c r="I117" t="s">
        <v>202</v>
      </c>
      <c r="J117" t="s">
        <v>331</v>
      </c>
      <c r="K117" t="s">
        <v>204</v>
      </c>
      <c r="L117" t="s">
        <v>43</v>
      </c>
      <c r="M117" t="s">
        <v>258</v>
      </c>
      <c r="N117" t="s">
        <v>135</v>
      </c>
      <c r="O117" t="s">
        <v>206</v>
      </c>
      <c r="P117">
        <v>12.1</v>
      </c>
      <c r="Q117">
        <v>16.600000000000001</v>
      </c>
      <c r="R117">
        <v>0.124</v>
      </c>
      <c r="S117">
        <v>317</v>
      </c>
      <c r="T117">
        <v>0</v>
      </c>
      <c r="U117">
        <v>0</v>
      </c>
      <c r="V117">
        <v>0</v>
      </c>
      <c r="W117">
        <v>0</v>
      </c>
      <c r="X117" s="14">
        <v>0</v>
      </c>
      <c r="Y117" s="14">
        <v>477.58</v>
      </c>
      <c r="Z117" s="14">
        <v>326.08</v>
      </c>
      <c r="AA117" s="14">
        <v>0</v>
      </c>
      <c r="AB117" s="14">
        <v>803.66</v>
      </c>
      <c r="AC117" s="14">
        <v>0</v>
      </c>
      <c r="AD117" s="14">
        <v>0</v>
      </c>
      <c r="AE117" s="14">
        <v>0</v>
      </c>
      <c r="AF117" t="s">
        <v>44</v>
      </c>
      <c r="AG117" t="s">
        <v>207</v>
      </c>
      <c r="AH117" t="s">
        <v>208</v>
      </c>
      <c r="AI117">
        <v>20</v>
      </c>
      <c r="AJ117">
        <v>0</v>
      </c>
      <c r="AK117">
        <v>0.124</v>
      </c>
      <c r="AL117">
        <v>317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 t="s">
        <v>193</v>
      </c>
      <c r="AU117" t="s">
        <v>192</v>
      </c>
      <c r="AV117">
        <v>0.6</v>
      </c>
      <c r="AW117">
        <v>0.6</v>
      </c>
      <c r="AY117">
        <v>0.6</v>
      </c>
      <c r="AZ117" t="s">
        <v>45</v>
      </c>
      <c r="BA117">
        <v>1</v>
      </c>
      <c r="BB117" t="s">
        <v>209</v>
      </c>
      <c r="BC117" t="s">
        <v>46</v>
      </c>
      <c r="BH117" t="s">
        <v>47</v>
      </c>
      <c r="BI117" t="b">
        <v>0</v>
      </c>
      <c r="BJ117" t="s">
        <v>48</v>
      </c>
      <c r="BK117">
        <v>0</v>
      </c>
      <c r="BL117" t="s">
        <v>210</v>
      </c>
      <c r="BM117" t="s">
        <v>211</v>
      </c>
      <c r="BN117" t="s">
        <v>212</v>
      </c>
      <c r="BO117" t="s">
        <v>213</v>
      </c>
      <c r="BP117" t="s">
        <v>214</v>
      </c>
      <c r="BQ117" t="s">
        <v>49</v>
      </c>
      <c r="BR117" t="s">
        <v>208</v>
      </c>
      <c r="BS117" t="s">
        <v>44</v>
      </c>
      <c r="BV117" t="s">
        <v>215</v>
      </c>
      <c r="BW117" t="s">
        <v>334</v>
      </c>
      <c r="BX117" t="s">
        <v>336</v>
      </c>
    </row>
    <row r="118" spans="1:76" x14ac:dyDescent="0.3">
      <c r="A118" t="s">
        <v>197</v>
      </c>
      <c r="B118" t="s">
        <v>198</v>
      </c>
      <c r="C118" t="s">
        <v>189</v>
      </c>
      <c r="D118" t="s">
        <v>451</v>
      </c>
      <c r="F118" t="s">
        <v>452</v>
      </c>
      <c r="G118" t="s">
        <v>201</v>
      </c>
      <c r="H118" t="s">
        <v>43</v>
      </c>
      <c r="I118" t="s">
        <v>202</v>
      </c>
      <c r="J118" t="s">
        <v>331</v>
      </c>
      <c r="K118" t="s">
        <v>204</v>
      </c>
      <c r="L118" t="s">
        <v>43</v>
      </c>
      <c r="M118" t="s">
        <v>258</v>
      </c>
      <c r="N118" t="s">
        <v>135</v>
      </c>
      <c r="O118" t="s">
        <v>354</v>
      </c>
      <c r="P118">
        <v>11.1</v>
      </c>
      <c r="Q118">
        <v>15.4</v>
      </c>
      <c r="R118">
        <v>6.7799999999999999E-2</v>
      </c>
      <c r="S118">
        <v>173</v>
      </c>
      <c r="T118">
        <v>0</v>
      </c>
      <c r="U118">
        <v>0</v>
      </c>
      <c r="V118">
        <v>0</v>
      </c>
      <c r="W118">
        <v>0</v>
      </c>
      <c r="X118" s="14">
        <v>0</v>
      </c>
      <c r="Y118" s="14">
        <v>450.09</v>
      </c>
      <c r="Z118" s="14">
        <v>139.22999999999999</v>
      </c>
      <c r="AA118" s="14">
        <v>0</v>
      </c>
      <c r="AB118" s="14">
        <v>589.32000000000005</v>
      </c>
      <c r="AC118" s="14">
        <v>0</v>
      </c>
      <c r="AD118" s="14">
        <v>0</v>
      </c>
      <c r="AE118" s="14">
        <v>0</v>
      </c>
      <c r="AF118" t="s">
        <v>44</v>
      </c>
      <c r="AG118" t="s">
        <v>207</v>
      </c>
      <c r="AH118" t="s">
        <v>208</v>
      </c>
      <c r="AI118">
        <v>20</v>
      </c>
      <c r="AJ118">
        <v>0</v>
      </c>
      <c r="AK118">
        <v>6.7799999999999999E-2</v>
      </c>
      <c r="AL118">
        <v>173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 t="s">
        <v>193</v>
      </c>
      <c r="AU118" t="s">
        <v>192</v>
      </c>
      <c r="AV118">
        <v>0.6</v>
      </c>
      <c r="AW118">
        <v>0.6</v>
      </c>
      <c r="AY118">
        <v>0.6</v>
      </c>
      <c r="AZ118" t="s">
        <v>45</v>
      </c>
      <c r="BA118">
        <v>1</v>
      </c>
      <c r="BB118" t="s">
        <v>209</v>
      </c>
      <c r="BC118" t="s">
        <v>46</v>
      </c>
      <c r="BH118" t="s">
        <v>47</v>
      </c>
      <c r="BI118" t="b">
        <v>0</v>
      </c>
      <c r="BJ118" t="s">
        <v>48</v>
      </c>
      <c r="BK118">
        <v>0</v>
      </c>
      <c r="BL118" t="s">
        <v>210</v>
      </c>
      <c r="BM118" t="s">
        <v>211</v>
      </c>
      <c r="BN118" t="s">
        <v>212</v>
      </c>
      <c r="BO118" t="s">
        <v>213</v>
      </c>
      <c r="BP118" t="s">
        <v>214</v>
      </c>
      <c r="BQ118" t="s">
        <v>49</v>
      </c>
      <c r="BR118" t="s">
        <v>208</v>
      </c>
      <c r="BS118" t="s">
        <v>44</v>
      </c>
      <c r="BV118" t="s">
        <v>215</v>
      </c>
      <c r="BW118" t="s">
        <v>452</v>
      </c>
      <c r="BX118" t="s">
        <v>453</v>
      </c>
    </row>
    <row r="119" spans="1:76" x14ac:dyDescent="0.3">
      <c r="A119" t="s">
        <v>197</v>
      </c>
      <c r="B119" t="s">
        <v>198</v>
      </c>
      <c r="C119" t="s">
        <v>189</v>
      </c>
      <c r="D119" t="s">
        <v>451</v>
      </c>
      <c r="F119" t="s">
        <v>452</v>
      </c>
      <c r="G119" t="s">
        <v>42</v>
      </c>
      <c r="H119" t="s">
        <v>43</v>
      </c>
      <c r="I119" t="s">
        <v>202</v>
      </c>
      <c r="J119" t="s">
        <v>331</v>
      </c>
      <c r="K119" t="s">
        <v>204</v>
      </c>
      <c r="L119" t="s">
        <v>43</v>
      </c>
      <c r="M119" t="s">
        <v>258</v>
      </c>
      <c r="N119" t="s">
        <v>135</v>
      </c>
      <c r="O119" t="s">
        <v>354</v>
      </c>
      <c r="P119">
        <v>11.1</v>
      </c>
      <c r="Q119">
        <v>15.4</v>
      </c>
      <c r="R119">
        <v>6.7799999999999999E-2</v>
      </c>
      <c r="S119">
        <v>173</v>
      </c>
      <c r="T119">
        <v>0</v>
      </c>
      <c r="U119">
        <v>0</v>
      </c>
      <c r="V119">
        <v>0</v>
      </c>
      <c r="W119">
        <v>0</v>
      </c>
      <c r="X119" s="14">
        <v>0</v>
      </c>
      <c r="Y119" s="14">
        <v>450.09</v>
      </c>
      <c r="Z119" s="14">
        <v>139.22999999999999</v>
      </c>
      <c r="AA119" s="14">
        <v>0</v>
      </c>
      <c r="AB119" s="14">
        <v>589.32000000000005</v>
      </c>
      <c r="AC119" s="14">
        <v>0</v>
      </c>
      <c r="AD119" s="14">
        <v>0</v>
      </c>
      <c r="AE119" s="14">
        <v>0</v>
      </c>
      <c r="AF119" t="s">
        <v>44</v>
      </c>
      <c r="AG119" t="s">
        <v>207</v>
      </c>
      <c r="AH119" t="s">
        <v>208</v>
      </c>
      <c r="AI119">
        <v>20</v>
      </c>
      <c r="AJ119">
        <v>0</v>
      </c>
      <c r="AK119">
        <v>6.7799999999999999E-2</v>
      </c>
      <c r="AL119">
        <v>173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 t="s">
        <v>193</v>
      </c>
      <c r="AU119" t="s">
        <v>192</v>
      </c>
      <c r="AV119">
        <v>0.6</v>
      </c>
      <c r="AW119">
        <v>0.6</v>
      </c>
      <c r="AY119">
        <v>0.6</v>
      </c>
      <c r="AZ119" t="s">
        <v>45</v>
      </c>
      <c r="BA119">
        <v>1</v>
      </c>
      <c r="BB119" t="s">
        <v>209</v>
      </c>
      <c r="BC119" t="s">
        <v>46</v>
      </c>
      <c r="BH119" t="s">
        <v>47</v>
      </c>
      <c r="BI119" t="b">
        <v>0</v>
      </c>
      <c r="BJ119" t="s">
        <v>48</v>
      </c>
      <c r="BK119">
        <v>0</v>
      </c>
      <c r="BL119" t="s">
        <v>210</v>
      </c>
      <c r="BM119" t="s">
        <v>211</v>
      </c>
      <c r="BN119" t="s">
        <v>212</v>
      </c>
      <c r="BO119" t="s">
        <v>213</v>
      </c>
      <c r="BP119" t="s">
        <v>214</v>
      </c>
      <c r="BQ119" t="s">
        <v>49</v>
      </c>
      <c r="BR119" t="s">
        <v>208</v>
      </c>
      <c r="BS119" t="s">
        <v>44</v>
      </c>
      <c r="BV119" t="s">
        <v>215</v>
      </c>
      <c r="BW119" t="s">
        <v>452</v>
      </c>
      <c r="BX119" t="s">
        <v>454</v>
      </c>
    </row>
    <row r="120" spans="1:76" x14ac:dyDescent="0.3">
      <c r="A120" t="s">
        <v>197</v>
      </c>
      <c r="B120" t="s">
        <v>198</v>
      </c>
      <c r="C120" t="s">
        <v>188</v>
      </c>
      <c r="D120" t="s">
        <v>451</v>
      </c>
      <c r="F120" t="s">
        <v>455</v>
      </c>
      <c r="G120" t="s">
        <v>201</v>
      </c>
      <c r="H120" t="s">
        <v>43</v>
      </c>
      <c r="I120" t="s">
        <v>202</v>
      </c>
      <c r="J120" t="s">
        <v>331</v>
      </c>
      <c r="K120" t="s">
        <v>204</v>
      </c>
      <c r="L120" t="s">
        <v>43</v>
      </c>
      <c r="M120" t="s">
        <v>258</v>
      </c>
      <c r="N120" t="s">
        <v>135</v>
      </c>
      <c r="O120" t="s">
        <v>354</v>
      </c>
      <c r="P120">
        <v>12.1</v>
      </c>
      <c r="Q120">
        <v>16.899999999999999</v>
      </c>
      <c r="R120">
        <v>0.124</v>
      </c>
      <c r="S120">
        <v>317</v>
      </c>
      <c r="T120">
        <v>0</v>
      </c>
      <c r="U120">
        <v>0</v>
      </c>
      <c r="V120">
        <v>0</v>
      </c>
      <c r="W120">
        <v>0</v>
      </c>
      <c r="X120" s="14">
        <v>0</v>
      </c>
      <c r="Y120" s="14">
        <v>450.09</v>
      </c>
      <c r="Z120" s="14">
        <v>189.05</v>
      </c>
      <c r="AA120" s="14">
        <v>0</v>
      </c>
      <c r="AB120" s="14">
        <v>639.15</v>
      </c>
      <c r="AC120" s="14">
        <v>0</v>
      </c>
      <c r="AD120" s="14">
        <v>0</v>
      </c>
      <c r="AE120" s="14">
        <v>0</v>
      </c>
      <c r="AF120" t="s">
        <v>44</v>
      </c>
      <c r="AG120" t="s">
        <v>207</v>
      </c>
      <c r="AH120" t="s">
        <v>208</v>
      </c>
      <c r="AI120">
        <v>20</v>
      </c>
      <c r="AJ120">
        <v>0</v>
      </c>
      <c r="AK120">
        <v>0.124</v>
      </c>
      <c r="AL120">
        <v>317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 t="s">
        <v>193</v>
      </c>
      <c r="AU120" t="s">
        <v>192</v>
      </c>
      <c r="AV120">
        <v>0.6</v>
      </c>
      <c r="AW120">
        <v>0.6</v>
      </c>
      <c r="AY120">
        <v>0.6</v>
      </c>
      <c r="AZ120" t="s">
        <v>45</v>
      </c>
      <c r="BA120">
        <v>1</v>
      </c>
      <c r="BB120" t="s">
        <v>209</v>
      </c>
      <c r="BC120" t="s">
        <v>46</v>
      </c>
      <c r="BH120" t="s">
        <v>47</v>
      </c>
      <c r="BI120" t="b">
        <v>0</v>
      </c>
      <c r="BJ120" t="s">
        <v>48</v>
      </c>
      <c r="BK120">
        <v>0</v>
      </c>
      <c r="BL120" t="s">
        <v>210</v>
      </c>
      <c r="BM120" t="s">
        <v>211</v>
      </c>
      <c r="BN120" t="s">
        <v>212</v>
      </c>
      <c r="BO120" t="s">
        <v>213</v>
      </c>
      <c r="BP120" t="s">
        <v>214</v>
      </c>
      <c r="BQ120" t="s">
        <v>49</v>
      </c>
      <c r="BR120" t="s">
        <v>208</v>
      </c>
      <c r="BS120" t="s">
        <v>44</v>
      </c>
      <c r="BV120" t="s">
        <v>215</v>
      </c>
      <c r="BW120" t="s">
        <v>455</v>
      </c>
      <c r="BX120" t="s">
        <v>456</v>
      </c>
    </row>
    <row r="121" spans="1:76" x14ac:dyDescent="0.3">
      <c r="A121" t="s">
        <v>197</v>
      </c>
      <c r="B121" t="s">
        <v>198</v>
      </c>
      <c r="C121" t="s">
        <v>188</v>
      </c>
      <c r="D121" t="s">
        <v>451</v>
      </c>
      <c r="F121" t="s">
        <v>455</v>
      </c>
      <c r="G121" t="s">
        <v>42</v>
      </c>
      <c r="H121" t="s">
        <v>43</v>
      </c>
      <c r="I121" t="s">
        <v>202</v>
      </c>
      <c r="J121" t="s">
        <v>331</v>
      </c>
      <c r="K121" t="s">
        <v>204</v>
      </c>
      <c r="L121" t="s">
        <v>43</v>
      </c>
      <c r="M121" t="s">
        <v>258</v>
      </c>
      <c r="N121" t="s">
        <v>135</v>
      </c>
      <c r="O121" t="s">
        <v>354</v>
      </c>
      <c r="P121">
        <v>12.1</v>
      </c>
      <c r="Q121">
        <v>16.899999999999999</v>
      </c>
      <c r="R121">
        <v>0.124</v>
      </c>
      <c r="S121">
        <v>317</v>
      </c>
      <c r="T121">
        <v>0</v>
      </c>
      <c r="U121">
        <v>0</v>
      </c>
      <c r="V121">
        <v>0</v>
      </c>
      <c r="W121">
        <v>0</v>
      </c>
      <c r="X121" s="14">
        <v>0</v>
      </c>
      <c r="Y121" s="14">
        <v>450.09</v>
      </c>
      <c r="Z121" s="14">
        <v>189.05</v>
      </c>
      <c r="AA121" s="14">
        <v>0</v>
      </c>
      <c r="AB121" s="14">
        <v>639.15</v>
      </c>
      <c r="AC121" s="14">
        <v>0</v>
      </c>
      <c r="AD121" s="14">
        <v>0</v>
      </c>
      <c r="AE121" s="14">
        <v>0</v>
      </c>
      <c r="AF121" t="s">
        <v>44</v>
      </c>
      <c r="AG121" t="s">
        <v>207</v>
      </c>
      <c r="AH121" t="s">
        <v>208</v>
      </c>
      <c r="AI121">
        <v>20</v>
      </c>
      <c r="AJ121">
        <v>0</v>
      </c>
      <c r="AK121">
        <v>0.124</v>
      </c>
      <c r="AL121">
        <v>317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 t="s">
        <v>193</v>
      </c>
      <c r="AU121" t="s">
        <v>192</v>
      </c>
      <c r="AV121">
        <v>0.6</v>
      </c>
      <c r="AW121">
        <v>0.6</v>
      </c>
      <c r="AY121">
        <v>0.6</v>
      </c>
      <c r="AZ121" t="s">
        <v>45</v>
      </c>
      <c r="BA121">
        <v>1</v>
      </c>
      <c r="BB121" t="s">
        <v>209</v>
      </c>
      <c r="BC121" t="s">
        <v>46</v>
      </c>
      <c r="BH121" t="s">
        <v>47</v>
      </c>
      <c r="BI121" t="b">
        <v>0</v>
      </c>
      <c r="BJ121" t="s">
        <v>48</v>
      </c>
      <c r="BK121">
        <v>0</v>
      </c>
      <c r="BL121" t="s">
        <v>210</v>
      </c>
      <c r="BM121" t="s">
        <v>211</v>
      </c>
      <c r="BN121" t="s">
        <v>212</v>
      </c>
      <c r="BO121" t="s">
        <v>213</v>
      </c>
      <c r="BP121" t="s">
        <v>214</v>
      </c>
      <c r="BQ121" t="s">
        <v>49</v>
      </c>
      <c r="BR121" t="s">
        <v>208</v>
      </c>
      <c r="BS121" t="s">
        <v>44</v>
      </c>
      <c r="BV121" t="s">
        <v>215</v>
      </c>
      <c r="BW121" t="s">
        <v>455</v>
      </c>
      <c r="BX121" t="s">
        <v>457</v>
      </c>
    </row>
    <row r="122" spans="1:76" x14ac:dyDescent="0.3">
      <c r="A122" t="s">
        <v>197</v>
      </c>
      <c r="B122" t="s">
        <v>198</v>
      </c>
      <c r="C122" t="s">
        <v>41</v>
      </c>
      <c r="D122" t="s">
        <v>337</v>
      </c>
      <c r="F122" t="s">
        <v>338</v>
      </c>
      <c r="G122" t="s">
        <v>201</v>
      </c>
      <c r="H122" t="s">
        <v>43</v>
      </c>
      <c r="I122" t="s">
        <v>202</v>
      </c>
      <c r="J122" t="s">
        <v>339</v>
      </c>
      <c r="K122" t="s">
        <v>204</v>
      </c>
      <c r="L122" t="s">
        <v>43</v>
      </c>
      <c r="M122" t="s">
        <v>258</v>
      </c>
      <c r="N122" t="s">
        <v>135</v>
      </c>
      <c r="O122" t="s">
        <v>206</v>
      </c>
      <c r="P122">
        <v>11.1</v>
      </c>
      <c r="Q122">
        <v>15.1</v>
      </c>
      <c r="R122">
        <v>4.9099999999999998E-2</v>
      </c>
      <c r="S122">
        <v>67</v>
      </c>
      <c r="T122">
        <v>0</v>
      </c>
      <c r="U122">
        <v>0</v>
      </c>
      <c r="V122">
        <v>0</v>
      </c>
      <c r="W122">
        <v>0</v>
      </c>
      <c r="X122" s="14">
        <v>0</v>
      </c>
      <c r="Y122" s="14">
        <v>477.58</v>
      </c>
      <c r="Z122" s="14">
        <v>180.68</v>
      </c>
      <c r="AA122" s="14">
        <v>0</v>
      </c>
      <c r="AB122" s="14">
        <v>658.26</v>
      </c>
      <c r="AC122" s="14">
        <v>0</v>
      </c>
      <c r="AD122" s="14">
        <v>0</v>
      </c>
      <c r="AE122" s="14">
        <v>0</v>
      </c>
      <c r="AF122" t="s">
        <v>44</v>
      </c>
      <c r="AG122" t="s">
        <v>207</v>
      </c>
      <c r="AH122" t="s">
        <v>208</v>
      </c>
      <c r="AI122">
        <v>20</v>
      </c>
      <c r="AJ122">
        <v>0</v>
      </c>
      <c r="AK122">
        <v>4.9099999999999998E-2</v>
      </c>
      <c r="AL122">
        <v>67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 t="s">
        <v>193</v>
      </c>
      <c r="AU122" t="s">
        <v>192</v>
      </c>
      <c r="AV122">
        <v>0.6</v>
      </c>
      <c r="AW122">
        <v>0.6</v>
      </c>
      <c r="AY122">
        <v>0.6</v>
      </c>
      <c r="AZ122" t="s">
        <v>45</v>
      </c>
      <c r="BA122">
        <v>1</v>
      </c>
      <c r="BB122" t="s">
        <v>209</v>
      </c>
      <c r="BC122" t="s">
        <v>46</v>
      </c>
      <c r="BH122" t="s">
        <v>47</v>
      </c>
      <c r="BI122" t="b">
        <v>0</v>
      </c>
      <c r="BJ122" t="s">
        <v>48</v>
      </c>
      <c r="BK122">
        <v>0</v>
      </c>
      <c r="BL122" t="s">
        <v>210</v>
      </c>
      <c r="BM122" t="s">
        <v>211</v>
      </c>
      <c r="BN122" t="s">
        <v>212</v>
      </c>
      <c r="BO122" t="s">
        <v>213</v>
      </c>
      <c r="BP122" t="s">
        <v>214</v>
      </c>
      <c r="BQ122" t="s">
        <v>49</v>
      </c>
      <c r="BR122" t="s">
        <v>208</v>
      </c>
      <c r="BS122" t="s">
        <v>44</v>
      </c>
      <c r="BV122" t="s">
        <v>215</v>
      </c>
      <c r="BW122" t="s">
        <v>338</v>
      </c>
      <c r="BX122" t="s">
        <v>340</v>
      </c>
    </row>
    <row r="123" spans="1:76" x14ac:dyDescent="0.3">
      <c r="A123" t="s">
        <v>197</v>
      </c>
      <c r="B123" t="s">
        <v>198</v>
      </c>
      <c r="C123" t="s">
        <v>41</v>
      </c>
      <c r="D123" t="s">
        <v>337</v>
      </c>
      <c r="F123" t="s">
        <v>338</v>
      </c>
      <c r="G123" t="s">
        <v>42</v>
      </c>
      <c r="H123" t="s">
        <v>43</v>
      </c>
      <c r="I123" t="s">
        <v>202</v>
      </c>
      <c r="J123" t="s">
        <v>339</v>
      </c>
      <c r="K123" t="s">
        <v>204</v>
      </c>
      <c r="L123" t="s">
        <v>43</v>
      </c>
      <c r="M123" t="s">
        <v>258</v>
      </c>
      <c r="N123" t="s">
        <v>135</v>
      </c>
      <c r="O123" t="s">
        <v>206</v>
      </c>
      <c r="P123">
        <v>11.1</v>
      </c>
      <c r="Q123">
        <v>15.1</v>
      </c>
      <c r="R123">
        <v>4.9099999999999998E-2</v>
      </c>
      <c r="S123">
        <v>67</v>
      </c>
      <c r="T123">
        <v>0</v>
      </c>
      <c r="U123">
        <v>0</v>
      </c>
      <c r="V123">
        <v>0</v>
      </c>
      <c r="W123">
        <v>0</v>
      </c>
      <c r="X123" s="14">
        <v>0</v>
      </c>
      <c r="Y123" s="14">
        <v>477.58</v>
      </c>
      <c r="Z123" s="14">
        <v>180.68</v>
      </c>
      <c r="AA123" s="14">
        <v>0</v>
      </c>
      <c r="AB123" s="14">
        <v>658.26</v>
      </c>
      <c r="AC123" s="14">
        <v>0</v>
      </c>
      <c r="AD123" s="14">
        <v>0</v>
      </c>
      <c r="AE123" s="14">
        <v>0</v>
      </c>
      <c r="AF123" t="s">
        <v>44</v>
      </c>
      <c r="AG123" t="s">
        <v>207</v>
      </c>
      <c r="AH123" t="s">
        <v>208</v>
      </c>
      <c r="AI123">
        <v>20</v>
      </c>
      <c r="AJ123">
        <v>0</v>
      </c>
      <c r="AK123">
        <v>4.9099999999999998E-2</v>
      </c>
      <c r="AL123">
        <v>67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 t="s">
        <v>193</v>
      </c>
      <c r="AU123" t="s">
        <v>192</v>
      </c>
      <c r="AV123">
        <v>0.6</v>
      </c>
      <c r="AW123">
        <v>0.6</v>
      </c>
      <c r="AY123">
        <v>0.6</v>
      </c>
      <c r="AZ123" t="s">
        <v>45</v>
      </c>
      <c r="BA123">
        <v>1</v>
      </c>
      <c r="BB123" t="s">
        <v>209</v>
      </c>
      <c r="BC123" t="s">
        <v>46</v>
      </c>
      <c r="BH123" t="s">
        <v>47</v>
      </c>
      <c r="BI123" t="b">
        <v>0</v>
      </c>
      <c r="BJ123" t="s">
        <v>48</v>
      </c>
      <c r="BK123">
        <v>0</v>
      </c>
      <c r="BL123" t="s">
        <v>210</v>
      </c>
      <c r="BM123" t="s">
        <v>211</v>
      </c>
      <c r="BN123" t="s">
        <v>212</v>
      </c>
      <c r="BO123" t="s">
        <v>213</v>
      </c>
      <c r="BP123" t="s">
        <v>214</v>
      </c>
      <c r="BQ123" t="s">
        <v>49</v>
      </c>
      <c r="BR123" t="s">
        <v>208</v>
      </c>
      <c r="BS123" t="s">
        <v>44</v>
      </c>
      <c r="BV123" t="s">
        <v>215</v>
      </c>
      <c r="BW123" t="s">
        <v>338</v>
      </c>
      <c r="BX123" t="s">
        <v>341</v>
      </c>
    </row>
    <row r="124" spans="1:76" x14ac:dyDescent="0.3">
      <c r="A124" t="s">
        <v>197</v>
      </c>
      <c r="B124" t="s">
        <v>198</v>
      </c>
      <c r="C124" t="s">
        <v>50</v>
      </c>
      <c r="D124" t="s">
        <v>337</v>
      </c>
      <c r="F124" t="s">
        <v>342</v>
      </c>
      <c r="G124" t="s">
        <v>201</v>
      </c>
      <c r="H124" t="s">
        <v>43</v>
      </c>
      <c r="I124" t="s">
        <v>202</v>
      </c>
      <c r="J124" t="s">
        <v>339</v>
      </c>
      <c r="K124" t="s">
        <v>204</v>
      </c>
      <c r="L124" t="s">
        <v>43</v>
      </c>
      <c r="M124" t="s">
        <v>258</v>
      </c>
      <c r="N124" t="s">
        <v>135</v>
      </c>
      <c r="O124" t="s">
        <v>206</v>
      </c>
      <c r="P124">
        <v>12.1</v>
      </c>
      <c r="Q124">
        <v>16.600000000000001</v>
      </c>
      <c r="R124">
        <v>0.09</v>
      </c>
      <c r="S124">
        <v>123</v>
      </c>
      <c r="T124">
        <v>0</v>
      </c>
      <c r="U124">
        <v>0</v>
      </c>
      <c r="V124">
        <v>0</v>
      </c>
      <c r="W124">
        <v>0</v>
      </c>
      <c r="X124" s="14">
        <v>0</v>
      </c>
      <c r="Y124" s="14">
        <v>477.58</v>
      </c>
      <c r="Z124" s="14">
        <v>326.08</v>
      </c>
      <c r="AA124" s="14">
        <v>0</v>
      </c>
      <c r="AB124" s="14">
        <v>803.66</v>
      </c>
      <c r="AC124" s="14">
        <v>0</v>
      </c>
      <c r="AD124" s="14">
        <v>0</v>
      </c>
      <c r="AE124" s="14">
        <v>0</v>
      </c>
      <c r="AF124" t="s">
        <v>44</v>
      </c>
      <c r="AG124" t="s">
        <v>207</v>
      </c>
      <c r="AH124" t="s">
        <v>208</v>
      </c>
      <c r="AI124">
        <v>20</v>
      </c>
      <c r="AJ124">
        <v>0</v>
      </c>
      <c r="AK124">
        <v>0.09</v>
      </c>
      <c r="AL124">
        <v>123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 t="s">
        <v>193</v>
      </c>
      <c r="AU124" t="s">
        <v>192</v>
      </c>
      <c r="AV124">
        <v>0.6</v>
      </c>
      <c r="AW124">
        <v>0.6</v>
      </c>
      <c r="AY124">
        <v>0.6</v>
      </c>
      <c r="AZ124" t="s">
        <v>45</v>
      </c>
      <c r="BA124">
        <v>1</v>
      </c>
      <c r="BB124" t="s">
        <v>209</v>
      </c>
      <c r="BC124" t="s">
        <v>46</v>
      </c>
      <c r="BH124" t="s">
        <v>47</v>
      </c>
      <c r="BI124" t="b">
        <v>0</v>
      </c>
      <c r="BJ124" t="s">
        <v>48</v>
      </c>
      <c r="BK124">
        <v>0</v>
      </c>
      <c r="BL124" t="s">
        <v>210</v>
      </c>
      <c r="BM124" t="s">
        <v>211</v>
      </c>
      <c r="BN124" t="s">
        <v>212</v>
      </c>
      <c r="BO124" t="s">
        <v>213</v>
      </c>
      <c r="BP124" t="s">
        <v>214</v>
      </c>
      <c r="BQ124" t="s">
        <v>49</v>
      </c>
      <c r="BR124" t="s">
        <v>208</v>
      </c>
      <c r="BS124" t="s">
        <v>44</v>
      </c>
      <c r="BV124" t="s">
        <v>215</v>
      </c>
      <c r="BW124" t="s">
        <v>342</v>
      </c>
      <c r="BX124" t="s">
        <v>343</v>
      </c>
    </row>
    <row r="125" spans="1:76" x14ac:dyDescent="0.3">
      <c r="A125" t="s">
        <v>197</v>
      </c>
      <c r="B125" t="s">
        <v>198</v>
      </c>
      <c r="C125" t="s">
        <v>50</v>
      </c>
      <c r="D125" t="s">
        <v>337</v>
      </c>
      <c r="F125" t="s">
        <v>342</v>
      </c>
      <c r="G125" t="s">
        <v>42</v>
      </c>
      <c r="H125" t="s">
        <v>43</v>
      </c>
      <c r="I125" t="s">
        <v>202</v>
      </c>
      <c r="J125" t="s">
        <v>339</v>
      </c>
      <c r="K125" t="s">
        <v>204</v>
      </c>
      <c r="L125" t="s">
        <v>43</v>
      </c>
      <c r="M125" t="s">
        <v>258</v>
      </c>
      <c r="N125" t="s">
        <v>135</v>
      </c>
      <c r="O125" t="s">
        <v>206</v>
      </c>
      <c r="P125">
        <v>12.1</v>
      </c>
      <c r="Q125">
        <v>16.600000000000001</v>
      </c>
      <c r="R125">
        <v>0.09</v>
      </c>
      <c r="S125">
        <v>123</v>
      </c>
      <c r="T125">
        <v>0</v>
      </c>
      <c r="U125">
        <v>0</v>
      </c>
      <c r="V125">
        <v>0</v>
      </c>
      <c r="W125">
        <v>0</v>
      </c>
      <c r="X125" s="14">
        <v>0</v>
      </c>
      <c r="Y125" s="14">
        <v>477.58</v>
      </c>
      <c r="Z125" s="14">
        <v>326.08</v>
      </c>
      <c r="AA125" s="14">
        <v>0</v>
      </c>
      <c r="AB125" s="14">
        <v>803.66</v>
      </c>
      <c r="AC125" s="14">
        <v>0</v>
      </c>
      <c r="AD125" s="14">
        <v>0</v>
      </c>
      <c r="AE125" s="14">
        <v>0</v>
      </c>
      <c r="AF125" t="s">
        <v>44</v>
      </c>
      <c r="AG125" t="s">
        <v>207</v>
      </c>
      <c r="AH125" t="s">
        <v>208</v>
      </c>
      <c r="AI125">
        <v>20</v>
      </c>
      <c r="AJ125">
        <v>0</v>
      </c>
      <c r="AK125">
        <v>0.09</v>
      </c>
      <c r="AL125">
        <v>123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 t="s">
        <v>193</v>
      </c>
      <c r="AU125" t="s">
        <v>192</v>
      </c>
      <c r="AV125">
        <v>0.6</v>
      </c>
      <c r="AW125">
        <v>0.6</v>
      </c>
      <c r="AY125">
        <v>0.6</v>
      </c>
      <c r="AZ125" t="s">
        <v>45</v>
      </c>
      <c r="BA125">
        <v>1</v>
      </c>
      <c r="BB125" t="s">
        <v>209</v>
      </c>
      <c r="BC125" t="s">
        <v>46</v>
      </c>
      <c r="BH125" t="s">
        <v>47</v>
      </c>
      <c r="BI125" t="b">
        <v>0</v>
      </c>
      <c r="BJ125" t="s">
        <v>48</v>
      </c>
      <c r="BK125">
        <v>0</v>
      </c>
      <c r="BL125" t="s">
        <v>210</v>
      </c>
      <c r="BM125" t="s">
        <v>211</v>
      </c>
      <c r="BN125" t="s">
        <v>212</v>
      </c>
      <c r="BO125" t="s">
        <v>213</v>
      </c>
      <c r="BP125" t="s">
        <v>214</v>
      </c>
      <c r="BQ125" t="s">
        <v>49</v>
      </c>
      <c r="BR125" t="s">
        <v>208</v>
      </c>
      <c r="BS125" t="s">
        <v>44</v>
      </c>
      <c r="BV125" t="s">
        <v>215</v>
      </c>
      <c r="BW125" t="s">
        <v>342</v>
      </c>
      <c r="BX125" t="s">
        <v>344</v>
      </c>
    </row>
    <row r="126" spans="1:76" x14ac:dyDescent="0.3">
      <c r="A126" t="s">
        <v>197</v>
      </c>
      <c r="B126" t="s">
        <v>198</v>
      </c>
      <c r="C126" t="s">
        <v>189</v>
      </c>
      <c r="D126" t="s">
        <v>458</v>
      </c>
      <c r="F126" t="s">
        <v>459</v>
      </c>
      <c r="G126" t="s">
        <v>201</v>
      </c>
      <c r="H126" t="s">
        <v>43</v>
      </c>
      <c r="I126" t="s">
        <v>202</v>
      </c>
      <c r="J126" t="s">
        <v>339</v>
      </c>
      <c r="K126" t="s">
        <v>204</v>
      </c>
      <c r="L126" t="s">
        <v>43</v>
      </c>
      <c r="M126" t="s">
        <v>258</v>
      </c>
      <c r="N126" t="s">
        <v>135</v>
      </c>
      <c r="O126" t="s">
        <v>354</v>
      </c>
      <c r="P126">
        <v>11.1</v>
      </c>
      <c r="Q126">
        <v>15.4</v>
      </c>
      <c r="R126">
        <v>4.9099999999999998E-2</v>
      </c>
      <c r="S126">
        <v>67</v>
      </c>
      <c r="T126">
        <v>0</v>
      </c>
      <c r="U126">
        <v>0</v>
      </c>
      <c r="V126">
        <v>0</v>
      </c>
      <c r="W126">
        <v>0</v>
      </c>
      <c r="X126" s="14">
        <v>0</v>
      </c>
      <c r="Y126" s="14">
        <v>450.09</v>
      </c>
      <c r="Z126" s="14">
        <v>139.22999999999999</v>
      </c>
      <c r="AA126" s="14">
        <v>0</v>
      </c>
      <c r="AB126" s="14">
        <v>589.32000000000005</v>
      </c>
      <c r="AC126" s="14">
        <v>0</v>
      </c>
      <c r="AD126" s="14">
        <v>0</v>
      </c>
      <c r="AE126" s="14">
        <v>0</v>
      </c>
      <c r="AF126" t="s">
        <v>44</v>
      </c>
      <c r="AG126" t="s">
        <v>207</v>
      </c>
      <c r="AH126" t="s">
        <v>208</v>
      </c>
      <c r="AI126">
        <v>20</v>
      </c>
      <c r="AJ126">
        <v>0</v>
      </c>
      <c r="AK126">
        <v>4.9099999999999998E-2</v>
      </c>
      <c r="AL126">
        <v>67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 t="s">
        <v>193</v>
      </c>
      <c r="AU126" t="s">
        <v>192</v>
      </c>
      <c r="AV126">
        <v>0.6</v>
      </c>
      <c r="AW126">
        <v>0.6</v>
      </c>
      <c r="AY126">
        <v>0.6</v>
      </c>
      <c r="AZ126" t="s">
        <v>45</v>
      </c>
      <c r="BA126">
        <v>1</v>
      </c>
      <c r="BB126" t="s">
        <v>209</v>
      </c>
      <c r="BC126" t="s">
        <v>46</v>
      </c>
      <c r="BH126" t="s">
        <v>47</v>
      </c>
      <c r="BI126" t="b">
        <v>0</v>
      </c>
      <c r="BJ126" t="s">
        <v>48</v>
      </c>
      <c r="BK126">
        <v>0</v>
      </c>
      <c r="BL126" t="s">
        <v>210</v>
      </c>
      <c r="BM126" t="s">
        <v>211</v>
      </c>
      <c r="BN126" t="s">
        <v>212</v>
      </c>
      <c r="BO126" t="s">
        <v>213</v>
      </c>
      <c r="BP126" t="s">
        <v>214</v>
      </c>
      <c r="BQ126" t="s">
        <v>49</v>
      </c>
      <c r="BR126" t="s">
        <v>208</v>
      </c>
      <c r="BS126" t="s">
        <v>44</v>
      </c>
      <c r="BV126" t="s">
        <v>215</v>
      </c>
      <c r="BW126" t="s">
        <v>459</v>
      </c>
      <c r="BX126" t="s">
        <v>460</v>
      </c>
    </row>
    <row r="127" spans="1:76" x14ac:dyDescent="0.3">
      <c r="A127" t="s">
        <v>197</v>
      </c>
      <c r="B127" t="s">
        <v>198</v>
      </c>
      <c r="C127" t="s">
        <v>189</v>
      </c>
      <c r="D127" t="s">
        <v>458</v>
      </c>
      <c r="F127" t="s">
        <v>459</v>
      </c>
      <c r="G127" t="s">
        <v>42</v>
      </c>
      <c r="H127" t="s">
        <v>43</v>
      </c>
      <c r="I127" t="s">
        <v>202</v>
      </c>
      <c r="J127" t="s">
        <v>339</v>
      </c>
      <c r="K127" t="s">
        <v>204</v>
      </c>
      <c r="L127" t="s">
        <v>43</v>
      </c>
      <c r="M127" t="s">
        <v>258</v>
      </c>
      <c r="N127" t="s">
        <v>135</v>
      </c>
      <c r="O127" t="s">
        <v>354</v>
      </c>
      <c r="P127">
        <v>11.1</v>
      </c>
      <c r="Q127">
        <v>15.4</v>
      </c>
      <c r="R127">
        <v>4.9099999999999998E-2</v>
      </c>
      <c r="S127">
        <v>67</v>
      </c>
      <c r="T127">
        <v>0</v>
      </c>
      <c r="U127">
        <v>0</v>
      </c>
      <c r="V127">
        <v>0</v>
      </c>
      <c r="W127">
        <v>0</v>
      </c>
      <c r="X127" s="14">
        <v>0</v>
      </c>
      <c r="Y127" s="14">
        <v>450.09</v>
      </c>
      <c r="Z127" s="14">
        <v>139.22999999999999</v>
      </c>
      <c r="AA127" s="14">
        <v>0</v>
      </c>
      <c r="AB127" s="14">
        <v>589.32000000000005</v>
      </c>
      <c r="AC127" s="14">
        <v>0</v>
      </c>
      <c r="AD127" s="14">
        <v>0</v>
      </c>
      <c r="AE127" s="14">
        <v>0</v>
      </c>
      <c r="AF127" t="s">
        <v>44</v>
      </c>
      <c r="AG127" t="s">
        <v>207</v>
      </c>
      <c r="AH127" t="s">
        <v>208</v>
      </c>
      <c r="AI127">
        <v>20</v>
      </c>
      <c r="AJ127">
        <v>0</v>
      </c>
      <c r="AK127">
        <v>4.9099999999999998E-2</v>
      </c>
      <c r="AL127">
        <v>67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 t="s">
        <v>193</v>
      </c>
      <c r="AU127" t="s">
        <v>192</v>
      </c>
      <c r="AV127">
        <v>0.6</v>
      </c>
      <c r="AW127">
        <v>0.6</v>
      </c>
      <c r="AY127">
        <v>0.6</v>
      </c>
      <c r="AZ127" t="s">
        <v>45</v>
      </c>
      <c r="BA127">
        <v>1</v>
      </c>
      <c r="BB127" t="s">
        <v>209</v>
      </c>
      <c r="BC127" t="s">
        <v>46</v>
      </c>
      <c r="BH127" t="s">
        <v>47</v>
      </c>
      <c r="BI127" t="b">
        <v>0</v>
      </c>
      <c r="BJ127" t="s">
        <v>48</v>
      </c>
      <c r="BK127">
        <v>0</v>
      </c>
      <c r="BL127" t="s">
        <v>210</v>
      </c>
      <c r="BM127" t="s">
        <v>211</v>
      </c>
      <c r="BN127" t="s">
        <v>212</v>
      </c>
      <c r="BO127" t="s">
        <v>213</v>
      </c>
      <c r="BP127" t="s">
        <v>214</v>
      </c>
      <c r="BQ127" t="s">
        <v>49</v>
      </c>
      <c r="BR127" t="s">
        <v>208</v>
      </c>
      <c r="BS127" t="s">
        <v>44</v>
      </c>
      <c r="BV127" t="s">
        <v>215</v>
      </c>
      <c r="BW127" t="s">
        <v>459</v>
      </c>
      <c r="BX127" t="s">
        <v>461</v>
      </c>
    </row>
    <row r="128" spans="1:76" x14ac:dyDescent="0.3">
      <c r="A128" t="s">
        <v>197</v>
      </c>
      <c r="B128" t="s">
        <v>198</v>
      </c>
      <c r="C128" t="s">
        <v>188</v>
      </c>
      <c r="D128" t="s">
        <v>458</v>
      </c>
      <c r="F128" t="s">
        <v>462</v>
      </c>
      <c r="G128" t="s">
        <v>201</v>
      </c>
      <c r="H128" t="s">
        <v>43</v>
      </c>
      <c r="I128" t="s">
        <v>202</v>
      </c>
      <c r="J128" t="s">
        <v>339</v>
      </c>
      <c r="K128" t="s">
        <v>204</v>
      </c>
      <c r="L128" t="s">
        <v>43</v>
      </c>
      <c r="M128" t="s">
        <v>258</v>
      </c>
      <c r="N128" t="s">
        <v>135</v>
      </c>
      <c r="O128" t="s">
        <v>354</v>
      </c>
      <c r="P128">
        <v>12.1</v>
      </c>
      <c r="Q128">
        <v>16.899999999999999</v>
      </c>
      <c r="R128">
        <v>0.09</v>
      </c>
      <c r="S128">
        <v>123</v>
      </c>
      <c r="T128">
        <v>0</v>
      </c>
      <c r="U128">
        <v>0</v>
      </c>
      <c r="V128">
        <v>0</v>
      </c>
      <c r="W128">
        <v>0</v>
      </c>
      <c r="X128" s="14">
        <v>0</v>
      </c>
      <c r="Y128" s="14">
        <v>450.09</v>
      </c>
      <c r="Z128" s="14">
        <v>189.05</v>
      </c>
      <c r="AA128" s="14">
        <v>0</v>
      </c>
      <c r="AB128" s="14">
        <v>639.15</v>
      </c>
      <c r="AC128" s="14">
        <v>0</v>
      </c>
      <c r="AD128" s="14">
        <v>0</v>
      </c>
      <c r="AE128" s="14">
        <v>0</v>
      </c>
      <c r="AF128" t="s">
        <v>44</v>
      </c>
      <c r="AG128" t="s">
        <v>207</v>
      </c>
      <c r="AH128" t="s">
        <v>208</v>
      </c>
      <c r="AI128">
        <v>20</v>
      </c>
      <c r="AJ128">
        <v>0</v>
      </c>
      <c r="AK128">
        <v>0.09</v>
      </c>
      <c r="AL128">
        <v>123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 t="s">
        <v>193</v>
      </c>
      <c r="AU128" t="s">
        <v>192</v>
      </c>
      <c r="AV128">
        <v>0.6</v>
      </c>
      <c r="AW128">
        <v>0.6</v>
      </c>
      <c r="AY128">
        <v>0.6</v>
      </c>
      <c r="AZ128" t="s">
        <v>45</v>
      </c>
      <c r="BA128">
        <v>1</v>
      </c>
      <c r="BB128" t="s">
        <v>209</v>
      </c>
      <c r="BC128" t="s">
        <v>46</v>
      </c>
      <c r="BH128" t="s">
        <v>47</v>
      </c>
      <c r="BI128" t="b">
        <v>0</v>
      </c>
      <c r="BJ128" t="s">
        <v>48</v>
      </c>
      <c r="BK128">
        <v>0</v>
      </c>
      <c r="BL128" t="s">
        <v>210</v>
      </c>
      <c r="BM128" t="s">
        <v>211</v>
      </c>
      <c r="BN128" t="s">
        <v>212</v>
      </c>
      <c r="BO128" t="s">
        <v>213</v>
      </c>
      <c r="BP128" t="s">
        <v>214</v>
      </c>
      <c r="BQ128" t="s">
        <v>49</v>
      </c>
      <c r="BR128" t="s">
        <v>208</v>
      </c>
      <c r="BS128" t="s">
        <v>44</v>
      </c>
      <c r="BV128" t="s">
        <v>215</v>
      </c>
      <c r="BW128" t="s">
        <v>462</v>
      </c>
      <c r="BX128" t="s">
        <v>463</v>
      </c>
    </row>
    <row r="129" spans="1:76" x14ac:dyDescent="0.3">
      <c r="A129" t="s">
        <v>197</v>
      </c>
      <c r="B129" t="s">
        <v>198</v>
      </c>
      <c r="C129" t="s">
        <v>188</v>
      </c>
      <c r="D129" t="s">
        <v>458</v>
      </c>
      <c r="F129" t="s">
        <v>462</v>
      </c>
      <c r="G129" t="s">
        <v>42</v>
      </c>
      <c r="H129" t="s">
        <v>43</v>
      </c>
      <c r="I129" t="s">
        <v>202</v>
      </c>
      <c r="J129" t="s">
        <v>339</v>
      </c>
      <c r="K129" t="s">
        <v>204</v>
      </c>
      <c r="L129" t="s">
        <v>43</v>
      </c>
      <c r="M129" t="s">
        <v>258</v>
      </c>
      <c r="N129" t="s">
        <v>135</v>
      </c>
      <c r="O129" t="s">
        <v>354</v>
      </c>
      <c r="P129">
        <v>12.1</v>
      </c>
      <c r="Q129">
        <v>16.899999999999999</v>
      </c>
      <c r="R129">
        <v>0.09</v>
      </c>
      <c r="S129">
        <v>123</v>
      </c>
      <c r="T129">
        <v>0</v>
      </c>
      <c r="U129">
        <v>0</v>
      </c>
      <c r="V129">
        <v>0</v>
      </c>
      <c r="W129">
        <v>0</v>
      </c>
      <c r="X129" s="14">
        <v>0</v>
      </c>
      <c r="Y129" s="14">
        <v>450.09</v>
      </c>
      <c r="Z129" s="14">
        <v>189.05</v>
      </c>
      <c r="AA129" s="14">
        <v>0</v>
      </c>
      <c r="AB129" s="14">
        <v>639.15</v>
      </c>
      <c r="AC129" s="14">
        <v>0</v>
      </c>
      <c r="AD129" s="14">
        <v>0</v>
      </c>
      <c r="AE129" s="14">
        <v>0</v>
      </c>
      <c r="AF129" t="s">
        <v>44</v>
      </c>
      <c r="AG129" t="s">
        <v>207</v>
      </c>
      <c r="AH129" t="s">
        <v>208</v>
      </c>
      <c r="AI129">
        <v>20</v>
      </c>
      <c r="AJ129">
        <v>0</v>
      </c>
      <c r="AK129">
        <v>0.09</v>
      </c>
      <c r="AL129">
        <v>123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 t="s">
        <v>193</v>
      </c>
      <c r="AU129" t="s">
        <v>192</v>
      </c>
      <c r="AV129">
        <v>0.6</v>
      </c>
      <c r="AW129">
        <v>0.6</v>
      </c>
      <c r="AY129">
        <v>0.6</v>
      </c>
      <c r="AZ129" t="s">
        <v>45</v>
      </c>
      <c r="BA129">
        <v>1</v>
      </c>
      <c r="BB129" t="s">
        <v>209</v>
      </c>
      <c r="BC129" t="s">
        <v>46</v>
      </c>
      <c r="BH129" t="s">
        <v>47</v>
      </c>
      <c r="BI129" t="b">
        <v>0</v>
      </c>
      <c r="BJ129" t="s">
        <v>48</v>
      </c>
      <c r="BK129">
        <v>0</v>
      </c>
      <c r="BL129" t="s">
        <v>210</v>
      </c>
      <c r="BM129" t="s">
        <v>211</v>
      </c>
      <c r="BN129" t="s">
        <v>212</v>
      </c>
      <c r="BO129" t="s">
        <v>213</v>
      </c>
      <c r="BP129" t="s">
        <v>214</v>
      </c>
      <c r="BQ129" t="s">
        <v>49</v>
      </c>
      <c r="BR129" t="s">
        <v>208</v>
      </c>
      <c r="BS129" t="s">
        <v>44</v>
      </c>
      <c r="BV129" t="s">
        <v>215</v>
      </c>
      <c r="BW129" t="s">
        <v>462</v>
      </c>
      <c r="BX129" t="s">
        <v>464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U129"/>
  <sheetViews>
    <sheetView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A3" sqref="A3:BU129"/>
    </sheetView>
  </sheetViews>
  <sheetFormatPr defaultRowHeight="14.4" x14ac:dyDescent="0.3"/>
  <cols>
    <col min="1" max="1" width="10" bestFit="1" customWidth="1"/>
    <col min="71" max="71" width="10" bestFit="1" customWidth="1"/>
  </cols>
  <sheetData>
    <row r="1" spans="1:73" s="6" customFormat="1" ht="100.8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O1" s="6" t="s">
        <v>157</v>
      </c>
      <c r="P1" s="6" t="s">
        <v>158</v>
      </c>
      <c r="Q1" s="6" t="s">
        <v>159</v>
      </c>
      <c r="R1" s="6" t="s">
        <v>160</v>
      </c>
      <c r="S1" s="6" t="s">
        <v>161</v>
      </c>
      <c r="T1" s="6" t="s">
        <v>162</v>
      </c>
      <c r="U1" s="6" t="s">
        <v>163</v>
      </c>
      <c r="V1" s="6" t="s">
        <v>164</v>
      </c>
      <c r="W1" s="6" t="s">
        <v>165</v>
      </c>
      <c r="X1" s="6" t="s">
        <v>166</v>
      </c>
      <c r="Y1" s="6" t="s">
        <v>167</v>
      </c>
      <c r="Z1" s="6" t="s">
        <v>168</v>
      </c>
      <c r="AA1" s="6" t="s">
        <v>169</v>
      </c>
      <c r="AB1" s="6" t="s">
        <v>170</v>
      </c>
      <c r="AC1" s="6" t="s">
        <v>15</v>
      </c>
      <c r="AD1" s="6" t="s">
        <v>16</v>
      </c>
      <c r="AE1" s="6" t="s">
        <v>13</v>
      </c>
      <c r="AF1" s="6" t="s">
        <v>171</v>
      </c>
      <c r="AG1" s="6" t="s">
        <v>172</v>
      </c>
      <c r="AH1" s="6" t="s">
        <v>173</v>
      </c>
      <c r="AI1" s="6" t="s">
        <v>174</v>
      </c>
      <c r="AJ1" s="6" t="s">
        <v>175</v>
      </c>
      <c r="AK1" s="6" t="s">
        <v>176</v>
      </c>
      <c r="AL1" s="6" t="s">
        <v>177</v>
      </c>
      <c r="AM1" s="6" t="s">
        <v>178</v>
      </c>
      <c r="AN1" s="6" t="s">
        <v>179</v>
      </c>
      <c r="AO1" s="6" t="s">
        <v>180</v>
      </c>
      <c r="AP1" s="6" t="s">
        <v>181</v>
      </c>
      <c r="AQ1" s="6" t="s">
        <v>17</v>
      </c>
      <c r="AR1" s="6" t="s">
        <v>18</v>
      </c>
      <c r="AS1" s="6" t="s">
        <v>182</v>
      </c>
      <c r="AT1" s="6" t="s">
        <v>183</v>
      </c>
      <c r="AU1" s="6" t="s">
        <v>184</v>
      </c>
      <c r="AV1" s="6" t="s">
        <v>185</v>
      </c>
      <c r="AW1" s="6" t="s">
        <v>19</v>
      </c>
      <c r="AX1" s="6" t="s">
        <v>186</v>
      </c>
      <c r="AY1" s="6" t="s">
        <v>20</v>
      </c>
      <c r="AZ1" s="6" t="s">
        <v>21</v>
      </c>
      <c r="BA1" s="6" t="s">
        <v>22</v>
      </c>
      <c r="BB1" s="6" t="s">
        <v>23</v>
      </c>
      <c r="BC1" s="6" t="s">
        <v>24</v>
      </c>
      <c r="BD1" s="6" t="s">
        <v>25</v>
      </c>
      <c r="BE1" s="6" t="s">
        <v>26</v>
      </c>
      <c r="BF1" s="6" t="s">
        <v>27</v>
      </c>
      <c r="BG1" s="6" t="s">
        <v>28</v>
      </c>
      <c r="BH1" s="6" t="s">
        <v>187</v>
      </c>
      <c r="BI1" s="6" t="s">
        <v>29</v>
      </c>
      <c r="BJ1" s="6" t="s">
        <v>30</v>
      </c>
      <c r="BK1" s="6" t="s">
        <v>31</v>
      </c>
      <c r="BL1" s="6" t="s">
        <v>32</v>
      </c>
      <c r="BM1" s="6" t="s">
        <v>33</v>
      </c>
      <c r="BN1" s="6" t="s">
        <v>34</v>
      </c>
      <c r="BO1" s="6" t="s">
        <v>35</v>
      </c>
      <c r="BP1" s="6" t="s">
        <v>36</v>
      </c>
      <c r="BQ1" s="6" t="s">
        <v>37</v>
      </c>
      <c r="BR1" s="6" t="s">
        <v>38</v>
      </c>
      <c r="BS1" s="6" t="s">
        <v>14</v>
      </c>
      <c r="BT1" s="6" t="s">
        <v>39</v>
      </c>
      <c r="BU1" s="6" t="s">
        <v>40</v>
      </c>
    </row>
    <row r="2" spans="1:73" x14ac:dyDescent="0.3">
      <c r="A2" t="str">
        <f>INDEX('permutations (paste)'!$A2:$BU2,MATCH(permutations!A$1,'permutations (paste)'!$A$1:$BU$1,FALSE))</f>
        <v>SWHC020</v>
      </c>
      <c r="B2" t="str">
        <f>INDEX('permutations (paste)'!$A2:$BU2,MATCH(permutations!B$1,'permutations (paste)'!$A$1:$BU$1,FALSE))</f>
        <v>Air-cooled Packaged Chiller</v>
      </c>
      <c r="C2" t="str">
        <f>INDEX('permutations (paste)'!$A2:$BU2,MATCH(permutations!C$1,'permutations (paste)'!$A$1:$BU$1,FALSE))</f>
        <v>A</v>
      </c>
      <c r="D2" t="str">
        <f>INDEX('permutations (paste)'!$A2:$BU2,MATCH(permutations!D$1,'permutations (paste)'!$A$1:$BU$1,FALSE))</f>
        <v>Air-Cooled Chiller, Standard Efficiency, &lt; 150 tons, CZ01</v>
      </c>
      <c r="E2">
        <f>INDEX('permutations (paste)'!$A2:$BU2,MATCH(permutations!E$1,'permutations (paste)'!$A$1:$BU$1,FALSE))</f>
        <v>0</v>
      </c>
      <c r="F2" t="str">
        <f>INDEX('permutations (paste)'!$A2:$BU2,MATCH(permutations!F$1,'permutations (paste)'!$A$1:$BU$1,FALSE))</f>
        <v>Air-Cooled Chiller, &lt; 150 tons, 11.1 EER, 15.1 IPLV, CZ01</v>
      </c>
      <c r="G2" t="str">
        <f>INDEX('permutations (paste)'!$A2:$BU2,MATCH(permutations!G$1,'permutations (paste)'!$A$1:$BU$1,FALSE))</f>
        <v>NC</v>
      </c>
      <c r="H2" t="str">
        <f>INDEX('permutations (paste)'!$A2:$BU2,MATCH(permutations!H$1,'permutations (paste)'!$A$1:$BU$1,FALSE))</f>
        <v>Com</v>
      </c>
      <c r="I2" t="str">
        <f>INDEX('permutations (paste)'!$A2:$BU2,MATCH(permutations!I$1,'permutations (paste)'!$A$1:$BU$1,FALSE))</f>
        <v>Ex</v>
      </c>
      <c r="J2" t="str">
        <f>INDEX('permutations (paste)'!$A2:$BU2,MATCH(permutations!J$1,'permutations (paste)'!$A$1:$BU$1,FALSE))</f>
        <v>CZ01</v>
      </c>
      <c r="K2" t="str">
        <f>INDEX('permutations (paste)'!$A2:$BU2,MATCH(permutations!K$1,'permutations (paste)'!$A$1:$BU$1,FALSE))</f>
        <v>Cap-Tons</v>
      </c>
      <c r="L2" t="str">
        <f>INDEX('permutations (paste)'!$A2:$BU2,MATCH(permutations!L$1,'permutations (paste)'!$A$1:$BU$1,FALSE))</f>
        <v>Com</v>
      </c>
      <c r="M2" t="str">
        <f>INDEX('permutations (paste)'!$A2:$BU2,MATCH(permutations!M$1,'permutations (paste)'!$A$1:$BU$1,FALSE))</f>
        <v>PGE</v>
      </c>
      <c r="N2" t="e">
        <f>INDEX('permutations (paste)'!$A2:$BU2,MATCH(permutations!N$1,'permutations (paste)'!$A$1:$BU$1,FALSE))</f>
        <v>#N/A</v>
      </c>
      <c r="O2">
        <f>INDEX('permutations (paste)'!$A2:$BU2,MATCH(permutations!O$1,'permutations (paste)'!$A$1:$BU$1,FALSE))</f>
        <v>0.01</v>
      </c>
      <c r="P2">
        <f>INDEX('permutations (paste)'!$A2:$BU2,MATCH(permutations!P$1,'permutations (paste)'!$A$1:$BU$1,FALSE))</f>
        <v>31.2</v>
      </c>
      <c r="Q2">
        <f>INDEX('permutations (paste)'!$A2:$BU2,MATCH(permutations!Q$1,'permutations (paste)'!$A$1:$BU$1,FALSE))</f>
        <v>0</v>
      </c>
      <c r="R2">
        <f>INDEX('permutations (paste)'!$A2:$BU2,MATCH(permutations!R$1,'permutations (paste)'!$A$1:$BU$1,FALSE))</f>
        <v>0</v>
      </c>
      <c r="S2">
        <f>INDEX('permutations (paste)'!$A2:$BU2,MATCH(permutations!S$1,'permutations (paste)'!$A$1:$BU$1,FALSE))</f>
        <v>0</v>
      </c>
      <c r="T2">
        <f>INDEX('permutations (paste)'!$A2:$BU2,MATCH(permutations!T$1,'permutations (paste)'!$A$1:$BU$1,FALSE))</f>
        <v>0</v>
      </c>
      <c r="U2">
        <f>INDEX('permutations (paste)'!$A2:$BU2,MATCH(permutations!U$1,'permutations (paste)'!$A$1:$BU$1,FALSE))</f>
        <v>0</v>
      </c>
      <c r="V2">
        <f>INDEX('permutations (paste)'!$A2:$BU2,MATCH(permutations!V$1,'permutations (paste)'!$A$1:$BU$1,FALSE))</f>
        <v>477.58</v>
      </c>
      <c r="W2">
        <f>INDEX('permutations (paste)'!$A2:$BU2,MATCH(permutations!W$1,'permutations (paste)'!$A$1:$BU$1,FALSE))</f>
        <v>180.68</v>
      </c>
      <c r="X2">
        <f>INDEX('permutations (paste)'!$A2:$BU2,MATCH(permutations!X$1,'permutations (paste)'!$A$1:$BU$1,FALSE))</f>
        <v>0</v>
      </c>
      <c r="Y2">
        <f>INDEX('permutations (paste)'!$A2:$BU2,MATCH(permutations!Y$1,'permutations (paste)'!$A$1:$BU$1,FALSE))</f>
        <v>658.26</v>
      </c>
      <c r="Z2">
        <f>INDEX('permutations (paste)'!$A2:$BU2,MATCH(permutations!Z$1,'permutations (paste)'!$A$1:$BU$1,FALSE))</f>
        <v>0</v>
      </c>
      <c r="AA2">
        <f>INDEX('permutations (paste)'!$A2:$BU2,MATCH(permutations!AA$1,'permutations (paste)'!$A$1:$BU$1,FALSE))</f>
        <v>0</v>
      </c>
      <c r="AB2">
        <f>INDEX('permutations (paste)'!$A2:$BU2,MATCH(permutations!AB$1,'permutations (paste)'!$A$1:$BU$1,FALSE))</f>
        <v>0</v>
      </c>
      <c r="AC2" t="str">
        <f>INDEX('permutations (paste)'!$A2:$BU2,MATCH(permutations!AC$1,'permutations (paste)'!$A$1:$BU$1,FALSE))</f>
        <v>None</v>
      </c>
      <c r="AD2" t="str">
        <f>INDEX('permutations (paste)'!$A2:$BU2,MATCH(permutations!AD$1,'permutations (paste)'!$A$1:$BU$1,FALSE))</f>
        <v>HVAC-Chlr</v>
      </c>
      <c r="AE2" t="str">
        <f>INDEX('permutations (paste)'!$A2:$BU2,MATCH(permutations!AE$1,'permutations (paste)'!$A$1:$BU$1,FALSE))</f>
        <v>NA</v>
      </c>
      <c r="AF2">
        <f>INDEX('permutations (paste)'!$A2:$BU2,MATCH(permutations!AF$1,'permutations (paste)'!$A$1:$BU$1,FALSE))</f>
        <v>20</v>
      </c>
      <c r="AG2">
        <f>INDEX('permutations (paste)'!$A2:$BU2,MATCH(permutations!AG$1,'permutations (paste)'!$A$1:$BU$1,FALSE))</f>
        <v>0</v>
      </c>
      <c r="AH2">
        <f>INDEX('permutations (paste)'!$A2:$BU2,MATCH(permutations!AH$1,'permutations (paste)'!$A$1:$BU$1,FALSE))</f>
        <v>0.01</v>
      </c>
      <c r="AI2">
        <f>INDEX('permutations (paste)'!$A2:$BU2,MATCH(permutations!AI$1,'permutations (paste)'!$A$1:$BU$1,FALSE))</f>
        <v>31.2</v>
      </c>
      <c r="AJ2">
        <f>INDEX('permutations (paste)'!$A2:$BU2,MATCH(permutations!AJ$1,'permutations (paste)'!$A$1:$BU$1,FALSE))</f>
        <v>0</v>
      </c>
      <c r="AK2">
        <f>INDEX('permutations (paste)'!$A2:$BU2,MATCH(permutations!AK$1,'permutations (paste)'!$A$1:$BU$1,FALSE))</f>
        <v>0</v>
      </c>
      <c r="AL2">
        <f>INDEX('permutations (paste)'!$A2:$BU2,MATCH(permutations!AL$1,'permutations (paste)'!$A$1:$BU$1,FALSE))</f>
        <v>0</v>
      </c>
      <c r="AM2">
        <f>INDEX('permutations (paste)'!$A2:$BU2,MATCH(permutations!AM$1,'permutations (paste)'!$A$1:$BU$1,FALSE))</f>
        <v>0</v>
      </c>
      <c r="AN2">
        <f>INDEX('permutations (paste)'!$A2:$BU2,MATCH(permutations!AN$1,'permutations (paste)'!$A$1:$BU$1,FALSE))</f>
        <v>0</v>
      </c>
      <c r="AO2">
        <f>INDEX('permutations (paste)'!$A2:$BU2,MATCH(permutations!AO$1,'permutations (paste)'!$A$1:$BU$1,FALSE))</f>
        <v>0</v>
      </c>
      <c r="AP2">
        <f>INDEX('permutations (paste)'!$A2:$BU2,MATCH(permutations!AP$1,'permutations (paste)'!$A$1:$BU$1,FALSE))</f>
        <v>0</v>
      </c>
      <c r="AQ2" t="str">
        <f>INDEX('permutations (paste)'!$A2:$BU2,MATCH(permutations!AQ$1,'permutations (paste)'!$A$1:$BU$1,FALSE))</f>
        <v>UpDeemed</v>
      </c>
      <c r="AR2" t="str">
        <f>INDEX('permutations (paste)'!$A2:$BU2,MATCH(permutations!AR$1,'permutations (paste)'!$A$1:$BU$1,FALSE))</f>
        <v>Com-Default&gt;2yrs</v>
      </c>
      <c r="AS2">
        <f>INDEX('permutations (paste)'!$A2:$BU2,MATCH(permutations!AS$1,'permutations (paste)'!$A$1:$BU$1,FALSE))</f>
        <v>0.6</v>
      </c>
      <c r="AT2">
        <f>INDEX('permutations (paste)'!$A2:$BU2,MATCH(permutations!AT$1,'permutations (paste)'!$A$1:$BU$1,FALSE))</f>
        <v>0.6</v>
      </c>
      <c r="AU2">
        <f>INDEX('permutations (paste)'!$A2:$BU2,MATCH(permutations!AU$1,'permutations (paste)'!$A$1:$BU$1,FALSE))</f>
        <v>0</v>
      </c>
      <c r="AV2">
        <f>INDEX('permutations (paste)'!$A2:$BU2,MATCH(permutations!AV$1,'permutations (paste)'!$A$1:$BU$1,FALSE))</f>
        <v>0.6</v>
      </c>
      <c r="AW2" t="str">
        <f>INDEX('permutations (paste)'!$A2:$BU2,MATCH(permutations!AW$1,'permutations (paste)'!$A$1:$BU$1,FALSE))</f>
        <v>Def-GSIA</v>
      </c>
      <c r="AX2">
        <f>INDEX('permutations (paste)'!$A2:$BU2,MATCH(permutations!AX$1,'permutations (paste)'!$A$1:$BU$1,FALSE))</f>
        <v>1</v>
      </c>
      <c r="AY2" t="str">
        <f>INDEX('permutations (paste)'!$A2:$BU2,MATCH(permutations!AY$1,'permutations (paste)'!$A$1:$BU$1,FALSE))</f>
        <v>DEER:HVAC_Chillers</v>
      </c>
      <c r="AZ2" t="str">
        <f>INDEX('permutations (paste)'!$A2:$BU2,MATCH(permutations!AZ$1,'permutations (paste)'!$A$1:$BU$1,FALSE))</f>
        <v>Annual</v>
      </c>
      <c r="BA2">
        <f>INDEX('permutations (paste)'!$A2:$BU2,MATCH(permutations!BA$1,'permutations (paste)'!$A$1:$BU$1,FALSE))</f>
        <v>0</v>
      </c>
      <c r="BB2">
        <f>INDEX('permutations (paste)'!$A2:$BU2,MATCH(permutations!BB$1,'permutations (paste)'!$A$1:$BU$1,FALSE))</f>
        <v>0</v>
      </c>
      <c r="BC2">
        <f>INDEX('permutations (paste)'!$A2:$BU2,MATCH(permutations!BC$1,'permutations (paste)'!$A$1:$BU$1,FALSE))</f>
        <v>0</v>
      </c>
      <c r="BD2">
        <f>INDEX('permutations (paste)'!$A2:$BU2,MATCH(permutations!BD$1,'permutations (paste)'!$A$1:$BU$1,FALSE))</f>
        <v>0</v>
      </c>
      <c r="BE2" t="str">
        <f>INDEX('permutations (paste)'!$A2:$BU2,MATCH(permutations!BE$1,'permutations (paste)'!$A$1:$BU$1,FALSE))</f>
        <v>Standard</v>
      </c>
      <c r="BF2" t="b">
        <f>INDEX('permutations (paste)'!$A2:$BU2,MATCH(permutations!BF$1,'permutations (paste)'!$A$1:$BU$1,FALSE))</f>
        <v>0</v>
      </c>
      <c r="BG2" t="str">
        <f>INDEX('permutations (paste)'!$A2:$BU2,MATCH(permutations!BG$1,'permutations (paste)'!$A$1:$BU$1,FALSE))</f>
        <v>ExAnte2020</v>
      </c>
      <c r="BH2">
        <f>INDEX('permutations (paste)'!$A2:$BU2,MATCH(permutations!BH$1,'permutations (paste)'!$A$1:$BU$1,FALSE))</f>
        <v>0</v>
      </c>
      <c r="BI2" t="str">
        <f>INDEX('permutations (paste)'!$A2:$BU2,MATCH(permutations!BI$1,'permutations (paste)'!$A$1:$BU$1,FALSE))</f>
        <v>Chiller</v>
      </c>
      <c r="BJ2" t="str">
        <f>INDEX('permutations (paste)'!$A2:$BU2,MATCH(permutations!BJ$1,'permutations (paste)'!$A$1:$BU$1,FALSE))</f>
        <v>Screw</v>
      </c>
      <c r="BK2" t="str">
        <f>INDEX('permutations (paste)'!$A2:$BU2,MATCH(permutations!BK$1,'permutations (paste)'!$A$1:$BU$1,FALSE))</f>
        <v>HVAC</v>
      </c>
      <c r="BL2" t="str">
        <f>INDEX('permutations (paste)'!$A2:$BU2,MATCH(permutations!BL$1,'permutations (paste)'!$A$1:$BU$1,FALSE))</f>
        <v>SpaceCool</v>
      </c>
      <c r="BM2" t="str">
        <f>INDEX('permutations (paste)'!$A2:$BU2,MATCH(permutations!BM$1,'permutations (paste)'!$A$1:$BU$1,FALSE))</f>
        <v>cWtd</v>
      </c>
      <c r="BN2" t="str">
        <f>INDEX('permutations (paste)'!$A2:$BU2,MATCH(permutations!BN$1,'permutations (paste)'!$A$1:$BU$1,FALSE))</f>
        <v>No</v>
      </c>
      <c r="BO2" s="7" t="str">
        <f>INDEX('permutations (paste)'!$A2:$BU2,MATCH(permutations!BO$1,'permutations (paste)'!$A$1:$BU$1,FALSE))</f>
        <v>NA</v>
      </c>
      <c r="BP2" t="str">
        <f>INDEX('permutations (paste)'!$A2:$BU2,MATCH(permutations!BP$1,'permutations (paste)'!$A$1:$BU$1,FALSE))</f>
        <v>None</v>
      </c>
      <c r="BQ2">
        <f>INDEX('permutations (paste)'!$A2:$BU2,MATCH(permutations!BQ$1,'permutations (paste)'!$A$1:$BU$1,FALSE))</f>
        <v>0</v>
      </c>
      <c r="BR2">
        <f>INDEX('permutations (paste)'!$A2:$BU2,MATCH(permutations!BR$1,'permutations (paste)'!$A$1:$BU$1,FALSE))</f>
        <v>0</v>
      </c>
      <c r="BS2" t="str">
        <f>INDEX('permutations (paste)'!$A2:$BZ2,MATCH(permutations!BS$1,'permutations (paste)'!$A$1:$BZ$1,FALSE))</f>
        <v>Deem-DEER</v>
      </c>
      <c r="BT2" t="str">
        <f>INDEX('permutations (paste)'!$A2:$BZ2,MATCH(permutations!BT$1,'permutations (paste)'!$A$1:$BZ$1,FALSE))</f>
        <v>Air-Cooled Chiller, &lt; 150 tons, 11.1 EER, 15.1 IPLV, CZ01</v>
      </c>
      <c r="BU2" t="str">
        <f>INDEX('permutations (paste)'!$A2:$BZ2,MATCH(permutations!BU$1,'permutations (paste)'!$A$1:$BZ$1,FALSE))</f>
        <v>SWHC020-NC-Com-CZ01-Ex-Cap-Tons-HVAC-Chlr-Any-Com-Default&gt;2yrs-Def-GSIA-DEER:HVAC_Chillers-Annual-PGE-cWtd-HVAC-SpaceCool-Chiller-Screw-None-Standard-Deem-DEER-None-UpDeemed-Com-ExAnte2020-&lt; 150 tons-11.1-15.1</v>
      </c>
    </row>
    <row r="3" spans="1:73" x14ac:dyDescent="0.3">
      <c r="A3" t="s">
        <v>197</v>
      </c>
      <c r="B3" t="s">
        <v>198</v>
      </c>
      <c r="C3" t="s">
        <v>41</v>
      </c>
      <c r="D3" t="s">
        <v>199</v>
      </c>
      <c r="E3">
        <v>0</v>
      </c>
      <c r="F3" t="s">
        <v>200</v>
      </c>
      <c r="G3" t="s">
        <v>42</v>
      </c>
      <c r="H3" t="s">
        <v>43</v>
      </c>
      <c r="I3" t="s">
        <v>202</v>
      </c>
      <c r="J3" t="s">
        <v>203</v>
      </c>
      <c r="K3" t="s">
        <v>204</v>
      </c>
      <c r="L3" t="s">
        <v>43</v>
      </c>
      <c r="M3" t="s">
        <v>205</v>
      </c>
      <c r="N3" t="e">
        <v>#N/A</v>
      </c>
      <c r="O3">
        <v>0.01</v>
      </c>
      <c r="P3">
        <v>31.2</v>
      </c>
      <c r="Q3">
        <v>0</v>
      </c>
      <c r="R3">
        <v>0</v>
      </c>
      <c r="S3">
        <v>0</v>
      </c>
      <c r="T3">
        <v>0</v>
      </c>
      <c r="U3">
        <v>0</v>
      </c>
      <c r="V3">
        <v>477.58</v>
      </c>
      <c r="W3">
        <v>180.68</v>
      </c>
      <c r="X3">
        <v>0</v>
      </c>
      <c r="Y3">
        <v>658.26</v>
      </c>
      <c r="Z3">
        <v>0</v>
      </c>
      <c r="AA3">
        <v>0</v>
      </c>
      <c r="AB3">
        <v>0</v>
      </c>
      <c r="AC3" t="s">
        <v>44</v>
      </c>
      <c r="AD3" t="s">
        <v>207</v>
      </c>
      <c r="AE3" t="s">
        <v>208</v>
      </c>
      <c r="AF3">
        <v>20</v>
      </c>
      <c r="AG3">
        <v>0</v>
      </c>
      <c r="AH3">
        <v>0.01</v>
      </c>
      <c r="AI3">
        <v>31.2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 t="s">
        <v>193</v>
      </c>
      <c r="AR3" t="s">
        <v>192</v>
      </c>
      <c r="AS3">
        <v>0.6</v>
      </c>
      <c r="AT3">
        <v>0.6</v>
      </c>
      <c r="AU3">
        <v>0</v>
      </c>
      <c r="AV3">
        <v>0.6</v>
      </c>
      <c r="AW3" t="s">
        <v>45</v>
      </c>
      <c r="AX3">
        <v>1</v>
      </c>
      <c r="AY3" t="s">
        <v>209</v>
      </c>
      <c r="AZ3" t="s">
        <v>46</v>
      </c>
      <c r="BA3">
        <v>0</v>
      </c>
      <c r="BB3">
        <v>0</v>
      </c>
      <c r="BC3">
        <v>0</v>
      </c>
      <c r="BD3">
        <v>0</v>
      </c>
      <c r="BE3" t="s">
        <v>47</v>
      </c>
      <c r="BF3" t="b">
        <v>0</v>
      </c>
      <c r="BG3" t="s">
        <v>48</v>
      </c>
      <c r="BH3">
        <v>0</v>
      </c>
      <c r="BI3" t="s">
        <v>210</v>
      </c>
      <c r="BJ3" t="s">
        <v>211</v>
      </c>
      <c r="BK3" t="s">
        <v>212</v>
      </c>
      <c r="BL3" t="s">
        <v>213</v>
      </c>
      <c r="BM3" t="s">
        <v>214</v>
      </c>
      <c r="BN3" t="s">
        <v>49</v>
      </c>
      <c r="BO3" s="7" t="s">
        <v>208</v>
      </c>
      <c r="BP3" t="s">
        <v>44</v>
      </c>
      <c r="BQ3">
        <v>0</v>
      </c>
      <c r="BR3">
        <v>0</v>
      </c>
      <c r="BS3" t="s">
        <v>215</v>
      </c>
      <c r="BT3" t="s">
        <v>200</v>
      </c>
      <c r="BU3" t="s">
        <v>217</v>
      </c>
    </row>
    <row r="4" spans="1:73" x14ac:dyDescent="0.3">
      <c r="A4" t="s">
        <v>197</v>
      </c>
      <c r="B4" t="s">
        <v>198</v>
      </c>
      <c r="C4" t="s">
        <v>50</v>
      </c>
      <c r="D4" t="s">
        <v>199</v>
      </c>
      <c r="E4">
        <v>0</v>
      </c>
      <c r="F4" t="s">
        <v>218</v>
      </c>
      <c r="G4" t="s">
        <v>201</v>
      </c>
      <c r="H4" t="s">
        <v>43</v>
      </c>
      <c r="I4" t="s">
        <v>202</v>
      </c>
      <c r="J4" t="s">
        <v>203</v>
      </c>
      <c r="K4" t="s">
        <v>204</v>
      </c>
      <c r="L4" t="s">
        <v>43</v>
      </c>
      <c r="M4" t="s">
        <v>205</v>
      </c>
      <c r="N4" t="e">
        <v>#N/A</v>
      </c>
      <c r="O4">
        <v>1.84E-2</v>
      </c>
      <c r="P4">
        <v>57.2</v>
      </c>
      <c r="Q4">
        <v>0</v>
      </c>
      <c r="R4">
        <v>0</v>
      </c>
      <c r="S4">
        <v>0</v>
      </c>
      <c r="T4">
        <v>0</v>
      </c>
      <c r="U4">
        <v>0</v>
      </c>
      <c r="V4">
        <v>477.58</v>
      </c>
      <c r="W4">
        <v>326.08</v>
      </c>
      <c r="X4">
        <v>0</v>
      </c>
      <c r="Y4">
        <v>803.66</v>
      </c>
      <c r="Z4">
        <v>0</v>
      </c>
      <c r="AA4">
        <v>0</v>
      </c>
      <c r="AB4">
        <v>0</v>
      </c>
      <c r="AC4" t="s">
        <v>44</v>
      </c>
      <c r="AD4" t="s">
        <v>207</v>
      </c>
      <c r="AE4" t="s">
        <v>208</v>
      </c>
      <c r="AF4">
        <v>20</v>
      </c>
      <c r="AG4">
        <v>0</v>
      </c>
      <c r="AH4">
        <v>1.84E-2</v>
      </c>
      <c r="AI4">
        <v>57.2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 t="s">
        <v>193</v>
      </c>
      <c r="AR4" t="s">
        <v>192</v>
      </c>
      <c r="AS4">
        <v>0.6</v>
      </c>
      <c r="AT4">
        <v>0.6</v>
      </c>
      <c r="AU4">
        <v>0</v>
      </c>
      <c r="AV4">
        <v>0.6</v>
      </c>
      <c r="AW4" t="s">
        <v>45</v>
      </c>
      <c r="AX4">
        <v>1</v>
      </c>
      <c r="AY4" t="s">
        <v>209</v>
      </c>
      <c r="AZ4" t="s">
        <v>46</v>
      </c>
      <c r="BA4">
        <v>0</v>
      </c>
      <c r="BB4">
        <v>0</v>
      </c>
      <c r="BC4">
        <v>0</v>
      </c>
      <c r="BD4">
        <v>0</v>
      </c>
      <c r="BE4" t="s">
        <v>47</v>
      </c>
      <c r="BF4" t="b">
        <v>0</v>
      </c>
      <c r="BG4" t="s">
        <v>48</v>
      </c>
      <c r="BH4">
        <v>0</v>
      </c>
      <c r="BI4" t="s">
        <v>210</v>
      </c>
      <c r="BJ4" t="s">
        <v>211</v>
      </c>
      <c r="BK4" t="s">
        <v>212</v>
      </c>
      <c r="BL4" t="s">
        <v>213</v>
      </c>
      <c r="BM4" t="s">
        <v>214</v>
      </c>
      <c r="BN4" t="s">
        <v>49</v>
      </c>
      <c r="BO4" s="7" t="s">
        <v>208</v>
      </c>
      <c r="BP4" t="s">
        <v>44</v>
      </c>
      <c r="BQ4">
        <v>0</v>
      </c>
      <c r="BR4">
        <v>0</v>
      </c>
      <c r="BS4" t="s">
        <v>215</v>
      </c>
      <c r="BT4" t="s">
        <v>218</v>
      </c>
      <c r="BU4" t="s">
        <v>219</v>
      </c>
    </row>
    <row r="5" spans="1:73" x14ac:dyDescent="0.3">
      <c r="A5" t="s">
        <v>197</v>
      </c>
      <c r="B5" t="s">
        <v>198</v>
      </c>
      <c r="C5" t="s">
        <v>50</v>
      </c>
      <c r="D5" t="s">
        <v>199</v>
      </c>
      <c r="E5">
        <v>0</v>
      </c>
      <c r="F5" t="s">
        <v>218</v>
      </c>
      <c r="G5" t="s">
        <v>42</v>
      </c>
      <c r="H5" t="s">
        <v>43</v>
      </c>
      <c r="I5" t="s">
        <v>202</v>
      </c>
      <c r="J5" t="s">
        <v>203</v>
      </c>
      <c r="K5" t="s">
        <v>204</v>
      </c>
      <c r="L5" t="s">
        <v>43</v>
      </c>
      <c r="M5" t="s">
        <v>205</v>
      </c>
      <c r="N5" t="e">
        <v>#N/A</v>
      </c>
      <c r="O5">
        <v>1.84E-2</v>
      </c>
      <c r="P5">
        <v>57.2</v>
      </c>
      <c r="Q5">
        <v>0</v>
      </c>
      <c r="R5">
        <v>0</v>
      </c>
      <c r="S5">
        <v>0</v>
      </c>
      <c r="T5">
        <v>0</v>
      </c>
      <c r="U5">
        <v>0</v>
      </c>
      <c r="V5">
        <v>477.58</v>
      </c>
      <c r="W5">
        <v>326.08</v>
      </c>
      <c r="X5">
        <v>0</v>
      </c>
      <c r="Y5">
        <v>803.66</v>
      </c>
      <c r="Z5">
        <v>0</v>
      </c>
      <c r="AA5">
        <v>0</v>
      </c>
      <c r="AB5">
        <v>0</v>
      </c>
      <c r="AC5" t="s">
        <v>44</v>
      </c>
      <c r="AD5" t="s">
        <v>207</v>
      </c>
      <c r="AE5" t="s">
        <v>208</v>
      </c>
      <c r="AF5">
        <v>20</v>
      </c>
      <c r="AG5">
        <v>0</v>
      </c>
      <c r="AH5">
        <v>1.84E-2</v>
      </c>
      <c r="AI5">
        <v>57.2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 t="s">
        <v>193</v>
      </c>
      <c r="AR5" t="s">
        <v>192</v>
      </c>
      <c r="AS5">
        <v>0.6</v>
      </c>
      <c r="AT5">
        <v>0.6</v>
      </c>
      <c r="AU5">
        <v>0</v>
      </c>
      <c r="AV5">
        <v>0.6</v>
      </c>
      <c r="AW5" t="s">
        <v>45</v>
      </c>
      <c r="AX5">
        <v>1</v>
      </c>
      <c r="AY5" t="s">
        <v>209</v>
      </c>
      <c r="AZ5" t="s">
        <v>46</v>
      </c>
      <c r="BA5">
        <v>0</v>
      </c>
      <c r="BB5">
        <v>0</v>
      </c>
      <c r="BC5">
        <v>0</v>
      </c>
      <c r="BD5">
        <v>0</v>
      </c>
      <c r="BE5" t="s">
        <v>47</v>
      </c>
      <c r="BF5" t="b">
        <v>0</v>
      </c>
      <c r="BG5" t="s">
        <v>48</v>
      </c>
      <c r="BH5">
        <v>0</v>
      </c>
      <c r="BI5" t="s">
        <v>210</v>
      </c>
      <c r="BJ5" t="s">
        <v>211</v>
      </c>
      <c r="BK5" t="s">
        <v>212</v>
      </c>
      <c r="BL5" t="s">
        <v>213</v>
      </c>
      <c r="BM5" t="s">
        <v>214</v>
      </c>
      <c r="BN5" t="s">
        <v>49</v>
      </c>
      <c r="BO5" s="7" t="s">
        <v>208</v>
      </c>
      <c r="BP5" t="s">
        <v>44</v>
      </c>
      <c r="BQ5">
        <v>0</v>
      </c>
      <c r="BR5">
        <v>0</v>
      </c>
      <c r="BS5" t="s">
        <v>215</v>
      </c>
      <c r="BT5" t="s">
        <v>218</v>
      </c>
      <c r="BU5" t="s">
        <v>220</v>
      </c>
    </row>
    <row r="6" spans="1:73" x14ac:dyDescent="0.3">
      <c r="A6" t="s">
        <v>197</v>
      </c>
      <c r="B6" t="s">
        <v>198</v>
      </c>
      <c r="C6" t="s">
        <v>189</v>
      </c>
      <c r="D6" t="s">
        <v>352</v>
      </c>
      <c r="E6">
        <v>0</v>
      </c>
      <c r="F6" t="s">
        <v>353</v>
      </c>
      <c r="G6" t="s">
        <v>201</v>
      </c>
      <c r="H6" t="s">
        <v>43</v>
      </c>
      <c r="I6" t="s">
        <v>202</v>
      </c>
      <c r="J6" t="s">
        <v>203</v>
      </c>
      <c r="K6" t="s">
        <v>204</v>
      </c>
      <c r="L6" t="s">
        <v>43</v>
      </c>
      <c r="M6" t="s">
        <v>205</v>
      </c>
      <c r="N6" t="e">
        <v>#N/A</v>
      </c>
      <c r="O6">
        <v>0.01</v>
      </c>
      <c r="P6">
        <v>31.2</v>
      </c>
      <c r="Q6">
        <v>0</v>
      </c>
      <c r="R6">
        <v>0</v>
      </c>
      <c r="S6">
        <v>0</v>
      </c>
      <c r="T6">
        <v>0</v>
      </c>
      <c r="U6">
        <v>0</v>
      </c>
      <c r="V6">
        <v>450.09</v>
      </c>
      <c r="W6">
        <v>139.22999999999999</v>
      </c>
      <c r="X6">
        <v>0</v>
      </c>
      <c r="Y6">
        <v>589.32000000000005</v>
      </c>
      <c r="Z6">
        <v>0</v>
      </c>
      <c r="AA6">
        <v>0</v>
      </c>
      <c r="AB6">
        <v>0</v>
      </c>
      <c r="AC6" t="s">
        <v>44</v>
      </c>
      <c r="AD6" t="s">
        <v>207</v>
      </c>
      <c r="AE6" t="s">
        <v>208</v>
      </c>
      <c r="AF6">
        <v>20</v>
      </c>
      <c r="AG6">
        <v>0</v>
      </c>
      <c r="AH6">
        <v>0.01</v>
      </c>
      <c r="AI6">
        <v>31.2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 t="s">
        <v>193</v>
      </c>
      <c r="AR6" t="s">
        <v>192</v>
      </c>
      <c r="AS6">
        <v>0.6</v>
      </c>
      <c r="AT6">
        <v>0.6</v>
      </c>
      <c r="AU6">
        <v>0</v>
      </c>
      <c r="AV6">
        <v>0.6</v>
      </c>
      <c r="AW6" t="s">
        <v>45</v>
      </c>
      <c r="AX6">
        <v>1</v>
      </c>
      <c r="AY6" t="s">
        <v>209</v>
      </c>
      <c r="AZ6" t="s">
        <v>46</v>
      </c>
      <c r="BA6">
        <v>0</v>
      </c>
      <c r="BB6">
        <v>0</v>
      </c>
      <c r="BC6">
        <v>0</v>
      </c>
      <c r="BD6">
        <v>0</v>
      </c>
      <c r="BE6" t="s">
        <v>47</v>
      </c>
      <c r="BF6" t="b">
        <v>0</v>
      </c>
      <c r="BG6" t="s">
        <v>48</v>
      </c>
      <c r="BH6">
        <v>0</v>
      </c>
      <c r="BI6" t="s">
        <v>210</v>
      </c>
      <c r="BJ6" t="s">
        <v>211</v>
      </c>
      <c r="BK6" t="s">
        <v>212</v>
      </c>
      <c r="BL6" t="s">
        <v>213</v>
      </c>
      <c r="BM6" t="s">
        <v>214</v>
      </c>
      <c r="BN6" t="s">
        <v>49</v>
      </c>
      <c r="BO6" s="7" t="s">
        <v>208</v>
      </c>
      <c r="BP6" t="s">
        <v>44</v>
      </c>
      <c r="BQ6">
        <v>0</v>
      </c>
      <c r="BR6">
        <v>0</v>
      </c>
      <c r="BS6" t="s">
        <v>215</v>
      </c>
      <c r="BT6" t="s">
        <v>353</v>
      </c>
      <c r="BU6" t="s">
        <v>355</v>
      </c>
    </row>
    <row r="7" spans="1:73" x14ac:dyDescent="0.3">
      <c r="A7" t="s">
        <v>197</v>
      </c>
      <c r="B7" t="s">
        <v>198</v>
      </c>
      <c r="C7" t="s">
        <v>189</v>
      </c>
      <c r="D7" t="s">
        <v>352</v>
      </c>
      <c r="E7">
        <v>0</v>
      </c>
      <c r="F7" t="s">
        <v>353</v>
      </c>
      <c r="G7" t="s">
        <v>42</v>
      </c>
      <c r="H7" t="s">
        <v>43</v>
      </c>
      <c r="I7" t="s">
        <v>202</v>
      </c>
      <c r="J7" t="s">
        <v>203</v>
      </c>
      <c r="K7" t="s">
        <v>204</v>
      </c>
      <c r="L7" t="s">
        <v>43</v>
      </c>
      <c r="M7" t="s">
        <v>205</v>
      </c>
      <c r="N7" t="e">
        <v>#N/A</v>
      </c>
      <c r="O7">
        <v>0.01</v>
      </c>
      <c r="P7">
        <v>31.2</v>
      </c>
      <c r="Q7">
        <v>0</v>
      </c>
      <c r="R7">
        <v>0</v>
      </c>
      <c r="S7">
        <v>0</v>
      </c>
      <c r="T7">
        <v>0</v>
      </c>
      <c r="U7">
        <v>0</v>
      </c>
      <c r="V7">
        <v>450.09</v>
      </c>
      <c r="W7">
        <v>139.22999999999999</v>
      </c>
      <c r="X7">
        <v>0</v>
      </c>
      <c r="Y7">
        <v>589.32000000000005</v>
      </c>
      <c r="Z7">
        <v>0</v>
      </c>
      <c r="AA7">
        <v>0</v>
      </c>
      <c r="AB7">
        <v>0</v>
      </c>
      <c r="AC7" t="s">
        <v>44</v>
      </c>
      <c r="AD7" t="s">
        <v>207</v>
      </c>
      <c r="AE7" t="s">
        <v>208</v>
      </c>
      <c r="AF7">
        <v>20</v>
      </c>
      <c r="AG7">
        <v>0</v>
      </c>
      <c r="AH7">
        <v>0.01</v>
      </c>
      <c r="AI7">
        <v>31.2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 t="s">
        <v>193</v>
      </c>
      <c r="AR7" t="s">
        <v>192</v>
      </c>
      <c r="AS7">
        <v>0.6</v>
      </c>
      <c r="AT7">
        <v>0.6</v>
      </c>
      <c r="AU7">
        <v>0</v>
      </c>
      <c r="AV7">
        <v>0.6</v>
      </c>
      <c r="AW7" t="s">
        <v>45</v>
      </c>
      <c r="AX7">
        <v>1</v>
      </c>
      <c r="AY7" t="s">
        <v>209</v>
      </c>
      <c r="AZ7" t="s">
        <v>46</v>
      </c>
      <c r="BA7">
        <v>0</v>
      </c>
      <c r="BB7">
        <v>0</v>
      </c>
      <c r="BC7">
        <v>0</v>
      </c>
      <c r="BD7">
        <v>0</v>
      </c>
      <c r="BE7" t="s">
        <v>47</v>
      </c>
      <c r="BF7" t="b">
        <v>0</v>
      </c>
      <c r="BG7" t="s">
        <v>48</v>
      </c>
      <c r="BH7">
        <v>0</v>
      </c>
      <c r="BI7" t="s">
        <v>210</v>
      </c>
      <c r="BJ7" t="s">
        <v>211</v>
      </c>
      <c r="BK7" t="s">
        <v>212</v>
      </c>
      <c r="BL7" t="s">
        <v>213</v>
      </c>
      <c r="BM7" t="s">
        <v>214</v>
      </c>
      <c r="BN7" t="s">
        <v>49</v>
      </c>
      <c r="BO7" s="7" t="s">
        <v>208</v>
      </c>
      <c r="BP7" t="s">
        <v>44</v>
      </c>
      <c r="BQ7">
        <v>0</v>
      </c>
      <c r="BR7">
        <v>0</v>
      </c>
      <c r="BS7" t="s">
        <v>215</v>
      </c>
      <c r="BT7" t="s">
        <v>353</v>
      </c>
      <c r="BU7" t="s">
        <v>356</v>
      </c>
    </row>
    <row r="8" spans="1:73" x14ac:dyDescent="0.3">
      <c r="A8" t="s">
        <v>197</v>
      </c>
      <c r="B8" t="s">
        <v>198</v>
      </c>
      <c r="C8" t="s">
        <v>188</v>
      </c>
      <c r="D8" t="s">
        <v>352</v>
      </c>
      <c r="E8">
        <v>0</v>
      </c>
      <c r="F8" t="s">
        <v>357</v>
      </c>
      <c r="G8" t="s">
        <v>201</v>
      </c>
      <c r="H8" t="s">
        <v>43</v>
      </c>
      <c r="I8" t="s">
        <v>202</v>
      </c>
      <c r="J8" t="s">
        <v>203</v>
      </c>
      <c r="K8" t="s">
        <v>204</v>
      </c>
      <c r="L8" t="s">
        <v>43</v>
      </c>
      <c r="M8" t="s">
        <v>205</v>
      </c>
      <c r="N8" t="e">
        <v>#N/A</v>
      </c>
      <c r="O8">
        <v>1.84E-2</v>
      </c>
      <c r="P8">
        <v>57.2</v>
      </c>
      <c r="Q8">
        <v>0</v>
      </c>
      <c r="R8">
        <v>0</v>
      </c>
      <c r="S8">
        <v>0</v>
      </c>
      <c r="T8">
        <v>0</v>
      </c>
      <c r="U8">
        <v>0</v>
      </c>
      <c r="V8">
        <v>450.09</v>
      </c>
      <c r="W8">
        <v>189.05</v>
      </c>
      <c r="X8">
        <v>0</v>
      </c>
      <c r="Y8">
        <v>639.15</v>
      </c>
      <c r="Z8">
        <v>0</v>
      </c>
      <c r="AA8">
        <v>0</v>
      </c>
      <c r="AB8">
        <v>0</v>
      </c>
      <c r="AC8" t="s">
        <v>44</v>
      </c>
      <c r="AD8" t="s">
        <v>207</v>
      </c>
      <c r="AE8" t="s">
        <v>208</v>
      </c>
      <c r="AF8">
        <v>20</v>
      </c>
      <c r="AG8">
        <v>0</v>
      </c>
      <c r="AH8">
        <v>1.84E-2</v>
      </c>
      <c r="AI8">
        <v>57.2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 t="s">
        <v>193</v>
      </c>
      <c r="AR8" t="s">
        <v>192</v>
      </c>
      <c r="AS8">
        <v>0.6</v>
      </c>
      <c r="AT8">
        <v>0.6</v>
      </c>
      <c r="AU8">
        <v>0</v>
      </c>
      <c r="AV8">
        <v>0.6</v>
      </c>
      <c r="AW8" t="s">
        <v>45</v>
      </c>
      <c r="AX8">
        <v>1</v>
      </c>
      <c r="AY8" t="s">
        <v>209</v>
      </c>
      <c r="AZ8" t="s">
        <v>46</v>
      </c>
      <c r="BA8">
        <v>0</v>
      </c>
      <c r="BB8">
        <v>0</v>
      </c>
      <c r="BC8">
        <v>0</v>
      </c>
      <c r="BD8">
        <v>0</v>
      </c>
      <c r="BE8" t="s">
        <v>47</v>
      </c>
      <c r="BF8" t="b">
        <v>0</v>
      </c>
      <c r="BG8" t="s">
        <v>48</v>
      </c>
      <c r="BH8">
        <v>0</v>
      </c>
      <c r="BI8" t="s">
        <v>210</v>
      </c>
      <c r="BJ8" t="s">
        <v>211</v>
      </c>
      <c r="BK8" t="s">
        <v>212</v>
      </c>
      <c r="BL8" t="s">
        <v>213</v>
      </c>
      <c r="BM8" t="s">
        <v>214</v>
      </c>
      <c r="BN8" t="s">
        <v>49</v>
      </c>
      <c r="BO8" s="7" t="s">
        <v>208</v>
      </c>
      <c r="BP8" t="s">
        <v>44</v>
      </c>
      <c r="BQ8">
        <v>0</v>
      </c>
      <c r="BR8">
        <v>0</v>
      </c>
      <c r="BS8" t="s">
        <v>215</v>
      </c>
      <c r="BT8" t="s">
        <v>357</v>
      </c>
      <c r="BU8" t="s">
        <v>358</v>
      </c>
    </row>
    <row r="9" spans="1:73" x14ac:dyDescent="0.3">
      <c r="A9" t="s">
        <v>197</v>
      </c>
      <c r="B9" t="s">
        <v>198</v>
      </c>
      <c r="C9" t="s">
        <v>188</v>
      </c>
      <c r="D9" t="s">
        <v>352</v>
      </c>
      <c r="E9">
        <v>0</v>
      </c>
      <c r="F9" t="s">
        <v>357</v>
      </c>
      <c r="G9" t="s">
        <v>42</v>
      </c>
      <c r="H9" t="s">
        <v>43</v>
      </c>
      <c r="I9" t="s">
        <v>202</v>
      </c>
      <c r="J9" t="s">
        <v>203</v>
      </c>
      <c r="K9" t="s">
        <v>204</v>
      </c>
      <c r="L9" t="s">
        <v>43</v>
      </c>
      <c r="M9" t="s">
        <v>205</v>
      </c>
      <c r="N9" t="e">
        <v>#N/A</v>
      </c>
      <c r="O9">
        <v>1.84E-2</v>
      </c>
      <c r="P9">
        <v>57.2</v>
      </c>
      <c r="Q9">
        <v>0</v>
      </c>
      <c r="R9">
        <v>0</v>
      </c>
      <c r="S9">
        <v>0</v>
      </c>
      <c r="T9">
        <v>0</v>
      </c>
      <c r="U9">
        <v>0</v>
      </c>
      <c r="V9">
        <v>450.09</v>
      </c>
      <c r="W9">
        <v>189.05</v>
      </c>
      <c r="X9">
        <v>0</v>
      </c>
      <c r="Y9">
        <v>639.15</v>
      </c>
      <c r="Z9">
        <v>0</v>
      </c>
      <c r="AA9">
        <v>0</v>
      </c>
      <c r="AB9">
        <v>0</v>
      </c>
      <c r="AC9" t="s">
        <v>44</v>
      </c>
      <c r="AD9" t="s">
        <v>207</v>
      </c>
      <c r="AE9" t="s">
        <v>208</v>
      </c>
      <c r="AF9">
        <v>20</v>
      </c>
      <c r="AG9">
        <v>0</v>
      </c>
      <c r="AH9">
        <v>1.84E-2</v>
      </c>
      <c r="AI9">
        <v>57.2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 t="s">
        <v>193</v>
      </c>
      <c r="AR9" t="s">
        <v>192</v>
      </c>
      <c r="AS9">
        <v>0.6</v>
      </c>
      <c r="AT9">
        <v>0.6</v>
      </c>
      <c r="AU9">
        <v>0</v>
      </c>
      <c r="AV9">
        <v>0.6</v>
      </c>
      <c r="AW9" t="s">
        <v>45</v>
      </c>
      <c r="AX9">
        <v>1</v>
      </c>
      <c r="AY9" t="s">
        <v>209</v>
      </c>
      <c r="AZ9" t="s">
        <v>46</v>
      </c>
      <c r="BA9">
        <v>0</v>
      </c>
      <c r="BB9">
        <v>0</v>
      </c>
      <c r="BC9">
        <v>0</v>
      </c>
      <c r="BD9">
        <v>0</v>
      </c>
      <c r="BE9" t="s">
        <v>47</v>
      </c>
      <c r="BF9" t="b">
        <v>0</v>
      </c>
      <c r="BG9" t="s">
        <v>48</v>
      </c>
      <c r="BH9">
        <v>0</v>
      </c>
      <c r="BI9" t="s">
        <v>210</v>
      </c>
      <c r="BJ9" t="s">
        <v>211</v>
      </c>
      <c r="BK9" t="s">
        <v>212</v>
      </c>
      <c r="BL9" t="s">
        <v>213</v>
      </c>
      <c r="BM9" t="s">
        <v>214</v>
      </c>
      <c r="BN9" t="s">
        <v>49</v>
      </c>
      <c r="BO9" s="7" t="s">
        <v>208</v>
      </c>
      <c r="BP9" t="s">
        <v>44</v>
      </c>
      <c r="BQ9">
        <v>0</v>
      </c>
      <c r="BR9">
        <v>0</v>
      </c>
      <c r="BS9" t="s">
        <v>215</v>
      </c>
      <c r="BT9" t="s">
        <v>357</v>
      </c>
      <c r="BU9" t="s">
        <v>359</v>
      </c>
    </row>
    <row r="10" spans="1:73" x14ac:dyDescent="0.3">
      <c r="A10" t="s">
        <v>197</v>
      </c>
      <c r="B10" t="s">
        <v>198</v>
      </c>
      <c r="C10" t="s">
        <v>41</v>
      </c>
      <c r="D10" t="s">
        <v>223</v>
      </c>
      <c r="E10">
        <v>0</v>
      </c>
      <c r="F10" t="s">
        <v>224</v>
      </c>
      <c r="G10" t="s">
        <v>201</v>
      </c>
      <c r="H10" t="s">
        <v>43</v>
      </c>
      <c r="I10" t="s">
        <v>202</v>
      </c>
      <c r="J10" t="s">
        <v>225</v>
      </c>
      <c r="K10" t="s">
        <v>204</v>
      </c>
      <c r="L10" t="s">
        <v>43</v>
      </c>
      <c r="M10" t="s">
        <v>205</v>
      </c>
      <c r="N10" t="e">
        <v>#N/A</v>
      </c>
      <c r="O10">
        <v>3.7600000000000001E-2</v>
      </c>
      <c r="P10">
        <v>75.5</v>
      </c>
      <c r="Q10">
        <v>0</v>
      </c>
      <c r="R10">
        <v>0</v>
      </c>
      <c r="S10">
        <v>0</v>
      </c>
      <c r="T10">
        <v>0</v>
      </c>
      <c r="U10">
        <v>0</v>
      </c>
      <c r="V10">
        <v>477.58</v>
      </c>
      <c r="W10">
        <v>180.68</v>
      </c>
      <c r="X10">
        <v>0</v>
      </c>
      <c r="Y10">
        <v>658.26</v>
      </c>
      <c r="Z10">
        <v>0</v>
      </c>
      <c r="AA10">
        <v>0</v>
      </c>
      <c r="AB10">
        <v>0</v>
      </c>
      <c r="AC10" t="s">
        <v>44</v>
      </c>
      <c r="AD10" t="s">
        <v>207</v>
      </c>
      <c r="AE10" t="s">
        <v>208</v>
      </c>
      <c r="AF10">
        <v>20</v>
      </c>
      <c r="AG10">
        <v>0</v>
      </c>
      <c r="AH10">
        <v>3.7600000000000001E-2</v>
      </c>
      <c r="AI10">
        <v>75.5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 t="s">
        <v>193</v>
      </c>
      <c r="AR10" t="s">
        <v>192</v>
      </c>
      <c r="AS10">
        <v>0.6</v>
      </c>
      <c r="AT10">
        <v>0.6</v>
      </c>
      <c r="AU10">
        <v>0</v>
      </c>
      <c r="AV10">
        <v>0.6</v>
      </c>
      <c r="AW10" t="s">
        <v>45</v>
      </c>
      <c r="AX10">
        <v>1</v>
      </c>
      <c r="AY10" t="s">
        <v>209</v>
      </c>
      <c r="AZ10" t="s">
        <v>46</v>
      </c>
      <c r="BA10">
        <v>0</v>
      </c>
      <c r="BB10">
        <v>0</v>
      </c>
      <c r="BC10">
        <v>0</v>
      </c>
      <c r="BD10">
        <v>0</v>
      </c>
      <c r="BE10" t="s">
        <v>47</v>
      </c>
      <c r="BF10" t="b">
        <v>0</v>
      </c>
      <c r="BG10" t="s">
        <v>48</v>
      </c>
      <c r="BH10">
        <v>0</v>
      </c>
      <c r="BI10" t="s">
        <v>210</v>
      </c>
      <c r="BJ10" t="s">
        <v>211</v>
      </c>
      <c r="BK10" t="s">
        <v>212</v>
      </c>
      <c r="BL10" t="s">
        <v>213</v>
      </c>
      <c r="BM10" t="s">
        <v>214</v>
      </c>
      <c r="BN10" t="s">
        <v>49</v>
      </c>
      <c r="BO10" s="7" t="s">
        <v>208</v>
      </c>
      <c r="BP10" t="s">
        <v>44</v>
      </c>
      <c r="BQ10">
        <v>0</v>
      </c>
      <c r="BR10">
        <v>0</v>
      </c>
      <c r="BS10" t="s">
        <v>215</v>
      </c>
      <c r="BT10" t="s">
        <v>224</v>
      </c>
      <c r="BU10" t="s">
        <v>226</v>
      </c>
    </row>
    <row r="11" spans="1:73" x14ac:dyDescent="0.3">
      <c r="A11" t="s">
        <v>197</v>
      </c>
      <c r="B11" t="s">
        <v>198</v>
      </c>
      <c r="C11" t="s">
        <v>41</v>
      </c>
      <c r="D11" t="s">
        <v>223</v>
      </c>
      <c r="E11">
        <v>0</v>
      </c>
      <c r="F11" t="s">
        <v>224</v>
      </c>
      <c r="G11" t="s">
        <v>42</v>
      </c>
      <c r="H11" t="s">
        <v>43</v>
      </c>
      <c r="I11" t="s">
        <v>202</v>
      </c>
      <c r="J11" t="s">
        <v>225</v>
      </c>
      <c r="K11" t="s">
        <v>204</v>
      </c>
      <c r="L11" t="s">
        <v>43</v>
      </c>
      <c r="M11" t="s">
        <v>205</v>
      </c>
      <c r="N11" t="e">
        <v>#N/A</v>
      </c>
      <c r="O11">
        <v>3.7600000000000001E-2</v>
      </c>
      <c r="P11">
        <v>75.5</v>
      </c>
      <c r="Q11">
        <v>0</v>
      </c>
      <c r="R11">
        <v>0</v>
      </c>
      <c r="S11">
        <v>0</v>
      </c>
      <c r="T11">
        <v>0</v>
      </c>
      <c r="U11">
        <v>0</v>
      </c>
      <c r="V11">
        <v>477.58</v>
      </c>
      <c r="W11">
        <v>180.68</v>
      </c>
      <c r="X11">
        <v>0</v>
      </c>
      <c r="Y11">
        <v>658.26</v>
      </c>
      <c r="Z11">
        <v>0</v>
      </c>
      <c r="AA11">
        <v>0</v>
      </c>
      <c r="AB11">
        <v>0</v>
      </c>
      <c r="AC11" t="s">
        <v>44</v>
      </c>
      <c r="AD11" t="s">
        <v>207</v>
      </c>
      <c r="AE11" t="s">
        <v>208</v>
      </c>
      <c r="AF11">
        <v>20</v>
      </c>
      <c r="AG11">
        <v>0</v>
      </c>
      <c r="AH11">
        <v>3.7600000000000001E-2</v>
      </c>
      <c r="AI11">
        <v>75.5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 t="s">
        <v>193</v>
      </c>
      <c r="AR11" t="s">
        <v>192</v>
      </c>
      <c r="AS11">
        <v>0.6</v>
      </c>
      <c r="AT11">
        <v>0.6</v>
      </c>
      <c r="AU11">
        <v>0</v>
      </c>
      <c r="AV11">
        <v>0.6</v>
      </c>
      <c r="AW11" t="s">
        <v>45</v>
      </c>
      <c r="AX11">
        <v>1</v>
      </c>
      <c r="AY11" t="s">
        <v>209</v>
      </c>
      <c r="AZ11" t="s">
        <v>46</v>
      </c>
      <c r="BA11">
        <v>0</v>
      </c>
      <c r="BB11">
        <v>0</v>
      </c>
      <c r="BC11">
        <v>0</v>
      </c>
      <c r="BD11">
        <v>0</v>
      </c>
      <c r="BE11" t="s">
        <v>47</v>
      </c>
      <c r="BF11" t="b">
        <v>0</v>
      </c>
      <c r="BG11" t="s">
        <v>48</v>
      </c>
      <c r="BH11">
        <v>0</v>
      </c>
      <c r="BI11" t="s">
        <v>210</v>
      </c>
      <c r="BJ11" t="s">
        <v>211</v>
      </c>
      <c r="BK11" t="s">
        <v>212</v>
      </c>
      <c r="BL11" t="s">
        <v>213</v>
      </c>
      <c r="BM11" t="s">
        <v>214</v>
      </c>
      <c r="BN11" t="s">
        <v>49</v>
      </c>
      <c r="BO11" s="7" t="s">
        <v>208</v>
      </c>
      <c r="BP11" t="s">
        <v>44</v>
      </c>
      <c r="BQ11">
        <v>0</v>
      </c>
      <c r="BR11">
        <v>0</v>
      </c>
      <c r="BS11" t="s">
        <v>215</v>
      </c>
      <c r="BT11" t="s">
        <v>224</v>
      </c>
      <c r="BU11" t="s">
        <v>227</v>
      </c>
    </row>
    <row r="12" spans="1:73" x14ac:dyDescent="0.3">
      <c r="A12" t="s">
        <v>197</v>
      </c>
      <c r="B12" t="s">
        <v>198</v>
      </c>
      <c r="C12" t="s">
        <v>50</v>
      </c>
      <c r="D12" t="s">
        <v>223</v>
      </c>
      <c r="E12">
        <v>0</v>
      </c>
      <c r="F12" t="s">
        <v>228</v>
      </c>
      <c r="G12" t="s">
        <v>201</v>
      </c>
      <c r="H12" t="s">
        <v>43</v>
      </c>
      <c r="I12" t="s">
        <v>202</v>
      </c>
      <c r="J12" t="s">
        <v>225</v>
      </c>
      <c r="K12" t="s">
        <v>204</v>
      </c>
      <c r="L12" t="s">
        <v>43</v>
      </c>
      <c r="M12" t="s">
        <v>205</v>
      </c>
      <c r="N12" t="e">
        <v>#N/A</v>
      </c>
      <c r="O12">
        <v>6.9000000000000006E-2</v>
      </c>
      <c r="P12">
        <v>139</v>
      </c>
      <c r="Q12">
        <v>0</v>
      </c>
      <c r="R12">
        <v>0</v>
      </c>
      <c r="S12">
        <v>0</v>
      </c>
      <c r="T12">
        <v>0</v>
      </c>
      <c r="U12">
        <v>0</v>
      </c>
      <c r="V12">
        <v>477.58</v>
      </c>
      <c r="W12">
        <v>326.08</v>
      </c>
      <c r="X12">
        <v>0</v>
      </c>
      <c r="Y12">
        <v>803.66</v>
      </c>
      <c r="Z12">
        <v>0</v>
      </c>
      <c r="AA12">
        <v>0</v>
      </c>
      <c r="AB12">
        <v>0</v>
      </c>
      <c r="AC12" t="s">
        <v>44</v>
      </c>
      <c r="AD12" t="s">
        <v>207</v>
      </c>
      <c r="AE12" t="s">
        <v>208</v>
      </c>
      <c r="AF12">
        <v>20</v>
      </c>
      <c r="AG12">
        <v>0</v>
      </c>
      <c r="AH12">
        <v>6.9000000000000006E-2</v>
      </c>
      <c r="AI12">
        <v>139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 t="s">
        <v>193</v>
      </c>
      <c r="AR12" t="s">
        <v>192</v>
      </c>
      <c r="AS12">
        <v>0.6</v>
      </c>
      <c r="AT12">
        <v>0.6</v>
      </c>
      <c r="AU12">
        <v>0</v>
      </c>
      <c r="AV12">
        <v>0.6</v>
      </c>
      <c r="AW12" t="s">
        <v>45</v>
      </c>
      <c r="AX12">
        <v>1</v>
      </c>
      <c r="AY12" t="s">
        <v>209</v>
      </c>
      <c r="AZ12" t="s">
        <v>46</v>
      </c>
      <c r="BA12">
        <v>0</v>
      </c>
      <c r="BB12">
        <v>0</v>
      </c>
      <c r="BC12">
        <v>0</v>
      </c>
      <c r="BD12">
        <v>0</v>
      </c>
      <c r="BE12" t="s">
        <v>47</v>
      </c>
      <c r="BF12" t="b">
        <v>0</v>
      </c>
      <c r="BG12" t="s">
        <v>48</v>
      </c>
      <c r="BH12">
        <v>0</v>
      </c>
      <c r="BI12" t="s">
        <v>210</v>
      </c>
      <c r="BJ12" t="s">
        <v>211</v>
      </c>
      <c r="BK12" t="s">
        <v>212</v>
      </c>
      <c r="BL12" t="s">
        <v>213</v>
      </c>
      <c r="BM12" t="s">
        <v>214</v>
      </c>
      <c r="BN12" t="s">
        <v>49</v>
      </c>
      <c r="BO12" s="7" t="s">
        <v>208</v>
      </c>
      <c r="BP12" t="s">
        <v>44</v>
      </c>
      <c r="BQ12">
        <v>0</v>
      </c>
      <c r="BR12">
        <v>0</v>
      </c>
      <c r="BS12" t="s">
        <v>215</v>
      </c>
      <c r="BT12" t="s">
        <v>228</v>
      </c>
      <c r="BU12" t="s">
        <v>229</v>
      </c>
    </row>
    <row r="13" spans="1:73" x14ac:dyDescent="0.3">
      <c r="A13" t="s">
        <v>197</v>
      </c>
      <c r="B13" t="s">
        <v>198</v>
      </c>
      <c r="C13" t="s">
        <v>50</v>
      </c>
      <c r="D13" t="s">
        <v>223</v>
      </c>
      <c r="E13">
        <v>0</v>
      </c>
      <c r="F13" t="s">
        <v>228</v>
      </c>
      <c r="G13" t="s">
        <v>42</v>
      </c>
      <c r="H13" t="s">
        <v>43</v>
      </c>
      <c r="I13" t="s">
        <v>202</v>
      </c>
      <c r="J13" t="s">
        <v>225</v>
      </c>
      <c r="K13" t="s">
        <v>204</v>
      </c>
      <c r="L13" t="s">
        <v>43</v>
      </c>
      <c r="M13" t="s">
        <v>205</v>
      </c>
      <c r="N13" t="e">
        <v>#N/A</v>
      </c>
      <c r="O13">
        <v>6.9000000000000006E-2</v>
      </c>
      <c r="P13">
        <v>139</v>
      </c>
      <c r="Q13">
        <v>0</v>
      </c>
      <c r="R13">
        <v>0</v>
      </c>
      <c r="S13">
        <v>0</v>
      </c>
      <c r="T13">
        <v>0</v>
      </c>
      <c r="U13">
        <v>0</v>
      </c>
      <c r="V13">
        <v>477.58</v>
      </c>
      <c r="W13">
        <v>326.08</v>
      </c>
      <c r="X13">
        <v>0</v>
      </c>
      <c r="Y13">
        <v>803.66</v>
      </c>
      <c r="Z13">
        <v>0</v>
      </c>
      <c r="AA13">
        <v>0</v>
      </c>
      <c r="AB13">
        <v>0</v>
      </c>
      <c r="AC13" t="s">
        <v>44</v>
      </c>
      <c r="AD13" t="s">
        <v>207</v>
      </c>
      <c r="AE13" t="s">
        <v>208</v>
      </c>
      <c r="AF13">
        <v>20</v>
      </c>
      <c r="AG13">
        <v>0</v>
      </c>
      <c r="AH13">
        <v>6.9000000000000006E-2</v>
      </c>
      <c r="AI13">
        <v>139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 t="s">
        <v>193</v>
      </c>
      <c r="AR13" t="s">
        <v>192</v>
      </c>
      <c r="AS13">
        <v>0.6</v>
      </c>
      <c r="AT13">
        <v>0.6</v>
      </c>
      <c r="AU13">
        <v>0</v>
      </c>
      <c r="AV13">
        <v>0.6</v>
      </c>
      <c r="AW13" t="s">
        <v>45</v>
      </c>
      <c r="AX13">
        <v>1</v>
      </c>
      <c r="AY13" t="s">
        <v>209</v>
      </c>
      <c r="AZ13" t="s">
        <v>46</v>
      </c>
      <c r="BA13">
        <v>0</v>
      </c>
      <c r="BB13">
        <v>0</v>
      </c>
      <c r="BC13">
        <v>0</v>
      </c>
      <c r="BD13">
        <v>0</v>
      </c>
      <c r="BE13" t="s">
        <v>47</v>
      </c>
      <c r="BF13" t="b">
        <v>0</v>
      </c>
      <c r="BG13" t="s">
        <v>48</v>
      </c>
      <c r="BH13">
        <v>0</v>
      </c>
      <c r="BI13" t="s">
        <v>210</v>
      </c>
      <c r="BJ13" t="s">
        <v>211</v>
      </c>
      <c r="BK13" t="s">
        <v>212</v>
      </c>
      <c r="BL13" t="s">
        <v>213</v>
      </c>
      <c r="BM13" t="s">
        <v>214</v>
      </c>
      <c r="BN13" t="s">
        <v>49</v>
      </c>
      <c r="BO13" s="7" t="s">
        <v>208</v>
      </c>
      <c r="BP13" t="s">
        <v>44</v>
      </c>
      <c r="BQ13">
        <v>0</v>
      </c>
      <c r="BR13">
        <v>0</v>
      </c>
      <c r="BS13" t="s">
        <v>215</v>
      </c>
      <c r="BT13" t="s">
        <v>228</v>
      </c>
      <c r="BU13" t="s">
        <v>230</v>
      </c>
    </row>
    <row r="14" spans="1:73" x14ac:dyDescent="0.3">
      <c r="A14" t="s">
        <v>197</v>
      </c>
      <c r="B14" t="s">
        <v>198</v>
      </c>
      <c r="C14" t="s">
        <v>189</v>
      </c>
      <c r="D14" t="s">
        <v>360</v>
      </c>
      <c r="E14">
        <v>0</v>
      </c>
      <c r="F14" t="s">
        <v>361</v>
      </c>
      <c r="G14" t="s">
        <v>201</v>
      </c>
      <c r="H14" t="s">
        <v>43</v>
      </c>
      <c r="I14" t="s">
        <v>202</v>
      </c>
      <c r="J14" t="s">
        <v>225</v>
      </c>
      <c r="K14" t="s">
        <v>204</v>
      </c>
      <c r="L14" t="s">
        <v>43</v>
      </c>
      <c r="M14" t="s">
        <v>205</v>
      </c>
      <c r="N14" t="e">
        <v>#N/A</v>
      </c>
      <c r="O14">
        <v>3.7600000000000001E-2</v>
      </c>
      <c r="P14">
        <v>75.5</v>
      </c>
      <c r="Q14">
        <v>0</v>
      </c>
      <c r="R14">
        <v>0</v>
      </c>
      <c r="S14">
        <v>0</v>
      </c>
      <c r="T14">
        <v>0</v>
      </c>
      <c r="U14">
        <v>0</v>
      </c>
      <c r="V14">
        <v>450.09</v>
      </c>
      <c r="W14">
        <v>139.22999999999999</v>
      </c>
      <c r="X14">
        <v>0</v>
      </c>
      <c r="Y14">
        <v>589.32000000000005</v>
      </c>
      <c r="Z14">
        <v>0</v>
      </c>
      <c r="AA14">
        <v>0</v>
      </c>
      <c r="AB14">
        <v>0</v>
      </c>
      <c r="AC14" t="s">
        <v>44</v>
      </c>
      <c r="AD14" t="s">
        <v>207</v>
      </c>
      <c r="AE14" t="s">
        <v>208</v>
      </c>
      <c r="AF14">
        <v>20</v>
      </c>
      <c r="AG14">
        <v>0</v>
      </c>
      <c r="AH14">
        <v>3.7600000000000001E-2</v>
      </c>
      <c r="AI14">
        <v>75.5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 t="s">
        <v>193</v>
      </c>
      <c r="AR14" t="s">
        <v>192</v>
      </c>
      <c r="AS14">
        <v>0.6</v>
      </c>
      <c r="AT14">
        <v>0.6</v>
      </c>
      <c r="AU14">
        <v>0</v>
      </c>
      <c r="AV14">
        <v>0.6</v>
      </c>
      <c r="AW14" t="s">
        <v>45</v>
      </c>
      <c r="AX14">
        <v>1</v>
      </c>
      <c r="AY14" t="s">
        <v>209</v>
      </c>
      <c r="AZ14" t="s">
        <v>46</v>
      </c>
      <c r="BA14">
        <v>0</v>
      </c>
      <c r="BB14">
        <v>0</v>
      </c>
      <c r="BC14">
        <v>0</v>
      </c>
      <c r="BD14">
        <v>0</v>
      </c>
      <c r="BE14" t="s">
        <v>47</v>
      </c>
      <c r="BF14" t="b">
        <v>0</v>
      </c>
      <c r="BG14" t="s">
        <v>48</v>
      </c>
      <c r="BH14">
        <v>0</v>
      </c>
      <c r="BI14" t="s">
        <v>210</v>
      </c>
      <c r="BJ14" t="s">
        <v>211</v>
      </c>
      <c r="BK14" t="s">
        <v>212</v>
      </c>
      <c r="BL14" t="s">
        <v>213</v>
      </c>
      <c r="BM14" t="s">
        <v>214</v>
      </c>
      <c r="BN14" t="s">
        <v>49</v>
      </c>
      <c r="BO14" s="7" t="s">
        <v>208</v>
      </c>
      <c r="BP14" t="s">
        <v>44</v>
      </c>
      <c r="BQ14">
        <v>0</v>
      </c>
      <c r="BR14">
        <v>0</v>
      </c>
      <c r="BS14" t="s">
        <v>215</v>
      </c>
      <c r="BT14" t="s">
        <v>361</v>
      </c>
      <c r="BU14" t="s">
        <v>362</v>
      </c>
    </row>
    <row r="15" spans="1:73" x14ac:dyDescent="0.3">
      <c r="A15" t="s">
        <v>197</v>
      </c>
      <c r="B15" t="s">
        <v>198</v>
      </c>
      <c r="C15" t="s">
        <v>189</v>
      </c>
      <c r="D15" t="s">
        <v>360</v>
      </c>
      <c r="E15">
        <v>0</v>
      </c>
      <c r="F15" t="s">
        <v>361</v>
      </c>
      <c r="G15" t="s">
        <v>42</v>
      </c>
      <c r="H15" t="s">
        <v>43</v>
      </c>
      <c r="I15" t="s">
        <v>202</v>
      </c>
      <c r="J15" t="s">
        <v>225</v>
      </c>
      <c r="K15" t="s">
        <v>204</v>
      </c>
      <c r="L15" t="s">
        <v>43</v>
      </c>
      <c r="M15" t="s">
        <v>205</v>
      </c>
      <c r="N15" t="e">
        <v>#N/A</v>
      </c>
      <c r="O15">
        <v>3.7600000000000001E-2</v>
      </c>
      <c r="P15">
        <v>75.5</v>
      </c>
      <c r="Q15">
        <v>0</v>
      </c>
      <c r="R15">
        <v>0</v>
      </c>
      <c r="S15">
        <v>0</v>
      </c>
      <c r="T15">
        <v>0</v>
      </c>
      <c r="U15">
        <v>0</v>
      </c>
      <c r="V15">
        <v>450.09</v>
      </c>
      <c r="W15">
        <v>139.22999999999999</v>
      </c>
      <c r="X15">
        <v>0</v>
      </c>
      <c r="Y15">
        <v>589.32000000000005</v>
      </c>
      <c r="Z15">
        <v>0</v>
      </c>
      <c r="AA15">
        <v>0</v>
      </c>
      <c r="AB15">
        <v>0</v>
      </c>
      <c r="AC15" t="s">
        <v>44</v>
      </c>
      <c r="AD15" t="s">
        <v>207</v>
      </c>
      <c r="AE15" t="s">
        <v>208</v>
      </c>
      <c r="AF15">
        <v>20</v>
      </c>
      <c r="AG15">
        <v>0</v>
      </c>
      <c r="AH15">
        <v>3.7600000000000001E-2</v>
      </c>
      <c r="AI15">
        <v>75.5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 t="s">
        <v>193</v>
      </c>
      <c r="AR15" t="s">
        <v>192</v>
      </c>
      <c r="AS15">
        <v>0.6</v>
      </c>
      <c r="AT15">
        <v>0.6</v>
      </c>
      <c r="AU15">
        <v>0</v>
      </c>
      <c r="AV15">
        <v>0.6</v>
      </c>
      <c r="AW15" t="s">
        <v>45</v>
      </c>
      <c r="AX15">
        <v>1</v>
      </c>
      <c r="AY15" t="s">
        <v>209</v>
      </c>
      <c r="AZ15" t="s">
        <v>46</v>
      </c>
      <c r="BA15">
        <v>0</v>
      </c>
      <c r="BB15">
        <v>0</v>
      </c>
      <c r="BC15">
        <v>0</v>
      </c>
      <c r="BD15">
        <v>0</v>
      </c>
      <c r="BE15" t="s">
        <v>47</v>
      </c>
      <c r="BF15" t="b">
        <v>0</v>
      </c>
      <c r="BG15" t="s">
        <v>48</v>
      </c>
      <c r="BH15">
        <v>0</v>
      </c>
      <c r="BI15" t="s">
        <v>210</v>
      </c>
      <c r="BJ15" t="s">
        <v>211</v>
      </c>
      <c r="BK15" t="s">
        <v>212</v>
      </c>
      <c r="BL15" t="s">
        <v>213</v>
      </c>
      <c r="BM15" t="s">
        <v>214</v>
      </c>
      <c r="BN15" t="s">
        <v>49</v>
      </c>
      <c r="BO15" s="7" t="s">
        <v>208</v>
      </c>
      <c r="BP15" t="s">
        <v>44</v>
      </c>
      <c r="BQ15">
        <v>0</v>
      </c>
      <c r="BR15">
        <v>0</v>
      </c>
      <c r="BS15" t="s">
        <v>215</v>
      </c>
      <c r="BT15" t="s">
        <v>361</v>
      </c>
      <c r="BU15" t="s">
        <v>363</v>
      </c>
    </row>
    <row r="16" spans="1:73" x14ac:dyDescent="0.3">
      <c r="A16" t="s">
        <v>197</v>
      </c>
      <c r="B16" t="s">
        <v>198</v>
      </c>
      <c r="C16" t="s">
        <v>188</v>
      </c>
      <c r="D16" t="s">
        <v>360</v>
      </c>
      <c r="E16">
        <v>0</v>
      </c>
      <c r="F16" t="s">
        <v>364</v>
      </c>
      <c r="G16" t="s">
        <v>201</v>
      </c>
      <c r="H16" t="s">
        <v>43</v>
      </c>
      <c r="I16" t="s">
        <v>202</v>
      </c>
      <c r="J16" t="s">
        <v>225</v>
      </c>
      <c r="K16" t="s">
        <v>204</v>
      </c>
      <c r="L16" t="s">
        <v>43</v>
      </c>
      <c r="M16" t="s">
        <v>205</v>
      </c>
      <c r="N16" t="e">
        <v>#N/A</v>
      </c>
      <c r="O16">
        <v>6.9000000000000006E-2</v>
      </c>
      <c r="P16">
        <v>139</v>
      </c>
      <c r="Q16">
        <v>0</v>
      </c>
      <c r="R16">
        <v>0</v>
      </c>
      <c r="S16">
        <v>0</v>
      </c>
      <c r="T16">
        <v>0</v>
      </c>
      <c r="U16">
        <v>0</v>
      </c>
      <c r="V16">
        <v>450.09</v>
      </c>
      <c r="W16">
        <v>189.05</v>
      </c>
      <c r="X16">
        <v>0</v>
      </c>
      <c r="Y16">
        <v>639.15</v>
      </c>
      <c r="Z16">
        <v>0</v>
      </c>
      <c r="AA16">
        <v>0</v>
      </c>
      <c r="AB16">
        <v>0</v>
      </c>
      <c r="AC16" t="s">
        <v>44</v>
      </c>
      <c r="AD16" t="s">
        <v>207</v>
      </c>
      <c r="AE16" t="s">
        <v>208</v>
      </c>
      <c r="AF16">
        <v>20</v>
      </c>
      <c r="AG16">
        <v>0</v>
      </c>
      <c r="AH16">
        <v>6.9000000000000006E-2</v>
      </c>
      <c r="AI16">
        <v>139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 t="s">
        <v>193</v>
      </c>
      <c r="AR16" t="s">
        <v>192</v>
      </c>
      <c r="AS16">
        <v>0.6</v>
      </c>
      <c r="AT16">
        <v>0.6</v>
      </c>
      <c r="AU16">
        <v>0</v>
      </c>
      <c r="AV16">
        <v>0.6</v>
      </c>
      <c r="AW16" t="s">
        <v>45</v>
      </c>
      <c r="AX16">
        <v>1</v>
      </c>
      <c r="AY16" t="s">
        <v>209</v>
      </c>
      <c r="AZ16" t="s">
        <v>46</v>
      </c>
      <c r="BA16">
        <v>0</v>
      </c>
      <c r="BB16">
        <v>0</v>
      </c>
      <c r="BC16">
        <v>0</v>
      </c>
      <c r="BD16">
        <v>0</v>
      </c>
      <c r="BE16" t="s">
        <v>47</v>
      </c>
      <c r="BF16" t="b">
        <v>0</v>
      </c>
      <c r="BG16" t="s">
        <v>48</v>
      </c>
      <c r="BH16">
        <v>0</v>
      </c>
      <c r="BI16" t="s">
        <v>210</v>
      </c>
      <c r="BJ16" t="s">
        <v>211</v>
      </c>
      <c r="BK16" t="s">
        <v>212</v>
      </c>
      <c r="BL16" t="s">
        <v>213</v>
      </c>
      <c r="BM16" t="s">
        <v>214</v>
      </c>
      <c r="BN16" t="s">
        <v>49</v>
      </c>
      <c r="BO16" s="7" t="s">
        <v>208</v>
      </c>
      <c r="BP16" t="s">
        <v>44</v>
      </c>
      <c r="BQ16">
        <v>0</v>
      </c>
      <c r="BR16">
        <v>0</v>
      </c>
      <c r="BS16" t="s">
        <v>215</v>
      </c>
      <c r="BT16" t="s">
        <v>364</v>
      </c>
      <c r="BU16" t="s">
        <v>365</v>
      </c>
    </row>
    <row r="17" spans="1:73" x14ac:dyDescent="0.3">
      <c r="A17" t="s">
        <v>197</v>
      </c>
      <c r="B17" t="s">
        <v>198</v>
      </c>
      <c r="C17" t="s">
        <v>188</v>
      </c>
      <c r="D17" t="s">
        <v>360</v>
      </c>
      <c r="E17">
        <v>0</v>
      </c>
      <c r="F17" t="s">
        <v>364</v>
      </c>
      <c r="G17" t="s">
        <v>42</v>
      </c>
      <c r="H17" t="s">
        <v>43</v>
      </c>
      <c r="I17" t="s">
        <v>202</v>
      </c>
      <c r="J17" t="s">
        <v>225</v>
      </c>
      <c r="K17" t="s">
        <v>204</v>
      </c>
      <c r="L17" t="s">
        <v>43</v>
      </c>
      <c r="M17" t="s">
        <v>205</v>
      </c>
      <c r="N17" t="e">
        <v>#N/A</v>
      </c>
      <c r="O17">
        <v>6.9000000000000006E-2</v>
      </c>
      <c r="P17">
        <v>139</v>
      </c>
      <c r="Q17">
        <v>0</v>
      </c>
      <c r="R17">
        <v>0</v>
      </c>
      <c r="S17">
        <v>0</v>
      </c>
      <c r="T17">
        <v>0</v>
      </c>
      <c r="U17">
        <v>0</v>
      </c>
      <c r="V17">
        <v>450.09</v>
      </c>
      <c r="W17">
        <v>189.05</v>
      </c>
      <c r="X17">
        <v>0</v>
      </c>
      <c r="Y17">
        <v>639.15</v>
      </c>
      <c r="Z17">
        <v>0</v>
      </c>
      <c r="AA17">
        <v>0</v>
      </c>
      <c r="AB17">
        <v>0</v>
      </c>
      <c r="AC17" t="s">
        <v>44</v>
      </c>
      <c r="AD17" t="s">
        <v>207</v>
      </c>
      <c r="AE17" t="s">
        <v>208</v>
      </c>
      <c r="AF17">
        <v>20</v>
      </c>
      <c r="AG17">
        <v>0</v>
      </c>
      <c r="AH17">
        <v>6.9000000000000006E-2</v>
      </c>
      <c r="AI17">
        <v>139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 t="s">
        <v>193</v>
      </c>
      <c r="AR17" t="s">
        <v>192</v>
      </c>
      <c r="AS17">
        <v>0.6</v>
      </c>
      <c r="AT17">
        <v>0.6</v>
      </c>
      <c r="AU17">
        <v>0</v>
      </c>
      <c r="AV17">
        <v>0.6</v>
      </c>
      <c r="AW17" t="s">
        <v>45</v>
      </c>
      <c r="AX17">
        <v>1</v>
      </c>
      <c r="AY17" t="s">
        <v>209</v>
      </c>
      <c r="AZ17" t="s">
        <v>46</v>
      </c>
      <c r="BA17">
        <v>0</v>
      </c>
      <c r="BB17">
        <v>0</v>
      </c>
      <c r="BC17">
        <v>0</v>
      </c>
      <c r="BD17">
        <v>0</v>
      </c>
      <c r="BE17" t="s">
        <v>47</v>
      </c>
      <c r="BF17" t="b">
        <v>0</v>
      </c>
      <c r="BG17" t="s">
        <v>48</v>
      </c>
      <c r="BH17">
        <v>0</v>
      </c>
      <c r="BI17" t="s">
        <v>210</v>
      </c>
      <c r="BJ17" t="s">
        <v>211</v>
      </c>
      <c r="BK17" t="s">
        <v>212</v>
      </c>
      <c r="BL17" t="s">
        <v>213</v>
      </c>
      <c r="BM17" t="s">
        <v>214</v>
      </c>
      <c r="BN17" t="s">
        <v>49</v>
      </c>
      <c r="BO17" s="7" t="s">
        <v>208</v>
      </c>
      <c r="BP17" t="s">
        <v>44</v>
      </c>
      <c r="BQ17">
        <v>0</v>
      </c>
      <c r="BR17">
        <v>0</v>
      </c>
      <c r="BS17" t="s">
        <v>215</v>
      </c>
      <c r="BT17" t="s">
        <v>364</v>
      </c>
      <c r="BU17" t="s">
        <v>366</v>
      </c>
    </row>
    <row r="18" spans="1:73" x14ac:dyDescent="0.3">
      <c r="A18" t="s">
        <v>197</v>
      </c>
      <c r="B18" t="s">
        <v>198</v>
      </c>
      <c r="C18" t="s">
        <v>41</v>
      </c>
      <c r="D18" t="s">
        <v>231</v>
      </c>
      <c r="E18">
        <v>0</v>
      </c>
      <c r="F18" t="s">
        <v>232</v>
      </c>
      <c r="G18" t="s">
        <v>201</v>
      </c>
      <c r="H18" t="s">
        <v>43</v>
      </c>
      <c r="I18" t="s">
        <v>202</v>
      </c>
      <c r="J18" t="s">
        <v>233</v>
      </c>
      <c r="K18" t="s">
        <v>204</v>
      </c>
      <c r="L18" t="s">
        <v>43</v>
      </c>
      <c r="M18" t="s">
        <v>205</v>
      </c>
      <c r="N18" t="e">
        <v>#N/A</v>
      </c>
      <c r="O18">
        <v>2.0299999999999999E-2</v>
      </c>
      <c r="P18">
        <v>62.4</v>
      </c>
      <c r="Q18">
        <v>0</v>
      </c>
      <c r="R18">
        <v>0</v>
      </c>
      <c r="S18">
        <v>0</v>
      </c>
      <c r="T18">
        <v>0</v>
      </c>
      <c r="U18">
        <v>0</v>
      </c>
      <c r="V18">
        <v>477.58</v>
      </c>
      <c r="W18">
        <v>180.68</v>
      </c>
      <c r="X18">
        <v>0</v>
      </c>
      <c r="Y18">
        <v>658.26</v>
      </c>
      <c r="Z18">
        <v>0</v>
      </c>
      <c r="AA18">
        <v>0</v>
      </c>
      <c r="AB18">
        <v>0</v>
      </c>
      <c r="AC18" t="s">
        <v>44</v>
      </c>
      <c r="AD18" t="s">
        <v>207</v>
      </c>
      <c r="AE18" t="s">
        <v>208</v>
      </c>
      <c r="AF18">
        <v>20</v>
      </c>
      <c r="AG18">
        <v>0</v>
      </c>
      <c r="AH18">
        <v>2.0299999999999999E-2</v>
      </c>
      <c r="AI18">
        <v>62.4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 t="s">
        <v>193</v>
      </c>
      <c r="AR18" t="s">
        <v>192</v>
      </c>
      <c r="AS18">
        <v>0.6</v>
      </c>
      <c r="AT18">
        <v>0.6</v>
      </c>
      <c r="AU18">
        <v>0</v>
      </c>
      <c r="AV18">
        <v>0.6</v>
      </c>
      <c r="AW18" t="s">
        <v>45</v>
      </c>
      <c r="AX18">
        <v>1</v>
      </c>
      <c r="AY18" t="s">
        <v>209</v>
      </c>
      <c r="AZ18" t="s">
        <v>46</v>
      </c>
      <c r="BA18">
        <v>0</v>
      </c>
      <c r="BB18">
        <v>0</v>
      </c>
      <c r="BC18">
        <v>0</v>
      </c>
      <c r="BD18">
        <v>0</v>
      </c>
      <c r="BE18" t="s">
        <v>47</v>
      </c>
      <c r="BF18" t="b">
        <v>0</v>
      </c>
      <c r="BG18" t="s">
        <v>48</v>
      </c>
      <c r="BH18">
        <v>0</v>
      </c>
      <c r="BI18" t="s">
        <v>210</v>
      </c>
      <c r="BJ18" t="s">
        <v>211</v>
      </c>
      <c r="BK18" t="s">
        <v>212</v>
      </c>
      <c r="BL18" t="s">
        <v>213</v>
      </c>
      <c r="BM18" t="s">
        <v>214</v>
      </c>
      <c r="BN18" t="s">
        <v>49</v>
      </c>
      <c r="BO18" s="7" t="s">
        <v>208</v>
      </c>
      <c r="BP18" t="s">
        <v>44</v>
      </c>
      <c r="BQ18">
        <v>0</v>
      </c>
      <c r="BR18">
        <v>0</v>
      </c>
      <c r="BS18" t="s">
        <v>215</v>
      </c>
      <c r="BT18" t="s">
        <v>232</v>
      </c>
      <c r="BU18" t="s">
        <v>234</v>
      </c>
    </row>
    <row r="19" spans="1:73" x14ac:dyDescent="0.3">
      <c r="A19" t="s">
        <v>197</v>
      </c>
      <c r="B19" t="s">
        <v>198</v>
      </c>
      <c r="C19" t="s">
        <v>41</v>
      </c>
      <c r="D19" t="s">
        <v>231</v>
      </c>
      <c r="E19">
        <v>0</v>
      </c>
      <c r="F19" t="s">
        <v>232</v>
      </c>
      <c r="G19" t="s">
        <v>42</v>
      </c>
      <c r="H19" t="s">
        <v>43</v>
      </c>
      <c r="I19" t="s">
        <v>202</v>
      </c>
      <c r="J19" t="s">
        <v>233</v>
      </c>
      <c r="K19" t="s">
        <v>204</v>
      </c>
      <c r="L19" t="s">
        <v>43</v>
      </c>
      <c r="M19" t="s">
        <v>205</v>
      </c>
      <c r="N19" t="e">
        <v>#N/A</v>
      </c>
      <c r="O19">
        <v>2.0299999999999999E-2</v>
      </c>
      <c r="P19">
        <v>62.4</v>
      </c>
      <c r="Q19">
        <v>0</v>
      </c>
      <c r="R19">
        <v>0</v>
      </c>
      <c r="S19">
        <v>0</v>
      </c>
      <c r="T19">
        <v>0</v>
      </c>
      <c r="U19">
        <v>0</v>
      </c>
      <c r="V19">
        <v>477.58</v>
      </c>
      <c r="W19">
        <v>180.68</v>
      </c>
      <c r="X19">
        <v>0</v>
      </c>
      <c r="Y19">
        <v>658.26</v>
      </c>
      <c r="Z19">
        <v>0</v>
      </c>
      <c r="AA19">
        <v>0</v>
      </c>
      <c r="AB19">
        <v>0</v>
      </c>
      <c r="AC19" t="s">
        <v>44</v>
      </c>
      <c r="AD19" t="s">
        <v>207</v>
      </c>
      <c r="AE19" t="s">
        <v>208</v>
      </c>
      <c r="AF19">
        <v>20</v>
      </c>
      <c r="AG19">
        <v>0</v>
      </c>
      <c r="AH19">
        <v>2.0299999999999999E-2</v>
      </c>
      <c r="AI19">
        <v>62.4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 t="s">
        <v>193</v>
      </c>
      <c r="AR19" t="s">
        <v>192</v>
      </c>
      <c r="AS19">
        <v>0.6</v>
      </c>
      <c r="AT19">
        <v>0.6</v>
      </c>
      <c r="AU19">
        <v>0</v>
      </c>
      <c r="AV19">
        <v>0.6</v>
      </c>
      <c r="AW19" t="s">
        <v>45</v>
      </c>
      <c r="AX19">
        <v>1</v>
      </c>
      <c r="AY19" t="s">
        <v>209</v>
      </c>
      <c r="AZ19" t="s">
        <v>46</v>
      </c>
      <c r="BA19">
        <v>0</v>
      </c>
      <c r="BB19">
        <v>0</v>
      </c>
      <c r="BC19">
        <v>0</v>
      </c>
      <c r="BD19">
        <v>0</v>
      </c>
      <c r="BE19" t="s">
        <v>47</v>
      </c>
      <c r="BF19" t="b">
        <v>0</v>
      </c>
      <c r="BG19" t="s">
        <v>48</v>
      </c>
      <c r="BH19">
        <v>0</v>
      </c>
      <c r="BI19" t="s">
        <v>210</v>
      </c>
      <c r="BJ19" t="s">
        <v>211</v>
      </c>
      <c r="BK19" t="s">
        <v>212</v>
      </c>
      <c r="BL19" t="s">
        <v>213</v>
      </c>
      <c r="BM19" t="s">
        <v>214</v>
      </c>
      <c r="BN19" t="s">
        <v>49</v>
      </c>
      <c r="BO19" s="7" t="s">
        <v>208</v>
      </c>
      <c r="BP19" t="s">
        <v>44</v>
      </c>
      <c r="BQ19">
        <v>0</v>
      </c>
      <c r="BR19">
        <v>0</v>
      </c>
      <c r="BS19" t="s">
        <v>215</v>
      </c>
      <c r="BT19" t="s">
        <v>232</v>
      </c>
      <c r="BU19" t="s">
        <v>235</v>
      </c>
    </row>
    <row r="20" spans="1:73" x14ac:dyDescent="0.3">
      <c r="A20" t="s">
        <v>197</v>
      </c>
      <c r="B20" t="s">
        <v>198</v>
      </c>
      <c r="C20" t="s">
        <v>50</v>
      </c>
      <c r="D20" t="s">
        <v>231</v>
      </c>
      <c r="E20">
        <v>0</v>
      </c>
      <c r="F20" t="s">
        <v>236</v>
      </c>
      <c r="G20" t="s">
        <v>201</v>
      </c>
      <c r="H20" t="s">
        <v>43</v>
      </c>
      <c r="I20" t="s">
        <v>202</v>
      </c>
      <c r="J20" t="s">
        <v>233</v>
      </c>
      <c r="K20" t="s">
        <v>204</v>
      </c>
      <c r="L20" t="s">
        <v>43</v>
      </c>
      <c r="M20" t="s">
        <v>205</v>
      </c>
      <c r="N20" t="e">
        <v>#N/A</v>
      </c>
      <c r="O20">
        <v>3.73E-2</v>
      </c>
      <c r="P20">
        <v>115</v>
      </c>
      <c r="Q20">
        <v>0</v>
      </c>
      <c r="R20">
        <v>0</v>
      </c>
      <c r="S20">
        <v>0</v>
      </c>
      <c r="T20">
        <v>0</v>
      </c>
      <c r="U20">
        <v>0</v>
      </c>
      <c r="V20">
        <v>477.58</v>
      </c>
      <c r="W20">
        <v>326.08</v>
      </c>
      <c r="X20">
        <v>0</v>
      </c>
      <c r="Y20">
        <v>803.66</v>
      </c>
      <c r="Z20">
        <v>0</v>
      </c>
      <c r="AA20">
        <v>0</v>
      </c>
      <c r="AB20">
        <v>0</v>
      </c>
      <c r="AC20" t="s">
        <v>44</v>
      </c>
      <c r="AD20" t="s">
        <v>207</v>
      </c>
      <c r="AE20" t="s">
        <v>208</v>
      </c>
      <c r="AF20">
        <v>20</v>
      </c>
      <c r="AG20">
        <v>0</v>
      </c>
      <c r="AH20">
        <v>3.73E-2</v>
      </c>
      <c r="AI20">
        <v>115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 t="s">
        <v>193</v>
      </c>
      <c r="AR20" t="s">
        <v>192</v>
      </c>
      <c r="AS20">
        <v>0.6</v>
      </c>
      <c r="AT20">
        <v>0.6</v>
      </c>
      <c r="AU20">
        <v>0</v>
      </c>
      <c r="AV20">
        <v>0.6</v>
      </c>
      <c r="AW20" t="s">
        <v>45</v>
      </c>
      <c r="AX20">
        <v>1</v>
      </c>
      <c r="AY20" t="s">
        <v>209</v>
      </c>
      <c r="AZ20" t="s">
        <v>46</v>
      </c>
      <c r="BA20">
        <v>0</v>
      </c>
      <c r="BB20">
        <v>0</v>
      </c>
      <c r="BC20">
        <v>0</v>
      </c>
      <c r="BD20">
        <v>0</v>
      </c>
      <c r="BE20" t="s">
        <v>47</v>
      </c>
      <c r="BF20" t="b">
        <v>0</v>
      </c>
      <c r="BG20" t="s">
        <v>48</v>
      </c>
      <c r="BH20">
        <v>0</v>
      </c>
      <c r="BI20" t="s">
        <v>210</v>
      </c>
      <c r="BJ20" t="s">
        <v>211</v>
      </c>
      <c r="BK20" t="s">
        <v>212</v>
      </c>
      <c r="BL20" t="s">
        <v>213</v>
      </c>
      <c r="BM20" t="s">
        <v>214</v>
      </c>
      <c r="BN20" t="s">
        <v>49</v>
      </c>
      <c r="BO20" s="7" t="s">
        <v>208</v>
      </c>
      <c r="BP20" t="s">
        <v>44</v>
      </c>
      <c r="BQ20">
        <v>0</v>
      </c>
      <c r="BR20">
        <v>0</v>
      </c>
      <c r="BS20" t="s">
        <v>215</v>
      </c>
      <c r="BT20" t="s">
        <v>236</v>
      </c>
      <c r="BU20" t="s">
        <v>237</v>
      </c>
    </row>
    <row r="21" spans="1:73" x14ac:dyDescent="0.3">
      <c r="A21" t="s">
        <v>197</v>
      </c>
      <c r="B21" t="s">
        <v>198</v>
      </c>
      <c r="C21" t="s">
        <v>50</v>
      </c>
      <c r="D21" t="s">
        <v>231</v>
      </c>
      <c r="E21">
        <v>0</v>
      </c>
      <c r="F21" t="s">
        <v>236</v>
      </c>
      <c r="G21" t="s">
        <v>42</v>
      </c>
      <c r="H21" t="s">
        <v>43</v>
      </c>
      <c r="I21" t="s">
        <v>202</v>
      </c>
      <c r="J21" t="s">
        <v>233</v>
      </c>
      <c r="K21" t="s">
        <v>204</v>
      </c>
      <c r="L21" t="s">
        <v>43</v>
      </c>
      <c r="M21" t="s">
        <v>205</v>
      </c>
      <c r="N21" t="e">
        <v>#N/A</v>
      </c>
      <c r="O21">
        <v>3.73E-2</v>
      </c>
      <c r="P21">
        <v>115</v>
      </c>
      <c r="Q21">
        <v>0</v>
      </c>
      <c r="R21">
        <v>0</v>
      </c>
      <c r="S21">
        <v>0</v>
      </c>
      <c r="T21">
        <v>0</v>
      </c>
      <c r="U21">
        <v>0</v>
      </c>
      <c r="V21">
        <v>477.58</v>
      </c>
      <c r="W21">
        <v>326.08</v>
      </c>
      <c r="X21">
        <v>0</v>
      </c>
      <c r="Y21">
        <v>803.66</v>
      </c>
      <c r="Z21">
        <v>0</v>
      </c>
      <c r="AA21">
        <v>0</v>
      </c>
      <c r="AB21">
        <v>0</v>
      </c>
      <c r="AC21" t="s">
        <v>44</v>
      </c>
      <c r="AD21" t="s">
        <v>207</v>
      </c>
      <c r="AE21" t="s">
        <v>208</v>
      </c>
      <c r="AF21">
        <v>20</v>
      </c>
      <c r="AG21">
        <v>0</v>
      </c>
      <c r="AH21">
        <v>3.73E-2</v>
      </c>
      <c r="AI21">
        <v>115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 t="s">
        <v>193</v>
      </c>
      <c r="AR21" t="s">
        <v>192</v>
      </c>
      <c r="AS21">
        <v>0.6</v>
      </c>
      <c r="AT21">
        <v>0.6</v>
      </c>
      <c r="AU21">
        <v>0</v>
      </c>
      <c r="AV21">
        <v>0.6</v>
      </c>
      <c r="AW21" t="s">
        <v>45</v>
      </c>
      <c r="AX21">
        <v>1</v>
      </c>
      <c r="AY21" t="s">
        <v>209</v>
      </c>
      <c r="AZ21" t="s">
        <v>46</v>
      </c>
      <c r="BA21">
        <v>0</v>
      </c>
      <c r="BB21">
        <v>0</v>
      </c>
      <c r="BC21">
        <v>0</v>
      </c>
      <c r="BD21">
        <v>0</v>
      </c>
      <c r="BE21" t="s">
        <v>47</v>
      </c>
      <c r="BF21" t="b">
        <v>0</v>
      </c>
      <c r="BG21" t="s">
        <v>48</v>
      </c>
      <c r="BH21">
        <v>0</v>
      </c>
      <c r="BI21" t="s">
        <v>210</v>
      </c>
      <c r="BJ21" t="s">
        <v>211</v>
      </c>
      <c r="BK21" t="s">
        <v>212</v>
      </c>
      <c r="BL21" t="s">
        <v>213</v>
      </c>
      <c r="BM21" t="s">
        <v>214</v>
      </c>
      <c r="BN21" t="s">
        <v>49</v>
      </c>
      <c r="BO21" s="7" t="s">
        <v>208</v>
      </c>
      <c r="BP21" t="s">
        <v>44</v>
      </c>
      <c r="BQ21">
        <v>0</v>
      </c>
      <c r="BR21">
        <v>0</v>
      </c>
      <c r="BS21" t="s">
        <v>215</v>
      </c>
      <c r="BT21" t="s">
        <v>236</v>
      </c>
      <c r="BU21" t="s">
        <v>238</v>
      </c>
    </row>
    <row r="22" spans="1:73" x14ac:dyDescent="0.3">
      <c r="A22" t="s">
        <v>197</v>
      </c>
      <c r="B22" t="s">
        <v>198</v>
      </c>
      <c r="C22" t="s">
        <v>189</v>
      </c>
      <c r="D22" t="s">
        <v>367</v>
      </c>
      <c r="E22">
        <v>0</v>
      </c>
      <c r="F22" t="s">
        <v>368</v>
      </c>
      <c r="G22" t="s">
        <v>201</v>
      </c>
      <c r="H22" t="s">
        <v>43</v>
      </c>
      <c r="I22" t="s">
        <v>202</v>
      </c>
      <c r="J22" t="s">
        <v>233</v>
      </c>
      <c r="K22" t="s">
        <v>204</v>
      </c>
      <c r="L22" t="s">
        <v>43</v>
      </c>
      <c r="M22" t="s">
        <v>205</v>
      </c>
      <c r="N22" t="e">
        <v>#N/A</v>
      </c>
      <c r="O22">
        <v>2.0299999999999999E-2</v>
      </c>
      <c r="P22">
        <v>62.4</v>
      </c>
      <c r="Q22">
        <v>0</v>
      </c>
      <c r="R22">
        <v>0</v>
      </c>
      <c r="S22">
        <v>0</v>
      </c>
      <c r="T22">
        <v>0</v>
      </c>
      <c r="U22">
        <v>0</v>
      </c>
      <c r="V22">
        <v>450.09</v>
      </c>
      <c r="W22">
        <v>139.22999999999999</v>
      </c>
      <c r="X22">
        <v>0</v>
      </c>
      <c r="Y22">
        <v>589.32000000000005</v>
      </c>
      <c r="Z22">
        <v>0</v>
      </c>
      <c r="AA22">
        <v>0</v>
      </c>
      <c r="AB22">
        <v>0</v>
      </c>
      <c r="AC22" t="s">
        <v>44</v>
      </c>
      <c r="AD22" t="s">
        <v>207</v>
      </c>
      <c r="AE22" t="s">
        <v>208</v>
      </c>
      <c r="AF22">
        <v>20</v>
      </c>
      <c r="AG22">
        <v>0</v>
      </c>
      <c r="AH22">
        <v>2.0299999999999999E-2</v>
      </c>
      <c r="AI22">
        <v>62.4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 t="s">
        <v>193</v>
      </c>
      <c r="AR22" t="s">
        <v>192</v>
      </c>
      <c r="AS22">
        <v>0.6</v>
      </c>
      <c r="AT22">
        <v>0.6</v>
      </c>
      <c r="AU22">
        <v>0</v>
      </c>
      <c r="AV22">
        <v>0.6</v>
      </c>
      <c r="AW22" t="s">
        <v>45</v>
      </c>
      <c r="AX22">
        <v>1</v>
      </c>
      <c r="AY22" t="s">
        <v>209</v>
      </c>
      <c r="AZ22" t="s">
        <v>46</v>
      </c>
      <c r="BA22">
        <v>0</v>
      </c>
      <c r="BB22">
        <v>0</v>
      </c>
      <c r="BC22">
        <v>0</v>
      </c>
      <c r="BD22">
        <v>0</v>
      </c>
      <c r="BE22" t="s">
        <v>47</v>
      </c>
      <c r="BF22" t="b">
        <v>0</v>
      </c>
      <c r="BG22" t="s">
        <v>48</v>
      </c>
      <c r="BH22">
        <v>0</v>
      </c>
      <c r="BI22" t="s">
        <v>210</v>
      </c>
      <c r="BJ22" t="s">
        <v>211</v>
      </c>
      <c r="BK22" t="s">
        <v>212</v>
      </c>
      <c r="BL22" t="s">
        <v>213</v>
      </c>
      <c r="BM22" t="s">
        <v>214</v>
      </c>
      <c r="BN22" t="s">
        <v>49</v>
      </c>
      <c r="BO22" s="7" t="s">
        <v>208</v>
      </c>
      <c r="BP22" t="s">
        <v>44</v>
      </c>
      <c r="BQ22">
        <v>0</v>
      </c>
      <c r="BR22">
        <v>0</v>
      </c>
      <c r="BS22" t="s">
        <v>215</v>
      </c>
      <c r="BT22" t="s">
        <v>368</v>
      </c>
      <c r="BU22" t="s">
        <v>369</v>
      </c>
    </row>
    <row r="23" spans="1:73" x14ac:dyDescent="0.3">
      <c r="A23" t="s">
        <v>197</v>
      </c>
      <c r="B23" t="s">
        <v>198</v>
      </c>
      <c r="C23" t="s">
        <v>189</v>
      </c>
      <c r="D23" t="s">
        <v>367</v>
      </c>
      <c r="E23">
        <v>0</v>
      </c>
      <c r="F23" t="s">
        <v>368</v>
      </c>
      <c r="G23" t="s">
        <v>42</v>
      </c>
      <c r="H23" t="s">
        <v>43</v>
      </c>
      <c r="I23" t="s">
        <v>202</v>
      </c>
      <c r="J23" t="s">
        <v>233</v>
      </c>
      <c r="K23" t="s">
        <v>204</v>
      </c>
      <c r="L23" t="s">
        <v>43</v>
      </c>
      <c r="M23" t="s">
        <v>205</v>
      </c>
      <c r="N23" t="e">
        <v>#N/A</v>
      </c>
      <c r="O23">
        <v>2.0299999999999999E-2</v>
      </c>
      <c r="P23">
        <v>62.4</v>
      </c>
      <c r="Q23">
        <v>0</v>
      </c>
      <c r="R23">
        <v>0</v>
      </c>
      <c r="S23">
        <v>0</v>
      </c>
      <c r="T23">
        <v>0</v>
      </c>
      <c r="U23">
        <v>0</v>
      </c>
      <c r="V23">
        <v>450.09</v>
      </c>
      <c r="W23">
        <v>139.22999999999999</v>
      </c>
      <c r="X23">
        <v>0</v>
      </c>
      <c r="Y23">
        <v>589.32000000000005</v>
      </c>
      <c r="Z23">
        <v>0</v>
      </c>
      <c r="AA23">
        <v>0</v>
      </c>
      <c r="AB23">
        <v>0</v>
      </c>
      <c r="AC23" t="s">
        <v>44</v>
      </c>
      <c r="AD23" t="s">
        <v>207</v>
      </c>
      <c r="AE23" t="s">
        <v>208</v>
      </c>
      <c r="AF23">
        <v>20</v>
      </c>
      <c r="AG23">
        <v>0</v>
      </c>
      <c r="AH23">
        <v>2.0299999999999999E-2</v>
      </c>
      <c r="AI23">
        <v>62.4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 t="s">
        <v>193</v>
      </c>
      <c r="AR23" t="s">
        <v>192</v>
      </c>
      <c r="AS23">
        <v>0.6</v>
      </c>
      <c r="AT23">
        <v>0.6</v>
      </c>
      <c r="AU23">
        <v>0</v>
      </c>
      <c r="AV23">
        <v>0.6</v>
      </c>
      <c r="AW23" t="s">
        <v>45</v>
      </c>
      <c r="AX23">
        <v>1</v>
      </c>
      <c r="AY23" t="s">
        <v>209</v>
      </c>
      <c r="AZ23" t="s">
        <v>46</v>
      </c>
      <c r="BA23">
        <v>0</v>
      </c>
      <c r="BB23">
        <v>0</v>
      </c>
      <c r="BC23">
        <v>0</v>
      </c>
      <c r="BD23">
        <v>0</v>
      </c>
      <c r="BE23" t="s">
        <v>47</v>
      </c>
      <c r="BF23" t="b">
        <v>0</v>
      </c>
      <c r="BG23" t="s">
        <v>48</v>
      </c>
      <c r="BH23">
        <v>0</v>
      </c>
      <c r="BI23" t="s">
        <v>210</v>
      </c>
      <c r="BJ23" t="s">
        <v>211</v>
      </c>
      <c r="BK23" t="s">
        <v>212</v>
      </c>
      <c r="BL23" t="s">
        <v>213</v>
      </c>
      <c r="BM23" t="s">
        <v>214</v>
      </c>
      <c r="BN23" t="s">
        <v>49</v>
      </c>
      <c r="BO23" s="7" t="s">
        <v>208</v>
      </c>
      <c r="BP23" t="s">
        <v>44</v>
      </c>
      <c r="BQ23">
        <v>0</v>
      </c>
      <c r="BR23">
        <v>0</v>
      </c>
      <c r="BS23" t="s">
        <v>215</v>
      </c>
      <c r="BT23" t="s">
        <v>368</v>
      </c>
      <c r="BU23" t="s">
        <v>370</v>
      </c>
    </row>
    <row r="24" spans="1:73" x14ac:dyDescent="0.3">
      <c r="A24" t="s">
        <v>197</v>
      </c>
      <c r="B24" t="s">
        <v>198</v>
      </c>
      <c r="C24" t="s">
        <v>188</v>
      </c>
      <c r="D24" t="s">
        <v>367</v>
      </c>
      <c r="E24">
        <v>0</v>
      </c>
      <c r="F24" t="s">
        <v>371</v>
      </c>
      <c r="G24" t="s">
        <v>201</v>
      </c>
      <c r="H24" t="s">
        <v>43</v>
      </c>
      <c r="I24" t="s">
        <v>202</v>
      </c>
      <c r="J24" t="s">
        <v>233</v>
      </c>
      <c r="K24" t="s">
        <v>204</v>
      </c>
      <c r="L24" t="s">
        <v>43</v>
      </c>
      <c r="M24" t="s">
        <v>205</v>
      </c>
      <c r="N24" t="e">
        <v>#N/A</v>
      </c>
      <c r="O24">
        <v>3.73E-2</v>
      </c>
      <c r="P24">
        <v>115</v>
      </c>
      <c r="Q24">
        <v>0</v>
      </c>
      <c r="R24">
        <v>0</v>
      </c>
      <c r="S24">
        <v>0</v>
      </c>
      <c r="T24">
        <v>0</v>
      </c>
      <c r="U24">
        <v>0</v>
      </c>
      <c r="V24">
        <v>450.09</v>
      </c>
      <c r="W24">
        <v>189.05</v>
      </c>
      <c r="X24">
        <v>0</v>
      </c>
      <c r="Y24">
        <v>639.15</v>
      </c>
      <c r="Z24">
        <v>0</v>
      </c>
      <c r="AA24">
        <v>0</v>
      </c>
      <c r="AB24">
        <v>0</v>
      </c>
      <c r="AC24" t="s">
        <v>44</v>
      </c>
      <c r="AD24" t="s">
        <v>207</v>
      </c>
      <c r="AE24" t="s">
        <v>208</v>
      </c>
      <c r="AF24">
        <v>20</v>
      </c>
      <c r="AG24">
        <v>0</v>
      </c>
      <c r="AH24">
        <v>3.73E-2</v>
      </c>
      <c r="AI24">
        <v>115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 t="s">
        <v>193</v>
      </c>
      <c r="AR24" t="s">
        <v>192</v>
      </c>
      <c r="AS24">
        <v>0.6</v>
      </c>
      <c r="AT24">
        <v>0.6</v>
      </c>
      <c r="AU24">
        <v>0</v>
      </c>
      <c r="AV24">
        <v>0.6</v>
      </c>
      <c r="AW24" t="s">
        <v>45</v>
      </c>
      <c r="AX24">
        <v>1</v>
      </c>
      <c r="AY24" t="s">
        <v>209</v>
      </c>
      <c r="AZ24" t="s">
        <v>46</v>
      </c>
      <c r="BA24">
        <v>0</v>
      </c>
      <c r="BB24">
        <v>0</v>
      </c>
      <c r="BC24">
        <v>0</v>
      </c>
      <c r="BD24">
        <v>0</v>
      </c>
      <c r="BE24" t="s">
        <v>47</v>
      </c>
      <c r="BF24" t="b">
        <v>0</v>
      </c>
      <c r="BG24" t="s">
        <v>48</v>
      </c>
      <c r="BH24">
        <v>0</v>
      </c>
      <c r="BI24" t="s">
        <v>210</v>
      </c>
      <c r="BJ24" t="s">
        <v>211</v>
      </c>
      <c r="BK24" t="s">
        <v>212</v>
      </c>
      <c r="BL24" t="s">
        <v>213</v>
      </c>
      <c r="BM24" t="s">
        <v>214</v>
      </c>
      <c r="BN24" t="s">
        <v>49</v>
      </c>
      <c r="BO24" s="7" t="s">
        <v>208</v>
      </c>
      <c r="BP24" t="s">
        <v>44</v>
      </c>
      <c r="BQ24">
        <v>0</v>
      </c>
      <c r="BR24">
        <v>0</v>
      </c>
      <c r="BS24" t="s">
        <v>215</v>
      </c>
      <c r="BT24" t="s">
        <v>371</v>
      </c>
      <c r="BU24" t="s">
        <v>372</v>
      </c>
    </row>
    <row r="25" spans="1:73" x14ac:dyDescent="0.3">
      <c r="A25" t="s">
        <v>197</v>
      </c>
      <c r="B25" t="s">
        <v>198</v>
      </c>
      <c r="C25" t="s">
        <v>188</v>
      </c>
      <c r="D25" t="s">
        <v>367</v>
      </c>
      <c r="E25">
        <v>0</v>
      </c>
      <c r="F25" t="s">
        <v>371</v>
      </c>
      <c r="G25" t="s">
        <v>42</v>
      </c>
      <c r="H25" t="s">
        <v>43</v>
      </c>
      <c r="I25" t="s">
        <v>202</v>
      </c>
      <c r="J25" t="s">
        <v>233</v>
      </c>
      <c r="K25" t="s">
        <v>204</v>
      </c>
      <c r="L25" t="s">
        <v>43</v>
      </c>
      <c r="M25" t="s">
        <v>205</v>
      </c>
      <c r="N25" t="e">
        <v>#N/A</v>
      </c>
      <c r="O25">
        <v>3.73E-2</v>
      </c>
      <c r="P25">
        <v>115</v>
      </c>
      <c r="Q25">
        <v>0</v>
      </c>
      <c r="R25">
        <v>0</v>
      </c>
      <c r="S25">
        <v>0</v>
      </c>
      <c r="T25">
        <v>0</v>
      </c>
      <c r="U25">
        <v>0</v>
      </c>
      <c r="V25">
        <v>450.09</v>
      </c>
      <c r="W25">
        <v>189.05</v>
      </c>
      <c r="X25">
        <v>0</v>
      </c>
      <c r="Y25">
        <v>639.15</v>
      </c>
      <c r="Z25">
        <v>0</v>
      </c>
      <c r="AA25">
        <v>0</v>
      </c>
      <c r="AB25">
        <v>0</v>
      </c>
      <c r="AC25" t="s">
        <v>44</v>
      </c>
      <c r="AD25" t="s">
        <v>207</v>
      </c>
      <c r="AE25" t="s">
        <v>208</v>
      </c>
      <c r="AF25">
        <v>20</v>
      </c>
      <c r="AG25">
        <v>0</v>
      </c>
      <c r="AH25">
        <v>3.73E-2</v>
      </c>
      <c r="AI25">
        <v>115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 t="s">
        <v>193</v>
      </c>
      <c r="AR25" t="s">
        <v>192</v>
      </c>
      <c r="AS25">
        <v>0.6</v>
      </c>
      <c r="AT25">
        <v>0.6</v>
      </c>
      <c r="AU25">
        <v>0</v>
      </c>
      <c r="AV25">
        <v>0.6</v>
      </c>
      <c r="AW25" t="s">
        <v>45</v>
      </c>
      <c r="AX25">
        <v>1</v>
      </c>
      <c r="AY25" t="s">
        <v>209</v>
      </c>
      <c r="AZ25" t="s">
        <v>46</v>
      </c>
      <c r="BA25">
        <v>0</v>
      </c>
      <c r="BB25">
        <v>0</v>
      </c>
      <c r="BC25">
        <v>0</v>
      </c>
      <c r="BD25">
        <v>0</v>
      </c>
      <c r="BE25" t="s">
        <v>47</v>
      </c>
      <c r="BF25" t="b">
        <v>0</v>
      </c>
      <c r="BG25" t="s">
        <v>48</v>
      </c>
      <c r="BH25">
        <v>0</v>
      </c>
      <c r="BI25" t="s">
        <v>210</v>
      </c>
      <c r="BJ25" t="s">
        <v>211</v>
      </c>
      <c r="BK25" t="s">
        <v>212</v>
      </c>
      <c r="BL25" t="s">
        <v>213</v>
      </c>
      <c r="BM25" t="s">
        <v>214</v>
      </c>
      <c r="BN25" t="s">
        <v>49</v>
      </c>
      <c r="BO25" s="7" t="s">
        <v>208</v>
      </c>
      <c r="BP25" t="s">
        <v>44</v>
      </c>
      <c r="BQ25">
        <v>0</v>
      </c>
      <c r="BR25">
        <v>0</v>
      </c>
      <c r="BS25" t="s">
        <v>215</v>
      </c>
      <c r="BT25" t="s">
        <v>371</v>
      </c>
      <c r="BU25" t="s">
        <v>373</v>
      </c>
    </row>
    <row r="26" spans="1:73" x14ac:dyDescent="0.3">
      <c r="A26" t="s">
        <v>197</v>
      </c>
      <c r="B26" t="s">
        <v>198</v>
      </c>
      <c r="C26" t="s">
        <v>41</v>
      </c>
      <c r="D26" t="s">
        <v>239</v>
      </c>
      <c r="E26">
        <v>0</v>
      </c>
      <c r="F26" t="s">
        <v>240</v>
      </c>
      <c r="G26" t="s">
        <v>201</v>
      </c>
      <c r="H26" t="s">
        <v>43</v>
      </c>
      <c r="I26" t="s">
        <v>202</v>
      </c>
      <c r="J26" t="s">
        <v>241</v>
      </c>
      <c r="K26" t="s">
        <v>204</v>
      </c>
      <c r="L26" t="s">
        <v>43</v>
      </c>
      <c r="M26" t="s">
        <v>205</v>
      </c>
      <c r="N26" t="e">
        <v>#N/A</v>
      </c>
      <c r="O26">
        <v>4.2599999999999999E-2</v>
      </c>
      <c r="P26">
        <v>88</v>
      </c>
      <c r="Q26">
        <v>0</v>
      </c>
      <c r="R26">
        <v>0</v>
      </c>
      <c r="S26">
        <v>0</v>
      </c>
      <c r="T26">
        <v>0</v>
      </c>
      <c r="U26">
        <v>0</v>
      </c>
      <c r="V26">
        <v>477.58</v>
      </c>
      <c r="W26">
        <v>180.68</v>
      </c>
      <c r="X26">
        <v>0</v>
      </c>
      <c r="Y26">
        <v>658.26</v>
      </c>
      <c r="Z26">
        <v>0</v>
      </c>
      <c r="AA26">
        <v>0</v>
      </c>
      <c r="AB26">
        <v>0</v>
      </c>
      <c r="AC26" t="s">
        <v>44</v>
      </c>
      <c r="AD26" t="s">
        <v>207</v>
      </c>
      <c r="AE26" t="s">
        <v>208</v>
      </c>
      <c r="AF26">
        <v>20</v>
      </c>
      <c r="AG26">
        <v>0</v>
      </c>
      <c r="AH26">
        <v>4.2599999999999999E-2</v>
      </c>
      <c r="AI26">
        <v>88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 t="s">
        <v>193</v>
      </c>
      <c r="AR26" t="s">
        <v>192</v>
      </c>
      <c r="AS26">
        <v>0.6</v>
      </c>
      <c r="AT26">
        <v>0.6</v>
      </c>
      <c r="AU26">
        <v>0</v>
      </c>
      <c r="AV26">
        <v>0.6</v>
      </c>
      <c r="AW26" t="s">
        <v>45</v>
      </c>
      <c r="AX26">
        <v>1</v>
      </c>
      <c r="AY26" t="s">
        <v>209</v>
      </c>
      <c r="AZ26" t="s">
        <v>46</v>
      </c>
      <c r="BA26">
        <v>0</v>
      </c>
      <c r="BB26">
        <v>0</v>
      </c>
      <c r="BC26">
        <v>0</v>
      </c>
      <c r="BD26">
        <v>0</v>
      </c>
      <c r="BE26" t="s">
        <v>47</v>
      </c>
      <c r="BF26" t="b">
        <v>0</v>
      </c>
      <c r="BG26" t="s">
        <v>48</v>
      </c>
      <c r="BH26">
        <v>0</v>
      </c>
      <c r="BI26" t="s">
        <v>210</v>
      </c>
      <c r="BJ26" t="s">
        <v>211</v>
      </c>
      <c r="BK26" t="s">
        <v>212</v>
      </c>
      <c r="BL26" t="s">
        <v>213</v>
      </c>
      <c r="BM26" t="s">
        <v>214</v>
      </c>
      <c r="BN26" t="s">
        <v>49</v>
      </c>
      <c r="BO26" s="7" t="s">
        <v>208</v>
      </c>
      <c r="BP26" t="s">
        <v>44</v>
      </c>
      <c r="BQ26">
        <v>0</v>
      </c>
      <c r="BR26">
        <v>0</v>
      </c>
      <c r="BS26" t="s">
        <v>215</v>
      </c>
      <c r="BT26" t="s">
        <v>240</v>
      </c>
      <c r="BU26" t="s">
        <v>242</v>
      </c>
    </row>
    <row r="27" spans="1:73" x14ac:dyDescent="0.3">
      <c r="A27" t="s">
        <v>197</v>
      </c>
      <c r="B27" t="s">
        <v>198</v>
      </c>
      <c r="C27" t="s">
        <v>41</v>
      </c>
      <c r="D27" t="s">
        <v>239</v>
      </c>
      <c r="E27">
        <v>0</v>
      </c>
      <c r="F27" t="s">
        <v>240</v>
      </c>
      <c r="G27" t="s">
        <v>42</v>
      </c>
      <c r="H27" t="s">
        <v>43</v>
      </c>
      <c r="I27" t="s">
        <v>202</v>
      </c>
      <c r="J27" t="s">
        <v>241</v>
      </c>
      <c r="K27" t="s">
        <v>204</v>
      </c>
      <c r="L27" t="s">
        <v>43</v>
      </c>
      <c r="M27" t="s">
        <v>205</v>
      </c>
      <c r="N27" t="e">
        <v>#N/A</v>
      </c>
      <c r="O27">
        <v>4.2599999999999999E-2</v>
      </c>
      <c r="P27">
        <v>88</v>
      </c>
      <c r="Q27">
        <v>0</v>
      </c>
      <c r="R27">
        <v>0</v>
      </c>
      <c r="S27">
        <v>0</v>
      </c>
      <c r="T27">
        <v>0</v>
      </c>
      <c r="U27">
        <v>0</v>
      </c>
      <c r="V27">
        <v>477.58</v>
      </c>
      <c r="W27">
        <v>180.68</v>
      </c>
      <c r="X27">
        <v>0</v>
      </c>
      <c r="Y27">
        <v>658.26</v>
      </c>
      <c r="Z27">
        <v>0</v>
      </c>
      <c r="AA27">
        <v>0</v>
      </c>
      <c r="AB27">
        <v>0</v>
      </c>
      <c r="AC27" t="s">
        <v>44</v>
      </c>
      <c r="AD27" t="s">
        <v>207</v>
      </c>
      <c r="AE27" t="s">
        <v>208</v>
      </c>
      <c r="AF27">
        <v>20</v>
      </c>
      <c r="AG27">
        <v>0</v>
      </c>
      <c r="AH27">
        <v>4.2599999999999999E-2</v>
      </c>
      <c r="AI27">
        <v>88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 t="s">
        <v>193</v>
      </c>
      <c r="AR27" t="s">
        <v>192</v>
      </c>
      <c r="AS27">
        <v>0.6</v>
      </c>
      <c r="AT27">
        <v>0.6</v>
      </c>
      <c r="AU27">
        <v>0</v>
      </c>
      <c r="AV27">
        <v>0.6</v>
      </c>
      <c r="AW27" t="s">
        <v>45</v>
      </c>
      <c r="AX27">
        <v>1</v>
      </c>
      <c r="AY27" t="s">
        <v>209</v>
      </c>
      <c r="AZ27" t="s">
        <v>46</v>
      </c>
      <c r="BA27">
        <v>0</v>
      </c>
      <c r="BB27">
        <v>0</v>
      </c>
      <c r="BC27">
        <v>0</v>
      </c>
      <c r="BD27">
        <v>0</v>
      </c>
      <c r="BE27" t="s">
        <v>47</v>
      </c>
      <c r="BF27" t="b">
        <v>0</v>
      </c>
      <c r="BG27" t="s">
        <v>48</v>
      </c>
      <c r="BH27">
        <v>0</v>
      </c>
      <c r="BI27" t="s">
        <v>210</v>
      </c>
      <c r="BJ27" t="s">
        <v>211</v>
      </c>
      <c r="BK27" t="s">
        <v>212</v>
      </c>
      <c r="BL27" t="s">
        <v>213</v>
      </c>
      <c r="BM27" t="s">
        <v>214</v>
      </c>
      <c r="BN27" t="s">
        <v>49</v>
      </c>
      <c r="BO27" s="7" t="s">
        <v>208</v>
      </c>
      <c r="BP27" t="s">
        <v>44</v>
      </c>
      <c r="BQ27">
        <v>0</v>
      </c>
      <c r="BR27">
        <v>0</v>
      </c>
      <c r="BS27" t="s">
        <v>215</v>
      </c>
      <c r="BT27" t="s">
        <v>240</v>
      </c>
      <c r="BU27" t="s">
        <v>243</v>
      </c>
    </row>
    <row r="28" spans="1:73" x14ac:dyDescent="0.3">
      <c r="A28" t="s">
        <v>197</v>
      </c>
      <c r="B28" t="s">
        <v>198</v>
      </c>
      <c r="C28" t="s">
        <v>50</v>
      </c>
      <c r="D28" t="s">
        <v>239</v>
      </c>
      <c r="E28">
        <v>0</v>
      </c>
      <c r="F28" t="s">
        <v>244</v>
      </c>
      <c r="G28" t="s">
        <v>201</v>
      </c>
      <c r="H28" t="s">
        <v>43</v>
      </c>
      <c r="I28" t="s">
        <v>202</v>
      </c>
      <c r="J28" t="s">
        <v>241</v>
      </c>
      <c r="K28" t="s">
        <v>204</v>
      </c>
      <c r="L28" t="s">
        <v>43</v>
      </c>
      <c r="M28" t="s">
        <v>205</v>
      </c>
      <c r="N28" t="e">
        <v>#N/A</v>
      </c>
      <c r="O28">
        <v>7.8100000000000003E-2</v>
      </c>
      <c r="P28">
        <v>162</v>
      </c>
      <c r="Q28">
        <v>0</v>
      </c>
      <c r="R28">
        <v>0</v>
      </c>
      <c r="S28">
        <v>0</v>
      </c>
      <c r="T28">
        <v>0</v>
      </c>
      <c r="U28">
        <v>0</v>
      </c>
      <c r="V28">
        <v>477.58</v>
      </c>
      <c r="W28">
        <v>326.08</v>
      </c>
      <c r="X28">
        <v>0</v>
      </c>
      <c r="Y28">
        <v>803.66</v>
      </c>
      <c r="Z28">
        <v>0</v>
      </c>
      <c r="AA28">
        <v>0</v>
      </c>
      <c r="AB28">
        <v>0</v>
      </c>
      <c r="AC28" t="s">
        <v>44</v>
      </c>
      <c r="AD28" t="s">
        <v>207</v>
      </c>
      <c r="AE28" t="s">
        <v>208</v>
      </c>
      <c r="AF28">
        <v>20</v>
      </c>
      <c r="AG28">
        <v>0</v>
      </c>
      <c r="AH28">
        <v>7.8100000000000003E-2</v>
      </c>
      <c r="AI28">
        <v>162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 t="s">
        <v>193</v>
      </c>
      <c r="AR28" t="s">
        <v>192</v>
      </c>
      <c r="AS28">
        <v>0.6</v>
      </c>
      <c r="AT28">
        <v>0.6</v>
      </c>
      <c r="AU28">
        <v>0</v>
      </c>
      <c r="AV28">
        <v>0.6</v>
      </c>
      <c r="AW28" t="s">
        <v>45</v>
      </c>
      <c r="AX28">
        <v>1</v>
      </c>
      <c r="AY28" t="s">
        <v>209</v>
      </c>
      <c r="AZ28" t="s">
        <v>46</v>
      </c>
      <c r="BA28">
        <v>0</v>
      </c>
      <c r="BB28">
        <v>0</v>
      </c>
      <c r="BC28">
        <v>0</v>
      </c>
      <c r="BD28">
        <v>0</v>
      </c>
      <c r="BE28" t="s">
        <v>47</v>
      </c>
      <c r="BF28" t="b">
        <v>0</v>
      </c>
      <c r="BG28" t="s">
        <v>48</v>
      </c>
      <c r="BH28">
        <v>0</v>
      </c>
      <c r="BI28" t="s">
        <v>210</v>
      </c>
      <c r="BJ28" t="s">
        <v>211</v>
      </c>
      <c r="BK28" t="s">
        <v>212</v>
      </c>
      <c r="BL28" t="s">
        <v>213</v>
      </c>
      <c r="BM28" t="s">
        <v>214</v>
      </c>
      <c r="BN28" t="s">
        <v>49</v>
      </c>
      <c r="BO28" s="7" t="s">
        <v>208</v>
      </c>
      <c r="BP28" t="s">
        <v>44</v>
      </c>
      <c r="BQ28">
        <v>0</v>
      </c>
      <c r="BR28">
        <v>0</v>
      </c>
      <c r="BS28" t="s">
        <v>215</v>
      </c>
      <c r="BT28" t="s">
        <v>244</v>
      </c>
      <c r="BU28" t="s">
        <v>245</v>
      </c>
    </row>
    <row r="29" spans="1:73" x14ac:dyDescent="0.3">
      <c r="A29" t="s">
        <v>197</v>
      </c>
      <c r="B29" t="s">
        <v>198</v>
      </c>
      <c r="C29" t="s">
        <v>50</v>
      </c>
      <c r="D29" t="s">
        <v>239</v>
      </c>
      <c r="E29">
        <v>0</v>
      </c>
      <c r="F29" t="s">
        <v>244</v>
      </c>
      <c r="G29" t="s">
        <v>42</v>
      </c>
      <c r="H29" t="s">
        <v>43</v>
      </c>
      <c r="I29" t="s">
        <v>202</v>
      </c>
      <c r="J29" t="s">
        <v>241</v>
      </c>
      <c r="K29" t="s">
        <v>204</v>
      </c>
      <c r="L29" t="s">
        <v>43</v>
      </c>
      <c r="M29" t="s">
        <v>205</v>
      </c>
      <c r="N29" t="e">
        <v>#N/A</v>
      </c>
      <c r="O29">
        <v>7.8100000000000003E-2</v>
      </c>
      <c r="P29">
        <v>162</v>
      </c>
      <c r="Q29">
        <v>0</v>
      </c>
      <c r="R29">
        <v>0</v>
      </c>
      <c r="S29">
        <v>0</v>
      </c>
      <c r="T29">
        <v>0</v>
      </c>
      <c r="U29">
        <v>0</v>
      </c>
      <c r="V29">
        <v>477.58</v>
      </c>
      <c r="W29">
        <v>326.08</v>
      </c>
      <c r="X29">
        <v>0</v>
      </c>
      <c r="Y29">
        <v>803.66</v>
      </c>
      <c r="Z29">
        <v>0</v>
      </c>
      <c r="AA29">
        <v>0</v>
      </c>
      <c r="AB29">
        <v>0</v>
      </c>
      <c r="AC29" t="s">
        <v>44</v>
      </c>
      <c r="AD29" t="s">
        <v>207</v>
      </c>
      <c r="AE29" t="s">
        <v>208</v>
      </c>
      <c r="AF29">
        <v>20</v>
      </c>
      <c r="AG29">
        <v>0</v>
      </c>
      <c r="AH29">
        <v>7.8100000000000003E-2</v>
      </c>
      <c r="AI29">
        <v>162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 t="s">
        <v>193</v>
      </c>
      <c r="AR29" t="s">
        <v>192</v>
      </c>
      <c r="AS29">
        <v>0.6</v>
      </c>
      <c r="AT29">
        <v>0.6</v>
      </c>
      <c r="AU29">
        <v>0</v>
      </c>
      <c r="AV29">
        <v>0.6</v>
      </c>
      <c r="AW29" t="s">
        <v>45</v>
      </c>
      <c r="AX29">
        <v>1</v>
      </c>
      <c r="AY29" t="s">
        <v>209</v>
      </c>
      <c r="AZ29" t="s">
        <v>46</v>
      </c>
      <c r="BA29">
        <v>0</v>
      </c>
      <c r="BB29">
        <v>0</v>
      </c>
      <c r="BC29">
        <v>0</v>
      </c>
      <c r="BD29">
        <v>0</v>
      </c>
      <c r="BE29" t="s">
        <v>47</v>
      </c>
      <c r="BF29" t="b">
        <v>0</v>
      </c>
      <c r="BG29" t="s">
        <v>48</v>
      </c>
      <c r="BH29">
        <v>0</v>
      </c>
      <c r="BI29" t="s">
        <v>210</v>
      </c>
      <c r="BJ29" t="s">
        <v>211</v>
      </c>
      <c r="BK29" t="s">
        <v>212</v>
      </c>
      <c r="BL29" t="s">
        <v>213</v>
      </c>
      <c r="BM29" t="s">
        <v>214</v>
      </c>
      <c r="BN29" t="s">
        <v>49</v>
      </c>
      <c r="BO29" s="7" t="s">
        <v>208</v>
      </c>
      <c r="BP29" t="s">
        <v>44</v>
      </c>
      <c r="BQ29">
        <v>0</v>
      </c>
      <c r="BR29">
        <v>0</v>
      </c>
      <c r="BS29" t="s">
        <v>215</v>
      </c>
      <c r="BT29" t="s">
        <v>244</v>
      </c>
      <c r="BU29" t="s">
        <v>246</v>
      </c>
    </row>
    <row r="30" spans="1:73" x14ac:dyDescent="0.3">
      <c r="A30" t="s">
        <v>197</v>
      </c>
      <c r="B30" t="s">
        <v>198</v>
      </c>
      <c r="C30" t="s">
        <v>189</v>
      </c>
      <c r="D30" t="s">
        <v>374</v>
      </c>
      <c r="E30">
        <v>0</v>
      </c>
      <c r="F30" t="s">
        <v>375</v>
      </c>
      <c r="G30" t="s">
        <v>201</v>
      </c>
      <c r="H30" t="s">
        <v>43</v>
      </c>
      <c r="I30" t="s">
        <v>202</v>
      </c>
      <c r="J30" t="s">
        <v>241</v>
      </c>
      <c r="K30" t="s">
        <v>204</v>
      </c>
      <c r="L30" t="s">
        <v>43</v>
      </c>
      <c r="M30" t="s">
        <v>205</v>
      </c>
      <c r="N30" t="e">
        <v>#N/A</v>
      </c>
      <c r="O30">
        <v>4.2599999999999999E-2</v>
      </c>
      <c r="P30">
        <v>88</v>
      </c>
      <c r="Q30">
        <v>0</v>
      </c>
      <c r="R30">
        <v>0</v>
      </c>
      <c r="S30">
        <v>0</v>
      </c>
      <c r="T30">
        <v>0</v>
      </c>
      <c r="U30">
        <v>0</v>
      </c>
      <c r="V30">
        <v>450.09</v>
      </c>
      <c r="W30">
        <v>139.22999999999999</v>
      </c>
      <c r="X30">
        <v>0</v>
      </c>
      <c r="Y30">
        <v>589.32000000000005</v>
      </c>
      <c r="Z30">
        <v>0</v>
      </c>
      <c r="AA30">
        <v>0</v>
      </c>
      <c r="AB30">
        <v>0</v>
      </c>
      <c r="AC30" t="s">
        <v>44</v>
      </c>
      <c r="AD30" t="s">
        <v>207</v>
      </c>
      <c r="AE30" t="s">
        <v>208</v>
      </c>
      <c r="AF30">
        <v>20</v>
      </c>
      <c r="AG30">
        <v>0</v>
      </c>
      <c r="AH30">
        <v>4.2599999999999999E-2</v>
      </c>
      <c r="AI30">
        <v>88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 t="s">
        <v>193</v>
      </c>
      <c r="AR30" t="s">
        <v>192</v>
      </c>
      <c r="AS30">
        <v>0.6</v>
      </c>
      <c r="AT30">
        <v>0.6</v>
      </c>
      <c r="AU30">
        <v>0</v>
      </c>
      <c r="AV30">
        <v>0.6</v>
      </c>
      <c r="AW30" t="s">
        <v>45</v>
      </c>
      <c r="AX30">
        <v>1</v>
      </c>
      <c r="AY30" t="s">
        <v>209</v>
      </c>
      <c r="AZ30" t="s">
        <v>46</v>
      </c>
      <c r="BA30">
        <v>0</v>
      </c>
      <c r="BB30">
        <v>0</v>
      </c>
      <c r="BC30">
        <v>0</v>
      </c>
      <c r="BD30">
        <v>0</v>
      </c>
      <c r="BE30" t="s">
        <v>47</v>
      </c>
      <c r="BF30" t="b">
        <v>0</v>
      </c>
      <c r="BG30" t="s">
        <v>48</v>
      </c>
      <c r="BH30">
        <v>0</v>
      </c>
      <c r="BI30" t="s">
        <v>210</v>
      </c>
      <c r="BJ30" t="s">
        <v>211</v>
      </c>
      <c r="BK30" t="s">
        <v>212</v>
      </c>
      <c r="BL30" t="s">
        <v>213</v>
      </c>
      <c r="BM30" t="s">
        <v>214</v>
      </c>
      <c r="BN30" t="s">
        <v>49</v>
      </c>
      <c r="BO30" s="7" t="s">
        <v>208</v>
      </c>
      <c r="BP30" t="s">
        <v>44</v>
      </c>
      <c r="BQ30">
        <v>0</v>
      </c>
      <c r="BR30">
        <v>0</v>
      </c>
      <c r="BS30" t="s">
        <v>215</v>
      </c>
      <c r="BT30" t="s">
        <v>375</v>
      </c>
      <c r="BU30" t="s">
        <v>376</v>
      </c>
    </row>
    <row r="31" spans="1:73" x14ac:dyDescent="0.3">
      <c r="A31" t="s">
        <v>197</v>
      </c>
      <c r="B31" t="s">
        <v>198</v>
      </c>
      <c r="C31" t="s">
        <v>189</v>
      </c>
      <c r="D31" t="s">
        <v>374</v>
      </c>
      <c r="E31">
        <v>0</v>
      </c>
      <c r="F31" t="s">
        <v>375</v>
      </c>
      <c r="G31" t="s">
        <v>42</v>
      </c>
      <c r="H31" t="s">
        <v>43</v>
      </c>
      <c r="I31" t="s">
        <v>202</v>
      </c>
      <c r="J31" t="s">
        <v>241</v>
      </c>
      <c r="K31" t="s">
        <v>204</v>
      </c>
      <c r="L31" t="s">
        <v>43</v>
      </c>
      <c r="M31" t="s">
        <v>205</v>
      </c>
      <c r="N31" t="e">
        <v>#N/A</v>
      </c>
      <c r="O31">
        <v>4.2599999999999999E-2</v>
      </c>
      <c r="P31">
        <v>88</v>
      </c>
      <c r="Q31">
        <v>0</v>
      </c>
      <c r="R31">
        <v>0</v>
      </c>
      <c r="S31">
        <v>0</v>
      </c>
      <c r="T31">
        <v>0</v>
      </c>
      <c r="U31">
        <v>0</v>
      </c>
      <c r="V31">
        <v>450.09</v>
      </c>
      <c r="W31">
        <v>139.22999999999999</v>
      </c>
      <c r="X31">
        <v>0</v>
      </c>
      <c r="Y31">
        <v>589.32000000000005</v>
      </c>
      <c r="Z31">
        <v>0</v>
      </c>
      <c r="AA31">
        <v>0</v>
      </c>
      <c r="AB31">
        <v>0</v>
      </c>
      <c r="AC31" t="s">
        <v>44</v>
      </c>
      <c r="AD31" t="s">
        <v>207</v>
      </c>
      <c r="AE31" t="s">
        <v>208</v>
      </c>
      <c r="AF31">
        <v>20</v>
      </c>
      <c r="AG31">
        <v>0</v>
      </c>
      <c r="AH31">
        <v>4.2599999999999999E-2</v>
      </c>
      <c r="AI31">
        <v>88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 t="s">
        <v>193</v>
      </c>
      <c r="AR31" t="s">
        <v>192</v>
      </c>
      <c r="AS31">
        <v>0.6</v>
      </c>
      <c r="AT31">
        <v>0.6</v>
      </c>
      <c r="AU31">
        <v>0</v>
      </c>
      <c r="AV31">
        <v>0.6</v>
      </c>
      <c r="AW31" t="s">
        <v>45</v>
      </c>
      <c r="AX31">
        <v>1</v>
      </c>
      <c r="AY31" t="s">
        <v>209</v>
      </c>
      <c r="AZ31" t="s">
        <v>46</v>
      </c>
      <c r="BA31">
        <v>0</v>
      </c>
      <c r="BB31">
        <v>0</v>
      </c>
      <c r="BC31">
        <v>0</v>
      </c>
      <c r="BD31">
        <v>0</v>
      </c>
      <c r="BE31" t="s">
        <v>47</v>
      </c>
      <c r="BF31" t="b">
        <v>0</v>
      </c>
      <c r="BG31" t="s">
        <v>48</v>
      </c>
      <c r="BH31">
        <v>0</v>
      </c>
      <c r="BI31" t="s">
        <v>210</v>
      </c>
      <c r="BJ31" t="s">
        <v>211</v>
      </c>
      <c r="BK31" t="s">
        <v>212</v>
      </c>
      <c r="BL31" t="s">
        <v>213</v>
      </c>
      <c r="BM31" t="s">
        <v>214</v>
      </c>
      <c r="BN31" t="s">
        <v>49</v>
      </c>
      <c r="BO31" s="7" t="s">
        <v>208</v>
      </c>
      <c r="BP31" t="s">
        <v>44</v>
      </c>
      <c r="BQ31">
        <v>0</v>
      </c>
      <c r="BR31">
        <v>0</v>
      </c>
      <c r="BS31" t="s">
        <v>215</v>
      </c>
      <c r="BT31" t="s">
        <v>375</v>
      </c>
      <c r="BU31" t="s">
        <v>377</v>
      </c>
    </row>
    <row r="32" spans="1:73" x14ac:dyDescent="0.3">
      <c r="A32" t="s">
        <v>197</v>
      </c>
      <c r="B32" t="s">
        <v>198</v>
      </c>
      <c r="C32" t="s">
        <v>188</v>
      </c>
      <c r="D32" t="s">
        <v>374</v>
      </c>
      <c r="E32">
        <v>0</v>
      </c>
      <c r="F32" t="s">
        <v>378</v>
      </c>
      <c r="G32" t="s">
        <v>201</v>
      </c>
      <c r="H32" t="s">
        <v>43</v>
      </c>
      <c r="I32" t="s">
        <v>202</v>
      </c>
      <c r="J32" t="s">
        <v>241</v>
      </c>
      <c r="K32" t="s">
        <v>204</v>
      </c>
      <c r="L32" t="s">
        <v>43</v>
      </c>
      <c r="M32" t="s">
        <v>205</v>
      </c>
      <c r="N32" t="e">
        <v>#N/A</v>
      </c>
      <c r="O32">
        <v>7.8100000000000003E-2</v>
      </c>
      <c r="P32">
        <v>162</v>
      </c>
      <c r="Q32">
        <v>0</v>
      </c>
      <c r="R32">
        <v>0</v>
      </c>
      <c r="S32">
        <v>0</v>
      </c>
      <c r="T32">
        <v>0</v>
      </c>
      <c r="U32">
        <v>0</v>
      </c>
      <c r="V32">
        <v>450.09</v>
      </c>
      <c r="W32">
        <v>189.05</v>
      </c>
      <c r="X32">
        <v>0</v>
      </c>
      <c r="Y32">
        <v>639.15</v>
      </c>
      <c r="Z32">
        <v>0</v>
      </c>
      <c r="AA32">
        <v>0</v>
      </c>
      <c r="AB32">
        <v>0</v>
      </c>
      <c r="AC32" t="s">
        <v>44</v>
      </c>
      <c r="AD32" t="s">
        <v>207</v>
      </c>
      <c r="AE32" t="s">
        <v>208</v>
      </c>
      <c r="AF32">
        <v>20</v>
      </c>
      <c r="AG32">
        <v>0</v>
      </c>
      <c r="AH32">
        <v>7.8100000000000003E-2</v>
      </c>
      <c r="AI32">
        <v>162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 t="s">
        <v>193</v>
      </c>
      <c r="AR32" t="s">
        <v>192</v>
      </c>
      <c r="AS32">
        <v>0.6</v>
      </c>
      <c r="AT32">
        <v>0.6</v>
      </c>
      <c r="AU32">
        <v>0</v>
      </c>
      <c r="AV32">
        <v>0.6</v>
      </c>
      <c r="AW32" t="s">
        <v>45</v>
      </c>
      <c r="AX32">
        <v>1</v>
      </c>
      <c r="AY32" t="s">
        <v>209</v>
      </c>
      <c r="AZ32" t="s">
        <v>46</v>
      </c>
      <c r="BA32">
        <v>0</v>
      </c>
      <c r="BB32">
        <v>0</v>
      </c>
      <c r="BC32">
        <v>0</v>
      </c>
      <c r="BD32">
        <v>0</v>
      </c>
      <c r="BE32" t="s">
        <v>47</v>
      </c>
      <c r="BF32" t="b">
        <v>0</v>
      </c>
      <c r="BG32" t="s">
        <v>48</v>
      </c>
      <c r="BH32">
        <v>0</v>
      </c>
      <c r="BI32" t="s">
        <v>210</v>
      </c>
      <c r="BJ32" t="s">
        <v>211</v>
      </c>
      <c r="BK32" t="s">
        <v>212</v>
      </c>
      <c r="BL32" t="s">
        <v>213</v>
      </c>
      <c r="BM32" t="s">
        <v>214</v>
      </c>
      <c r="BN32" t="s">
        <v>49</v>
      </c>
      <c r="BO32" s="7" t="s">
        <v>208</v>
      </c>
      <c r="BP32" t="s">
        <v>44</v>
      </c>
      <c r="BQ32">
        <v>0</v>
      </c>
      <c r="BR32">
        <v>0</v>
      </c>
      <c r="BS32" t="s">
        <v>215</v>
      </c>
      <c r="BT32" t="s">
        <v>378</v>
      </c>
      <c r="BU32" t="s">
        <v>379</v>
      </c>
    </row>
    <row r="33" spans="1:73" x14ac:dyDescent="0.3">
      <c r="A33" t="s">
        <v>197</v>
      </c>
      <c r="B33" t="s">
        <v>198</v>
      </c>
      <c r="C33" t="s">
        <v>188</v>
      </c>
      <c r="D33" t="s">
        <v>374</v>
      </c>
      <c r="E33">
        <v>0</v>
      </c>
      <c r="F33" t="s">
        <v>378</v>
      </c>
      <c r="G33" t="s">
        <v>42</v>
      </c>
      <c r="H33" t="s">
        <v>43</v>
      </c>
      <c r="I33" t="s">
        <v>202</v>
      </c>
      <c r="J33" t="s">
        <v>241</v>
      </c>
      <c r="K33" t="s">
        <v>204</v>
      </c>
      <c r="L33" t="s">
        <v>43</v>
      </c>
      <c r="M33" t="s">
        <v>205</v>
      </c>
      <c r="N33" t="e">
        <v>#N/A</v>
      </c>
      <c r="O33">
        <v>7.8100000000000003E-2</v>
      </c>
      <c r="P33">
        <v>162</v>
      </c>
      <c r="Q33">
        <v>0</v>
      </c>
      <c r="R33">
        <v>0</v>
      </c>
      <c r="S33">
        <v>0</v>
      </c>
      <c r="T33">
        <v>0</v>
      </c>
      <c r="U33">
        <v>0</v>
      </c>
      <c r="V33">
        <v>450.09</v>
      </c>
      <c r="W33">
        <v>189.05</v>
      </c>
      <c r="X33">
        <v>0</v>
      </c>
      <c r="Y33">
        <v>639.15</v>
      </c>
      <c r="Z33">
        <v>0</v>
      </c>
      <c r="AA33">
        <v>0</v>
      </c>
      <c r="AB33">
        <v>0</v>
      </c>
      <c r="AC33" t="s">
        <v>44</v>
      </c>
      <c r="AD33" t="s">
        <v>207</v>
      </c>
      <c r="AE33" t="s">
        <v>208</v>
      </c>
      <c r="AF33">
        <v>20</v>
      </c>
      <c r="AG33">
        <v>0</v>
      </c>
      <c r="AH33">
        <v>7.8100000000000003E-2</v>
      </c>
      <c r="AI33">
        <v>162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 t="s">
        <v>193</v>
      </c>
      <c r="AR33" t="s">
        <v>192</v>
      </c>
      <c r="AS33">
        <v>0.6</v>
      </c>
      <c r="AT33">
        <v>0.6</v>
      </c>
      <c r="AU33">
        <v>0</v>
      </c>
      <c r="AV33">
        <v>0.6</v>
      </c>
      <c r="AW33" t="s">
        <v>45</v>
      </c>
      <c r="AX33">
        <v>1</v>
      </c>
      <c r="AY33" t="s">
        <v>209</v>
      </c>
      <c r="AZ33" t="s">
        <v>46</v>
      </c>
      <c r="BA33">
        <v>0</v>
      </c>
      <c r="BB33">
        <v>0</v>
      </c>
      <c r="BC33">
        <v>0</v>
      </c>
      <c r="BD33">
        <v>0</v>
      </c>
      <c r="BE33" t="s">
        <v>47</v>
      </c>
      <c r="BF33" t="b">
        <v>0</v>
      </c>
      <c r="BG33" t="s">
        <v>48</v>
      </c>
      <c r="BH33">
        <v>0</v>
      </c>
      <c r="BI33" t="s">
        <v>210</v>
      </c>
      <c r="BJ33" t="s">
        <v>211</v>
      </c>
      <c r="BK33" t="s">
        <v>212</v>
      </c>
      <c r="BL33" t="s">
        <v>213</v>
      </c>
      <c r="BM33" t="s">
        <v>214</v>
      </c>
      <c r="BN33" t="s">
        <v>49</v>
      </c>
      <c r="BO33" s="7" t="s">
        <v>208</v>
      </c>
      <c r="BP33" t="s">
        <v>44</v>
      </c>
      <c r="BQ33">
        <v>0</v>
      </c>
      <c r="BR33">
        <v>0</v>
      </c>
      <c r="BS33" t="s">
        <v>215</v>
      </c>
      <c r="BT33" t="s">
        <v>378</v>
      </c>
      <c r="BU33" t="s">
        <v>380</v>
      </c>
    </row>
    <row r="34" spans="1:73" x14ac:dyDescent="0.3">
      <c r="A34" t="s">
        <v>197</v>
      </c>
      <c r="B34" t="s">
        <v>198</v>
      </c>
      <c r="C34" t="s">
        <v>41</v>
      </c>
      <c r="D34" t="s">
        <v>247</v>
      </c>
      <c r="E34">
        <v>0</v>
      </c>
      <c r="F34" t="s">
        <v>248</v>
      </c>
      <c r="G34" t="s">
        <v>201</v>
      </c>
      <c r="H34" t="s">
        <v>43</v>
      </c>
      <c r="I34" t="s">
        <v>202</v>
      </c>
      <c r="J34" t="s">
        <v>249</v>
      </c>
      <c r="K34" t="s">
        <v>204</v>
      </c>
      <c r="L34" t="s">
        <v>43</v>
      </c>
      <c r="M34" t="s">
        <v>205</v>
      </c>
      <c r="N34" t="e">
        <v>#N/A</v>
      </c>
      <c r="O34">
        <v>3.8399999999999997E-2</v>
      </c>
      <c r="P34">
        <v>73.3</v>
      </c>
      <c r="Q34">
        <v>0</v>
      </c>
      <c r="R34">
        <v>0</v>
      </c>
      <c r="S34">
        <v>0</v>
      </c>
      <c r="T34">
        <v>0</v>
      </c>
      <c r="U34">
        <v>0</v>
      </c>
      <c r="V34">
        <v>477.58</v>
      </c>
      <c r="W34">
        <v>180.68</v>
      </c>
      <c r="X34">
        <v>0</v>
      </c>
      <c r="Y34">
        <v>658.26</v>
      </c>
      <c r="Z34">
        <v>0</v>
      </c>
      <c r="AA34">
        <v>0</v>
      </c>
      <c r="AB34">
        <v>0</v>
      </c>
      <c r="AC34" t="s">
        <v>44</v>
      </c>
      <c r="AD34" t="s">
        <v>207</v>
      </c>
      <c r="AE34" t="s">
        <v>208</v>
      </c>
      <c r="AF34">
        <v>20</v>
      </c>
      <c r="AG34">
        <v>0</v>
      </c>
      <c r="AH34">
        <v>3.8399999999999997E-2</v>
      </c>
      <c r="AI34">
        <v>73.3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 t="s">
        <v>193</v>
      </c>
      <c r="AR34" t="s">
        <v>192</v>
      </c>
      <c r="AS34">
        <v>0.6</v>
      </c>
      <c r="AT34">
        <v>0.6</v>
      </c>
      <c r="AU34">
        <v>0</v>
      </c>
      <c r="AV34">
        <v>0.6</v>
      </c>
      <c r="AW34" t="s">
        <v>45</v>
      </c>
      <c r="AX34">
        <v>1</v>
      </c>
      <c r="AY34" t="s">
        <v>209</v>
      </c>
      <c r="AZ34" t="s">
        <v>46</v>
      </c>
      <c r="BA34">
        <v>0</v>
      </c>
      <c r="BB34">
        <v>0</v>
      </c>
      <c r="BC34">
        <v>0</v>
      </c>
      <c r="BD34">
        <v>0</v>
      </c>
      <c r="BE34" t="s">
        <v>47</v>
      </c>
      <c r="BF34" t="b">
        <v>0</v>
      </c>
      <c r="BG34" t="s">
        <v>48</v>
      </c>
      <c r="BH34">
        <v>0</v>
      </c>
      <c r="BI34" t="s">
        <v>210</v>
      </c>
      <c r="BJ34" t="s">
        <v>211</v>
      </c>
      <c r="BK34" t="s">
        <v>212</v>
      </c>
      <c r="BL34" t="s">
        <v>213</v>
      </c>
      <c r="BM34" t="s">
        <v>214</v>
      </c>
      <c r="BN34" t="s">
        <v>49</v>
      </c>
      <c r="BO34" s="7" t="s">
        <v>208</v>
      </c>
      <c r="BP34" t="s">
        <v>44</v>
      </c>
      <c r="BQ34">
        <v>0</v>
      </c>
      <c r="BR34">
        <v>0</v>
      </c>
      <c r="BS34" t="s">
        <v>215</v>
      </c>
      <c r="BT34" t="s">
        <v>248</v>
      </c>
      <c r="BU34" t="s">
        <v>250</v>
      </c>
    </row>
    <row r="35" spans="1:73" x14ac:dyDescent="0.3">
      <c r="A35" t="s">
        <v>197</v>
      </c>
      <c r="B35" t="s">
        <v>198</v>
      </c>
      <c r="C35" t="s">
        <v>41</v>
      </c>
      <c r="D35" t="s">
        <v>247</v>
      </c>
      <c r="E35">
        <v>0</v>
      </c>
      <c r="F35" t="s">
        <v>248</v>
      </c>
      <c r="G35" t="s">
        <v>42</v>
      </c>
      <c r="H35" t="s">
        <v>43</v>
      </c>
      <c r="I35" t="s">
        <v>202</v>
      </c>
      <c r="J35" t="s">
        <v>249</v>
      </c>
      <c r="K35" t="s">
        <v>204</v>
      </c>
      <c r="L35" t="s">
        <v>43</v>
      </c>
      <c r="M35" t="s">
        <v>205</v>
      </c>
      <c r="N35" t="e">
        <v>#N/A</v>
      </c>
      <c r="O35">
        <v>3.8399999999999997E-2</v>
      </c>
      <c r="P35">
        <v>73.3</v>
      </c>
      <c r="Q35">
        <v>0</v>
      </c>
      <c r="R35">
        <v>0</v>
      </c>
      <c r="S35">
        <v>0</v>
      </c>
      <c r="T35">
        <v>0</v>
      </c>
      <c r="U35">
        <v>0</v>
      </c>
      <c r="V35">
        <v>477.58</v>
      </c>
      <c r="W35">
        <v>180.68</v>
      </c>
      <c r="X35">
        <v>0</v>
      </c>
      <c r="Y35">
        <v>658.26</v>
      </c>
      <c r="Z35">
        <v>0</v>
      </c>
      <c r="AA35">
        <v>0</v>
      </c>
      <c r="AB35">
        <v>0</v>
      </c>
      <c r="AC35" t="s">
        <v>44</v>
      </c>
      <c r="AD35" t="s">
        <v>207</v>
      </c>
      <c r="AE35" t="s">
        <v>208</v>
      </c>
      <c r="AF35">
        <v>20</v>
      </c>
      <c r="AG35">
        <v>0</v>
      </c>
      <c r="AH35">
        <v>3.8399999999999997E-2</v>
      </c>
      <c r="AI35">
        <v>73.3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 t="s">
        <v>193</v>
      </c>
      <c r="AR35" t="s">
        <v>192</v>
      </c>
      <c r="AS35">
        <v>0.6</v>
      </c>
      <c r="AT35">
        <v>0.6</v>
      </c>
      <c r="AU35">
        <v>0</v>
      </c>
      <c r="AV35">
        <v>0.6</v>
      </c>
      <c r="AW35" t="s">
        <v>45</v>
      </c>
      <c r="AX35">
        <v>1</v>
      </c>
      <c r="AY35" t="s">
        <v>209</v>
      </c>
      <c r="AZ35" t="s">
        <v>46</v>
      </c>
      <c r="BA35">
        <v>0</v>
      </c>
      <c r="BB35">
        <v>0</v>
      </c>
      <c r="BC35">
        <v>0</v>
      </c>
      <c r="BD35">
        <v>0</v>
      </c>
      <c r="BE35" t="s">
        <v>47</v>
      </c>
      <c r="BF35" t="b">
        <v>0</v>
      </c>
      <c r="BG35" t="s">
        <v>48</v>
      </c>
      <c r="BH35">
        <v>0</v>
      </c>
      <c r="BI35" t="s">
        <v>210</v>
      </c>
      <c r="BJ35" t="s">
        <v>211</v>
      </c>
      <c r="BK35" t="s">
        <v>212</v>
      </c>
      <c r="BL35" t="s">
        <v>213</v>
      </c>
      <c r="BM35" t="s">
        <v>214</v>
      </c>
      <c r="BN35" t="s">
        <v>49</v>
      </c>
      <c r="BO35" s="7" t="s">
        <v>208</v>
      </c>
      <c r="BP35" t="s">
        <v>44</v>
      </c>
      <c r="BQ35">
        <v>0</v>
      </c>
      <c r="BR35">
        <v>0</v>
      </c>
      <c r="BS35" t="s">
        <v>215</v>
      </c>
      <c r="BT35" t="s">
        <v>248</v>
      </c>
      <c r="BU35" t="s">
        <v>251</v>
      </c>
    </row>
    <row r="36" spans="1:73" x14ac:dyDescent="0.3">
      <c r="A36" t="s">
        <v>197</v>
      </c>
      <c r="B36" t="s">
        <v>198</v>
      </c>
      <c r="C36" t="s">
        <v>50</v>
      </c>
      <c r="D36" t="s">
        <v>247</v>
      </c>
      <c r="E36">
        <v>0</v>
      </c>
      <c r="F36" t="s">
        <v>252</v>
      </c>
      <c r="G36" t="s">
        <v>201</v>
      </c>
      <c r="H36" t="s">
        <v>43</v>
      </c>
      <c r="I36" t="s">
        <v>202</v>
      </c>
      <c r="J36" t="s">
        <v>249</v>
      </c>
      <c r="K36" t="s">
        <v>204</v>
      </c>
      <c r="L36" t="s">
        <v>43</v>
      </c>
      <c r="M36" t="s">
        <v>205</v>
      </c>
      <c r="N36" t="e">
        <v>#N/A</v>
      </c>
      <c r="O36">
        <v>7.0400000000000004E-2</v>
      </c>
      <c r="P36">
        <v>134</v>
      </c>
      <c r="Q36">
        <v>0</v>
      </c>
      <c r="R36">
        <v>0</v>
      </c>
      <c r="S36">
        <v>0</v>
      </c>
      <c r="T36">
        <v>0</v>
      </c>
      <c r="U36">
        <v>0</v>
      </c>
      <c r="V36">
        <v>477.58</v>
      </c>
      <c r="W36">
        <v>326.08</v>
      </c>
      <c r="X36">
        <v>0</v>
      </c>
      <c r="Y36">
        <v>803.66</v>
      </c>
      <c r="Z36">
        <v>0</v>
      </c>
      <c r="AA36">
        <v>0</v>
      </c>
      <c r="AB36">
        <v>0</v>
      </c>
      <c r="AC36" t="s">
        <v>44</v>
      </c>
      <c r="AD36" t="s">
        <v>207</v>
      </c>
      <c r="AE36" t="s">
        <v>208</v>
      </c>
      <c r="AF36">
        <v>20</v>
      </c>
      <c r="AG36">
        <v>0</v>
      </c>
      <c r="AH36">
        <v>7.0400000000000004E-2</v>
      </c>
      <c r="AI36">
        <v>134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 t="s">
        <v>193</v>
      </c>
      <c r="AR36" t="s">
        <v>192</v>
      </c>
      <c r="AS36">
        <v>0.6</v>
      </c>
      <c r="AT36">
        <v>0.6</v>
      </c>
      <c r="AU36">
        <v>0</v>
      </c>
      <c r="AV36">
        <v>0.6</v>
      </c>
      <c r="AW36" t="s">
        <v>45</v>
      </c>
      <c r="AX36">
        <v>1</v>
      </c>
      <c r="AY36" t="s">
        <v>209</v>
      </c>
      <c r="AZ36" t="s">
        <v>46</v>
      </c>
      <c r="BA36">
        <v>0</v>
      </c>
      <c r="BB36">
        <v>0</v>
      </c>
      <c r="BC36">
        <v>0</v>
      </c>
      <c r="BD36">
        <v>0</v>
      </c>
      <c r="BE36" t="s">
        <v>47</v>
      </c>
      <c r="BF36" t="b">
        <v>0</v>
      </c>
      <c r="BG36" t="s">
        <v>48</v>
      </c>
      <c r="BH36">
        <v>0</v>
      </c>
      <c r="BI36" t="s">
        <v>210</v>
      </c>
      <c r="BJ36" t="s">
        <v>211</v>
      </c>
      <c r="BK36" t="s">
        <v>212</v>
      </c>
      <c r="BL36" t="s">
        <v>213</v>
      </c>
      <c r="BM36" t="s">
        <v>214</v>
      </c>
      <c r="BN36" t="s">
        <v>49</v>
      </c>
      <c r="BO36" s="7" t="s">
        <v>208</v>
      </c>
      <c r="BP36" t="s">
        <v>44</v>
      </c>
      <c r="BQ36">
        <v>0</v>
      </c>
      <c r="BR36">
        <v>0</v>
      </c>
      <c r="BS36" t="s">
        <v>215</v>
      </c>
      <c r="BT36" t="s">
        <v>252</v>
      </c>
      <c r="BU36" t="s">
        <v>253</v>
      </c>
    </row>
    <row r="37" spans="1:73" x14ac:dyDescent="0.3">
      <c r="A37" t="s">
        <v>197</v>
      </c>
      <c r="B37" t="s">
        <v>198</v>
      </c>
      <c r="C37" t="s">
        <v>50</v>
      </c>
      <c r="D37" t="s">
        <v>247</v>
      </c>
      <c r="E37">
        <v>0</v>
      </c>
      <c r="F37" t="s">
        <v>252</v>
      </c>
      <c r="G37" t="s">
        <v>42</v>
      </c>
      <c r="H37" t="s">
        <v>43</v>
      </c>
      <c r="I37" t="s">
        <v>202</v>
      </c>
      <c r="J37" t="s">
        <v>249</v>
      </c>
      <c r="K37" t="s">
        <v>204</v>
      </c>
      <c r="L37" t="s">
        <v>43</v>
      </c>
      <c r="M37" t="s">
        <v>205</v>
      </c>
      <c r="N37" t="e">
        <v>#N/A</v>
      </c>
      <c r="O37">
        <v>7.0400000000000004E-2</v>
      </c>
      <c r="P37">
        <v>134</v>
      </c>
      <c r="Q37">
        <v>0</v>
      </c>
      <c r="R37">
        <v>0</v>
      </c>
      <c r="S37">
        <v>0</v>
      </c>
      <c r="T37">
        <v>0</v>
      </c>
      <c r="U37">
        <v>0</v>
      </c>
      <c r="V37">
        <v>477.58</v>
      </c>
      <c r="W37">
        <v>326.08</v>
      </c>
      <c r="X37">
        <v>0</v>
      </c>
      <c r="Y37">
        <v>803.66</v>
      </c>
      <c r="Z37">
        <v>0</v>
      </c>
      <c r="AA37">
        <v>0</v>
      </c>
      <c r="AB37">
        <v>0</v>
      </c>
      <c r="AC37" t="s">
        <v>44</v>
      </c>
      <c r="AD37" t="s">
        <v>207</v>
      </c>
      <c r="AE37" t="s">
        <v>208</v>
      </c>
      <c r="AF37">
        <v>20</v>
      </c>
      <c r="AG37">
        <v>0</v>
      </c>
      <c r="AH37">
        <v>7.0400000000000004E-2</v>
      </c>
      <c r="AI37">
        <v>134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 t="s">
        <v>193</v>
      </c>
      <c r="AR37" t="s">
        <v>192</v>
      </c>
      <c r="AS37">
        <v>0.6</v>
      </c>
      <c r="AT37">
        <v>0.6</v>
      </c>
      <c r="AU37">
        <v>0</v>
      </c>
      <c r="AV37">
        <v>0.6</v>
      </c>
      <c r="AW37" t="s">
        <v>45</v>
      </c>
      <c r="AX37">
        <v>1</v>
      </c>
      <c r="AY37" t="s">
        <v>209</v>
      </c>
      <c r="AZ37" t="s">
        <v>46</v>
      </c>
      <c r="BA37">
        <v>0</v>
      </c>
      <c r="BB37">
        <v>0</v>
      </c>
      <c r="BC37">
        <v>0</v>
      </c>
      <c r="BD37">
        <v>0</v>
      </c>
      <c r="BE37" t="s">
        <v>47</v>
      </c>
      <c r="BF37" t="b">
        <v>0</v>
      </c>
      <c r="BG37" t="s">
        <v>48</v>
      </c>
      <c r="BH37">
        <v>0</v>
      </c>
      <c r="BI37" t="s">
        <v>210</v>
      </c>
      <c r="BJ37" t="s">
        <v>211</v>
      </c>
      <c r="BK37" t="s">
        <v>212</v>
      </c>
      <c r="BL37" t="s">
        <v>213</v>
      </c>
      <c r="BM37" t="s">
        <v>214</v>
      </c>
      <c r="BN37" t="s">
        <v>49</v>
      </c>
      <c r="BO37" s="7" t="s">
        <v>208</v>
      </c>
      <c r="BP37" t="s">
        <v>44</v>
      </c>
      <c r="BQ37">
        <v>0</v>
      </c>
      <c r="BR37">
        <v>0</v>
      </c>
      <c r="BS37" t="s">
        <v>215</v>
      </c>
      <c r="BT37" t="s">
        <v>252</v>
      </c>
      <c r="BU37" t="s">
        <v>254</v>
      </c>
    </row>
    <row r="38" spans="1:73" x14ac:dyDescent="0.3">
      <c r="A38" t="s">
        <v>197</v>
      </c>
      <c r="B38" t="s">
        <v>198</v>
      </c>
      <c r="C38" t="s">
        <v>189</v>
      </c>
      <c r="D38" t="s">
        <v>381</v>
      </c>
      <c r="E38">
        <v>0</v>
      </c>
      <c r="F38" t="s">
        <v>382</v>
      </c>
      <c r="G38" t="s">
        <v>201</v>
      </c>
      <c r="H38" t="s">
        <v>43</v>
      </c>
      <c r="I38" t="s">
        <v>202</v>
      </c>
      <c r="J38" t="s">
        <v>249</v>
      </c>
      <c r="K38" t="s">
        <v>204</v>
      </c>
      <c r="L38" t="s">
        <v>43</v>
      </c>
      <c r="M38" t="s">
        <v>205</v>
      </c>
      <c r="N38" t="e">
        <v>#N/A</v>
      </c>
      <c r="O38">
        <v>3.8399999999999997E-2</v>
      </c>
      <c r="P38">
        <v>73.3</v>
      </c>
      <c r="Q38">
        <v>0</v>
      </c>
      <c r="R38">
        <v>0</v>
      </c>
      <c r="S38">
        <v>0</v>
      </c>
      <c r="T38">
        <v>0</v>
      </c>
      <c r="U38">
        <v>0</v>
      </c>
      <c r="V38">
        <v>450.09</v>
      </c>
      <c r="W38">
        <v>139.22999999999999</v>
      </c>
      <c r="X38">
        <v>0</v>
      </c>
      <c r="Y38">
        <v>589.32000000000005</v>
      </c>
      <c r="Z38">
        <v>0</v>
      </c>
      <c r="AA38">
        <v>0</v>
      </c>
      <c r="AB38">
        <v>0</v>
      </c>
      <c r="AC38" t="s">
        <v>44</v>
      </c>
      <c r="AD38" t="s">
        <v>207</v>
      </c>
      <c r="AE38" t="s">
        <v>208</v>
      </c>
      <c r="AF38">
        <v>20</v>
      </c>
      <c r="AG38">
        <v>0</v>
      </c>
      <c r="AH38">
        <v>3.8399999999999997E-2</v>
      </c>
      <c r="AI38">
        <v>73.3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 t="s">
        <v>193</v>
      </c>
      <c r="AR38" t="s">
        <v>192</v>
      </c>
      <c r="AS38">
        <v>0.6</v>
      </c>
      <c r="AT38">
        <v>0.6</v>
      </c>
      <c r="AU38">
        <v>0</v>
      </c>
      <c r="AV38">
        <v>0.6</v>
      </c>
      <c r="AW38" t="s">
        <v>45</v>
      </c>
      <c r="AX38">
        <v>1</v>
      </c>
      <c r="AY38" t="s">
        <v>209</v>
      </c>
      <c r="AZ38" t="s">
        <v>46</v>
      </c>
      <c r="BA38">
        <v>0</v>
      </c>
      <c r="BB38">
        <v>0</v>
      </c>
      <c r="BC38">
        <v>0</v>
      </c>
      <c r="BD38">
        <v>0</v>
      </c>
      <c r="BE38" t="s">
        <v>47</v>
      </c>
      <c r="BF38" t="b">
        <v>0</v>
      </c>
      <c r="BG38" t="s">
        <v>48</v>
      </c>
      <c r="BH38">
        <v>0</v>
      </c>
      <c r="BI38" t="s">
        <v>210</v>
      </c>
      <c r="BJ38" t="s">
        <v>211</v>
      </c>
      <c r="BK38" t="s">
        <v>212</v>
      </c>
      <c r="BL38" t="s">
        <v>213</v>
      </c>
      <c r="BM38" t="s">
        <v>214</v>
      </c>
      <c r="BN38" t="s">
        <v>49</v>
      </c>
      <c r="BO38" s="7" t="s">
        <v>208</v>
      </c>
      <c r="BP38" t="s">
        <v>44</v>
      </c>
      <c r="BQ38">
        <v>0</v>
      </c>
      <c r="BR38">
        <v>0</v>
      </c>
      <c r="BS38" t="s">
        <v>215</v>
      </c>
      <c r="BT38" t="s">
        <v>382</v>
      </c>
      <c r="BU38" t="s">
        <v>383</v>
      </c>
    </row>
    <row r="39" spans="1:73" x14ac:dyDescent="0.3">
      <c r="A39" t="s">
        <v>197</v>
      </c>
      <c r="B39" t="s">
        <v>198</v>
      </c>
      <c r="C39" t="s">
        <v>189</v>
      </c>
      <c r="D39" t="s">
        <v>381</v>
      </c>
      <c r="E39">
        <v>0</v>
      </c>
      <c r="F39" t="s">
        <v>382</v>
      </c>
      <c r="G39" t="s">
        <v>42</v>
      </c>
      <c r="H39" t="s">
        <v>43</v>
      </c>
      <c r="I39" t="s">
        <v>202</v>
      </c>
      <c r="J39" t="s">
        <v>249</v>
      </c>
      <c r="K39" t="s">
        <v>204</v>
      </c>
      <c r="L39" t="s">
        <v>43</v>
      </c>
      <c r="M39" t="s">
        <v>205</v>
      </c>
      <c r="N39" t="e">
        <v>#N/A</v>
      </c>
      <c r="O39">
        <v>3.8399999999999997E-2</v>
      </c>
      <c r="P39">
        <v>73.3</v>
      </c>
      <c r="Q39">
        <v>0</v>
      </c>
      <c r="R39">
        <v>0</v>
      </c>
      <c r="S39">
        <v>0</v>
      </c>
      <c r="T39">
        <v>0</v>
      </c>
      <c r="U39">
        <v>0</v>
      </c>
      <c r="V39">
        <v>450.09</v>
      </c>
      <c r="W39">
        <v>139.22999999999999</v>
      </c>
      <c r="X39">
        <v>0</v>
      </c>
      <c r="Y39">
        <v>589.32000000000005</v>
      </c>
      <c r="Z39">
        <v>0</v>
      </c>
      <c r="AA39">
        <v>0</v>
      </c>
      <c r="AB39">
        <v>0</v>
      </c>
      <c r="AC39" t="s">
        <v>44</v>
      </c>
      <c r="AD39" t="s">
        <v>207</v>
      </c>
      <c r="AE39" t="s">
        <v>208</v>
      </c>
      <c r="AF39">
        <v>20</v>
      </c>
      <c r="AG39">
        <v>0</v>
      </c>
      <c r="AH39">
        <v>3.8399999999999997E-2</v>
      </c>
      <c r="AI39">
        <v>73.3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 t="s">
        <v>193</v>
      </c>
      <c r="AR39" t="s">
        <v>192</v>
      </c>
      <c r="AS39">
        <v>0.6</v>
      </c>
      <c r="AT39">
        <v>0.6</v>
      </c>
      <c r="AU39">
        <v>0</v>
      </c>
      <c r="AV39">
        <v>0.6</v>
      </c>
      <c r="AW39" t="s">
        <v>45</v>
      </c>
      <c r="AX39">
        <v>1</v>
      </c>
      <c r="AY39" t="s">
        <v>209</v>
      </c>
      <c r="AZ39" t="s">
        <v>46</v>
      </c>
      <c r="BA39">
        <v>0</v>
      </c>
      <c r="BB39">
        <v>0</v>
      </c>
      <c r="BC39">
        <v>0</v>
      </c>
      <c r="BD39">
        <v>0</v>
      </c>
      <c r="BE39" t="s">
        <v>47</v>
      </c>
      <c r="BF39" t="b">
        <v>0</v>
      </c>
      <c r="BG39" t="s">
        <v>48</v>
      </c>
      <c r="BH39">
        <v>0</v>
      </c>
      <c r="BI39" t="s">
        <v>210</v>
      </c>
      <c r="BJ39" t="s">
        <v>211</v>
      </c>
      <c r="BK39" t="s">
        <v>212</v>
      </c>
      <c r="BL39" t="s">
        <v>213</v>
      </c>
      <c r="BM39" t="s">
        <v>214</v>
      </c>
      <c r="BN39" t="s">
        <v>49</v>
      </c>
      <c r="BO39" s="7" t="s">
        <v>208</v>
      </c>
      <c r="BP39" t="s">
        <v>44</v>
      </c>
      <c r="BQ39">
        <v>0</v>
      </c>
      <c r="BR39">
        <v>0</v>
      </c>
      <c r="BS39" t="s">
        <v>215</v>
      </c>
      <c r="BT39" t="s">
        <v>382</v>
      </c>
      <c r="BU39" t="s">
        <v>384</v>
      </c>
    </row>
    <row r="40" spans="1:73" x14ac:dyDescent="0.3">
      <c r="A40" t="s">
        <v>197</v>
      </c>
      <c r="B40" t="s">
        <v>198</v>
      </c>
      <c r="C40" t="s">
        <v>188</v>
      </c>
      <c r="D40" t="s">
        <v>381</v>
      </c>
      <c r="E40">
        <v>0</v>
      </c>
      <c r="F40" t="s">
        <v>385</v>
      </c>
      <c r="G40" t="s">
        <v>201</v>
      </c>
      <c r="H40" t="s">
        <v>43</v>
      </c>
      <c r="I40" t="s">
        <v>202</v>
      </c>
      <c r="J40" t="s">
        <v>249</v>
      </c>
      <c r="K40" t="s">
        <v>204</v>
      </c>
      <c r="L40" t="s">
        <v>43</v>
      </c>
      <c r="M40" t="s">
        <v>205</v>
      </c>
      <c r="N40" t="e">
        <v>#N/A</v>
      </c>
      <c r="O40">
        <v>7.0400000000000004E-2</v>
      </c>
      <c r="P40">
        <v>134</v>
      </c>
      <c r="Q40">
        <v>0</v>
      </c>
      <c r="R40">
        <v>0</v>
      </c>
      <c r="S40">
        <v>0</v>
      </c>
      <c r="T40">
        <v>0</v>
      </c>
      <c r="U40">
        <v>0</v>
      </c>
      <c r="V40">
        <v>450.09</v>
      </c>
      <c r="W40">
        <v>189.05</v>
      </c>
      <c r="X40">
        <v>0</v>
      </c>
      <c r="Y40">
        <v>639.15</v>
      </c>
      <c r="Z40">
        <v>0</v>
      </c>
      <c r="AA40">
        <v>0</v>
      </c>
      <c r="AB40">
        <v>0</v>
      </c>
      <c r="AC40" t="s">
        <v>44</v>
      </c>
      <c r="AD40" t="s">
        <v>207</v>
      </c>
      <c r="AE40" t="s">
        <v>208</v>
      </c>
      <c r="AF40">
        <v>20</v>
      </c>
      <c r="AG40">
        <v>0</v>
      </c>
      <c r="AH40">
        <v>7.0400000000000004E-2</v>
      </c>
      <c r="AI40">
        <v>134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 t="s">
        <v>193</v>
      </c>
      <c r="AR40" t="s">
        <v>192</v>
      </c>
      <c r="AS40">
        <v>0.6</v>
      </c>
      <c r="AT40">
        <v>0.6</v>
      </c>
      <c r="AU40">
        <v>0</v>
      </c>
      <c r="AV40">
        <v>0.6</v>
      </c>
      <c r="AW40" t="s">
        <v>45</v>
      </c>
      <c r="AX40">
        <v>1</v>
      </c>
      <c r="AY40" t="s">
        <v>209</v>
      </c>
      <c r="AZ40" t="s">
        <v>46</v>
      </c>
      <c r="BA40">
        <v>0</v>
      </c>
      <c r="BB40">
        <v>0</v>
      </c>
      <c r="BC40">
        <v>0</v>
      </c>
      <c r="BD40">
        <v>0</v>
      </c>
      <c r="BE40" t="s">
        <v>47</v>
      </c>
      <c r="BF40" t="b">
        <v>0</v>
      </c>
      <c r="BG40" t="s">
        <v>48</v>
      </c>
      <c r="BH40">
        <v>0</v>
      </c>
      <c r="BI40" t="s">
        <v>210</v>
      </c>
      <c r="BJ40" t="s">
        <v>211</v>
      </c>
      <c r="BK40" t="s">
        <v>212</v>
      </c>
      <c r="BL40" t="s">
        <v>213</v>
      </c>
      <c r="BM40" t="s">
        <v>214</v>
      </c>
      <c r="BN40" t="s">
        <v>49</v>
      </c>
      <c r="BO40" s="7" t="s">
        <v>208</v>
      </c>
      <c r="BP40" t="s">
        <v>44</v>
      </c>
      <c r="BQ40">
        <v>0</v>
      </c>
      <c r="BR40">
        <v>0</v>
      </c>
      <c r="BS40" t="s">
        <v>215</v>
      </c>
      <c r="BT40" t="s">
        <v>385</v>
      </c>
      <c r="BU40" t="s">
        <v>386</v>
      </c>
    </row>
    <row r="41" spans="1:73" x14ac:dyDescent="0.3">
      <c r="A41" t="s">
        <v>197</v>
      </c>
      <c r="B41" t="s">
        <v>198</v>
      </c>
      <c r="C41" t="s">
        <v>188</v>
      </c>
      <c r="D41" t="s">
        <v>381</v>
      </c>
      <c r="E41">
        <v>0</v>
      </c>
      <c r="F41" t="s">
        <v>385</v>
      </c>
      <c r="G41" t="s">
        <v>42</v>
      </c>
      <c r="H41" t="s">
        <v>43</v>
      </c>
      <c r="I41" t="s">
        <v>202</v>
      </c>
      <c r="J41" t="s">
        <v>249</v>
      </c>
      <c r="K41" t="s">
        <v>204</v>
      </c>
      <c r="L41" t="s">
        <v>43</v>
      </c>
      <c r="M41" t="s">
        <v>205</v>
      </c>
      <c r="N41" t="e">
        <v>#N/A</v>
      </c>
      <c r="O41">
        <v>7.0400000000000004E-2</v>
      </c>
      <c r="P41">
        <v>134</v>
      </c>
      <c r="Q41">
        <v>0</v>
      </c>
      <c r="R41">
        <v>0</v>
      </c>
      <c r="S41">
        <v>0</v>
      </c>
      <c r="T41">
        <v>0</v>
      </c>
      <c r="U41">
        <v>0</v>
      </c>
      <c r="V41">
        <v>450.09</v>
      </c>
      <c r="W41">
        <v>189.05</v>
      </c>
      <c r="X41">
        <v>0</v>
      </c>
      <c r="Y41">
        <v>639.15</v>
      </c>
      <c r="Z41">
        <v>0</v>
      </c>
      <c r="AA41">
        <v>0</v>
      </c>
      <c r="AB41">
        <v>0</v>
      </c>
      <c r="AC41" t="s">
        <v>44</v>
      </c>
      <c r="AD41" t="s">
        <v>207</v>
      </c>
      <c r="AE41" t="s">
        <v>208</v>
      </c>
      <c r="AF41">
        <v>20</v>
      </c>
      <c r="AG41">
        <v>0</v>
      </c>
      <c r="AH41">
        <v>7.0400000000000004E-2</v>
      </c>
      <c r="AI41">
        <v>134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 t="s">
        <v>193</v>
      </c>
      <c r="AR41" t="s">
        <v>192</v>
      </c>
      <c r="AS41">
        <v>0.6</v>
      </c>
      <c r="AT41">
        <v>0.6</v>
      </c>
      <c r="AU41">
        <v>0</v>
      </c>
      <c r="AV41">
        <v>0.6</v>
      </c>
      <c r="AW41" t="s">
        <v>45</v>
      </c>
      <c r="AX41">
        <v>1</v>
      </c>
      <c r="AY41" t="s">
        <v>209</v>
      </c>
      <c r="AZ41" t="s">
        <v>46</v>
      </c>
      <c r="BA41">
        <v>0</v>
      </c>
      <c r="BB41">
        <v>0</v>
      </c>
      <c r="BC41">
        <v>0</v>
      </c>
      <c r="BD41">
        <v>0</v>
      </c>
      <c r="BE41" t="s">
        <v>47</v>
      </c>
      <c r="BF41" t="b">
        <v>0</v>
      </c>
      <c r="BG41" t="s">
        <v>48</v>
      </c>
      <c r="BH41">
        <v>0</v>
      </c>
      <c r="BI41" t="s">
        <v>210</v>
      </c>
      <c r="BJ41" t="s">
        <v>211</v>
      </c>
      <c r="BK41" t="s">
        <v>212</v>
      </c>
      <c r="BL41" t="s">
        <v>213</v>
      </c>
      <c r="BM41" t="s">
        <v>214</v>
      </c>
      <c r="BN41" t="s">
        <v>49</v>
      </c>
      <c r="BO41" s="7" t="s">
        <v>208</v>
      </c>
      <c r="BP41" t="s">
        <v>44</v>
      </c>
      <c r="BQ41">
        <v>0</v>
      </c>
      <c r="BR41">
        <v>0</v>
      </c>
      <c r="BS41" t="s">
        <v>215</v>
      </c>
      <c r="BT41" t="s">
        <v>385</v>
      </c>
      <c r="BU41" t="s">
        <v>387</v>
      </c>
    </row>
    <row r="42" spans="1:73" x14ac:dyDescent="0.3">
      <c r="A42" t="s">
        <v>197</v>
      </c>
      <c r="B42" t="s">
        <v>198</v>
      </c>
      <c r="C42" t="s">
        <v>41</v>
      </c>
      <c r="D42" t="s">
        <v>255</v>
      </c>
      <c r="E42">
        <v>0</v>
      </c>
      <c r="F42" t="s">
        <v>256</v>
      </c>
      <c r="G42" t="s">
        <v>201</v>
      </c>
      <c r="H42" t="s">
        <v>43</v>
      </c>
      <c r="I42" t="s">
        <v>202</v>
      </c>
      <c r="J42" t="s">
        <v>257</v>
      </c>
      <c r="K42" t="s">
        <v>204</v>
      </c>
      <c r="L42" t="s">
        <v>43</v>
      </c>
      <c r="M42" t="s">
        <v>258</v>
      </c>
      <c r="N42" t="e">
        <v>#N/A</v>
      </c>
      <c r="O42">
        <v>5.2299999999999999E-2</v>
      </c>
      <c r="P42">
        <v>110</v>
      </c>
      <c r="Q42">
        <v>0</v>
      </c>
      <c r="R42">
        <v>0</v>
      </c>
      <c r="S42">
        <v>0</v>
      </c>
      <c r="T42">
        <v>0</v>
      </c>
      <c r="U42">
        <v>0</v>
      </c>
      <c r="V42">
        <v>477.58</v>
      </c>
      <c r="W42">
        <v>180.68</v>
      </c>
      <c r="X42">
        <v>0</v>
      </c>
      <c r="Y42">
        <v>658.26</v>
      </c>
      <c r="Z42">
        <v>0</v>
      </c>
      <c r="AA42">
        <v>0</v>
      </c>
      <c r="AB42">
        <v>0</v>
      </c>
      <c r="AC42" t="s">
        <v>44</v>
      </c>
      <c r="AD42" t="s">
        <v>207</v>
      </c>
      <c r="AE42" t="s">
        <v>208</v>
      </c>
      <c r="AF42">
        <v>20</v>
      </c>
      <c r="AG42">
        <v>0</v>
      </c>
      <c r="AH42">
        <v>5.2299999999999999E-2</v>
      </c>
      <c r="AI42">
        <v>110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 t="s">
        <v>193</v>
      </c>
      <c r="AR42" t="s">
        <v>192</v>
      </c>
      <c r="AS42">
        <v>0.6</v>
      </c>
      <c r="AT42">
        <v>0.6</v>
      </c>
      <c r="AU42">
        <v>0</v>
      </c>
      <c r="AV42">
        <v>0.6</v>
      </c>
      <c r="AW42" t="s">
        <v>45</v>
      </c>
      <c r="AX42">
        <v>1</v>
      </c>
      <c r="AY42" t="s">
        <v>209</v>
      </c>
      <c r="AZ42" t="s">
        <v>46</v>
      </c>
      <c r="BA42">
        <v>0</v>
      </c>
      <c r="BB42">
        <v>0</v>
      </c>
      <c r="BC42">
        <v>0</v>
      </c>
      <c r="BD42">
        <v>0</v>
      </c>
      <c r="BE42" t="s">
        <v>47</v>
      </c>
      <c r="BF42" t="b">
        <v>0</v>
      </c>
      <c r="BG42" t="s">
        <v>48</v>
      </c>
      <c r="BH42">
        <v>0</v>
      </c>
      <c r="BI42" t="s">
        <v>210</v>
      </c>
      <c r="BJ42" t="s">
        <v>211</v>
      </c>
      <c r="BK42" t="s">
        <v>212</v>
      </c>
      <c r="BL42" t="s">
        <v>213</v>
      </c>
      <c r="BM42" t="s">
        <v>214</v>
      </c>
      <c r="BN42" t="s">
        <v>49</v>
      </c>
      <c r="BO42" s="7" t="s">
        <v>208</v>
      </c>
      <c r="BP42" t="s">
        <v>44</v>
      </c>
      <c r="BQ42">
        <v>0</v>
      </c>
      <c r="BR42">
        <v>0</v>
      </c>
      <c r="BS42" t="s">
        <v>215</v>
      </c>
      <c r="BT42" t="s">
        <v>256</v>
      </c>
      <c r="BU42" t="s">
        <v>259</v>
      </c>
    </row>
    <row r="43" spans="1:73" x14ac:dyDescent="0.3">
      <c r="A43" t="s">
        <v>197</v>
      </c>
      <c r="B43" t="s">
        <v>198</v>
      </c>
      <c r="C43" t="s">
        <v>41</v>
      </c>
      <c r="D43" t="s">
        <v>255</v>
      </c>
      <c r="E43">
        <v>0</v>
      </c>
      <c r="F43" t="s">
        <v>256</v>
      </c>
      <c r="G43" t="s">
        <v>42</v>
      </c>
      <c r="H43" t="s">
        <v>43</v>
      </c>
      <c r="I43" t="s">
        <v>202</v>
      </c>
      <c r="J43" t="s">
        <v>257</v>
      </c>
      <c r="K43" t="s">
        <v>204</v>
      </c>
      <c r="L43" t="s">
        <v>43</v>
      </c>
      <c r="M43" t="s">
        <v>258</v>
      </c>
      <c r="N43" t="e">
        <v>#N/A</v>
      </c>
      <c r="O43">
        <v>5.2299999999999999E-2</v>
      </c>
      <c r="P43">
        <v>110</v>
      </c>
      <c r="Q43">
        <v>0</v>
      </c>
      <c r="R43">
        <v>0</v>
      </c>
      <c r="S43">
        <v>0</v>
      </c>
      <c r="T43">
        <v>0</v>
      </c>
      <c r="U43">
        <v>0</v>
      </c>
      <c r="V43">
        <v>477.58</v>
      </c>
      <c r="W43">
        <v>180.68</v>
      </c>
      <c r="X43">
        <v>0</v>
      </c>
      <c r="Y43">
        <v>658.26</v>
      </c>
      <c r="Z43">
        <v>0</v>
      </c>
      <c r="AA43">
        <v>0</v>
      </c>
      <c r="AB43">
        <v>0</v>
      </c>
      <c r="AC43" t="s">
        <v>44</v>
      </c>
      <c r="AD43" t="s">
        <v>207</v>
      </c>
      <c r="AE43" t="s">
        <v>208</v>
      </c>
      <c r="AF43">
        <v>20</v>
      </c>
      <c r="AG43">
        <v>0</v>
      </c>
      <c r="AH43">
        <v>5.2299999999999999E-2</v>
      </c>
      <c r="AI43">
        <v>110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 t="s">
        <v>193</v>
      </c>
      <c r="AR43" t="s">
        <v>192</v>
      </c>
      <c r="AS43">
        <v>0.6</v>
      </c>
      <c r="AT43">
        <v>0.6</v>
      </c>
      <c r="AU43">
        <v>0</v>
      </c>
      <c r="AV43">
        <v>0.6</v>
      </c>
      <c r="AW43" t="s">
        <v>45</v>
      </c>
      <c r="AX43">
        <v>1</v>
      </c>
      <c r="AY43" t="s">
        <v>209</v>
      </c>
      <c r="AZ43" t="s">
        <v>46</v>
      </c>
      <c r="BA43">
        <v>0</v>
      </c>
      <c r="BB43">
        <v>0</v>
      </c>
      <c r="BC43">
        <v>0</v>
      </c>
      <c r="BD43">
        <v>0</v>
      </c>
      <c r="BE43" t="s">
        <v>47</v>
      </c>
      <c r="BF43" t="b">
        <v>0</v>
      </c>
      <c r="BG43" t="s">
        <v>48</v>
      </c>
      <c r="BH43">
        <v>0</v>
      </c>
      <c r="BI43" t="s">
        <v>210</v>
      </c>
      <c r="BJ43" t="s">
        <v>211</v>
      </c>
      <c r="BK43" t="s">
        <v>212</v>
      </c>
      <c r="BL43" t="s">
        <v>213</v>
      </c>
      <c r="BM43" t="s">
        <v>214</v>
      </c>
      <c r="BN43" t="s">
        <v>49</v>
      </c>
      <c r="BO43" s="7" t="s">
        <v>208</v>
      </c>
      <c r="BP43" t="s">
        <v>44</v>
      </c>
      <c r="BQ43">
        <v>0</v>
      </c>
      <c r="BR43">
        <v>0</v>
      </c>
      <c r="BS43" t="s">
        <v>215</v>
      </c>
      <c r="BT43" t="s">
        <v>256</v>
      </c>
      <c r="BU43" t="s">
        <v>260</v>
      </c>
    </row>
    <row r="44" spans="1:73" x14ac:dyDescent="0.3">
      <c r="A44" t="s">
        <v>197</v>
      </c>
      <c r="B44" t="s">
        <v>198</v>
      </c>
      <c r="C44" t="s">
        <v>50</v>
      </c>
      <c r="D44" t="s">
        <v>255</v>
      </c>
      <c r="E44">
        <v>0</v>
      </c>
      <c r="F44" t="s">
        <v>261</v>
      </c>
      <c r="G44" t="s">
        <v>201</v>
      </c>
      <c r="H44" t="s">
        <v>43</v>
      </c>
      <c r="I44" t="s">
        <v>202</v>
      </c>
      <c r="J44" t="s">
        <v>257</v>
      </c>
      <c r="K44" t="s">
        <v>204</v>
      </c>
      <c r="L44" t="s">
        <v>43</v>
      </c>
      <c r="M44" t="s">
        <v>258</v>
      </c>
      <c r="N44" t="e">
        <v>#N/A</v>
      </c>
      <c r="O44">
        <v>9.5899999999999999E-2</v>
      </c>
      <c r="P44">
        <v>202</v>
      </c>
      <c r="Q44">
        <v>0</v>
      </c>
      <c r="R44">
        <v>0</v>
      </c>
      <c r="S44">
        <v>0</v>
      </c>
      <c r="T44">
        <v>0</v>
      </c>
      <c r="U44">
        <v>0</v>
      </c>
      <c r="V44">
        <v>477.58</v>
      </c>
      <c r="W44">
        <v>326.08</v>
      </c>
      <c r="X44">
        <v>0</v>
      </c>
      <c r="Y44">
        <v>803.66</v>
      </c>
      <c r="Z44">
        <v>0</v>
      </c>
      <c r="AA44">
        <v>0</v>
      </c>
      <c r="AB44">
        <v>0</v>
      </c>
      <c r="AC44" t="s">
        <v>44</v>
      </c>
      <c r="AD44" t="s">
        <v>207</v>
      </c>
      <c r="AE44" t="s">
        <v>208</v>
      </c>
      <c r="AF44">
        <v>20</v>
      </c>
      <c r="AG44">
        <v>0</v>
      </c>
      <c r="AH44">
        <v>9.5899999999999999E-2</v>
      </c>
      <c r="AI44">
        <v>202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 t="s">
        <v>193</v>
      </c>
      <c r="AR44" t="s">
        <v>192</v>
      </c>
      <c r="AS44">
        <v>0.6</v>
      </c>
      <c r="AT44">
        <v>0.6</v>
      </c>
      <c r="AU44">
        <v>0</v>
      </c>
      <c r="AV44">
        <v>0.6</v>
      </c>
      <c r="AW44" t="s">
        <v>45</v>
      </c>
      <c r="AX44">
        <v>1</v>
      </c>
      <c r="AY44" t="s">
        <v>209</v>
      </c>
      <c r="AZ44" t="s">
        <v>46</v>
      </c>
      <c r="BA44">
        <v>0</v>
      </c>
      <c r="BB44">
        <v>0</v>
      </c>
      <c r="BC44">
        <v>0</v>
      </c>
      <c r="BD44">
        <v>0</v>
      </c>
      <c r="BE44" t="s">
        <v>47</v>
      </c>
      <c r="BF44" t="b">
        <v>0</v>
      </c>
      <c r="BG44" t="s">
        <v>48</v>
      </c>
      <c r="BH44">
        <v>0</v>
      </c>
      <c r="BI44" t="s">
        <v>210</v>
      </c>
      <c r="BJ44" t="s">
        <v>211</v>
      </c>
      <c r="BK44" t="s">
        <v>212</v>
      </c>
      <c r="BL44" t="s">
        <v>213</v>
      </c>
      <c r="BM44" t="s">
        <v>214</v>
      </c>
      <c r="BN44" t="s">
        <v>49</v>
      </c>
      <c r="BO44" s="7" t="s">
        <v>208</v>
      </c>
      <c r="BP44" t="s">
        <v>44</v>
      </c>
      <c r="BQ44">
        <v>0</v>
      </c>
      <c r="BR44">
        <v>0</v>
      </c>
      <c r="BS44" t="s">
        <v>215</v>
      </c>
      <c r="BT44" t="s">
        <v>261</v>
      </c>
      <c r="BU44" t="s">
        <v>262</v>
      </c>
    </row>
    <row r="45" spans="1:73" x14ac:dyDescent="0.3">
      <c r="A45" t="s">
        <v>197</v>
      </c>
      <c r="B45" t="s">
        <v>198</v>
      </c>
      <c r="C45" t="s">
        <v>50</v>
      </c>
      <c r="D45" t="s">
        <v>255</v>
      </c>
      <c r="E45">
        <v>0</v>
      </c>
      <c r="F45" t="s">
        <v>261</v>
      </c>
      <c r="G45" t="s">
        <v>42</v>
      </c>
      <c r="H45" t="s">
        <v>43</v>
      </c>
      <c r="I45" t="s">
        <v>202</v>
      </c>
      <c r="J45" t="s">
        <v>257</v>
      </c>
      <c r="K45" t="s">
        <v>204</v>
      </c>
      <c r="L45" t="s">
        <v>43</v>
      </c>
      <c r="M45" t="s">
        <v>258</v>
      </c>
      <c r="N45" t="e">
        <v>#N/A</v>
      </c>
      <c r="O45">
        <v>9.5899999999999999E-2</v>
      </c>
      <c r="P45">
        <v>202</v>
      </c>
      <c r="Q45">
        <v>0</v>
      </c>
      <c r="R45">
        <v>0</v>
      </c>
      <c r="S45">
        <v>0</v>
      </c>
      <c r="T45">
        <v>0</v>
      </c>
      <c r="U45">
        <v>0</v>
      </c>
      <c r="V45">
        <v>477.58</v>
      </c>
      <c r="W45">
        <v>326.08</v>
      </c>
      <c r="X45">
        <v>0</v>
      </c>
      <c r="Y45">
        <v>803.66</v>
      </c>
      <c r="Z45">
        <v>0</v>
      </c>
      <c r="AA45">
        <v>0</v>
      </c>
      <c r="AB45">
        <v>0</v>
      </c>
      <c r="AC45" t="s">
        <v>44</v>
      </c>
      <c r="AD45" t="s">
        <v>207</v>
      </c>
      <c r="AE45" t="s">
        <v>208</v>
      </c>
      <c r="AF45">
        <v>20</v>
      </c>
      <c r="AG45">
        <v>0</v>
      </c>
      <c r="AH45">
        <v>9.5899999999999999E-2</v>
      </c>
      <c r="AI45">
        <v>202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 t="s">
        <v>193</v>
      </c>
      <c r="AR45" t="s">
        <v>192</v>
      </c>
      <c r="AS45">
        <v>0.6</v>
      </c>
      <c r="AT45">
        <v>0.6</v>
      </c>
      <c r="AU45">
        <v>0</v>
      </c>
      <c r="AV45">
        <v>0.6</v>
      </c>
      <c r="AW45" t="s">
        <v>45</v>
      </c>
      <c r="AX45">
        <v>1</v>
      </c>
      <c r="AY45" t="s">
        <v>209</v>
      </c>
      <c r="AZ45" t="s">
        <v>46</v>
      </c>
      <c r="BA45">
        <v>0</v>
      </c>
      <c r="BB45">
        <v>0</v>
      </c>
      <c r="BC45">
        <v>0</v>
      </c>
      <c r="BD45">
        <v>0</v>
      </c>
      <c r="BE45" t="s">
        <v>47</v>
      </c>
      <c r="BF45" t="b">
        <v>0</v>
      </c>
      <c r="BG45" t="s">
        <v>48</v>
      </c>
      <c r="BH45">
        <v>0</v>
      </c>
      <c r="BI45" t="s">
        <v>210</v>
      </c>
      <c r="BJ45" t="s">
        <v>211</v>
      </c>
      <c r="BK45" t="s">
        <v>212</v>
      </c>
      <c r="BL45" t="s">
        <v>213</v>
      </c>
      <c r="BM45" t="s">
        <v>214</v>
      </c>
      <c r="BN45" t="s">
        <v>49</v>
      </c>
      <c r="BO45" s="7" t="s">
        <v>208</v>
      </c>
      <c r="BP45" t="s">
        <v>44</v>
      </c>
      <c r="BQ45">
        <v>0</v>
      </c>
      <c r="BR45">
        <v>0</v>
      </c>
      <c r="BS45" t="s">
        <v>215</v>
      </c>
      <c r="BT45" t="s">
        <v>261</v>
      </c>
      <c r="BU45" t="s">
        <v>263</v>
      </c>
    </row>
    <row r="46" spans="1:73" x14ac:dyDescent="0.3">
      <c r="A46" t="s">
        <v>197</v>
      </c>
      <c r="B46" t="s">
        <v>198</v>
      </c>
      <c r="C46" t="s">
        <v>189</v>
      </c>
      <c r="D46" t="s">
        <v>388</v>
      </c>
      <c r="E46">
        <v>0</v>
      </c>
      <c r="F46" t="s">
        <v>389</v>
      </c>
      <c r="G46" t="s">
        <v>201</v>
      </c>
      <c r="H46" t="s">
        <v>43</v>
      </c>
      <c r="I46" t="s">
        <v>202</v>
      </c>
      <c r="J46" t="s">
        <v>257</v>
      </c>
      <c r="K46" t="s">
        <v>204</v>
      </c>
      <c r="L46" t="s">
        <v>43</v>
      </c>
      <c r="M46" t="s">
        <v>258</v>
      </c>
      <c r="N46" t="e">
        <v>#N/A</v>
      </c>
      <c r="O46">
        <v>5.2299999999999999E-2</v>
      </c>
      <c r="P46">
        <v>110</v>
      </c>
      <c r="Q46">
        <v>0</v>
      </c>
      <c r="R46">
        <v>0</v>
      </c>
      <c r="S46">
        <v>0</v>
      </c>
      <c r="T46">
        <v>0</v>
      </c>
      <c r="U46">
        <v>0</v>
      </c>
      <c r="V46">
        <v>450.09</v>
      </c>
      <c r="W46">
        <v>139.22999999999999</v>
      </c>
      <c r="X46">
        <v>0</v>
      </c>
      <c r="Y46">
        <v>589.32000000000005</v>
      </c>
      <c r="Z46">
        <v>0</v>
      </c>
      <c r="AA46">
        <v>0</v>
      </c>
      <c r="AB46">
        <v>0</v>
      </c>
      <c r="AC46" t="s">
        <v>44</v>
      </c>
      <c r="AD46" t="s">
        <v>207</v>
      </c>
      <c r="AE46" t="s">
        <v>208</v>
      </c>
      <c r="AF46">
        <v>20</v>
      </c>
      <c r="AG46">
        <v>0</v>
      </c>
      <c r="AH46">
        <v>5.2299999999999999E-2</v>
      </c>
      <c r="AI46">
        <v>110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 t="s">
        <v>193</v>
      </c>
      <c r="AR46" t="s">
        <v>192</v>
      </c>
      <c r="AS46">
        <v>0.6</v>
      </c>
      <c r="AT46">
        <v>0.6</v>
      </c>
      <c r="AU46">
        <v>0</v>
      </c>
      <c r="AV46">
        <v>0.6</v>
      </c>
      <c r="AW46" t="s">
        <v>45</v>
      </c>
      <c r="AX46">
        <v>1</v>
      </c>
      <c r="AY46" t="s">
        <v>209</v>
      </c>
      <c r="AZ46" t="s">
        <v>46</v>
      </c>
      <c r="BA46">
        <v>0</v>
      </c>
      <c r="BB46">
        <v>0</v>
      </c>
      <c r="BC46">
        <v>0</v>
      </c>
      <c r="BD46">
        <v>0</v>
      </c>
      <c r="BE46" t="s">
        <v>47</v>
      </c>
      <c r="BF46" t="b">
        <v>0</v>
      </c>
      <c r="BG46" t="s">
        <v>48</v>
      </c>
      <c r="BH46">
        <v>0</v>
      </c>
      <c r="BI46" t="s">
        <v>210</v>
      </c>
      <c r="BJ46" t="s">
        <v>211</v>
      </c>
      <c r="BK46" t="s">
        <v>212</v>
      </c>
      <c r="BL46" t="s">
        <v>213</v>
      </c>
      <c r="BM46" t="s">
        <v>214</v>
      </c>
      <c r="BN46" t="s">
        <v>49</v>
      </c>
      <c r="BO46" s="7" t="s">
        <v>208</v>
      </c>
      <c r="BP46" t="s">
        <v>44</v>
      </c>
      <c r="BQ46">
        <v>0</v>
      </c>
      <c r="BR46">
        <v>0</v>
      </c>
      <c r="BS46" t="s">
        <v>215</v>
      </c>
      <c r="BT46" t="s">
        <v>389</v>
      </c>
      <c r="BU46" t="s">
        <v>390</v>
      </c>
    </row>
    <row r="47" spans="1:73" x14ac:dyDescent="0.3">
      <c r="A47" t="s">
        <v>197</v>
      </c>
      <c r="B47" t="s">
        <v>198</v>
      </c>
      <c r="C47" t="s">
        <v>189</v>
      </c>
      <c r="D47" t="s">
        <v>388</v>
      </c>
      <c r="E47">
        <v>0</v>
      </c>
      <c r="F47" t="s">
        <v>389</v>
      </c>
      <c r="G47" t="s">
        <v>42</v>
      </c>
      <c r="H47" t="s">
        <v>43</v>
      </c>
      <c r="I47" t="s">
        <v>202</v>
      </c>
      <c r="J47" t="s">
        <v>257</v>
      </c>
      <c r="K47" t="s">
        <v>204</v>
      </c>
      <c r="L47" t="s">
        <v>43</v>
      </c>
      <c r="M47" t="s">
        <v>258</v>
      </c>
      <c r="N47" t="e">
        <v>#N/A</v>
      </c>
      <c r="O47">
        <v>5.2299999999999999E-2</v>
      </c>
      <c r="P47">
        <v>110</v>
      </c>
      <c r="Q47">
        <v>0</v>
      </c>
      <c r="R47">
        <v>0</v>
      </c>
      <c r="S47">
        <v>0</v>
      </c>
      <c r="T47">
        <v>0</v>
      </c>
      <c r="U47">
        <v>0</v>
      </c>
      <c r="V47">
        <v>450.09</v>
      </c>
      <c r="W47">
        <v>139.22999999999999</v>
      </c>
      <c r="X47">
        <v>0</v>
      </c>
      <c r="Y47">
        <v>589.32000000000005</v>
      </c>
      <c r="Z47">
        <v>0</v>
      </c>
      <c r="AA47">
        <v>0</v>
      </c>
      <c r="AB47">
        <v>0</v>
      </c>
      <c r="AC47" t="s">
        <v>44</v>
      </c>
      <c r="AD47" t="s">
        <v>207</v>
      </c>
      <c r="AE47" t="s">
        <v>208</v>
      </c>
      <c r="AF47">
        <v>20</v>
      </c>
      <c r="AG47">
        <v>0</v>
      </c>
      <c r="AH47">
        <v>5.2299999999999999E-2</v>
      </c>
      <c r="AI47">
        <v>110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 t="s">
        <v>193</v>
      </c>
      <c r="AR47" t="s">
        <v>192</v>
      </c>
      <c r="AS47">
        <v>0.6</v>
      </c>
      <c r="AT47">
        <v>0.6</v>
      </c>
      <c r="AU47">
        <v>0</v>
      </c>
      <c r="AV47">
        <v>0.6</v>
      </c>
      <c r="AW47" t="s">
        <v>45</v>
      </c>
      <c r="AX47">
        <v>1</v>
      </c>
      <c r="AY47" t="s">
        <v>209</v>
      </c>
      <c r="AZ47" t="s">
        <v>46</v>
      </c>
      <c r="BA47">
        <v>0</v>
      </c>
      <c r="BB47">
        <v>0</v>
      </c>
      <c r="BC47">
        <v>0</v>
      </c>
      <c r="BD47">
        <v>0</v>
      </c>
      <c r="BE47" t="s">
        <v>47</v>
      </c>
      <c r="BF47" t="b">
        <v>0</v>
      </c>
      <c r="BG47" t="s">
        <v>48</v>
      </c>
      <c r="BH47">
        <v>0</v>
      </c>
      <c r="BI47" t="s">
        <v>210</v>
      </c>
      <c r="BJ47" t="s">
        <v>211</v>
      </c>
      <c r="BK47" t="s">
        <v>212</v>
      </c>
      <c r="BL47" t="s">
        <v>213</v>
      </c>
      <c r="BM47" t="s">
        <v>214</v>
      </c>
      <c r="BN47" t="s">
        <v>49</v>
      </c>
      <c r="BO47" s="7" t="s">
        <v>208</v>
      </c>
      <c r="BP47" t="s">
        <v>44</v>
      </c>
      <c r="BQ47">
        <v>0</v>
      </c>
      <c r="BR47">
        <v>0</v>
      </c>
      <c r="BS47" t="s">
        <v>215</v>
      </c>
      <c r="BT47" t="s">
        <v>389</v>
      </c>
      <c r="BU47" t="s">
        <v>391</v>
      </c>
    </row>
    <row r="48" spans="1:73" x14ac:dyDescent="0.3">
      <c r="A48" t="s">
        <v>197</v>
      </c>
      <c r="B48" t="s">
        <v>198</v>
      </c>
      <c r="C48" t="s">
        <v>188</v>
      </c>
      <c r="D48" t="s">
        <v>388</v>
      </c>
      <c r="E48">
        <v>0</v>
      </c>
      <c r="F48" t="s">
        <v>392</v>
      </c>
      <c r="G48" t="s">
        <v>201</v>
      </c>
      <c r="H48" t="s">
        <v>43</v>
      </c>
      <c r="I48" t="s">
        <v>202</v>
      </c>
      <c r="J48" t="s">
        <v>257</v>
      </c>
      <c r="K48" t="s">
        <v>204</v>
      </c>
      <c r="L48" t="s">
        <v>43</v>
      </c>
      <c r="M48" t="s">
        <v>258</v>
      </c>
      <c r="N48" t="e">
        <v>#N/A</v>
      </c>
      <c r="O48">
        <v>9.5899999999999999E-2</v>
      </c>
      <c r="P48">
        <v>202</v>
      </c>
      <c r="Q48">
        <v>0</v>
      </c>
      <c r="R48">
        <v>0</v>
      </c>
      <c r="S48">
        <v>0</v>
      </c>
      <c r="T48">
        <v>0</v>
      </c>
      <c r="U48">
        <v>0</v>
      </c>
      <c r="V48">
        <v>450.09</v>
      </c>
      <c r="W48">
        <v>189.05</v>
      </c>
      <c r="X48">
        <v>0</v>
      </c>
      <c r="Y48">
        <v>639.15</v>
      </c>
      <c r="Z48">
        <v>0</v>
      </c>
      <c r="AA48">
        <v>0</v>
      </c>
      <c r="AB48">
        <v>0</v>
      </c>
      <c r="AC48" t="s">
        <v>44</v>
      </c>
      <c r="AD48" t="s">
        <v>207</v>
      </c>
      <c r="AE48" t="s">
        <v>208</v>
      </c>
      <c r="AF48">
        <v>20</v>
      </c>
      <c r="AG48">
        <v>0</v>
      </c>
      <c r="AH48">
        <v>9.5899999999999999E-2</v>
      </c>
      <c r="AI48">
        <v>202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 t="s">
        <v>193</v>
      </c>
      <c r="AR48" t="s">
        <v>192</v>
      </c>
      <c r="AS48">
        <v>0.6</v>
      </c>
      <c r="AT48">
        <v>0.6</v>
      </c>
      <c r="AU48">
        <v>0</v>
      </c>
      <c r="AV48">
        <v>0.6</v>
      </c>
      <c r="AW48" t="s">
        <v>45</v>
      </c>
      <c r="AX48">
        <v>1</v>
      </c>
      <c r="AY48" t="s">
        <v>209</v>
      </c>
      <c r="AZ48" t="s">
        <v>46</v>
      </c>
      <c r="BA48">
        <v>0</v>
      </c>
      <c r="BB48">
        <v>0</v>
      </c>
      <c r="BC48">
        <v>0</v>
      </c>
      <c r="BD48">
        <v>0</v>
      </c>
      <c r="BE48" t="s">
        <v>47</v>
      </c>
      <c r="BF48" t="b">
        <v>0</v>
      </c>
      <c r="BG48" t="s">
        <v>48</v>
      </c>
      <c r="BH48">
        <v>0</v>
      </c>
      <c r="BI48" t="s">
        <v>210</v>
      </c>
      <c r="BJ48" t="s">
        <v>211</v>
      </c>
      <c r="BK48" t="s">
        <v>212</v>
      </c>
      <c r="BL48" t="s">
        <v>213</v>
      </c>
      <c r="BM48" t="s">
        <v>214</v>
      </c>
      <c r="BN48" t="s">
        <v>49</v>
      </c>
      <c r="BO48" s="7" t="s">
        <v>208</v>
      </c>
      <c r="BP48" t="s">
        <v>44</v>
      </c>
      <c r="BQ48">
        <v>0</v>
      </c>
      <c r="BR48">
        <v>0</v>
      </c>
      <c r="BS48" t="s">
        <v>215</v>
      </c>
      <c r="BT48" t="s">
        <v>392</v>
      </c>
      <c r="BU48" t="s">
        <v>393</v>
      </c>
    </row>
    <row r="49" spans="1:73" x14ac:dyDescent="0.3">
      <c r="A49" t="s">
        <v>197</v>
      </c>
      <c r="B49" t="s">
        <v>198</v>
      </c>
      <c r="C49" t="s">
        <v>188</v>
      </c>
      <c r="D49" t="s">
        <v>388</v>
      </c>
      <c r="E49">
        <v>0</v>
      </c>
      <c r="F49" t="s">
        <v>392</v>
      </c>
      <c r="G49" t="s">
        <v>42</v>
      </c>
      <c r="H49" t="s">
        <v>43</v>
      </c>
      <c r="I49" t="s">
        <v>202</v>
      </c>
      <c r="J49" t="s">
        <v>257</v>
      </c>
      <c r="K49" t="s">
        <v>204</v>
      </c>
      <c r="L49" t="s">
        <v>43</v>
      </c>
      <c r="M49" t="s">
        <v>258</v>
      </c>
      <c r="N49" t="e">
        <v>#N/A</v>
      </c>
      <c r="O49">
        <v>9.5899999999999999E-2</v>
      </c>
      <c r="P49">
        <v>202</v>
      </c>
      <c r="Q49">
        <v>0</v>
      </c>
      <c r="R49">
        <v>0</v>
      </c>
      <c r="S49">
        <v>0</v>
      </c>
      <c r="T49">
        <v>0</v>
      </c>
      <c r="U49">
        <v>0</v>
      </c>
      <c r="V49">
        <v>450.09</v>
      </c>
      <c r="W49">
        <v>189.05</v>
      </c>
      <c r="X49">
        <v>0</v>
      </c>
      <c r="Y49">
        <v>639.15</v>
      </c>
      <c r="Z49">
        <v>0</v>
      </c>
      <c r="AA49">
        <v>0</v>
      </c>
      <c r="AB49">
        <v>0</v>
      </c>
      <c r="AC49" t="s">
        <v>44</v>
      </c>
      <c r="AD49" t="s">
        <v>207</v>
      </c>
      <c r="AE49" t="s">
        <v>208</v>
      </c>
      <c r="AF49">
        <v>20</v>
      </c>
      <c r="AG49">
        <v>0</v>
      </c>
      <c r="AH49">
        <v>9.5899999999999999E-2</v>
      </c>
      <c r="AI49">
        <v>202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 t="s">
        <v>193</v>
      </c>
      <c r="AR49" t="s">
        <v>192</v>
      </c>
      <c r="AS49">
        <v>0.6</v>
      </c>
      <c r="AT49">
        <v>0.6</v>
      </c>
      <c r="AU49">
        <v>0</v>
      </c>
      <c r="AV49">
        <v>0.6</v>
      </c>
      <c r="AW49" t="s">
        <v>45</v>
      </c>
      <c r="AX49">
        <v>1</v>
      </c>
      <c r="AY49" t="s">
        <v>209</v>
      </c>
      <c r="AZ49" t="s">
        <v>46</v>
      </c>
      <c r="BA49">
        <v>0</v>
      </c>
      <c r="BB49">
        <v>0</v>
      </c>
      <c r="BC49">
        <v>0</v>
      </c>
      <c r="BD49">
        <v>0</v>
      </c>
      <c r="BE49" t="s">
        <v>47</v>
      </c>
      <c r="BF49" t="b">
        <v>0</v>
      </c>
      <c r="BG49" t="s">
        <v>48</v>
      </c>
      <c r="BH49">
        <v>0</v>
      </c>
      <c r="BI49" t="s">
        <v>210</v>
      </c>
      <c r="BJ49" t="s">
        <v>211</v>
      </c>
      <c r="BK49" t="s">
        <v>212</v>
      </c>
      <c r="BL49" t="s">
        <v>213</v>
      </c>
      <c r="BM49" t="s">
        <v>214</v>
      </c>
      <c r="BN49" t="s">
        <v>49</v>
      </c>
      <c r="BO49" s="7" t="s">
        <v>208</v>
      </c>
      <c r="BP49" t="s">
        <v>44</v>
      </c>
      <c r="BQ49">
        <v>0</v>
      </c>
      <c r="BR49">
        <v>0</v>
      </c>
      <c r="BS49" t="s">
        <v>215</v>
      </c>
      <c r="BT49" t="s">
        <v>392</v>
      </c>
      <c r="BU49" t="s">
        <v>394</v>
      </c>
    </row>
    <row r="50" spans="1:73" x14ac:dyDescent="0.3">
      <c r="A50" t="s">
        <v>197</v>
      </c>
      <c r="B50" t="s">
        <v>198</v>
      </c>
      <c r="C50" t="s">
        <v>41</v>
      </c>
      <c r="D50" t="s">
        <v>264</v>
      </c>
      <c r="E50">
        <v>0</v>
      </c>
      <c r="F50" t="s">
        <v>265</v>
      </c>
      <c r="G50" t="s">
        <v>201</v>
      </c>
      <c r="H50" t="s">
        <v>43</v>
      </c>
      <c r="I50" t="s">
        <v>202</v>
      </c>
      <c r="J50" t="s">
        <v>266</v>
      </c>
      <c r="K50" t="s">
        <v>204</v>
      </c>
      <c r="L50" t="s">
        <v>43</v>
      </c>
      <c r="M50" t="s">
        <v>267</v>
      </c>
      <c r="N50" t="e">
        <v>#N/A</v>
      </c>
      <c r="O50">
        <v>6.0299999999999999E-2</v>
      </c>
      <c r="P50">
        <v>102</v>
      </c>
      <c r="Q50">
        <v>0</v>
      </c>
      <c r="R50">
        <v>0</v>
      </c>
      <c r="S50">
        <v>0</v>
      </c>
      <c r="T50">
        <v>0</v>
      </c>
      <c r="U50">
        <v>0</v>
      </c>
      <c r="V50">
        <v>477.58</v>
      </c>
      <c r="W50">
        <v>180.68</v>
      </c>
      <c r="X50">
        <v>0</v>
      </c>
      <c r="Y50">
        <v>658.26</v>
      </c>
      <c r="Z50">
        <v>0</v>
      </c>
      <c r="AA50">
        <v>0</v>
      </c>
      <c r="AB50">
        <v>0</v>
      </c>
      <c r="AC50" t="s">
        <v>44</v>
      </c>
      <c r="AD50" t="s">
        <v>207</v>
      </c>
      <c r="AE50" t="s">
        <v>208</v>
      </c>
      <c r="AF50">
        <v>20</v>
      </c>
      <c r="AG50">
        <v>0</v>
      </c>
      <c r="AH50">
        <v>6.0299999999999999E-2</v>
      </c>
      <c r="AI50">
        <v>102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 t="s">
        <v>193</v>
      </c>
      <c r="AR50" t="s">
        <v>192</v>
      </c>
      <c r="AS50">
        <v>0.6</v>
      </c>
      <c r="AT50">
        <v>0.6</v>
      </c>
      <c r="AU50">
        <v>0</v>
      </c>
      <c r="AV50">
        <v>0.6</v>
      </c>
      <c r="AW50" t="s">
        <v>45</v>
      </c>
      <c r="AX50">
        <v>1</v>
      </c>
      <c r="AY50" t="s">
        <v>209</v>
      </c>
      <c r="AZ50" t="s">
        <v>46</v>
      </c>
      <c r="BA50">
        <v>0</v>
      </c>
      <c r="BB50">
        <v>0</v>
      </c>
      <c r="BC50">
        <v>0</v>
      </c>
      <c r="BD50">
        <v>0</v>
      </c>
      <c r="BE50" t="s">
        <v>47</v>
      </c>
      <c r="BF50" t="b">
        <v>0</v>
      </c>
      <c r="BG50" t="s">
        <v>48</v>
      </c>
      <c r="BH50">
        <v>0</v>
      </c>
      <c r="BI50" t="s">
        <v>210</v>
      </c>
      <c r="BJ50" t="s">
        <v>211</v>
      </c>
      <c r="BK50" t="s">
        <v>212</v>
      </c>
      <c r="BL50" t="s">
        <v>213</v>
      </c>
      <c r="BM50" t="s">
        <v>214</v>
      </c>
      <c r="BN50" t="s">
        <v>49</v>
      </c>
      <c r="BO50" s="7" t="s">
        <v>208</v>
      </c>
      <c r="BP50" t="s">
        <v>44</v>
      </c>
      <c r="BQ50">
        <v>0</v>
      </c>
      <c r="BR50">
        <v>0</v>
      </c>
      <c r="BS50" t="s">
        <v>215</v>
      </c>
      <c r="BT50" t="s">
        <v>265</v>
      </c>
      <c r="BU50" t="s">
        <v>268</v>
      </c>
    </row>
    <row r="51" spans="1:73" x14ac:dyDescent="0.3">
      <c r="A51" t="s">
        <v>197</v>
      </c>
      <c r="B51" t="s">
        <v>198</v>
      </c>
      <c r="C51" t="s">
        <v>41</v>
      </c>
      <c r="D51" t="s">
        <v>264</v>
      </c>
      <c r="E51">
        <v>0</v>
      </c>
      <c r="F51" t="s">
        <v>265</v>
      </c>
      <c r="G51" t="s">
        <v>42</v>
      </c>
      <c r="H51" t="s">
        <v>43</v>
      </c>
      <c r="I51" t="s">
        <v>202</v>
      </c>
      <c r="J51" t="s">
        <v>266</v>
      </c>
      <c r="K51" t="s">
        <v>204</v>
      </c>
      <c r="L51" t="s">
        <v>43</v>
      </c>
      <c r="M51" t="s">
        <v>267</v>
      </c>
      <c r="N51" t="e">
        <v>#N/A</v>
      </c>
      <c r="O51">
        <v>6.0299999999999999E-2</v>
      </c>
      <c r="P51">
        <v>102</v>
      </c>
      <c r="Q51">
        <v>0</v>
      </c>
      <c r="R51">
        <v>0</v>
      </c>
      <c r="S51">
        <v>0</v>
      </c>
      <c r="T51">
        <v>0</v>
      </c>
      <c r="U51">
        <v>0</v>
      </c>
      <c r="V51">
        <v>477.58</v>
      </c>
      <c r="W51">
        <v>180.68</v>
      </c>
      <c r="X51">
        <v>0</v>
      </c>
      <c r="Y51">
        <v>658.26</v>
      </c>
      <c r="Z51">
        <v>0</v>
      </c>
      <c r="AA51">
        <v>0</v>
      </c>
      <c r="AB51">
        <v>0</v>
      </c>
      <c r="AC51" t="s">
        <v>44</v>
      </c>
      <c r="AD51" t="s">
        <v>207</v>
      </c>
      <c r="AE51" t="s">
        <v>208</v>
      </c>
      <c r="AF51">
        <v>20</v>
      </c>
      <c r="AG51">
        <v>0</v>
      </c>
      <c r="AH51">
        <v>6.0299999999999999E-2</v>
      </c>
      <c r="AI51">
        <v>102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 t="s">
        <v>193</v>
      </c>
      <c r="AR51" t="s">
        <v>192</v>
      </c>
      <c r="AS51">
        <v>0.6</v>
      </c>
      <c r="AT51">
        <v>0.6</v>
      </c>
      <c r="AU51">
        <v>0</v>
      </c>
      <c r="AV51">
        <v>0.6</v>
      </c>
      <c r="AW51" t="s">
        <v>45</v>
      </c>
      <c r="AX51">
        <v>1</v>
      </c>
      <c r="AY51" t="s">
        <v>209</v>
      </c>
      <c r="AZ51" t="s">
        <v>46</v>
      </c>
      <c r="BA51">
        <v>0</v>
      </c>
      <c r="BB51">
        <v>0</v>
      </c>
      <c r="BC51">
        <v>0</v>
      </c>
      <c r="BD51">
        <v>0</v>
      </c>
      <c r="BE51" t="s">
        <v>47</v>
      </c>
      <c r="BF51" t="b">
        <v>0</v>
      </c>
      <c r="BG51" t="s">
        <v>48</v>
      </c>
      <c r="BH51">
        <v>0</v>
      </c>
      <c r="BI51" t="s">
        <v>210</v>
      </c>
      <c r="BJ51" t="s">
        <v>211</v>
      </c>
      <c r="BK51" t="s">
        <v>212</v>
      </c>
      <c r="BL51" t="s">
        <v>213</v>
      </c>
      <c r="BM51" t="s">
        <v>214</v>
      </c>
      <c r="BN51" t="s">
        <v>49</v>
      </c>
      <c r="BO51" s="7" t="s">
        <v>208</v>
      </c>
      <c r="BP51" t="s">
        <v>44</v>
      </c>
      <c r="BQ51">
        <v>0</v>
      </c>
      <c r="BR51">
        <v>0</v>
      </c>
      <c r="BS51" t="s">
        <v>215</v>
      </c>
      <c r="BT51" t="s">
        <v>265</v>
      </c>
      <c r="BU51" t="s">
        <v>269</v>
      </c>
    </row>
    <row r="52" spans="1:73" x14ac:dyDescent="0.3">
      <c r="A52" t="s">
        <v>197</v>
      </c>
      <c r="B52" t="s">
        <v>198</v>
      </c>
      <c r="C52" t="s">
        <v>50</v>
      </c>
      <c r="D52" t="s">
        <v>264</v>
      </c>
      <c r="E52">
        <v>0</v>
      </c>
      <c r="F52" t="s">
        <v>270</v>
      </c>
      <c r="G52" t="s">
        <v>201</v>
      </c>
      <c r="H52" t="s">
        <v>43</v>
      </c>
      <c r="I52" t="s">
        <v>202</v>
      </c>
      <c r="J52" t="s">
        <v>266</v>
      </c>
      <c r="K52" t="s">
        <v>204</v>
      </c>
      <c r="L52" t="s">
        <v>43</v>
      </c>
      <c r="M52" t="s">
        <v>267</v>
      </c>
      <c r="N52" t="e">
        <v>#N/A</v>
      </c>
      <c r="O52">
        <v>0.111</v>
      </c>
      <c r="P52">
        <v>188</v>
      </c>
      <c r="Q52">
        <v>0</v>
      </c>
      <c r="R52">
        <v>0</v>
      </c>
      <c r="S52">
        <v>0</v>
      </c>
      <c r="T52">
        <v>0</v>
      </c>
      <c r="U52">
        <v>0</v>
      </c>
      <c r="V52">
        <v>477.58</v>
      </c>
      <c r="W52">
        <v>326.08</v>
      </c>
      <c r="X52">
        <v>0</v>
      </c>
      <c r="Y52">
        <v>803.66</v>
      </c>
      <c r="Z52">
        <v>0</v>
      </c>
      <c r="AA52">
        <v>0</v>
      </c>
      <c r="AB52">
        <v>0</v>
      </c>
      <c r="AC52" t="s">
        <v>44</v>
      </c>
      <c r="AD52" t="s">
        <v>207</v>
      </c>
      <c r="AE52" t="s">
        <v>208</v>
      </c>
      <c r="AF52">
        <v>20</v>
      </c>
      <c r="AG52">
        <v>0</v>
      </c>
      <c r="AH52">
        <v>0.111</v>
      </c>
      <c r="AI52">
        <v>188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 t="s">
        <v>193</v>
      </c>
      <c r="AR52" t="s">
        <v>192</v>
      </c>
      <c r="AS52">
        <v>0.6</v>
      </c>
      <c r="AT52">
        <v>0.6</v>
      </c>
      <c r="AU52">
        <v>0</v>
      </c>
      <c r="AV52">
        <v>0.6</v>
      </c>
      <c r="AW52" t="s">
        <v>45</v>
      </c>
      <c r="AX52">
        <v>1</v>
      </c>
      <c r="AY52" t="s">
        <v>209</v>
      </c>
      <c r="AZ52" t="s">
        <v>46</v>
      </c>
      <c r="BA52">
        <v>0</v>
      </c>
      <c r="BB52">
        <v>0</v>
      </c>
      <c r="BC52">
        <v>0</v>
      </c>
      <c r="BD52">
        <v>0</v>
      </c>
      <c r="BE52" t="s">
        <v>47</v>
      </c>
      <c r="BF52" t="b">
        <v>0</v>
      </c>
      <c r="BG52" t="s">
        <v>48</v>
      </c>
      <c r="BH52">
        <v>0</v>
      </c>
      <c r="BI52" t="s">
        <v>210</v>
      </c>
      <c r="BJ52" t="s">
        <v>211</v>
      </c>
      <c r="BK52" t="s">
        <v>212</v>
      </c>
      <c r="BL52" t="s">
        <v>213</v>
      </c>
      <c r="BM52" t="s">
        <v>214</v>
      </c>
      <c r="BN52" t="s">
        <v>49</v>
      </c>
      <c r="BO52" s="7" t="s">
        <v>208</v>
      </c>
      <c r="BP52" t="s">
        <v>44</v>
      </c>
      <c r="BQ52">
        <v>0</v>
      </c>
      <c r="BR52">
        <v>0</v>
      </c>
      <c r="BS52" t="s">
        <v>215</v>
      </c>
      <c r="BT52" t="s">
        <v>270</v>
      </c>
      <c r="BU52" t="s">
        <v>271</v>
      </c>
    </row>
    <row r="53" spans="1:73" x14ac:dyDescent="0.3">
      <c r="A53" t="s">
        <v>197</v>
      </c>
      <c r="B53" t="s">
        <v>198</v>
      </c>
      <c r="C53" t="s">
        <v>50</v>
      </c>
      <c r="D53" t="s">
        <v>264</v>
      </c>
      <c r="E53">
        <v>0</v>
      </c>
      <c r="F53" t="s">
        <v>270</v>
      </c>
      <c r="G53" t="s">
        <v>42</v>
      </c>
      <c r="H53" t="s">
        <v>43</v>
      </c>
      <c r="I53" t="s">
        <v>202</v>
      </c>
      <c r="J53" t="s">
        <v>266</v>
      </c>
      <c r="K53" t="s">
        <v>204</v>
      </c>
      <c r="L53" t="s">
        <v>43</v>
      </c>
      <c r="M53" t="s">
        <v>267</v>
      </c>
      <c r="N53" t="e">
        <v>#N/A</v>
      </c>
      <c r="O53">
        <v>0.111</v>
      </c>
      <c r="P53">
        <v>188</v>
      </c>
      <c r="Q53">
        <v>0</v>
      </c>
      <c r="R53">
        <v>0</v>
      </c>
      <c r="S53">
        <v>0</v>
      </c>
      <c r="T53">
        <v>0</v>
      </c>
      <c r="U53">
        <v>0</v>
      </c>
      <c r="V53">
        <v>477.58</v>
      </c>
      <c r="W53">
        <v>326.08</v>
      </c>
      <c r="X53">
        <v>0</v>
      </c>
      <c r="Y53">
        <v>803.66</v>
      </c>
      <c r="Z53">
        <v>0</v>
      </c>
      <c r="AA53">
        <v>0</v>
      </c>
      <c r="AB53">
        <v>0</v>
      </c>
      <c r="AC53" t="s">
        <v>44</v>
      </c>
      <c r="AD53" t="s">
        <v>207</v>
      </c>
      <c r="AE53" t="s">
        <v>208</v>
      </c>
      <c r="AF53">
        <v>20</v>
      </c>
      <c r="AG53">
        <v>0</v>
      </c>
      <c r="AH53">
        <v>0.111</v>
      </c>
      <c r="AI53">
        <v>188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 t="s">
        <v>193</v>
      </c>
      <c r="AR53" t="s">
        <v>192</v>
      </c>
      <c r="AS53">
        <v>0.6</v>
      </c>
      <c r="AT53">
        <v>0.6</v>
      </c>
      <c r="AU53">
        <v>0</v>
      </c>
      <c r="AV53">
        <v>0.6</v>
      </c>
      <c r="AW53" t="s">
        <v>45</v>
      </c>
      <c r="AX53">
        <v>1</v>
      </c>
      <c r="AY53" t="s">
        <v>209</v>
      </c>
      <c r="AZ53" t="s">
        <v>46</v>
      </c>
      <c r="BA53">
        <v>0</v>
      </c>
      <c r="BB53">
        <v>0</v>
      </c>
      <c r="BC53">
        <v>0</v>
      </c>
      <c r="BD53">
        <v>0</v>
      </c>
      <c r="BE53" t="s">
        <v>47</v>
      </c>
      <c r="BF53" t="b">
        <v>0</v>
      </c>
      <c r="BG53" t="s">
        <v>48</v>
      </c>
      <c r="BH53">
        <v>0</v>
      </c>
      <c r="BI53" t="s">
        <v>210</v>
      </c>
      <c r="BJ53" t="s">
        <v>211</v>
      </c>
      <c r="BK53" t="s">
        <v>212</v>
      </c>
      <c r="BL53" t="s">
        <v>213</v>
      </c>
      <c r="BM53" t="s">
        <v>214</v>
      </c>
      <c r="BN53" t="s">
        <v>49</v>
      </c>
      <c r="BO53" s="7" t="s">
        <v>208</v>
      </c>
      <c r="BP53" t="s">
        <v>44</v>
      </c>
      <c r="BQ53">
        <v>0</v>
      </c>
      <c r="BR53">
        <v>0</v>
      </c>
      <c r="BS53" t="s">
        <v>215</v>
      </c>
      <c r="BT53" t="s">
        <v>270</v>
      </c>
      <c r="BU53" t="s">
        <v>272</v>
      </c>
    </row>
    <row r="54" spans="1:73" x14ac:dyDescent="0.3">
      <c r="A54" t="s">
        <v>197</v>
      </c>
      <c r="B54" t="s">
        <v>198</v>
      </c>
      <c r="C54" t="s">
        <v>189</v>
      </c>
      <c r="D54" t="s">
        <v>395</v>
      </c>
      <c r="E54">
        <v>0</v>
      </c>
      <c r="F54" t="s">
        <v>396</v>
      </c>
      <c r="G54" t="s">
        <v>201</v>
      </c>
      <c r="H54" t="s">
        <v>43</v>
      </c>
      <c r="I54" t="s">
        <v>202</v>
      </c>
      <c r="J54" t="s">
        <v>266</v>
      </c>
      <c r="K54" t="s">
        <v>204</v>
      </c>
      <c r="L54" t="s">
        <v>43</v>
      </c>
      <c r="M54" t="s">
        <v>267</v>
      </c>
      <c r="N54" t="e">
        <v>#N/A</v>
      </c>
      <c r="O54">
        <v>6.0299999999999999E-2</v>
      </c>
      <c r="P54">
        <v>102</v>
      </c>
      <c r="Q54">
        <v>0</v>
      </c>
      <c r="R54">
        <v>0</v>
      </c>
      <c r="S54">
        <v>0</v>
      </c>
      <c r="T54">
        <v>0</v>
      </c>
      <c r="U54">
        <v>0</v>
      </c>
      <c r="V54">
        <v>450.09</v>
      </c>
      <c r="W54">
        <v>139.22999999999999</v>
      </c>
      <c r="X54">
        <v>0</v>
      </c>
      <c r="Y54">
        <v>589.32000000000005</v>
      </c>
      <c r="Z54">
        <v>0</v>
      </c>
      <c r="AA54">
        <v>0</v>
      </c>
      <c r="AB54">
        <v>0</v>
      </c>
      <c r="AC54" t="s">
        <v>44</v>
      </c>
      <c r="AD54" t="s">
        <v>207</v>
      </c>
      <c r="AE54" t="s">
        <v>208</v>
      </c>
      <c r="AF54">
        <v>20</v>
      </c>
      <c r="AG54">
        <v>0</v>
      </c>
      <c r="AH54">
        <v>6.0299999999999999E-2</v>
      </c>
      <c r="AI54">
        <v>102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 t="s">
        <v>193</v>
      </c>
      <c r="AR54" t="s">
        <v>192</v>
      </c>
      <c r="AS54">
        <v>0.6</v>
      </c>
      <c r="AT54">
        <v>0.6</v>
      </c>
      <c r="AU54">
        <v>0</v>
      </c>
      <c r="AV54">
        <v>0.6</v>
      </c>
      <c r="AW54" t="s">
        <v>45</v>
      </c>
      <c r="AX54">
        <v>1</v>
      </c>
      <c r="AY54" t="s">
        <v>209</v>
      </c>
      <c r="AZ54" t="s">
        <v>46</v>
      </c>
      <c r="BA54">
        <v>0</v>
      </c>
      <c r="BB54">
        <v>0</v>
      </c>
      <c r="BC54">
        <v>0</v>
      </c>
      <c r="BD54">
        <v>0</v>
      </c>
      <c r="BE54" t="s">
        <v>47</v>
      </c>
      <c r="BF54" t="b">
        <v>0</v>
      </c>
      <c r="BG54" t="s">
        <v>48</v>
      </c>
      <c r="BH54">
        <v>0</v>
      </c>
      <c r="BI54" t="s">
        <v>210</v>
      </c>
      <c r="BJ54" t="s">
        <v>211</v>
      </c>
      <c r="BK54" t="s">
        <v>212</v>
      </c>
      <c r="BL54" t="s">
        <v>213</v>
      </c>
      <c r="BM54" t="s">
        <v>214</v>
      </c>
      <c r="BN54" t="s">
        <v>49</v>
      </c>
      <c r="BO54" s="7" t="s">
        <v>208</v>
      </c>
      <c r="BP54" t="s">
        <v>44</v>
      </c>
      <c r="BQ54">
        <v>0</v>
      </c>
      <c r="BR54">
        <v>0</v>
      </c>
      <c r="BS54" t="s">
        <v>215</v>
      </c>
      <c r="BT54" t="s">
        <v>396</v>
      </c>
      <c r="BU54" t="s">
        <v>397</v>
      </c>
    </row>
    <row r="55" spans="1:73" x14ac:dyDescent="0.3">
      <c r="A55" t="s">
        <v>197</v>
      </c>
      <c r="B55" t="s">
        <v>198</v>
      </c>
      <c r="C55" t="s">
        <v>189</v>
      </c>
      <c r="D55" t="s">
        <v>395</v>
      </c>
      <c r="E55">
        <v>0</v>
      </c>
      <c r="F55" t="s">
        <v>396</v>
      </c>
      <c r="G55" t="s">
        <v>42</v>
      </c>
      <c r="H55" t="s">
        <v>43</v>
      </c>
      <c r="I55" t="s">
        <v>202</v>
      </c>
      <c r="J55" t="s">
        <v>266</v>
      </c>
      <c r="K55" t="s">
        <v>204</v>
      </c>
      <c r="L55" t="s">
        <v>43</v>
      </c>
      <c r="M55" t="s">
        <v>267</v>
      </c>
      <c r="N55" t="e">
        <v>#N/A</v>
      </c>
      <c r="O55">
        <v>6.0299999999999999E-2</v>
      </c>
      <c r="P55">
        <v>102</v>
      </c>
      <c r="Q55">
        <v>0</v>
      </c>
      <c r="R55">
        <v>0</v>
      </c>
      <c r="S55">
        <v>0</v>
      </c>
      <c r="T55">
        <v>0</v>
      </c>
      <c r="U55">
        <v>0</v>
      </c>
      <c r="V55">
        <v>450.09</v>
      </c>
      <c r="W55">
        <v>139.22999999999999</v>
      </c>
      <c r="X55">
        <v>0</v>
      </c>
      <c r="Y55">
        <v>589.32000000000005</v>
      </c>
      <c r="Z55">
        <v>0</v>
      </c>
      <c r="AA55">
        <v>0</v>
      </c>
      <c r="AB55">
        <v>0</v>
      </c>
      <c r="AC55" t="s">
        <v>44</v>
      </c>
      <c r="AD55" t="s">
        <v>207</v>
      </c>
      <c r="AE55" t="s">
        <v>208</v>
      </c>
      <c r="AF55">
        <v>20</v>
      </c>
      <c r="AG55">
        <v>0</v>
      </c>
      <c r="AH55">
        <v>6.0299999999999999E-2</v>
      </c>
      <c r="AI55">
        <v>102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 t="s">
        <v>193</v>
      </c>
      <c r="AR55" t="s">
        <v>192</v>
      </c>
      <c r="AS55">
        <v>0.6</v>
      </c>
      <c r="AT55">
        <v>0.6</v>
      </c>
      <c r="AU55">
        <v>0</v>
      </c>
      <c r="AV55">
        <v>0.6</v>
      </c>
      <c r="AW55" t="s">
        <v>45</v>
      </c>
      <c r="AX55">
        <v>1</v>
      </c>
      <c r="AY55" t="s">
        <v>209</v>
      </c>
      <c r="AZ55" t="s">
        <v>46</v>
      </c>
      <c r="BA55">
        <v>0</v>
      </c>
      <c r="BB55">
        <v>0</v>
      </c>
      <c r="BC55">
        <v>0</v>
      </c>
      <c r="BD55">
        <v>0</v>
      </c>
      <c r="BE55" t="s">
        <v>47</v>
      </c>
      <c r="BF55" t="b">
        <v>0</v>
      </c>
      <c r="BG55" t="s">
        <v>48</v>
      </c>
      <c r="BH55">
        <v>0</v>
      </c>
      <c r="BI55" t="s">
        <v>210</v>
      </c>
      <c r="BJ55" t="s">
        <v>211</v>
      </c>
      <c r="BK55" t="s">
        <v>212</v>
      </c>
      <c r="BL55" t="s">
        <v>213</v>
      </c>
      <c r="BM55" t="s">
        <v>214</v>
      </c>
      <c r="BN55" t="s">
        <v>49</v>
      </c>
      <c r="BO55" s="7" t="s">
        <v>208</v>
      </c>
      <c r="BP55" t="s">
        <v>44</v>
      </c>
      <c r="BQ55">
        <v>0</v>
      </c>
      <c r="BR55">
        <v>0</v>
      </c>
      <c r="BS55" t="s">
        <v>215</v>
      </c>
      <c r="BT55" t="s">
        <v>396</v>
      </c>
      <c r="BU55" t="s">
        <v>398</v>
      </c>
    </row>
    <row r="56" spans="1:73" x14ac:dyDescent="0.3">
      <c r="A56" t="s">
        <v>197</v>
      </c>
      <c r="B56" t="s">
        <v>198</v>
      </c>
      <c r="C56" t="s">
        <v>188</v>
      </c>
      <c r="D56" t="s">
        <v>395</v>
      </c>
      <c r="E56">
        <v>0</v>
      </c>
      <c r="F56" t="s">
        <v>399</v>
      </c>
      <c r="G56" t="s">
        <v>201</v>
      </c>
      <c r="H56" t="s">
        <v>43</v>
      </c>
      <c r="I56" t="s">
        <v>202</v>
      </c>
      <c r="J56" t="s">
        <v>266</v>
      </c>
      <c r="K56" t="s">
        <v>204</v>
      </c>
      <c r="L56" t="s">
        <v>43</v>
      </c>
      <c r="M56" t="s">
        <v>267</v>
      </c>
      <c r="N56" t="e">
        <v>#N/A</v>
      </c>
      <c r="O56">
        <v>0.111</v>
      </c>
      <c r="P56">
        <v>188</v>
      </c>
      <c r="Q56">
        <v>0</v>
      </c>
      <c r="R56">
        <v>0</v>
      </c>
      <c r="S56">
        <v>0</v>
      </c>
      <c r="T56">
        <v>0</v>
      </c>
      <c r="U56">
        <v>0</v>
      </c>
      <c r="V56">
        <v>450.09</v>
      </c>
      <c r="W56">
        <v>189.05</v>
      </c>
      <c r="X56">
        <v>0</v>
      </c>
      <c r="Y56">
        <v>639.15</v>
      </c>
      <c r="Z56">
        <v>0</v>
      </c>
      <c r="AA56">
        <v>0</v>
      </c>
      <c r="AB56">
        <v>0</v>
      </c>
      <c r="AC56" t="s">
        <v>44</v>
      </c>
      <c r="AD56" t="s">
        <v>207</v>
      </c>
      <c r="AE56" t="s">
        <v>208</v>
      </c>
      <c r="AF56">
        <v>20</v>
      </c>
      <c r="AG56">
        <v>0</v>
      </c>
      <c r="AH56">
        <v>0.111</v>
      </c>
      <c r="AI56">
        <v>188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 t="s">
        <v>193</v>
      </c>
      <c r="AR56" t="s">
        <v>192</v>
      </c>
      <c r="AS56">
        <v>0.6</v>
      </c>
      <c r="AT56">
        <v>0.6</v>
      </c>
      <c r="AU56">
        <v>0</v>
      </c>
      <c r="AV56">
        <v>0.6</v>
      </c>
      <c r="AW56" t="s">
        <v>45</v>
      </c>
      <c r="AX56">
        <v>1</v>
      </c>
      <c r="AY56" t="s">
        <v>209</v>
      </c>
      <c r="AZ56" t="s">
        <v>46</v>
      </c>
      <c r="BA56">
        <v>0</v>
      </c>
      <c r="BB56">
        <v>0</v>
      </c>
      <c r="BC56">
        <v>0</v>
      </c>
      <c r="BD56">
        <v>0</v>
      </c>
      <c r="BE56" t="s">
        <v>47</v>
      </c>
      <c r="BF56" t="b">
        <v>0</v>
      </c>
      <c r="BG56" t="s">
        <v>48</v>
      </c>
      <c r="BH56">
        <v>0</v>
      </c>
      <c r="BI56" t="s">
        <v>210</v>
      </c>
      <c r="BJ56" t="s">
        <v>211</v>
      </c>
      <c r="BK56" t="s">
        <v>212</v>
      </c>
      <c r="BL56" t="s">
        <v>213</v>
      </c>
      <c r="BM56" t="s">
        <v>214</v>
      </c>
      <c r="BN56" t="s">
        <v>49</v>
      </c>
      <c r="BO56" s="7" t="s">
        <v>208</v>
      </c>
      <c r="BP56" t="s">
        <v>44</v>
      </c>
      <c r="BQ56">
        <v>0</v>
      </c>
      <c r="BR56">
        <v>0</v>
      </c>
      <c r="BS56" t="s">
        <v>215</v>
      </c>
      <c r="BT56" t="s">
        <v>399</v>
      </c>
      <c r="BU56" t="s">
        <v>400</v>
      </c>
    </row>
    <row r="57" spans="1:73" x14ac:dyDescent="0.3">
      <c r="A57" t="s">
        <v>197</v>
      </c>
      <c r="B57" t="s">
        <v>198</v>
      </c>
      <c r="C57" t="s">
        <v>188</v>
      </c>
      <c r="D57" t="s">
        <v>395</v>
      </c>
      <c r="E57">
        <v>0</v>
      </c>
      <c r="F57" t="s">
        <v>399</v>
      </c>
      <c r="G57" t="s">
        <v>42</v>
      </c>
      <c r="H57" t="s">
        <v>43</v>
      </c>
      <c r="I57" t="s">
        <v>202</v>
      </c>
      <c r="J57" t="s">
        <v>266</v>
      </c>
      <c r="K57" t="s">
        <v>204</v>
      </c>
      <c r="L57" t="s">
        <v>43</v>
      </c>
      <c r="M57" t="s">
        <v>267</v>
      </c>
      <c r="N57" t="e">
        <v>#N/A</v>
      </c>
      <c r="O57">
        <v>0.111</v>
      </c>
      <c r="P57">
        <v>188</v>
      </c>
      <c r="Q57">
        <v>0</v>
      </c>
      <c r="R57">
        <v>0</v>
      </c>
      <c r="S57">
        <v>0</v>
      </c>
      <c r="T57">
        <v>0</v>
      </c>
      <c r="U57">
        <v>0</v>
      </c>
      <c r="V57">
        <v>450.09</v>
      </c>
      <c r="W57">
        <v>189.05</v>
      </c>
      <c r="X57">
        <v>0</v>
      </c>
      <c r="Y57">
        <v>639.15</v>
      </c>
      <c r="Z57">
        <v>0</v>
      </c>
      <c r="AA57">
        <v>0</v>
      </c>
      <c r="AB57">
        <v>0</v>
      </c>
      <c r="AC57" t="s">
        <v>44</v>
      </c>
      <c r="AD57" t="s">
        <v>207</v>
      </c>
      <c r="AE57" t="s">
        <v>208</v>
      </c>
      <c r="AF57">
        <v>20</v>
      </c>
      <c r="AG57">
        <v>0</v>
      </c>
      <c r="AH57">
        <v>0.111</v>
      </c>
      <c r="AI57">
        <v>188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 t="s">
        <v>193</v>
      </c>
      <c r="AR57" t="s">
        <v>192</v>
      </c>
      <c r="AS57">
        <v>0.6</v>
      </c>
      <c r="AT57">
        <v>0.6</v>
      </c>
      <c r="AU57">
        <v>0</v>
      </c>
      <c r="AV57">
        <v>0.6</v>
      </c>
      <c r="AW57" t="s">
        <v>45</v>
      </c>
      <c r="AX57">
        <v>1</v>
      </c>
      <c r="AY57" t="s">
        <v>209</v>
      </c>
      <c r="AZ57" t="s">
        <v>46</v>
      </c>
      <c r="BA57">
        <v>0</v>
      </c>
      <c r="BB57">
        <v>0</v>
      </c>
      <c r="BC57">
        <v>0</v>
      </c>
      <c r="BD57">
        <v>0</v>
      </c>
      <c r="BE57" t="s">
        <v>47</v>
      </c>
      <c r="BF57" t="b">
        <v>0</v>
      </c>
      <c r="BG57" t="s">
        <v>48</v>
      </c>
      <c r="BH57">
        <v>0</v>
      </c>
      <c r="BI57" t="s">
        <v>210</v>
      </c>
      <c r="BJ57" t="s">
        <v>211</v>
      </c>
      <c r="BK57" t="s">
        <v>212</v>
      </c>
      <c r="BL57" t="s">
        <v>213</v>
      </c>
      <c r="BM57" t="s">
        <v>214</v>
      </c>
      <c r="BN57" t="s">
        <v>49</v>
      </c>
      <c r="BO57" s="7" t="s">
        <v>208</v>
      </c>
      <c r="BP57" t="s">
        <v>44</v>
      </c>
      <c r="BQ57">
        <v>0</v>
      </c>
      <c r="BR57">
        <v>0</v>
      </c>
      <c r="BS57" t="s">
        <v>215</v>
      </c>
      <c r="BT57" t="s">
        <v>399</v>
      </c>
      <c r="BU57" t="s">
        <v>401</v>
      </c>
    </row>
    <row r="58" spans="1:73" x14ac:dyDescent="0.3">
      <c r="A58" t="s">
        <v>197</v>
      </c>
      <c r="B58" t="s">
        <v>198</v>
      </c>
      <c r="C58" t="s">
        <v>41</v>
      </c>
      <c r="D58" t="s">
        <v>273</v>
      </c>
      <c r="E58">
        <v>0</v>
      </c>
      <c r="F58" t="s">
        <v>274</v>
      </c>
      <c r="G58" t="s">
        <v>201</v>
      </c>
      <c r="H58" t="s">
        <v>43</v>
      </c>
      <c r="I58" t="s">
        <v>202</v>
      </c>
      <c r="J58" t="s">
        <v>275</v>
      </c>
      <c r="K58" t="s">
        <v>204</v>
      </c>
      <c r="L58" t="s">
        <v>43</v>
      </c>
      <c r="M58" t="s">
        <v>258</v>
      </c>
      <c r="N58" t="e">
        <v>#N/A</v>
      </c>
      <c r="O58">
        <v>6.9800000000000001E-2</v>
      </c>
      <c r="P58">
        <v>114</v>
      </c>
      <c r="Q58">
        <v>0</v>
      </c>
      <c r="R58">
        <v>0</v>
      </c>
      <c r="S58">
        <v>0</v>
      </c>
      <c r="T58">
        <v>0</v>
      </c>
      <c r="U58">
        <v>0</v>
      </c>
      <c r="V58">
        <v>477.58</v>
      </c>
      <c r="W58">
        <v>180.68</v>
      </c>
      <c r="X58">
        <v>0</v>
      </c>
      <c r="Y58">
        <v>658.26</v>
      </c>
      <c r="Z58">
        <v>0</v>
      </c>
      <c r="AA58">
        <v>0</v>
      </c>
      <c r="AB58">
        <v>0</v>
      </c>
      <c r="AC58" t="s">
        <v>44</v>
      </c>
      <c r="AD58" t="s">
        <v>207</v>
      </c>
      <c r="AE58" t="s">
        <v>208</v>
      </c>
      <c r="AF58">
        <v>20</v>
      </c>
      <c r="AG58">
        <v>0</v>
      </c>
      <c r="AH58">
        <v>6.9800000000000001E-2</v>
      </c>
      <c r="AI58">
        <v>114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 t="s">
        <v>193</v>
      </c>
      <c r="AR58" t="s">
        <v>192</v>
      </c>
      <c r="AS58">
        <v>0.6</v>
      </c>
      <c r="AT58">
        <v>0.6</v>
      </c>
      <c r="AU58">
        <v>0</v>
      </c>
      <c r="AV58">
        <v>0.6</v>
      </c>
      <c r="AW58" t="s">
        <v>45</v>
      </c>
      <c r="AX58">
        <v>1</v>
      </c>
      <c r="AY58" t="s">
        <v>209</v>
      </c>
      <c r="AZ58" t="s">
        <v>46</v>
      </c>
      <c r="BA58">
        <v>0</v>
      </c>
      <c r="BB58">
        <v>0</v>
      </c>
      <c r="BC58">
        <v>0</v>
      </c>
      <c r="BD58">
        <v>0</v>
      </c>
      <c r="BE58" t="s">
        <v>47</v>
      </c>
      <c r="BF58" t="b">
        <v>0</v>
      </c>
      <c r="BG58" t="s">
        <v>48</v>
      </c>
      <c r="BH58">
        <v>0</v>
      </c>
      <c r="BI58" t="s">
        <v>210</v>
      </c>
      <c r="BJ58" t="s">
        <v>211</v>
      </c>
      <c r="BK58" t="s">
        <v>212</v>
      </c>
      <c r="BL58" t="s">
        <v>213</v>
      </c>
      <c r="BM58" t="s">
        <v>214</v>
      </c>
      <c r="BN58" t="s">
        <v>49</v>
      </c>
      <c r="BO58" s="7" t="s">
        <v>208</v>
      </c>
      <c r="BP58" t="s">
        <v>44</v>
      </c>
      <c r="BQ58">
        <v>0</v>
      </c>
      <c r="BR58">
        <v>0</v>
      </c>
      <c r="BS58" t="s">
        <v>215</v>
      </c>
      <c r="BT58" t="s">
        <v>274</v>
      </c>
      <c r="BU58" t="s">
        <v>276</v>
      </c>
    </row>
    <row r="59" spans="1:73" x14ac:dyDescent="0.3">
      <c r="A59" t="s">
        <v>197</v>
      </c>
      <c r="B59" t="s">
        <v>198</v>
      </c>
      <c r="C59" t="s">
        <v>41</v>
      </c>
      <c r="D59" t="s">
        <v>273</v>
      </c>
      <c r="E59">
        <v>0</v>
      </c>
      <c r="F59" t="s">
        <v>274</v>
      </c>
      <c r="G59" t="s">
        <v>42</v>
      </c>
      <c r="H59" t="s">
        <v>43</v>
      </c>
      <c r="I59" t="s">
        <v>202</v>
      </c>
      <c r="J59" t="s">
        <v>275</v>
      </c>
      <c r="K59" t="s">
        <v>204</v>
      </c>
      <c r="L59" t="s">
        <v>43</v>
      </c>
      <c r="M59" t="s">
        <v>258</v>
      </c>
      <c r="N59" t="e">
        <v>#N/A</v>
      </c>
      <c r="O59">
        <v>6.9800000000000001E-2</v>
      </c>
      <c r="P59">
        <v>114</v>
      </c>
      <c r="Q59">
        <v>0</v>
      </c>
      <c r="R59">
        <v>0</v>
      </c>
      <c r="S59">
        <v>0</v>
      </c>
      <c r="T59">
        <v>0</v>
      </c>
      <c r="U59">
        <v>0</v>
      </c>
      <c r="V59">
        <v>477.58</v>
      </c>
      <c r="W59">
        <v>180.68</v>
      </c>
      <c r="X59">
        <v>0</v>
      </c>
      <c r="Y59">
        <v>658.26</v>
      </c>
      <c r="Z59">
        <v>0</v>
      </c>
      <c r="AA59">
        <v>0</v>
      </c>
      <c r="AB59">
        <v>0</v>
      </c>
      <c r="AC59" t="s">
        <v>44</v>
      </c>
      <c r="AD59" t="s">
        <v>207</v>
      </c>
      <c r="AE59" t="s">
        <v>208</v>
      </c>
      <c r="AF59">
        <v>20</v>
      </c>
      <c r="AG59">
        <v>0</v>
      </c>
      <c r="AH59">
        <v>6.9800000000000001E-2</v>
      </c>
      <c r="AI59">
        <v>114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 t="s">
        <v>193</v>
      </c>
      <c r="AR59" t="s">
        <v>192</v>
      </c>
      <c r="AS59">
        <v>0.6</v>
      </c>
      <c r="AT59">
        <v>0.6</v>
      </c>
      <c r="AU59">
        <v>0</v>
      </c>
      <c r="AV59">
        <v>0.6</v>
      </c>
      <c r="AW59" t="s">
        <v>45</v>
      </c>
      <c r="AX59">
        <v>1</v>
      </c>
      <c r="AY59" t="s">
        <v>209</v>
      </c>
      <c r="AZ59" t="s">
        <v>46</v>
      </c>
      <c r="BA59">
        <v>0</v>
      </c>
      <c r="BB59">
        <v>0</v>
      </c>
      <c r="BC59">
        <v>0</v>
      </c>
      <c r="BD59">
        <v>0</v>
      </c>
      <c r="BE59" t="s">
        <v>47</v>
      </c>
      <c r="BF59" t="b">
        <v>0</v>
      </c>
      <c r="BG59" t="s">
        <v>48</v>
      </c>
      <c r="BH59">
        <v>0</v>
      </c>
      <c r="BI59" t="s">
        <v>210</v>
      </c>
      <c r="BJ59" t="s">
        <v>211</v>
      </c>
      <c r="BK59" t="s">
        <v>212</v>
      </c>
      <c r="BL59" t="s">
        <v>213</v>
      </c>
      <c r="BM59" t="s">
        <v>214</v>
      </c>
      <c r="BN59" t="s">
        <v>49</v>
      </c>
      <c r="BO59" s="7" t="s">
        <v>208</v>
      </c>
      <c r="BP59" t="s">
        <v>44</v>
      </c>
      <c r="BQ59">
        <v>0</v>
      </c>
      <c r="BR59">
        <v>0</v>
      </c>
      <c r="BS59" t="s">
        <v>215</v>
      </c>
      <c r="BT59" t="s">
        <v>274</v>
      </c>
      <c r="BU59" t="s">
        <v>277</v>
      </c>
    </row>
    <row r="60" spans="1:73" x14ac:dyDescent="0.3">
      <c r="A60" t="s">
        <v>197</v>
      </c>
      <c r="B60" t="s">
        <v>198</v>
      </c>
      <c r="C60" t="s">
        <v>50</v>
      </c>
      <c r="D60" t="s">
        <v>273</v>
      </c>
      <c r="E60">
        <v>0</v>
      </c>
      <c r="F60" t="s">
        <v>278</v>
      </c>
      <c r="G60" t="s">
        <v>201</v>
      </c>
      <c r="H60" t="s">
        <v>43</v>
      </c>
      <c r="I60" t="s">
        <v>202</v>
      </c>
      <c r="J60" t="s">
        <v>275</v>
      </c>
      <c r="K60" t="s">
        <v>204</v>
      </c>
      <c r="L60" t="s">
        <v>43</v>
      </c>
      <c r="M60" t="s">
        <v>258</v>
      </c>
      <c r="N60" t="e">
        <v>#N/A</v>
      </c>
      <c r="O60">
        <v>0.128</v>
      </c>
      <c r="P60">
        <v>209</v>
      </c>
      <c r="Q60">
        <v>0</v>
      </c>
      <c r="R60">
        <v>0</v>
      </c>
      <c r="S60">
        <v>0</v>
      </c>
      <c r="T60">
        <v>0</v>
      </c>
      <c r="U60">
        <v>0</v>
      </c>
      <c r="V60">
        <v>477.58</v>
      </c>
      <c r="W60">
        <v>326.08</v>
      </c>
      <c r="X60">
        <v>0</v>
      </c>
      <c r="Y60">
        <v>803.66</v>
      </c>
      <c r="Z60">
        <v>0</v>
      </c>
      <c r="AA60">
        <v>0</v>
      </c>
      <c r="AB60">
        <v>0</v>
      </c>
      <c r="AC60" t="s">
        <v>44</v>
      </c>
      <c r="AD60" t="s">
        <v>207</v>
      </c>
      <c r="AE60" t="s">
        <v>208</v>
      </c>
      <c r="AF60">
        <v>20</v>
      </c>
      <c r="AG60">
        <v>0</v>
      </c>
      <c r="AH60">
        <v>0.128</v>
      </c>
      <c r="AI60">
        <v>209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 t="s">
        <v>193</v>
      </c>
      <c r="AR60" t="s">
        <v>192</v>
      </c>
      <c r="AS60">
        <v>0.6</v>
      </c>
      <c r="AT60">
        <v>0.6</v>
      </c>
      <c r="AU60">
        <v>0</v>
      </c>
      <c r="AV60">
        <v>0.6</v>
      </c>
      <c r="AW60" t="s">
        <v>45</v>
      </c>
      <c r="AX60">
        <v>1</v>
      </c>
      <c r="AY60" t="s">
        <v>209</v>
      </c>
      <c r="AZ60" t="s">
        <v>46</v>
      </c>
      <c r="BA60">
        <v>0</v>
      </c>
      <c r="BB60">
        <v>0</v>
      </c>
      <c r="BC60">
        <v>0</v>
      </c>
      <c r="BD60">
        <v>0</v>
      </c>
      <c r="BE60" t="s">
        <v>47</v>
      </c>
      <c r="BF60" t="b">
        <v>0</v>
      </c>
      <c r="BG60" t="s">
        <v>48</v>
      </c>
      <c r="BH60">
        <v>0</v>
      </c>
      <c r="BI60" t="s">
        <v>210</v>
      </c>
      <c r="BJ60" t="s">
        <v>211</v>
      </c>
      <c r="BK60" t="s">
        <v>212</v>
      </c>
      <c r="BL60" t="s">
        <v>213</v>
      </c>
      <c r="BM60" t="s">
        <v>214</v>
      </c>
      <c r="BN60" t="s">
        <v>49</v>
      </c>
      <c r="BO60" s="7" t="s">
        <v>208</v>
      </c>
      <c r="BP60" t="s">
        <v>44</v>
      </c>
      <c r="BQ60">
        <v>0</v>
      </c>
      <c r="BR60">
        <v>0</v>
      </c>
      <c r="BS60" t="s">
        <v>215</v>
      </c>
      <c r="BT60" t="s">
        <v>278</v>
      </c>
      <c r="BU60" t="s">
        <v>279</v>
      </c>
    </row>
    <row r="61" spans="1:73" x14ac:dyDescent="0.3">
      <c r="A61" t="s">
        <v>197</v>
      </c>
      <c r="B61" t="s">
        <v>198</v>
      </c>
      <c r="C61" t="s">
        <v>50</v>
      </c>
      <c r="D61" t="s">
        <v>273</v>
      </c>
      <c r="E61">
        <v>0</v>
      </c>
      <c r="F61" t="s">
        <v>278</v>
      </c>
      <c r="G61" t="s">
        <v>42</v>
      </c>
      <c r="H61" t="s">
        <v>43</v>
      </c>
      <c r="I61" t="s">
        <v>202</v>
      </c>
      <c r="J61" t="s">
        <v>275</v>
      </c>
      <c r="K61" t="s">
        <v>204</v>
      </c>
      <c r="L61" t="s">
        <v>43</v>
      </c>
      <c r="M61" t="s">
        <v>258</v>
      </c>
      <c r="N61" t="e">
        <v>#N/A</v>
      </c>
      <c r="O61">
        <v>0.128</v>
      </c>
      <c r="P61">
        <v>209</v>
      </c>
      <c r="Q61">
        <v>0</v>
      </c>
      <c r="R61">
        <v>0</v>
      </c>
      <c r="S61">
        <v>0</v>
      </c>
      <c r="T61">
        <v>0</v>
      </c>
      <c r="U61">
        <v>0</v>
      </c>
      <c r="V61">
        <v>477.58</v>
      </c>
      <c r="W61">
        <v>326.08</v>
      </c>
      <c r="X61">
        <v>0</v>
      </c>
      <c r="Y61">
        <v>803.66</v>
      </c>
      <c r="Z61">
        <v>0</v>
      </c>
      <c r="AA61">
        <v>0</v>
      </c>
      <c r="AB61">
        <v>0</v>
      </c>
      <c r="AC61" t="s">
        <v>44</v>
      </c>
      <c r="AD61" t="s">
        <v>207</v>
      </c>
      <c r="AE61" t="s">
        <v>208</v>
      </c>
      <c r="AF61">
        <v>20</v>
      </c>
      <c r="AG61">
        <v>0</v>
      </c>
      <c r="AH61">
        <v>0.128</v>
      </c>
      <c r="AI61">
        <v>209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 t="s">
        <v>193</v>
      </c>
      <c r="AR61" t="s">
        <v>192</v>
      </c>
      <c r="AS61">
        <v>0.6</v>
      </c>
      <c r="AT61">
        <v>0.6</v>
      </c>
      <c r="AU61">
        <v>0</v>
      </c>
      <c r="AV61">
        <v>0.6</v>
      </c>
      <c r="AW61" t="s">
        <v>45</v>
      </c>
      <c r="AX61">
        <v>1</v>
      </c>
      <c r="AY61" t="s">
        <v>209</v>
      </c>
      <c r="AZ61" t="s">
        <v>46</v>
      </c>
      <c r="BA61">
        <v>0</v>
      </c>
      <c r="BB61">
        <v>0</v>
      </c>
      <c r="BC61">
        <v>0</v>
      </c>
      <c r="BD61">
        <v>0</v>
      </c>
      <c r="BE61" t="s">
        <v>47</v>
      </c>
      <c r="BF61" t="b">
        <v>0</v>
      </c>
      <c r="BG61" t="s">
        <v>48</v>
      </c>
      <c r="BH61">
        <v>0</v>
      </c>
      <c r="BI61" t="s">
        <v>210</v>
      </c>
      <c r="BJ61" t="s">
        <v>211</v>
      </c>
      <c r="BK61" t="s">
        <v>212</v>
      </c>
      <c r="BL61" t="s">
        <v>213</v>
      </c>
      <c r="BM61" t="s">
        <v>214</v>
      </c>
      <c r="BN61" t="s">
        <v>49</v>
      </c>
      <c r="BO61" s="7" t="s">
        <v>208</v>
      </c>
      <c r="BP61" t="s">
        <v>44</v>
      </c>
      <c r="BQ61">
        <v>0</v>
      </c>
      <c r="BR61">
        <v>0</v>
      </c>
      <c r="BS61" t="s">
        <v>215</v>
      </c>
      <c r="BT61" t="s">
        <v>278</v>
      </c>
      <c r="BU61" t="s">
        <v>280</v>
      </c>
    </row>
    <row r="62" spans="1:73" x14ac:dyDescent="0.3">
      <c r="A62" t="s">
        <v>197</v>
      </c>
      <c r="B62" t="s">
        <v>198</v>
      </c>
      <c r="C62" t="s">
        <v>189</v>
      </c>
      <c r="D62" t="s">
        <v>402</v>
      </c>
      <c r="E62">
        <v>0</v>
      </c>
      <c r="F62" t="s">
        <v>403</v>
      </c>
      <c r="G62" t="s">
        <v>201</v>
      </c>
      <c r="H62" t="s">
        <v>43</v>
      </c>
      <c r="I62" t="s">
        <v>202</v>
      </c>
      <c r="J62" t="s">
        <v>275</v>
      </c>
      <c r="K62" t="s">
        <v>204</v>
      </c>
      <c r="L62" t="s">
        <v>43</v>
      </c>
      <c r="M62" t="s">
        <v>258</v>
      </c>
      <c r="N62" t="e">
        <v>#N/A</v>
      </c>
      <c r="O62">
        <v>6.9800000000000001E-2</v>
      </c>
      <c r="P62">
        <v>114</v>
      </c>
      <c r="Q62">
        <v>0</v>
      </c>
      <c r="R62">
        <v>0</v>
      </c>
      <c r="S62">
        <v>0</v>
      </c>
      <c r="T62">
        <v>0</v>
      </c>
      <c r="U62">
        <v>0</v>
      </c>
      <c r="V62">
        <v>450.09</v>
      </c>
      <c r="W62">
        <v>139.22999999999999</v>
      </c>
      <c r="X62">
        <v>0</v>
      </c>
      <c r="Y62">
        <v>589.32000000000005</v>
      </c>
      <c r="Z62">
        <v>0</v>
      </c>
      <c r="AA62">
        <v>0</v>
      </c>
      <c r="AB62">
        <v>0</v>
      </c>
      <c r="AC62" t="s">
        <v>44</v>
      </c>
      <c r="AD62" t="s">
        <v>207</v>
      </c>
      <c r="AE62" t="s">
        <v>208</v>
      </c>
      <c r="AF62">
        <v>20</v>
      </c>
      <c r="AG62">
        <v>0</v>
      </c>
      <c r="AH62">
        <v>6.9800000000000001E-2</v>
      </c>
      <c r="AI62">
        <v>114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 t="s">
        <v>193</v>
      </c>
      <c r="AR62" t="s">
        <v>192</v>
      </c>
      <c r="AS62">
        <v>0.6</v>
      </c>
      <c r="AT62">
        <v>0.6</v>
      </c>
      <c r="AU62">
        <v>0</v>
      </c>
      <c r="AV62">
        <v>0.6</v>
      </c>
      <c r="AW62" t="s">
        <v>45</v>
      </c>
      <c r="AX62">
        <v>1</v>
      </c>
      <c r="AY62" t="s">
        <v>209</v>
      </c>
      <c r="AZ62" t="s">
        <v>46</v>
      </c>
      <c r="BA62">
        <v>0</v>
      </c>
      <c r="BB62">
        <v>0</v>
      </c>
      <c r="BC62">
        <v>0</v>
      </c>
      <c r="BD62">
        <v>0</v>
      </c>
      <c r="BE62" t="s">
        <v>47</v>
      </c>
      <c r="BF62" t="b">
        <v>0</v>
      </c>
      <c r="BG62" t="s">
        <v>48</v>
      </c>
      <c r="BH62">
        <v>0</v>
      </c>
      <c r="BI62" t="s">
        <v>210</v>
      </c>
      <c r="BJ62" t="s">
        <v>211</v>
      </c>
      <c r="BK62" t="s">
        <v>212</v>
      </c>
      <c r="BL62" t="s">
        <v>213</v>
      </c>
      <c r="BM62" t="s">
        <v>214</v>
      </c>
      <c r="BN62" t="s">
        <v>49</v>
      </c>
      <c r="BO62" s="7" t="s">
        <v>208</v>
      </c>
      <c r="BP62" t="s">
        <v>44</v>
      </c>
      <c r="BQ62">
        <v>0</v>
      </c>
      <c r="BR62">
        <v>0</v>
      </c>
      <c r="BS62" t="s">
        <v>215</v>
      </c>
      <c r="BT62" t="s">
        <v>403</v>
      </c>
      <c r="BU62" t="s">
        <v>404</v>
      </c>
    </row>
    <row r="63" spans="1:73" x14ac:dyDescent="0.3">
      <c r="A63" t="s">
        <v>197</v>
      </c>
      <c r="B63" t="s">
        <v>198</v>
      </c>
      <c r="C63" t="s">
        <v>189</v>
      </c>
      <c r="D63" t="s">
        <v>402</v>
      </c>
      <c r="E63">
        <v>0</v>
      </c>
      <c r="F63" t="s">
        <v>403</v>
      </c>
      <c r="G63" t="s">
        <v>42</v>
      </c>
      <c r="H63" t="s">
        <v>43</v>
      </c>
      <c r="I63" t="s">
        <v>202</v>
      </c>
      <c r="J63" t="s">
        <v>275</v>
      </c>
      <c r="K63" t="s">
        <v>204</v>
      </c>
      <c r="L63" t="s">
        <v>43</v>
      </c>
      <c r="M63" t="s">
        <v>258</v>
      </c>
      <c r="N63" t="e">
        <v>#N/A</v>
      </c>
      <c r="O63">
        <v>6.9800000000000001E-2</v>
      </c>
      <c r="P63">
        <v>114</v>
      </c>
      <c r="Q63">
        <v>0</v>
      </c>
      <c r="R63">
        <v>0</v>
      </c>
      <c r="S63">
        <v>0</v>
      </c>
      <c r="T63">
        <v>0</v>
      </c>
      <c r="U63">
        <v>0</v>
      </c>
      <c r="V63">
        <v>450.09</v>
      </c>
      <c r="W63">
        <v>139.22999999999999</v>
      </c>
      <c r="X63">
        <v>0</v>
      </c>
      <c r="Y63">
        <v>589.32000000000005</v>
      </c>
      <c r="Z63">
        <v>0</v>
      </c>
      <c r="AA63">
        <v>0</v>
      </c>
      <c r="AB63">
        <v>0</v>
      </c>
      <c r="AC63" t="s">
        <v>44</v>
      </c>
      <c r="AD63" t="s">
        <v>207</v>
      </c>
      <c r="AE63" t="s">
        <v>208</v>
      </c>
      <c r="AF63">
        <v>20</v>
      </c>
      <c r="AG63">
        <v>0</v>
      </c>
      <c r="AH63">
        <v>6.9800000000000001E-2</v>
      </c>
      <c r="AI63">
        <v>114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 t="s">
        <v>193</v>
      </c>
      <c r="AR63" t="s">
        <v>192</v>
      </c>
      <c r="AS63">
        <v>0.6</v>
      </c>
      <c r="AT63">
        <v>0.6</v>
      </c>
      <c r="AU63">
        <v>0</v>
      </c>
      <c r="AV63">
        <v>0.6</v>
      </c>
      <c r="AW63" t="s">
        <v>45</v>
      </c>
      <c r="AX63">
        <v>1</v>
      </c>
      <c r="AY63" t="s">
        <v>209</v>
      </c>
      <c r="AZ63" t="s">
        <v>46</v>
      </c>
      <c r="BA63">
        <v>0</v>
      </c>
      <c r="BB63">
        <v>0</v>
      </c>
      <c r="BC63">
        <v>0</v>
      </c>
      <c r="BD63">
        <v>0</v>
      </c>
      <c r="BE63" t="s">
        <v>47</v>
      </c>
      <c r="BF63" t="b">
        <v>0</v>
      </c>
      <c r="BG63" t="s">
        <v>48</v>
      </c>
      <c r="BH63">
        <v>0</v>
      </c>
      <c r="BI63" t="s">
        <v>210</v>
      </c>
      <c r="BJ63" t="s">
        <v>211</v>
      </c>
      <c r="BK63" t="s">
        <v>212</v>
      </c>
      <c r="BL63" t="s">
        <v>213</v>
      </c>
      <c r="BM63" t="s">
        <v>214</v>
      </c>
      <c r="BN63" t="s">
        <v>49</v>
      </c>
      <c r="BO63" s="7" t="s">
        <v>208</v>
      </c>
      <c r="BP63" t="s">
        <v>44</v>
      </c>
      <c r="BQ63">
        <v>0</v>
      </c>
      <c r="BR63">
        <v>0</v>
      </c>
      <c r="BS63" t="s">
        <v>215</v>
      </c>
      <c r="BT63" t="s">
        <v>403</v>
      </c>
      <c r="BU63" t="s">
        <v>405</v>
      </c>
    </row>
    <row r="64" spans="1:73" x14ac:dyDescent="0.3">
      <c r="A64" t="s">
        <v>197</v>
      </c>
      <c r="B64" t="s">
        <v>198</v>
      </c>
      <c r="C64" t="s">
        <v>188</v>
      </c>
      <c r="D64" t="s">
        <v>402</v>
      </c>
      <c r="E64">
        <v>0</v>
      </c>
      <c r="F64" t="s">
        <v>406</v>
      </c>
      <c r="G64" t="s">
        <v>201</v>
      </c>
      <c r="H64" t="s">
        <v>43</v>
      </c>
      <c r="I64" t="s">
        <v>202</v>
      </c>
      <c r="J64" t="s">
        <v>275</v>
      </c>
      <c r="K64" t="s">
        <v>204</v>
      </c>
      <c r="L64" t="s">
        <v>43</v>
      </c>
      <c r="M64" t="s">
        <v>258</v>
      </c>
      <c r="N64" t="e">
        <v>#N/A</v>
      </c>
      <c r="O64">
        <v>0.128</v>
      </c>
      <c r="P64">
        <v>209</v>
      </c>
      <c r="Q64">
        <v>0</v>
      </c>
      <c r="R64">
        <v>0</v>
      </c>
      <c r="S64">
        <v>0</v>
      </c>
      <c r="T64">
        <v>0</v>
      </c>
      <c r="U64">
        <v>0</v>
      </c>
      <c r="V64">
        <v>450.09</v>
      </c>
      <c r="W64">
        <v>189.05</v>
      </c>
      <c r="X64">
        <v>0</v>
      </c>
      <c r="Y64">
        <v>639.15</v>
      </c>
      <c r="Z64">
        <v>0</v>
      </c>
      <c r="AA64">
        <v>0</v>
      </c>
      <c r="AB64">
        <v>0</v>
      </c>
      <c r="AC64" t="s">
        <v>44</v>
      </c>
      <c r="AD64" t="s">
        <v>207</v>
      </c>
      <c r="AE64" t="s">
        <v>208</v>
      </c>
      <c r="AF64">
        <v>20</v>
      </c>
      <c r="AG64">
        <v>0</v>
      </c>
      <c r="AH64">
        <v>0.128</v>
      </c>
      <c r="AI64">
        <v>209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 t="s">
        <v>193</v>
      </c>
      <c r="AR64" t="s">
        <v>192</v>
      </c>
      <c r="AS64">
        <v>0.6</v>
      </c>
      <c r="AT64">
        <v>0.6</v>
      </c>
      <c r="AU64">
        <v>0</v>
      </c>
      <c r="AV64">
        <v>0.6</v>
      </c>
      <c r="AW64" t="s">
        <v>45</v>
      </c>
      <c r="AX64">
        <v>1</v>
      </c>
      <c r="AY64" t="s">
        <v>209</v>
      </c>
      <c r="AZ64" t="s">
        <v>46</v>
      </c>
      <c r="BA64">
        <v>0</v>
      </c>
      <c r="BB64">
        <v>0</v>
      </c>
      <c r="BC64">
        <v>0</v>
      </c>
      <c r="BD64">
        <v>0</v>
      </c>
      <c r="BE64" t="s">
        <v>47</v>
      </c>
      <c r="BF64" t="b">
        <v>0</v>
      </c>
      <c r="BG64" t="s">
        <v>48</v>
      </c>
      <c r="BH64">
        <v>0</v>
      </c>
      <c r="BI64" t="s">
        <v>210</v>
      </c>
      <c r="BJ64" t="s">
        <v>211</v>
      </c>
      <c r="BK64" t="s">
        <v>212</v>
      </c>
      <c r="BL64" t="s">
        <v>213</v>
      </c>
      <c r="BM64" t="s">
        <v>214</v>
      </c>
      <c r="BN64" t="s">
        <v>49</v>
      </c>
      <c r="BO64" s="7" t="s">
        <v>208</v>
      </c>
      <c r="BP64" t="s">
        <v>44</v>
      </c>
      <c r="BQ64">
        <v>0</v>
      </c>
      <c r="BR64">
        <v>0</v>
      </c>
      <c r="BS64" t="s">
        <v>215</v>
      </c>
      <c r="BT64" t="s">
        <v>406</v>
      </c>
      <c r="BU64" t="s">
        <v>407</v>
      </c>
    </row>
    <row r="65" spans="1:73" x14ac:dyDescent="0.3">
      <c r="A65" t="s">
        <v>197</v>
      </c>
      <c r="B65" t="s">
        <v>198</v>
      </c>
      <c r="C65" t="s">
        <v>188</v>
      </c>
      <c r="D65" t="s">
        <v>402</v>
      </c>
      <c r="E65">
        <v>0</v>
      </c>
      <c r="F65" t="s">
        <v>406</v>
      </c>
      <c r="G65" t="s">
        <v>42</v>
      </c>
      <c r="H65" t="s">
        <v>43</v>
      </c>
      <c r="I65" t="s">
        <v>202</v>
      </c>
      <c r="J65" t="s">
        <v>275</v>
      </c>
      <c r="K65" t="s">
        <v>204</v>
      </c>
      <c r="L65" t="s">
        <v>43</v>
      </c>
      <c r="M65" t="s">
        <v>258</v>
      </c>
      <c r="N65" t="e">
        <v>#N/A</v>
      </c>
      <c r="O65">
        <v>0.128</v>
      </c>
      <c r="P65">
        <v>209</v>
      </c>
      <c r="Q65">
        <v>0</v>
      </c>
      <c r="R65">
        <v>0</v>
      </c>
      <c r="S65">
        <v>0</v>
      </c>
      <c r="T65">
        <v>0</v>
      </c>
      <c r="U65">
        <v>0</v>
      </c>
      <c r="V65">
        <v>450.09</v>
      </c>
      <c r="W65">
        <v>189.05</v>
      </c>
      <c r="X65">
        <v>0</v>
      </c>
      <c r="Y65">
        <v>639.15</v>
      </c>
      <c r="Z65">
        <v>0</v>
      </c>
      <c r="AA65">
        <v>0</v>
      </c>
      <c r="AB65">
        <v>0</v>
      </c>
      <c r="AC65" t="s">
        <v>44</v>
      </c>
      <c r="AD65" t="s">
        <v>207</v>
      </c>
      <c r="AE65" t="s">
        <v>208</v>
      </c>
      <c r="AF65">
        <v>20</v>
      </c>
      <c r="AG65">
        <v>0</v>
      </c>
      <c r="AH65">
        <v>0.128</v>
      </c>
      <c r="AI65">
        <v>209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 t="s">
        <v>193</v>
      </c>
      <c r="AR65" t="s">
        <v>192</v>
      </c>
      <c r="AS65">
        <v>0.6</v>
      </c>
      <c r="AT65">
        <v>0.6</v>
      </c>
      <c r="AU65">
        <v>0</v>
      </c>
      <c r="AV65">
        <v>0.6</v>
      </c>
      <c r="AW65" t="s">
        <v>45</v>
      </c>
      <c r="AX65">
        <v>1</v>
      </c>
      <c r="AY65" t="s">
        <v>209</v>
      </c>
      <c r="AZ65" t="s">
        <v>46</v>
      </c>
      <c r="BA65">
        <v>0</v>
      </c>
      <c r="BB65">
        <v>0</v>
      </c>
      <c r="BC65">
        <v>0</v>
      </c>
      <c r="BD65">
        <v>0</v>
      </c>
      <c r="BE65" t="s">
        <v>47</v>
      </c>
      <c r="BF65" t="b">
        <v>0</v>
      </c>
      <c r="BG65" t="s">
        <v>48</v>
      </c>
      <c r="BH65">
        <v>0</v>
      </c>
      <c r="BI65" t="s">
        <v>210</v>
      </c>
      <c r="BJ65" t="s">
        <v>211</v>
      </c>
      <c r="BK65" t="s">
        <v>212</v>
      </c>
      <c r="BL65" t="s">
        <v>213</v>
      </c>
      <c r="BM65" t="s">
        <v>214</v>
      </c>
      <c r="BN65" t="s">
        <v>49</v>
      </c>
      <c r="BO65" s="7" t="s">
        <v>208</v>
      </c>
      <c r="BP65" t="s">
        <v>44</v>
      </c>
      <c r="BQ65">
        <v>0</v>
      </c>
      <c r="BR65">
        <v>0</v>
      </c>
      <c r="BS65" t="s">
        <v>215</v>
      </c>
      <c r="BT65" t="s">
        <v>406</v>
      </c>
      <c r="BU65" t="s">
        <v>408</v>
      </c>
    </row>
    <row r="66" spans="1:73" x14ac:dyDescent="0.3">
      <c r="A66" t="s">
        <v>197</v>
      </c>
      <c r="B66" t="s">
        <v>198</v>
      </c>
      <c r="C66" t="s">
        <v>41</v>
      </c>
      <c r="D66" t="s">
        <v>281</v>
      </c>
      <c r="E66">
        <v>0</v>
      </c>
      <c r="F66" t="s">
        <v>282</v>
      </c>
      <c r="G66" t="s">
        <v>201</v>
      </c>
      <c r="H66" t="s">
        <v>43</v>
      </c>
      <c r="I66" t="s">
        <v>202</v>
      </c>
      <c r="J66" t="s">
        <v>283</v>
      </c>
      <c r="K66" t="s">
        <v>204</v>
      </c>
      <c r="L66" t="s">
        <v>43</v>
      </c>
      <c r="M66" t="s">
        <v>258</v>
      </c>
      <c r="N66" t="e">
        <v>#N/A</v>
      </c>
      <c r="O66">
        <v>6.3100000000000003E-2</v>
      </c>
      <c r="P66">
        <v>102</v>
      </c>
      <c r="Q66">
        <v>0</v>
      </c>
      <c r="R66">
        <v>0</v>
      </c>
      <c r="S66">
        <v>0</v>
      </c>
      <c r="T66">
        <v>0</v>
      </c>
      <c r="U66">
        <v>0</v>
      </c>
      <c r="V66">
        <v>477.58</v>
      </c>
      <c r="W66">
        <v>180.68</v>
      </c>
      <c r="X66">
        <v>0</v>
      </c>
      <c r="Y66">
        <v>658.26</v>
      </c>
      <c r="Z66">
        <v>0</v>
      </c>
      <c r="AA66">
        <v>0</v>
      </c>
      <c r="AB66">
        <v>0</v>
      </c>
      <c r="AC66" t="s">
        <v>44</v>
      </c>
      <c r="AD66" t="s">
        <v>207</v>
      </c>
      <c r="AE66" t="s">
        <v>208</v>
      </c>
      <c r="AF66">
        <v>20</v>
      </c>
      <c r="AG66">
        <v>0</v>
      </c>
      <c r="AH66">
        <v>6.3100000000000003E-2</v>
      </c>
      <c r="AI66">
        <v>102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 t="s">
        <v>193</v>
      </c>
      <c r="AR66" t="s">
        <v>192</v>
      </c>
      <c r="AS66">
        <v>0.6</v>
      </c>
      <c r="AT66">
        <v>0.6</v>
      </c>
      <c r="AU66">
        <v>0</v>
      </c>
      <c r="AV66">
        <v>0.6</v>
      </c>
      <c r="AW66" t="s">
        <v>45</v>
      </c>
      <c r="AX66">
        <v>1</v>
      </c>
      <c r="AY66" t="s">
        <v>209</v>
      </c>
      <c r="AZ66" t="s">
        <v>46</v>
      </c>
      <c r="BA66">
        <v>0</v>
      </c>
      <c r="BB66">
        <v>0</v>
      </c>
      <c r="BC66">
        <v>0</v>
      </c>
      <c r="BD66">
        <v>0</v>
      </c>
      <c r="BE66" t="s">
        <v>47</v>
      </c>
      <c r="BF66" t="b">
        <v>0</v>
      </c>
      <c r="BG66" t="s">
        <v>48</v>
      </c>
      <c r="BH66">
        <v>0</v>
      </c>
      <c r="BI66" t="s">
        <v>210</v>
      </c>
      <c r="BJ66" t="s">
        <v>211</v>
      </c>
      <c r="BK66" t="s">
        <v>212</v>
      </c>
      <c r="BL66" t="s">
        <v>213</v>
      </c>
      <c r="BM66" t="s">
        <v>214</v>
      </c>
      <c r="BN66" t="s">
        <v>49</v>
      </c>
      <c r="BO66" s="7" t="s">
        <v>208</v>
      </c>
      <c r="BP66" t="s">
        <v>44</v>
      </c>
      <c r="BQ66">
        <v>0</v>
      </c>
      <c r="BR66">
        <v>0</v>
      </c>
      <c r="BS66" t="s">
        <v>215</v>
      </c>
      <c r="BT66" t="s">
        <v>282</v>
      </c>
      <c r="BU66" t="s">
        <v>284</v>
      </c>
    </row>
    <row r="67" spans="1:73" x14ac:dyDescent="0.3">
      <c r="A67" t="s">
        <v>197</v>
      </c>
      <c r="B67" t="s">
        <v>198</v>
      </c>
      <c r="C67" t="s">
        <v>41</v>
      </c>
      <c r="D67" t="s">
        <v>281</v>
      </c>
      <c r="E67">
        <v>0</v>
      </c>
      <c r="F67" t="s">
        <v>282</v>
      </c>
      <c r="G67" t="s">
        <v>42</v>
      </c>
      <c r="H67" t="s">
        <v>43</v>
      </c>
      <c r="I67" t="s">
        <v>202</v>
      </c>
      <c r="J67" t="s">
        <v>283</v>
      </c>
      <c r="K67" t="s">
        <v>204</v>
      </c>
      <c r="L67" t="s">
        <v>43</v>
      </c>
      <c r="M67" t="s">
        <v>258</v>
      </c>
      <c r="N67" t="e">
        <v>#N/A</v>
      </c>
      <c r="O67">
        <v>6.3100000000000003E-2</v>
      </c>
      <c r="P67">
        <v>102</v>
      </c>
      <c r="Q67">
        <v>0</v>
      </c>
      <c r="R67">
        <v>0</v>
      </c>
      <c r="S67">
        <v>0</v>
      </c>
      <c r="T67">
        <v>0</v>
      </c>
      <c r="U67">
        <v>0</v>
      </c>
      <c r="V67">
        <v>477.58</v>
      </c>
      <c r="W67">
        <v>180.68</v>
      </c>
      <c r="X67">
        <v>0</v>
      </c>
      <c r="Y67">
        <v>658.26</v>
      </c>
      <c r="Z67">
        <v>0</v>
      </c>
      <c r="AA67">
        <v>0</v>
      </c>
      <c r="AB67">
        <v>0</v>
      </c>
      <c r="AC67" t="s">
        <v>44</v>
      </c>
      <c r="AD67" t="s">
        <v>207</v>
      </c>
      <c r="AE67" t="s">
        <v>208</v>
      </c>
      <c r="AF67">
        <v>20</v>
      </c>
      <c r="AG67">
        <v>0</v>
      </c>
      <c r="AH67">
        <v>6.3100000000000003E-2</v>
      </c>
      <c r="AI67">
        <v>102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 t="s">
        <v>193</v>
      </c>
      <c r="AR67" t="s">
        <v>192</v>
      </c>
      <c r="AS67">
        <v>0.6</v>
      </c>
      <c r="AT67">
        <v>0.6</v>
      </c>
      <c r="AU67">
        <v>0</v>
      </c>
      <c r="AV67">
        <v>0.6</v>
      </c>
      <c r="AW67" t="s">
        <v>45</v>
      </c>
      <c r="AX67">
        <v>1</v>
      </c>
      <c r="AY67" t="s">
        <v>209</v>
      </c>
      <c r="AZ67" t="s">
        <v>46</v>
      </c>
      <c r="BA67">
        <v>0</v>
      </c>
      <c r="BB67">
        <v>0</v>
      </c>
      <c r="BC67">
        <v>0</v>
      </c>
      <c r="BD67">
        <v>0</v>
      </c>
      <c r="BE67" t="s">
        <v>47</v>
      </c>
      <c r="BF67" t="b">
        <v>0</v>
      </c>
      <c r="BG67" t="s">
        <v>48</v>
      </c>
      <c r="BH67">
        <v>0</v>
      </c>
      <c r="BI67" t="s">
        <v>210</v>
      </c>
      <c r="BJ67" t="s">
        <v>211</v>
      </c>
      <c r="BK67" t="s">
        <v>212</v>
      </c>
      <c r="BL67" t="s">
        <v>213</v>
      </c>
      <c r="BM67" t="s">
        <v>214</v>
      </c>
      <c r="BN67" t="s">
        <v>49</v>
      </c>
      <c r="BO67" s="7" t="s">
        <v>208</v>
      </c>
      <c r="BP67" t="s">
        <v>44</v>
      </c>
      <c r="BQ67">
        <v>0</v>
      </c>
      <c r="BR67">
        <v>0</v>
      </c>
      <c r="BS67" t="s">
        <v>215</v>
      </c>
      <c r="BT67" t="s">
        <v>282</v>
      </c>
      <c r="BU67" t="s">
        <v>285</v>
      </c>
    </row>
    <row r="68" spans="1:73" x14ac:dyDescent="0.3">
      <c r="A68" t="s">
        <v>197</v>
      </c>
      <c r="B68" t="s">
        <v>198</v>
      </c>
      <c r="C68" t="s">
        <v>50</v>
      </c>
      <c r="D68" t="s">
        <v>281</v>
      </c>
      <c r="E68">
        <v>0</v>
      </c>
      <c r="F68" t="s">
        <v>286</v>
      </c>
      <c r="G68" t="s">
        <v>201</v>
      </c>
      <c r="H68" t="s">
        <v>43</v>
      </c>
      <c r="I68" t="s">
        <v>202</v>
      </c>
      <c r="J68" t="s">
        <v>283</v>
      </c>
      <c r="K68" t="s">
        <v>204</v>
      </c>
      <c r="L68" t="s">
        <v>43</v>
      </c>
      <c r="M68" t="s">
        <v>258</v>
      </c>
      <c r="N68" t="e">
        <v>#N/A</v>
      </c>
      <c r="O68">
        <v>0.11600000000000001</v>
      </c>
      <c r="P68">
        <v>187</v>
      </c>
      <c r="Q68">
        <v>0</v>
      </c>
      <c r="R68">
        <v>0</v>
      </c>
      <c r="S68">
        <v>0</v>
      </c>
      <c r="T68">
        <v>0</v>
      </c>
      <c r="U68">
        <v>0</v>
      </c>
      <c r="V68">
        <v>477.58</v>
      </c>
      <c r="W68">
        <v>326.08</v>
      </c>
      <c r="X68">
        <v>0</v>
      </c>
      <c r="Y68">
        <v>803.66</v>
      </c>
      <c r="Z68">
        <v>0</v>
      </c>
      <c r="AA68">
        <v>0</v>
      </c>
      <c r="AB68">
        <v>0</v>
      </c>
      <c r="AC68" t="s">
        <v>44</v>
      </c>
      <c r="AD68" t="s">
        <v>207</v>
      </c>
      <c r="AE68" t="s">
        <v>208</v>
      </c>
      <c r="AF68">
        <v>20</v>
      </c>
      <c r="AG68">
        <v>0</v>
      </c>
      <c r="AH68">
        <v>0.11600000000000001</v>
      </c>
      <c r="AI68">
        <v>187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 t="s">
        <v>193</v>
      </c>
      <c r="AR68" t="s">
        <v>192</v>
      </c>
      <c r="AS68">
        <v>0.6</v>
      </c>
      <c r="AT68">
        <v>0.6</v>
      </c>
      <c r="AU68">
        <v>0</v>
      </c>
      <c r="AV68">
        <v>0.6</v>
      </c>
      <c r="AW68" t="s">
        <v>45</v>
      </c>
      <c r="AX68">
        <v>1</v>
      </c>
      <c r="AY68" t="s">
        <v>209</v>
      </c>
      <c r="AZ68" t="s">
        <v>46</v>
      </c>
      <c r="BA68">
        <v>0</v>
      </c>
      <c r="BB68">
        <v>0</v>
      </c>
      <c r="BC68">
        <v>0</v>
      </c>
      <c r="BD68">
        <v>0</v>
      </c>
      <c r="BE68" t="s">
        <v>47</v>
      </c>
      <c r="BF68" t="b">
        <v>0</v>
      </c>
      <c r="BG68" t="s">
        <v>48</v>
      </c>
      <c r="BH68">
        <v>0</v>
      </c>
      <c r="BI68" t="s">
        <v>210</v>
      </c>
      <c r="BJ68" t="s">
        <v>211</v>
      </c>
      <c r="BK68" t="s">
        <v>212</v>
      </c>
      <c r="BL68" t="s">
        <v>213</v>
      </c>
      <c r="BM68" t="s">
        <v>214</v>
      </c>
      <c r="BN68" t="s">
        <v>49</v>
      </c>
      <c r="BO68" s="7" t="s">
        <v>208</v>
      </c>
      <c r="BP68" t="s">
        <v>44</v>
      </c>
      <c r="BQ68">
        <v>0</v>
      </c>
      <c r="BR68">
        <v>0</v>
      </c>
      <c r="BS68" t="s">
        <v>215</v>
      </c>
      <c r="BT68" t="s">
        <v>286</v>
      </c>
      <c r="BU68" t="s">
        <v>287</v>
      </c>
    </row>
    <row r="69" spans="1:73" x14ac:dyDescent="0.3">
      <c r="A69" t="s">
        <v>197</v>
      </c>
      <c r="B69" t="s">
        <v>198</v>
      </c>
      <c r="C69" t="s">
        <v>50</v>
      </c>
      <c r="D69" t="s">
        <v>281</v>
      </c>
      <c r="E69">
        <v>0</v>
      </c>
      <c r="F69" t="s">
        <v>286</v>
      </c>
      <c r="G69" t="s">
        <v>42</v>
      </c>
      <c r="H69" t="s">
        <v>43</v>
      </c>
      <c r="I69" t="s">
        <v>202</v>
      </c>
      <c r="J69" t="s">
        <v>283</v>
      </c>
      <c r="K69" t="s">
        <v>204</v>
      </c>
      <c r="L69" t="s">
        <v>43</v>
      </c>
      <c r="M69" t="s">
        <v>258</v>
      </c>
      <c r="N69" t="e">
        <v>#N/A</v>
      </c>
      <c r="O69">
        <v>0.11600000000000001</v>
      </c>
      <c r="P69">
        <v>187</v>
      </c>
      <c r="Q69">
        <v>0</v>
      </c>
      <c r="R69">
        <v>0</v>
      </c>
      <c r="S69">
        <v>0</v>
      </c>
      <c r="T69">
        <v>0</v>
      </c>
      <c r="U69">
        <v>0</v>
      </c>
      <c r="V69">
        <v>477.58</v>
      </c>
      <c r="W69">
        <v>326.08</v>
      </c>
      <c r="X69">
        <v>0</v>
      </c>
      <c r="Y69">
        <v>803.66</v>
      </c>
      <c r="Z69">
        <v>0</v>
      </c>
      <c r="AA69">
        <v>0</v>
      </c>
      <c r="AB69">
        <v>0</v>
      </c>
      <c r="AC69" t="s">
        <v>44</v>
      </c>
      <c r="AD69" t="s">
        <v>207</v>
      </c>
      <c r="AE69" t="s">
        <v>208</v>
      </c>
      <c r="AF69">
        <v>20</v>
      </c>
      <c r="AG69">
        <v>0</v>
      </c>
      <c r="AH69">
        <v>0.11600000000000001</v>
      </c>
      <c r="AI69">
        <v>187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 t="s">
        <v>193</v>
      </c>
      <c r="AR69" t="s">
        <v>192</v>
      </c>
      <c r="AS69">
        <v>0.6</v>
      </c>
      <c r="AT69">
        <v>0.6</v>
      </c>
      <c r="AU69">
        <v>0</v>
      </c>
      <c r="AV69">
        <v>0.6</v>
      </c>
      <c r="AW69" t="s">
        <v>45</v>
      </c>
      <c r="AX69">
        <v>1</v>
      </c>
      <c r="AY69" t="s">
        <v>209</v>
      </c>
      <c r="AZ69" t="s">
        <v>46</v>
      </c>
      <c r="BA69">
        <v>0</v>
      </c>
      <c r="BB69">
        <v>0</v>
      </c>
      <c r="BC69">
        <v>0</v>
      </c>
      <c r="BD69">
        <v>0</v>
      </c>
      <c r="BE69" t="s">
        <v>47</v>
      </c>
      <c r="BF69" t="b">
        <v>0</v>
      </c>
      <c r="BG69" t="s">
        <v>48</v>
      </c>
      <c r="BH69">
        <v>0</v>
      </c>
      <c r="BI69" t="s">
        <v>210</v>
      </c>
      <c r="BJ69" t="s">
        <v>211</v>
      </c>
      <c r="BK69" t="s">
        <v>212</v>
      </c>
      <c r="BL69" t="s">
        <v>213</v>
      </c>
      <c r="BM69" t="s">
        <v>214</v>
      </c>
      <c r="BN69" t="s">
        <v>49</v>
      </c>
      <c r="BO69" s="7" t="s">
        <v>208</v>
      </c>
      <c r="BP69" t="s">
        <v>44</v>
      </c>
      <c r="BQ69">
        <v>0</v>
      </c>
      <c r="BR69">
        <v>0</v>
      </c>
      <c r="BS69" t="s">
        <v>215</v>
      </c>
      <c r="BT69" t="s">
        <v>286</v>
      </c>
      <c r="BU69" t="s">
        <v>288</v>
      </c>
    </row>
    <row r="70" spans="1:73" x14ac:dyDescent="0.3">
      <c r="A70" t="s">
        <v>197</v>
      </c>
      <c r="B70" t="s">
        <v>198</v>
      </c>
      <c r="C70" t="s">
        <v>189</v>
      </c>
      <c r="D70" t="s">
        <v>409</v>
      </c>
      <c r="E70">
        <v>0</v>
      </c>
      <c r="F70" t="s">
        <v>410</v>
      </c>
      <c r="G70" t="s">
        <v>201</v>
      </c>
      <c r="H70" t="s">
        <v>43</v>
      </c>
      <c r="I70" t="s">
        <v>202</v>
      </c>
      <c r="J70" t="s">
        <v>283</v>
      </c>
      <c r="K70" t="s">
        <v>204</v>
      </c>
      <c r="L70" t="s">
        <v>43</v>
      </c>
      <c r="M70" t="s">
        <v>258</v>
      </c>
      <c r="N70" t="e">
        <v>#N/A</v>
      </c>
      <c r="O70">
        <v>6.3100000000000003E-2</v>
      </c>
      <c r="P70">
        <v>102</v>
      </c>
      <c r="Q70">
        <v>0</v>
      </c>
      <c r="R70">
        <v>0</v>
      </c>
      <c r="S70">
        <v>0</v>
      </c>
      <c r="T70">
        <v>0</v>
      </c>
      <c r="U70">
        <v>0</v>
      </c>
      <c r="V70">
        <v>450.09</v>
      </c>
      <c r="W70">
        <v>139.22999999999999</v>
      </c>
      <c r="X70">
        <v>0</v>
      </c>
      <c r="Y70">
        <v>589.32000000000005</v>
      </c>
      <c r="Z70">
        <v>0</v>
      </c>
      <c r="AA70">
        <v>0</v>
      </c>
      <c r="AB70">
        <v>0</v>
      </c>
      <c r="AC70" t="s">
        <v>44</v>
      </c>
      <c r="AD70" t="s">
        <v>207</v>
      </c>
      <c r="AE70" t="s">
        <v>208</v>
      </c>
      <c r="AF70">
        <v>20</v>
      </c>
      <c r="AG70">
        <v>0</v>
      </c>
      <c r="AH70">
        <v>6.3100000000000003E-2</v>
      </c>
      <c r="AI70">
        <v>102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 t="s">
        <v>193</v>
      </c>
      <c r="AR70" t="s">
        <v>192</v>
      </c>
      <c r="AS70">
        <v>0.6</v>
      </c>
      <c r="AT70">
        <v>0.6</v>
      </c>
      <c r="AU70">
        <v>0</v>
      </c>
      <c r="AV70">
        <v>0.6</v>
      </c>
      <c r="AW70" t="s">
        <v>45</v>
      </c>
      <c r="AX70">
        <v>1</v>
      </c>
      <c r="AY70" t="s">
        <v>209</v>
      </c>
      <c r="AZ70" t="s">
        <v>46</v>
      </c>
      <c r="BA70">
        <v>0</v>
      </c>
      <c r="BB70">
        <v>0</v>
      </c>
      <c r="BC70">
        <v>0</v>
      </c>
      <c r="BD70">
        <v>0</v>
      </c>
      <c r="BE70" t="s">
        <v>47</v>
      </c>
      <c r="BF70" t="b">
        <v>0</v>
      </c>
      <c r="BG70" t="s">
        <v>48</v>
      </c>
      <c r="BH70">
        <v>0</v>
      </c>
      <c r="BI70" t="s">
        <v>210</v>
      </c>
      <c r="BJ70" t="s">
        <v>211</v>
      </c>
      <c r="BK70" t="s">
        <v>212</v>
      </c>
      <c r="BL70" t="s">
        <v>213</v>
      </c>
      <c r="BM70" t="s">
        <v>214</v>
      </c>
      <c r="BN70" t="s">
        <v>49</v>
      </c>
      <c r="BO70" s="7" t="s">
        <v>208</v>
      </c>
      <c r="BP70" t="s">
        <v>44</v>
      </c>
      <c r="BQ70">
        <v>0</v>
      </c>
      <c r="BR70">
        <v>0</v>
      </c>
      <c r="BS70" t="s">
        <v>215</v>
      </c>
      <c r="BT70" t="s">
        <v>410</v>
      </c>
      <c r="BU70" t="s">
        <v>411</v>
      </c>
    </row>
    <row r="71" spans="1:73" x14ac:dyDescent="0.3">
      <c r="A71" t="s">
        <v>197</v>
      </c>
      <c r="B71" t="s">
        <v>198</v>
      </c>
      <c r="C71" t="s">
        <v>189</v>
      </c>
      <c r="D71" t="s">
        <v>409</v>
      </c>
      <c r="E71">
        <v>0</v>
      </c>
      <c r="F71" t="s">
        <v>410</v>
      </c>
      <c r="G71" t="s">
        <v>42</v>
      </c>
      <c r="H71" t="s">
        <v>43</v>
      </c>
      <c r="I71" t="s">
        <v>202</v>
      </c>
      <c r="J71" t="s">
        <v>283</v>
      </c>
      <c r="K71" t="s">
        <v>204</v>
      </c>
      <c r="L71" t="s">
        <v>43</v>
      </c>
      <c r="M71" t="s">
        <v>258</v>
      </c>
      <c r="N71" t="e">
        <v>#N/A</v>
      </c>
      <c r="O71">
        <v>6.3100000000000003E-2</v>
      </c>
      <c r="P71">
        <v>102</v>
      </c>
      <c r="Q71">
        <v>0</v>
      </c>
      <c r="R71">
        <v>0</v>
      </c>
      <c r="S71">
        <v>0</v>
      </c>
      <c r="T71">
        <v>0</v>
      </c>
      <c r="U71">
        <v>0</v>
      </c>
      <c r="V71">
        <v>450.09</v>
      </c>
      <c r="W71">
        <v>139.22999999999999</v>
      </c>
      <c r="X71">
        <v>0</v>
      </c>
      <c r="Y71">
        <v>589.32000000000005</v>
      </c>
      <c r="Z71">
        <v>0</v>
      </c>
      <c r="AA71">
        <v>0</v>
      </c>
      <c r="AB71">
        <v>0</v>
      </c>
      <c r="AC71" t="s">
        <v>44</v>
      </c>
      <c r="AD71" t="s">
        <v>207</v>
      </c>
      <c r="AE71" t="s">
        <v>208</v>
      </c>
      <c r="AF71">
        <v>20</v>
      </c>
      <c r="AG71">
        <v>0</v>
      </c>
      <c r="AH71">
        <v>6.3100000000000003E-2</v>
      </c>
      <c r="AI71">
        <v>102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 t="s">
        <v>193</v>
      </c>
      <c r="AR71" t="s">
        <v>192</v>
      </c>
      <c r="AS71">
        <v>0.6</v>
      </c>
      <c r="AT71">
        <v>0.6</v>
      </c>
      <c r="AU71">
        <v>0</v>
      </c>
      <c r="AV71">
        <v>0.6</v>
      </c>
      <c r="AW71" t="s">
        <v>45</v>
      </c>
      <c r="AX71">
        <v>1</v>
      </c>
      <c r="AY71" t="s">
        <v>209</v>
      </c>
      <c r="AZ71" t="s">
        <v>46</v>
      </c>
      <c r="BA71">
        <v>0</v>
      </c>
      <c r="BB71">
        <v>0</v>
      </c>
      <c r="BC71">
        <v>0</v>
      </c>
      <c r="BD71">
        <v>0</v>
      </c>
      <c r="BE71" t="s">
        <v>47</v>
      </c>
      <c r="BF71" t="b">
        <v>0</v>
      </c>
      <c r="BG71" t="s">
        <v>48</v>
      </c>
      <c r="BH71">
        <v>0</v>
      </c>
      <c r="BI71" t="s">
        <v>210</v>
      </c>
      <c r="BJ71" t="s">
        <v>211</v>
      </c>
      <c r="BK71" t="s">
        <v>212</v>
      </c>
      <c r="BL71" t="s">
        <v>213</v>
      </c>
      <c r="BM71" t="s">
        <v>214</v>
      </c>
      <c r="BN71" t="s">
        <v>49</v>
      </c>
      <c r="BO71" s="7" t="s">
        <v>208</v>
      </c>
      <c r="BP71" t="s">
        <v>44</v>
      </c>
      <c r="BQ71">
        <v>0</v>
      </c>
      <c r="BR71">
        <v>0</v>
      </c>
      <c r="BS71" t="s">
        <v>215</v>
      </c>
      <c r="BT71" t="s">
        <v>410</v>
      </c>
      <c r="BU71" t="s">
        <v>412</v>
      </c>
    </row>
    <row r="72" spans="1:73" x14ac:dyDescent="0.3">
      <c r="A72" t="s">
        <v>197</v>
      </c>
      <c r="B72" t="s">
        <v>198</v>
      </c>
      <c r="C72" t="s">
        <v>188</v>
      </c>
      <c r="D72" t="s">
        <v>409</v>
      </c>
      <c r="E72">
        <v>0</v>
      </c>
      <c r="F72" t="s">
        <v>413</v>
      </c>
      <c r="G72" t="s">
        <v>201</v>
      </c>
      <c r="H72" t="s">
        <v>43</v>
      </c>
      <c r="I72" t="s">
        <v>202</v>
      </c>
      <c r="J72" t="s">
        <v>283</v>
      </c>
      <c r="K72" t="s">
        <v>204</v>
      </c>
      <c r="L72" t="s">
        <v>43</v>
      </c>
      <c r="M72" t="s">
        <v>258</v>
      </c>
      <c r="N72" t="e">
        <v>#N/A</v>
      </c>
      <c r="O72">
        <v>0.11600000000000001</v>
      </c>
      <c r="P72">
        <v>187</v>
      </c>
      <c r="Q72">
        <v>0</v>
      </c>
      <c r="R72">
        <v>0</v>
      </c>
      <c r="S72">
        <v>0</v>
      </c>
      <c r="T72">
        <v>0</v>
      </c>
      <c r="U72">
        <v>0</v>
      </c>
      <c r="V72">
        <v>450.09</v>
      </c>
      <c r="W72">
        <v>189.05</v>
      </c>
      <c r="X72">
        <v>0</v>
      </c>
      <c r="Y72">
        <v>639.15</v>
      </c>
      <c r="Z72">
        <v>0</v>
      </c>
      <c r="AA72">
        <v>0</v>
      </c>
      <c r="AB72">
        <v>0</v>
      </c>
      <c r="AC72" t="s">
        <v>44</v>
      </c>
      <c r="AD72" t="s">
        <v>207</v>
      </c>
      <c r="AE72" t="s">
        <v>208</v>
      </c>
      <c r="AF72">
        <v>20</v>
      </c>
      <c r="AG72">
        <v>0</v>
      </c>
      <c r="AH72">
        <v>0.11600000000000001</v>
      </c>
      <c r="AI72">
        <v>187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 t="s">
        <v>193</v>
      </c>
      <c r="AR72" t="s">
        <v>192</v>
      </c>
      <c r="AS72">
        <v>0.6</v>
      </c>
      <c r="AT72">
        <v>0.6</v>
      </c>
      <c r="AU72">
        <v>0</v>
      </c>
      <c r="AV72">
        <v>0.6</v>
      </c>
      <c r="AW72" t="s">
        <v>45</v>
      </c>
      <c r="AX72">
        <v>1</v>
      </c>
      <c r="AY72" t="s">
        <v>209</v>
      </c>
      <c r="AZ72" t="s">
        <v>46</v>
      </c>
      <c r="BA72">
        <v>0</v>
      </c>
      <c r="BB72">
        <v>0</v>
      </c>
      <c r="BC72">
        <v>0</v>
      </c>
      <c r="BD72">
        <v>0</v>
      </c>
      <c r="BE72" t="s">
        <v>47</v>
      </c>
      <c r="BF72" t="b">
        <v>0</v>
      </c>
      <c r="BG72" t="s">
        <v>48</v>
      </c>
      <c r="BH72">
        <v>0</v>
      </c>
      <c r="BI72" t="s">
        <v>210</v>
      </c>
      <c r="BJ72" t="s">
        <v>211</v>
      </c>
      <c r="BK72" t="s">
        <v>212</v>
      </c>
      <c r="BL72" t="s">
        <v>213</v>
      </c>
      <c r="BM72" t="s">
        <v>214</v>
      </c>
      <c r="BN72" t="s">
        <v>49</v>
      </c>
      <c r="BO72" s="7" t="s">
        <v>208</v>
      </c>
      <c r="BP72" t="s">
        <v>44</v>
      </c>
      <c r="BQ72">
        <v>0</v>
      </c>
      <c r="BR72">
        <v>0</v>
      </c>
      <c r="BS72" t="s">
        <v>215</v>
      </c>
      <c r="BT72" t="s">
        <v>413</v>
      </c>
      <c r="BU72" t="s">
        <v>414</v>
      </c>
    </row>
    <row r="73" spans="1:73" x14ac:dyDescent="0.3">
      <c r="A73" t="s">
        <v>197</v>
      </c>
      <c r="B73" t="s">
        <v>198</v>
      </c>
      <c r="C73" t="s">
        <v>188</v>
      </c>
      <c r="D73" t="s">
        <v>409</v>
      </c>
      <c r="E73">
        <v>0</v>
      </c>
      <c r="F73" t="s">
        <v>413</v>
      </c>
      <c r="G73" t="s">
        <v>42</v>
      </c>
      <c r="H73" t="s">
        <v>43</v>
      </c>
      <c r="I73" t="s">
        <v>202</v>
      </c>
      <c r="J73" t="s">
        <v>283</v>
      </c>
      <c r="K73" t="s">
        <v>204</v>
      </c>
      <c r="L73" t="s">
        <v>43</v>
      </c>
      <c r="M73" t="s">
        <v>258</v>
      </c>
      <c r="N73" t="e">
        <v>#N/A</v>
      </c>
      <c r="O73">
        <v>0.11600000000000001</v>
      </c>
      <c r="P73">
        <v>187</v>
      </c>
      <c r="Q73">
        <v>0</v>
      </c>
      <c r="R73">
        <v>0</v>
      </c>
      <c r="S73">
        <v>0</v>
      </c>
      <c r="T73">
        <v>0</v>
      </c>
      <c r="U73">
        <v>0</v>
      </c>
      <c r="V73">
        <v>450.09</v>
      </c>
      <c r="W73">
        <v>189.05</v>
      </c>
      <c r="X73">
        <v>0</v>
      </c>
      <c r="Y73">
        <v>639.15</v>
      </c>
      <c r="Z73">
        <v>0</v>
      </c>
      <c r="AA73">
        <v>0</v>
      </c>
      <c r="AB73">
        <v>0</v>
      </c>
      <c r="AC73" t="s">
        <v>44</v>
      </c>
      <c r="AD73" t="s">
        <v>207</v>
      </c>
      <c r="AE73" t="s">
        <v>208</v>
      </c>
      <c r="AF73">
        <v>20</v>
      </c>
      <c r="AG73">
        <v>0</v>
      </c>
      <c r="AH73">
        <v>0.11600000000000001</v>
      </c>
      <c r="AI73">
        <v>187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 t="s">
        <v>193</v>
      </c>
      <c r="AR73" t="s">
        <v>192</v>
      </c>
      <c r="AS73">
        <v>0.6</v>
      </c>
      <c r="AT73">
        <v>0.6</v>
      </c>
      <c r="AU73">
        <v>0</v>
      </c>
      <c r="AV73">
        <v>0.6</v>
      </c>
      <c r="AW73" t="s">
        <v>45</v>
      </c>
      <c r="AX73">
        <v>1</v>
      </c>
      <c r="AY73" t="s">
        <v>209</v>
      </c>
      <c r="AZ73" t="s">
        <v>46</v>
      </c>
      <c r="BA73">
        <v>0</v>
      </c>
      <c r="BB73">
        <v>0</v>
      </c>
      <c r="BC73">
        <v>0</v>
      </c>
      <c r="BD73">
        <v>0</v>
      </c>
      <c r="BE73" t="s">
        <v>47</v>
      </c>
      <c r="BF73" t="b">
        <v>0</v>
      </c>
      <c r="BG73" t="s">
        <v>48</v>
      </c>
      <c r="BH73">
        <v>0</v>
      </c>
      <c r="BI73" t="s">
        <v>210</v>
      </c>
      <c r="BJ73" t="s">
        <v>211</v>
      </c>
      <c r="BK73" t="s">
        <v>212</v>
      </c>
      <c r="BL73" t="s">
        <v>213</v>
      </c>
      <c r="BM73" t="s">
        <v>214</v>
      </c>
      <c r="BN73" t="s">
        <v>49</v>
      </c>
      <c r="BO73" s="7" t="s">
        <v>208</v>
      </c>
      <c r="BP73" t="s">
        <v>44</v>
      </c>
      <c r="BQ73">
        <v>0</v>
      </c>
      <c r="BR73">
        <v>0</v>
      </c>
      <c r="BS73" t="s">
        <v>215</v>
      </c>
      <c r="BT73" t="s">
        <v>413</v>
      </c>
      <c r="BU73" t="s">
        <v>415</v>
      </c>
    </row>
    <row r="74" spans="1:73" x14ac:dyDescent="0.3">
      <c r="A74" t="s">
        <v>197</v>
      </c>
      <c r="B74" t="s">
        <v>198</v>
      </c>
      <c r="C74" t="s">
        <v>41</v>
      </c>
      <c r="D74" t="s">
        <v>289</v>
      </c>
      <c r="E74">
        <v>0</v>
      </c>
      <c r="F74" t="s">
        <v>290</v>
      </c>
      <c r="G74" t="s">
        <v>201</v>
      </c>
      <c r="H74" t="s">
        <v>43</v>
      </c>
      <c r="I74" t="s">
        <v>202</v>
      </c>
      <c r="J74" t="s">
        <v>291</v>
      </c>
      <c r="K74" t="s">
        <v>204</v>
      </c>
      <c r="L74" t="s">
        <v>43</v>
      </c>
      <c r="M74" t="s">
        <v>258</v>
      </c>
      <c r="N74" t="e">
        <v>#N/A</v>
      </c>
      <c r="O74">
        <v>7.4899999999999994E-2</v>
      </c>
      <c r="P74">
        <v>108</v>
      </c>
      <c r="Q74">
        <v>0</v>
      </c>
      <c r="R74">
        <v>0</v>
      </c>
      <c r="S74">
        <v>0</v>
      </c>
      <c r="T74">
        <v>0</v>
      </c>
      <c r="U74">
        <v>0</v>
      </c>
      <c r="V74">
        <v>477.58</v>
      </c>
      <c r="W74">
        <v>180.68</v>
      </c>
      <c r="X74">
        <v>0</v>
      </c>
      <c r="Y74">
        <v>658.26</v>
      </c>
      <c r="Z74">
        <v>0</v>
      </c>
      <c r="AA74">
        <v>0</v>
      </c>
      <c r="AB74">
        <v>0</v>
      </c>
      <c r="AC74" t="s">
        <v>44</v>
      </c>
      <c r="AD74" t="s">
        <v>207</v>
      </c>
      <c r="AE74" t="s">
        <v>208</v>
      </c>
      <c r="AF74">
        <v>20</v>
      </c>
      <c r="AG74">
        <v>0</v>
      </c>
      <c r="AH74">
        <v>7.4899999999999994E-2</v>
      </c>
      <c r="AI74">
        <v>108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 t="s">
        <v>193</v>
      </c>
      <c r="AR74" t="s">
        <v>192</v>
      </c>
      <c r="AS74">
        <v>0.6</v>
      </c>
      <c r="AT74">
        <v>0.6</v>
      </c>
      <c r="AU74">
        <v>0</v>
      </c>
      <c r="AV74">
        <v>0.6</v>
      </c>
      <c r="AW74" t="s">
        <v>45</v>
      </c>
      <c r="AX74">
        <v>1</v>
      </c>
      <c r="AY74" t="s">
        <v>209</v>
      </c>
      <c r="AZ74" t="s">
        <v>46</v>
      </c>
      <c r="BA74">
        <v>0</v>
      </c>
      <c r="BB74">
        <v>0</v>
      </c>
      <c r="BC74">
        <v>0</v>
      </c>
      <c r="BD74">
        <v>0</v>
      </c>
      <c r="BE74" t="s">
        <v>47</v>
      </c>
      <c r="BF74" t="b">
        <v>0</v>
      </c>
      <c r="BG74" t="s">
        <v>48</v>
      </c>
      <c r="BH74">
        <v>0</v>
      </c>
      <c r="BI74" t="s">
        <v>210</v>
      </c>
      <c r="BJ74" t="s">
        <v>211</v>
      </c>
      <c r="BK74" t="s">
        <v>212</v>
      </c>
      <c r="BL74" t="s">
        <v>213</v>
      </c>
      <c r="BM74" t="s">
        <v>214</v>
      </c>
      <c r="BN74" t="s">
        <v>49</v>
      </c>
      <c r="BO74" s="7" t="s">
        <v>208</v>
      </c>
      <c r="BP74" t="s">
        <v>44</v>
      </c>
      <c r="BQ74">
        <v>0</v>
      </c>
      <c r="BR74">
        <v>0</v>
      </c>
      <c r="BS74" t="s">
        <v>215</v>
      </c>
      <c r="BT74" t="s">
        <v>290</v>
      </c>
      <c r="BU74" t="s">
        <v>292</v>
      </c>
    </row>
    <row r="75" spans="1:73" x14ac:dyDescent="0.3">
      <c r="A75" t="s">
        <v>197</v>
      </c>
      <c r="B75" t="s">
        <v>198</v>
      </c>
      <c r="C75" t="s">
        <v>41</v>
      </c>
      <c r="D75" t="s">
        <v>289</v>
      </c>
      <c r="E75">
        <v>0</v>
      </c>
      <c r="F75" t="s">
        <v>290</v>
      </c>
      <c r="G75" t="s">
        <v>42</v>
      </c>
      <c r="H75" t="s">
        <v>43</v>
      </c>
      <c r="I75" t="s">
        <v>202</v>
      </c>
      <c r="J75" t="s">
        <v>291</v>
      </c>
      <c r="K75" t="s">
        <v>204</v>
      </c>
      <c r="L75" t="s">
        <v>43</v>
      </c>
      <c r="M75" t="s">
        <v>258</v>
      </c>
      <c r="N75" t="e">
        <v>#N/A</v>
      </c>
      <c r="O75">
        <v>7.4899999999999994E-2</v>
      </c>
      <c r="P75">
        <v>108</v>
      </c>
      <c r="Q75">
        <v>0</v>
      </c>
      <c r="R75">
        <v>0</v>
      </c>
      <c r="S75">
        <v>0</v>
      </c>
      <c r="T75">
        <v>0</v>
      </c>
      <c r="U75">
        <v>0</v>
      </c>
      <c r="V75">
        <v>477.58</v>
      </c>
      <c r="W75">
        <v>180.68</v>
      </c>
      <c r="X75">
        <v>0</v>
      </c>
      <c r="Y75">
        <v>658.26</v>
      </c>
      <c r="Z75">
        <v>0</v>
      </c>
      <c r="AA75">
        <v>0</v>
      </c>
      <c r="AB75">
        <v>0</v>
      </c>
      <c r="AC75" t="s">
        <v>44</v>
      </c>
      <c r="AD75" t="s">
        <v>207</v>
      </c>
      <c r="AE75" t="s">
        <v>208</v>
      </c>
      <c r="AF75">
        <v>20</v>
      </c>
      <c r="AG75">
        <v>0</v>
      </c>
      <c r="AH75">
        <v>7.4899999999999994E-2</v>
      </c>
      <c r="AI75">
        <v>108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 t="s">
        <v>193</v>
      </c>
      <c r="AR75" t="s">
        <v>192</v>
      </c>
      <c r="AS75">
        <v>0.6</v>
      </c>
      <c r="AT75">
        <v>0.6</v>
      </c>
      <c r="AU75">
        <v>0</v>
      </c>
      <c r="AV75">
        <v>0.6</v>
      </c>
      <c r="AW75" t="s">
        <v>45</v>
      </c>
      <c r="AX75">
        <v>1</v>
      </c>
      <c r="AY75" t="s">
        <v>209</v>
      </c>
      <c r="AZ75" t="s">
        <v>46</v>
      </c>
      <c r="BA75">
        <v>0</v>
      </c>
      <c r="BB75">
        <v>0</v>
      </c>
      <c r="BC75">
        <v>0</v>
      </c>
      <c r="BD75">
        <v>0</v>
      </c>
      <c r="BE75" t="s">
        <v>47</v>
      </c>
      <c r="BF75" t="b">
        <v>0</v>
      </c>
      <c r="BG75" t="s">
        <v>48</v>
      </c>
      <c r="BH75">
        <v>0</v>
      </c>
      <c r="BI75" t="s">
        <v>210</v>
      </c>
      <c r="BJ75" t="s">
        <v>211</v>
      </c>
      <c r="BK75" t="s">
        <v>212</v>
      </c>
      <c r="BL75" t="s">
        <v>213</v>
      </c>
      <c r="BM75" t="s">
        <v>214</v>
      </c>
      <c r="BN75" t="s">
        <v>49</v>
      </c>
      <c r="BO75" s="7" t="s">
        <v>208</v>
      </c>
      <c r="BP75" t="s">
        <v>44</v>
      </c>
      <c r="BQ75">
        <v>0</v>
      </c>
      <c r="BR75">
        <v>0</v>
      </c>
      <c r="BS75" t="s">
        <v>215</v>
      </c>
      <c r="BT75" t="s">
        <v>290</v>
      </c>
      <c r="BU75" t="s">
        <v>293</v>
      </c>
    </row>
    <row r="76" spans="1:73" x14ac:dyDescent="0.3">
      <c r="A76" t="s">
        <v>197</v>
      </c>
      <c r="B76" t="s">
        <v>198</v>
      </c>
      <c r="C76" t="s">
        <v>50</v>
      </c>
      <c r="D76" t="s">
        <v>289</v>
      </c>
      <c r="E76">
        <v>0</v>
      </c>
      <c r="F76" t="s">
        <v>294</v>
      </c>
      <c r="G76" t="s">
        <v>201</v>
      </c>
      <c r="H76" t="s">
        <v>43</v>
      </c>
      <c r="I76" t="s">
        <v>202</v>
      </c>
      <c r="J76" t="s">
        <v>291</v>
      </c>
      <c r="K76" t="s">
        <v>204</v>
      </c>
      <c r="L76" t="s">
        <v>43</v>
      </c>
      <c r="M76" t="s">
        <v>258</v>
      </c>
      <c r="N76" t="e">
        <v>#N/A</v>
      </c>
      <c r="O76">
        <v>0.13700000000000001</v>
      </c>
      <c r="P76">
        <v>198</v>
      </c>
      <c r="Q76">
        <v>0</v>
      </c>
      <c r="R76">
        <v>0</v>
      </c>
      <c r="S76">
        <v>0</v>
      </c>
      <c r="T76">
        <v>0</v>
      </c>
      <c r="U76">
        <v>0</v>
      </c>
      <c r="V76">
        <v>477.58</v>
      </c>
      <c r="W76">
        <v>326.08</v>
      </c>
      <c r="X76">
        <v>0</v>
      </c>
      <c r="Y76">
        <v>803.66</v>
      </c>
      <c r="Z76">
        <v>0</v>
      </c>
      <c r="AA76">
        <v>0</v>
      </c>
      <c r="AB76">
        <v>0</v>
      </c>
      <c r="AC76" t="s">
        <v>44</v>
      </c>
      <c r="AD76" t="s">
        <v>207</v>
      </c>
      <c r="AE76" t="s">
        <v>208</v>
      </c>
      <c r="AF76">
        <v>20</v>
      </c>
      <c r="AG76">
        <v>0</v>
      </c>
      <c r="AH76">
        <v>0.13700000000000001</v>
      </c>
      <c r="AI76">
        <v>198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 t="s">
        <v>193</v>
      </c>
      <c r="AR76" t="s">
        <v>192</v>
      </c>
      <c r="AS76">
        <v>0.6</v>
      </c>
      <c r="AT76">
        <v>0.6</v>
      </c>
      <c r="AU76">
        <v>0</v>
      </c>
      <c r="AV76">
        <v>0.6</v>
      </c>
      <c r="AW76" t="s">
        <v>45</v>
      </c>
      <c r="AX76">
        <v>1</v>
      </c>
      <c r="AY76" t="s">
        <v>209</v>
      </c>
      <c r="AZ76" t="s">
        <v>46</v>
      </c>
      <c r="BA76">
        <v>0</v>
      </c>
      <c r="BB76">
        <v>0</v>
      </c>
      <c r="BC76">
        <v>0</v>
      </c>
      <c r="BD76">
        <v>0</v>
      </c>
      <c r="BE76" t="s">
        <v>47</v>
      </c>
      <c r="BF76" t="b">
        <v>0</v>
      </c>
      <c r="BG76" t="s">
        <v>48</v>
      </c>
      <c r="BH76">
        <v>0</v>
      </c>
      <c r="BI76" t="s">
        <v>210</v>
      </c>
      <c r="BJ76" t="s">
        <v>211</v>
      </c>
      <c r="BK76" t="s">
        <v>212</v>
      </c>
      <c r="BL76" t="s">
        <v>213</v>
      </c>
      <c r="BM76" t="s">
        <v>214</v>
      </c>
      <c r="BN76" t="s">
        <v>49</v>
      </c>
      <c r="BO76" s="7" t="s">
        <v>208</v>
      </c>
      <c r="BP76" t="s">
        <v>44</v>
      </c>
      <c r="BQ76">
        <v>0</v>
      </c>
      <c r="BR76">
        <v>0</v>
      </c>
      <c r="BS76" t="s">
        <v>215</v>
      </c>
      <c r="BT76" t="s">
        <v>294</v>
      </c>
      <c r="BU76" t="s">
        <v>295</v>
      </c>
    </row>
    <row r="77" spans="1:73" x14ac:dyDescent="0.3">
      <c r="A77" t="s">
        <v>197</v>
      </c>
      <c r="B77" t="s">
        <v>198</v>
      </c>
      <c r="C77" t="s">
        <v>50</v>
      </c>
      <c r="D77" t="s">
        <v>289</v>
      </c>
      <c r="E77">
        <v>0</v>
      </c>
      <c r="F77" t="s">
        <v>294</v>
      </c>
      <c r="G77" t="s">
        <v>42</v>
      </c>
      <c r="H77" t="s">
        <v>43</v>
      </c>
      <c r="I77" t="s">
        <v>202</v>
      </c>
      <c r="J77" t="s">
        <v>291</v>
      </c>
      <c r="K77" t="s">
        <v>204</v>
      </c>
      <c r="L77" t="s">
        <v>43</v>
      </c>
      <c r="M77" t="s">
        <v>258</v>
      </c>
      <c r="N77" t="e">
        <v>#N/A</v>
      </c>
      <c r="O77">
        <v>0.13700000000000001</v>
      </c>
      <c r="P77">
        <v>198</v>
      </c>
      <c r="Q77">
        <v>0</v>
      </c>
      <c r="R77">
        <v>0</v>
      </c>
      <c r="S77">
        <v>0</v>
      </c>
      <c r="T77">
        <v>0</v>
      </c>
      <c r="U77">
        <v>0</v>
      </c>
      <c r="V77">
        <v>477.58</v>
      </c>
      <c r="W77">
        <v>326.08</v>
      </c>
      <c r="X77">
        <v>0</v>
      </c>
      <c r="Y77">
        <v>803.66</v>
      </c>
      <c r="Z77">
        <v>0</v>
      </c>
      <c r="AA77">
        <v>0</v>
      </c>
      <c r="AB77">
        <v>0</v>
      </c>
      <c r="AC77" t="s">
        <v>44</v>
      </c>
      <c r="AD77" t="s">
        <v>207</v>
      </c>
      <c r="AE77" t="s">
        <v>208</v>
      </c>
      <c r="AF77">
        <v>20</v>
      </c>
      <c r="AG77">
        <v>0</v>
      </c>
      <c r="AH77">
        <v>0.13700000000000001</v>
      </c>
      <c r="AI77">
        <v>198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 t="s">
        <v>193</v>
      </c>
      <c r="AR77" t="s">
        <v>192</v>
      </c>
      <c r="AS77">
        <v>0.6</v>
      </c>
      <c r="AT77">
        <v>0.6</v>
      </c>
      <c r="AU77">
        <v>0</v>
      </c>
      <c r="AV77">
        <v>0.6</v>
      </c>
      <c r="AW77" t="s">
        <v>45</v>
      </c>
      <c r="AX77">
        <v>1</v>
      </c>
      <c r="AY77" t="s">
        <v>209</v>
      </c>
      <c r="AZ77" t="s">
        <v>46</v>
      </c>
      <c r="BA77">
        <v>0</v>
      </c>
      <c r="BB77">
        <v>0</v>
      </c>
      <c r="BC77">
        <v>0</v>
      </c>
      <c r="BD77">
        <v>0</v>
      </c>
      <c r="BE77" t="s">
        <v>47</v>
      </c>
      <c r="BF77" t="b">
        <v>0</v>
      </c>
      <c r="BG77" t="s">
        <v>48</v>
      </c>
      <c r="BH77">
        <v>0</v>
      </c>
      <c r="BI77" t="s">
        <v>210</v>
      </c>
      <c r="BJ77" t="s">
        <v>211</v>
      </c>
      <c r="BK77" t="s">
        <v>212</v>
      </c>
      <c r="BL77" t="s">
        <v>213</v>
      </c>
      <c r="BM77" t="s">
        <v>214</v>
      </c>
      <c r="BN77" t="s">
        <v>49</v>
      </c>
      <c r="BO77" s="7" t="s">
        <v>208</v>
      </c>
      <c r="BP77" t="s">
        <v>44</v>
      </c>
      <c r="BQ77">
        <v>0</v>
      </c>
      <c r="BR77">
        <v>0</v>
      </c>
      <c r="BS77" t="s">
        <v>215</v>
      </c>
      <c r="BT77" t="s">
        <v>294</v>
      </c>
      <c r="BU77" t="s">
        <v>296</v>
      </c>
    </row>
    <row r="78" spans="1:73" x14ac:dyDescent="0.3">
      <c r="A78" t="s">
        <v>197</v>
      </c>
      <c r="B78" t="s">
        <v>198</v>
      </c>
      <c r="C78" t="s">
        <v>189</v>
      </c>
      <c r="D78" t="s">
        <v>416</v>
      </c>
      <c r="E78">
        <v>0</v>
      </c>
      <c r="F78" t="s">
        <v>417</v>
      </c>
      <c r="G78" t="s">
        <v>201</v>
      </c>
      <c r="H78" t="s">
        <v>43</v>
      </c>
      <c r="I78" t="s">
        <v>202</v>
      </c>
      <c r="J78" t="s">
        <v>291</v>
      </c>
      <c r="K78" t="s">
        <v>204</v>
      </c>
      <c r="L78" t="s">
        <v>43</v>
      </c>
      <c r="M78" t="s">
        <v>258</v>
      </c>
      <c r="N78" t="e">
        <v>#N/A</v>
      </c>
      <c r="O78">
        <v>7.4899999999999994E-2</v>
      </c>
      <c r="P78">
        <v>108</v>
      </c>
      <c r="Q78">
        <v>0</v>
      </c>
      <c r="R78">
        <v>0</v>
      </c>
      <c r="S78">
        <v>0</v>
      </c>
      <c r="T78">
        <v>0</v>
      </c>
      <c r="U78">
        <v>0</v>
      </c>
      <c r="V78">
        <v>450.09</v>
      </c>
      <c r="W78">
        <v>139.22999999999999</v>
      </c>
      <c r="X78">
        <v>0</v>
      </c>
      <c r="Y78">
        <v>589.32000000000005</v>
      </c>
      <c r="Z78">
        <v>0</v>
      </c>
      <c r="AA78">
        <v>0</v>
      </c>
      <c r="AB78">
        <v>0</v>
      </c>
      <c r="AC78" t="s">
        <v>44</v>
      </c>
      <c r="AD78" t="s">
        <v>207</v>
      </c>
      <c r="AE78" t="s">
        <v>208</v>
      </c>
      <c r="AF78">
        <v>20</v>
      </c>
      <c r="AG78">
        <v>0</v>
      </c>
      <c r="AH78">
        <v>7.4899999999999994E-2</v>
      </c>
      <c r="AI78">
        <v>108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 t="s">
        <v>193</v>
      </c>
      <c r="AR78" t="s">
        <v>192</v>
      </c>
      <c r="AS78">
        <v>0.6</v>
      </c>
      <c r="AT78">
        <v>0.6</v>
      </c>
      <c r="AU78">
        <v>0</v>
      </c>
      <c r="AV78">
        <v>0.6</v>
      </c>
      <c r="AW78" t="s">
        <v>45</v>
      </c>
      <c r="AX78">
        <v>1</v>
      </c>
      <c r="AY78" t="s">
        <v>209</v>
      </c>
      <c r="AZ78" t="s">
        <v>46</v>
      </c>
      <c r="BA78">
        <v>0</v>
      </c>
      <c r="BB78">
        <v>0</v>
      </c>
      <c r="BC78">
        <v>0</v>
      </c>
      <c r="BD78">
        <v>0</v>
      </c>
      <c r="BE78" t="s">
        <v>47</v>
      </c>
      <c r="BF78" t="b">
        <v>0</v>
      </c>
      <c r="BG78" t="s">
        <v>48</v>
      </c>
      <c r="BH78">
        <v>0</v>
      </c>
      <c r="BI78" t="s">
        <v>210</v>
      </c>
      <c r="BJ78" t="s">
        <v>211</v>
      </c>
      <c r="BK78" t="s">
        <v>212</v>
      </c>
      <c r="BL78" t="s">
        <v>213</v>
      </c>
      <c r="BM78" t="s">
        <v>214</v>
      </c>
      <c r="BN78" t="s">
        <v>49</v>
      </c>
      <c r="BO78" s="7" t="s">
        <v>208</v>
      </c>
      <c r="BP78" t="s">
        <v>44</v>
      </c>
      <c r="BQ78">
        <v>0</v>
      </c>
      <c r="BR78">
        <v>0</v>
      </c>
      <c r="BS78" t="s">
        <v>215</v>
      </c>
      <c r="BT78" t="s">
        <v>417</v>
      </c>
      <c r="BU78" t="s">
        <v>418</v>
      </c>
    </row>
    <row r="79" spans="1:73" x14ac:dyDescent="0.3">
      <c r="A79" t="s">
        <v>197</v>
      </c>
      <c r="B79" t="s">
        <v>198</v>
      </c>
      <c r="C79" t="s">
        <v>189</v>
      </c>
      <c r="D79" t="s">
        <v>416</v>
      </c>
      <c r="E79">
        <v>0</v>
      </c>
      <c r="F79" t="s">
        <v>417</v>
      </c>
      <c r="G79" t="s">
        <v>42</v>
      </c>
      <c r="H79" t="s">
        <v>43</v>
      </c>
      <c r="I79" t="s">
        <v>202</v>
      </c>
      <c r="J79" t="s">
        <v>291</v>
      </c>
      <c r="K79" t="s">
        <v>204</v>
      </c>
      <c r="L79" t="s">
        <v>43</v>
      </c>
      <c r="M79" t="s">
        <v>258</v>
      </c>
      <c r="N79" t="e">
        <v>#N/A</v>
      </c>
      <c r="O79">
        <v>7.4899999999999994E-2</v>
      </c>
      <c r="P79">
        <v>108</v>
      </c>
      <c r="Q79">
        <v>0</v>
      </c>
      <c r="R79">
        <v>0</v>
      </c>
      <c r="S79">
        <v>0</v>
      </c>
      <c r="T79">
        <v>0</v>
      </c>
      <c r="U79">
        <v>0</v>
      </c>
      <c r="V79">
        <v>450.09</v>
      </c>
      <c r="W79">
        <v>139.22999999999999</v>
      </c>
      <c r="X79">
        <v>0</v>
      </c>
      <c r="Y79">
        <v>589.32000000000005</v>
      </c>
      <c r="Z79">
        <v>0</v>
      </c>
      <c r="AA79">
        <v>0</v>
      </c>
      <c r="AB79">
        <v>0</v>
      </c>
      <c r="AC79" t="s">
        <v>44</v>
      </c>
      <c r="AD79" t="s">
        <v>207</v>
      </c>
      <c r="AE79" t="s">
        <v>208</v>
      </c>
      <c r="AF79">
        <v>20</v>
      </c>
      <c r="AG79">
        <v>0</v>
      </c>
      <c r="AH79">
        <v>7.4899999999999994E-2</v>
      </c>
      <c r="AI79">
        <v>108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 t="s">
        <v>193</v>
      </c>
      <c r="AR79" t="s">
        <v>192</v>
      </c>
      <c r="AS79">
        <v>0.6</v>
      </c>
      <c r="AT79">
        <v>0.6</v>
      </c>
      <c r="AU79">
        <v>0</v>
      </c>
      <c r="AV79">
        <v>0.6</v>
      </c>
      <c r="AW79" t="s">
        <v>45</v>
      </c>
      <c r="AX79">
        <v>1</v>
      </c>
      <c r="AY79" t="s">
        <v>209</v>
      </c>
      <c r="AZ79" t="s">
        <v>46</v>
      </c>
      <c r="BA79">
        <v>0</v>
      </c>
      <c r="BB79">
        <v>0</v>
      </c>
      <c r="BC79">
        <v>0</v>
      </c>
      <c r="BD79">
        <v>0</v>
      </c>
      <c r="BE79" t="s">
        <v>47</v>
      </c>
      <c r="BF79" t="b">
        <v>0</v>
      </c>
      <c r="BG79" t="s">
        <v>48</v>
      </c>
      <c r="BH79">
        <v>0</v>
      </c>
      <c r="BI79" t="s">
        <v>210</v>
      </c>
      <c r="BJ79" t="s">
        <v>211</v>
      </c>
      <c r="BK79" t="s">
        <v>212</v>
      </c>
      <c r="BL79" t="s">
        <v>213</v>
      </c>
      <c r="BM79" t="s">
        <v>214</v>
      </c>
      <c r="BN79" t="s">
        <v>49</v>
      </c>
      <c r="BO79" s="7" t="s">
        <v>208</v>
      </c>
      <c r="BP79" t="s">
        <v>44</v>
      </c>
      <c r="BQ79">
        <v>0</v>
      </c>
      <c r="BR79">
        <v>0</v>
      </c>
      <c r="BS79" t="s">
        <v>215</v>
      </c>
      <c r="BT79" t="s">
        <v>417</v>
      </c>
      <c r="BU79" t="s">
        <v>419</v>
      </c>
    </row>
    <row r="80" spans="1:73" x14ac:dyDescent="0.3">
      <c r="A80" t="s">
        <v>197</v>
      </c>
      <c r="B80" t="s">
        <v>198</v>
      </c>
      <c r="C80" t="s">
        <v>188</v>
      </c>
      <c r="D80" t="s">
        <v>416</v>
      </c>
      <c r="E80">
        <v>0</v>
      </c>
      <c r="F80" t="s">
        <v>420</v>
      </c>
      <c r="G80" t="s">
        <v>201</v>
      </c>
      <c r="H80" t="s">
        <v>43</v>
      </c>
      <c r="I80" t="s">
        <v>202</v>
      </c>
      <c r="J80" t="s">
        <v>291</v>
      </c>
      <c r="K80" t="s">
        <v>204</v>
      </c>
      <c r="L80" t="s">
        <v>43</v>
      </c>
      <c r="M80" t="s">
        <v>258</v>
      </c>
      <c r="N80" t="e">
        <v>#N/A</v>
      </c>
      <c r="O80">
        <v>0.13700000000000001</v>
      </c>
      <c r="P80">
        <v>198</v>
      </c>
      <c r="Q80">
        <v>0</v>
      </c>
      <c r="R80">
        <v>0</v>
      </c>
      <c r="S80">
        <v>0</v>
      </c>
      <c r="T80">
        <v>0</v>
      </c>
      <c r="U80">
        <v>0</v>
      </c>
      <c r="V80">
        <v>450.09</v>
      </c>
      <c r="W80">
        <v>189.05</v>
      </c>
      <c r="X80">
        <v>0</v>
      </c>
      <c r="Y80">
        <v>639.15</v>
      </c>
      <c r="Z80">
        <v>0</v>
      </c>
      <c r="AA80">
        <v>0</v>
      </c>
      <c r="AB80">
        <v>0</v>
      </c>
      <c r="AC80" t="s">
        <v>44</v>
      </c>
      <c r="AD80" t="s">
        <v>207</v>
      </c>
      <c r="AE80" t="s">
        <v>208</v>
      </c>
      <c r="AF80">
        <v>20</v>
      </c>
      <c r="AG80">
        <v>0</v>
      </c>
      <c r="AH80">
        <v>0.13700000000000001</v>
      </c>
      <c r="AI80">
        <v>198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 t="s">
        <v>193</v>
      </c>
      <c r="AR80" t="s">
        <v>192</v>
      </c>
      <c r="AS80">
        <v>0.6</v>
      </c>
      <c r="AT80">
        <v>0.6</v>
      </c>
      <c r="AU80">
        <v>0</v>
      </c>
      <c r="AV80">
        <v>0.6</v>
      </c>
      <c r="AW80" t="s">
        <v>45</v>
      </c>
      <c r="AX80">
        <v>1</v>
      </c>
      <c r="AY80" t="s">
        <v>209</v>
      </c>
      <c r="AZ80" t="s">
        <v>46</v>
      </c>
      <c r="BA80">
        <v>0</v>
      </c>
      <c r="BB80">
        <v>0</v>
      </c>
      <c r="BC80">
        <v>0</v>
      </c>
      <c r="BD80">
        <v>0</v>
      </c>
      <c r="BE80" t="s">
        <v>47</v>
      </c>
      <c r="BF80" t="b">
        <v>0</v>
      </c>
      <c r="BG80" t="s">
        <v>48</v>
      </c>
      <c r="BH80">
        <v>0</v>
      </c>
      <c r="BI80" t="s">
        <v>210</v>
      </c>
      <c r="BJ80" t="s">
        <v>211</v>
      </c>
      <c r="BK80" t="s">
        <v>212</v>
      </c>
      <c r="BL80" t="s">
        <v>213</v>
      </c>
      <c r="BM80" t="s">
        <v>214</v>
      </c>
      <c r="BN80" t="s">
        <v>49</v>
      </c>
      <c r="BO80" s="7" t="s">
        <v>208</v>
      </c>
      <c r="BP80" t="s">
        <v>44</v>
      </c>
      <c r="BQ80">
        <v>0</v>
      </c>
      <c r="BR80">
        <v>0</v>
      </c>
      <c r="BS80" t="s">
        <v>215</v>
      </c>
      <c r="BT80" t="s">
        <v>420</v>
      </c>
      <c r="BU80" t="s">
        <v>421</v>
      </c>
    </row>
    <row r="81" spans="1:73" x14ac:dyDescent="0.3">
      <c r="A81" t="s">
        <v>197</v>
      </c>
      <c r="B81" t="s">
        <v>198</v>
      </c>
      <c r="C81" t="s">
        <v>188</v>
      </c>
      <c r="D81" t="s">
        <v>416</v>
      </c>
      <c r="E81">
        <v>0</v>
      </c>
      <c r="F81" t="s">
        <v>420</v>
      </c>
      <c r="G81" t="s">
        <v>42</v>
      </c>
      <c r="H81" t="s">
        <v>43</v>
      </c>
      <c r="I81" t="s">
        <v>202</v>
      </c>
      <c r="J81" t="s">
        <v>291</v>
      </c>
      <c r="K81" t="s">
        <v>204</v>
      </c>
      <c r="L81" t="s">
        <v>43</v>
      </c>
      <c r="M81" t="s">
        <v>258</v>
      </c>
      <c r="N81" t="e">
        <v>#N/A</v>
      </c>
      <c r="O81">
        <v>0.13700000000000001</v>
      </c>
      <c r="P81">
        <v>198</v>
      </c>
      <c r="Q81">
        <v>0</v>
      </c>
      <c r="R81">
        <v>0</v>
      </c>
      <c r="S81">
        <v>0</v>
      </c>
      <c r="T81">
        <v>0</v>
      </c>
      <c r="U81">
        <v>0</v>
      </c>
      <c r="V81">
        <v>450.09</v>
      </c>
      <c r="W81">
        <v>189.05</v>
      </c>
      <c r="X81">
        <v>0</v>
      </c>
      <c r="Y81">
        <v>639.15</v>
      </c>
      <c r="Z81">
        <v>0</v>
      </c>
      <c r="AA81">
        <v>0</v>
      </c>
      <c r="AB81">
        <v>0</v>
      </c>
      <c r="AC81" t="s">
        <v>44</v>
      </c>
      <c r="AD81" t="s">
        <v>207</v>
      </c>
      <c r="AE81" t="s">
        <v>208</v>
      </c>
      <c r="AF81">
        <v>20</v>
      </c>
      <c r="AG81">
        <v>0</v>
      </c>
      <c r="AH81">
        <v>0.13700000000000001</v>
      </c>
      <c r="AI81">
        <v>198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 t="s">
        <v>193</v>
      </c>
      <c r="AR81" t="s">
        <v>192</v>
      </c>
      <c r="AS81">
        <v>0.6</v>
      </c>
      <c r="AT81">
        <v>0.6</v>
      </c>
      <c r="AU81">
        <v>0</v>
      </c>
      <c r="AV81">
        <v>0.6</v>
      </c>
      <c r="AW81" t="s">
        <v>45</v>
      </c>
      <c r="AX81">
        <v>1</v>
      </c>
      <c r="AY81" t="s">
        <v>209</v>
      </c>
      <c r="AZ81" t="s">
        <v>46</v>
      </c>
      <c r="BA81">
        <v>0</v>
      </c>
      <c r="BB81">
        <v>0</v>
      </c>
      <c r="BC81">
        <v>0</v>
      </c>
      <c r="BD81">
        <v>0</v>
      </c>
      <c r="BE81" t="s">
        <v>47</v>
      </c>
      <c r="BF81" t="b">
        <v>0</v>
      </c>
      <c r="BG81" t="s">
        <v>48</v>
      </c>
      <c r="BH81">
        <v>0</v>
      </c>
      <c r="BI81" t="s">
        <v>210</v>
      </c>
      <c r="BJ81" t="s">
        <v>211</v>
      </c>
      <c r="BK81" t="s">
        <v>212</v>
      </c>
      <c r="BL81" t="s">
        <v>213</v>
      </c>
      <c r="BM81" t="s">
        <v>214</v>
      </c>
      <c r="BN81" t="s">
        <v>49</v>
      </c>
      <c r="BO81" s="7" t="s">
        <v>208</v>
      </c>
      <c r="BP81" t="s">
        <v>44</v>
      </c>
      <c r="BQ81">
        <v>0</v>
      </c>
      <c r="BR81">
        <v>0</v>
      </c>
      <c r="BS81" t="s">
        <v>215</v>
      </c>
      <c r="BT81" t="s">
        <v>420</v>
      </c>
      <c r="BU81" t="s">
        <v>422</v>
      </c>
    </row>
    <row r="82" spans="1:73" x14ac:dyDescent="0.3">
      <c r="A82" t="s">
        <v>197</v>
      </c>
      <c r="B82" t="s">
        <v>198</v>
      </c>
      <c r="C82" t="s">
        <v>41</v>
      </c>
      <c r="D82" t="s">
        <v>297</v>
      </c>
      <c r="E82">
        <v>0</v>
      </c>
      <c r="F82" t="s">
        <v>298</v>
      </c>
      <c r="G82" t="s">
        <v>201</v>
      </c>
      <c r="H82" t="s">
        <v>43</v>
      </c>
      <c r="I82" t="s">
        <v>202</v>
      </c>
      <c r="J82" t="s">
        <v>299</v>
      </c>
      <c r="K82" t="s">
        <v>204</v>
      </c>
      <c r="L82" t="s">
        <v>43</v>
      </c>
      <c r="M82" t="s">
        <v>205</v>
      </c>
      <c r="N82" t="e">
        <v>#N/A</v>
      </c>
      <c r="O82">
        <v>4.7600000000000003E-2</v>
      </c>
      <c r="P82">
        <v>108</v>
      </c>
      <c r="Q82">
        <v>0</v>
      </c>
      <c r="R82">
        <v>0</v>
      </c>
      <c r="S82">
        <v>0</v>
      </c>
      <c r="T82">
        <v>0</v>
      </c>
      <c r="U82">
        <v>0</v>
      </c>
      <c r="V82">
        <v>477.58</v>
      </c>
      <c r="W82">
        <v>180.68</v>
      </c>
      <c r="X82">
        <v>0</v>
      </c>
      <c r="Y82">
        <v>658.26</v>
      </c>
      <c r="Z82">
        <v>0</v>
      </c>
      <c r="AA82">
        <v>0</v>
      </c>
      <c r="AB82">
        <v>0</v>
      </c>
      <c r="AC82" t="s">
        <v>44</v>
      </c>
      <c r="AD82" t="s">
        <v>207</v>
      </c>
      <c r="AE82" t="s">
        <v>208</v>
      </c>
      <c r="AF82">
        <v>20</v>
      </c>
      <c r="AG82">
        <v>0</v>
      </c>
      <c r="AH82">
        <v>4.7600000000000003E-2</v>
      </c>
      <c r="AI82">
        <v>108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 t="s">
        <v>193</v>
      </c>
      <c r="AR82" t="s">
        <v>192</v>
      </c>
      <c r="AS82">
        <v>0.6</v>
      </c>
      <c r="AT82">
        <v>0.6</v>
      </c>
      <c r="AU82">
        <v>0</v>
      </c>
      <c r="AV82">
        <v>0.6</v>
      </c>
      <c r="AW82" t="s">
        <v>45</v>
      </c>
      <c r="AX82">
        <v>1</v>
      </c>
      <c r="AY82" t="s">
        <v>209</v>
      </c>
      <c r="AZ82" t="s">
        <v>46</v>
      </c>
      <c r="BA82">
        <v>0</v>
      </c>
      <c r="BB82">
        <v>0</v>
      </c>
      <c r="BC82">
        <v>0</v>
      </c>
      <c r="BD82">
        <v>0</v>
      </c>
      <c r="BE82" t="s">
        <v>47</v>
      </c>
      <c r="BF82" t="b">
        <v>0</v>
      </c>
      <c r="BG82" t="s">
        <v>48</v>
      </c>
      <c r="BH82">
        <v>0</v>
      </c>
      <c r="BI82" t="s">
        <v>210</v>
      </c>
      <c r="BJ82" t="s">
        <v>211</v>
      </c>
      <c r="BK82" t="s">
        <v>212</v>
      </c>
      <c r="BL82" t="s">
        <v>213</v>
      </c>
      <c r="BM82" t="s">
        <v>214</v>
      </c>
      <c r="BN82" t="s">
        <v>49</v>
      </c>
      <c r="BO82" s="7" t="s">
        <v>208</v>
      </c>
      <c r="BP82" t="s">
        <v>44</v>
      </c>
      <c r="BQ82">
        <v>0</v>
      </c>
      <c r="BR82">
        <v>0</v>
      </c>
      <c r="BS82" t="s">
        <v>215</v>
      </c>
      <c r="BT82" t="s">
        <v>298</v>
      </c>
      <c r="BU82" t="s">
        <v>300</v>
      </c>
    </row>
    <row r="83" spans="1:73" x14ac:dyDescent="0.3">
      <c r="A83" t="s">
        <v>197</v>
      </c>
      <c r="B83" t="s">
        <v>198</v>
      </c>
      <c r="C83" t="s">
        <v>41</v>
      </c>
      <c r="D83" t="s">
        <v>297</v>
      </c>
      <c r="E83">
        <v>0</v>
      </c>
      <c r="F83" t="s">
        <v>298</v>
      </c>
      <c r="G83" t="s">
        <v>42</v>
      </c>
      <c r="H83" t="s">
        <v>43</v>
      </c>
      <c r="I83" t="s">
        <v>202</v>
      </c>
      <c r="J83" t="s">
        <v>299</v>
      </c>
      <c r="K83" t="s">
        <v>204</v>
      </c>
      <c r="L83" t="s">
        <v>43</v>
      </c>
      <c r="M83" t="s">
        <v>205</v>
      </c>
      <c r="N83" t="e">
        <v>#N/A</v>
      </c>
      <c r="O83">
        <v>4.7600000000000003E-2</v>
      </c>
      <c r="P83">
        <v>108</v>
      </c>
      <c r="Q83">
        <v>0</v>
      </c>
      <c r="R83">
        <v>0</v>
      </c>
      <c r="S83">
        <v>0</v>
      </c>
      <c r="T83">
        <v>0</v>
      </c>
      <c r="U83">
        <v>0</v>
      </c>
      <c r="V83">
        <v>477.58</v>
      </c>
      <c r="W83">
        <v>180.68</v>
      </c>
      <c r="X83">
        <v>0</v>
      </c>
      <c r="Y83">
        <v>658.26</v>
      </c>
      <c r="Z83">
        <v>0</v>
      </c>
      <c r="AA83">
        <v>0</v>
      </c>
      <c r="AB83">
        <v>0</v>
      </c>
      <c r="AC83" t="s">
        <v>44</v>
      </c>
      <c r="AD83" t="s">
        <v>207</v>
      </c>
      <c r="AE83" t="s">
        <v>208</v>
      </c>
      <c r="AF83">
        <v>20</v>
      </c>
      <c r="AG83">
        <v>0</v>
      </c>
      <c r="AH83">
        <v>4.7600000000000003E-2</v>
      </c>
      <c r="AI83">
        <v>108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 t="s">
        <v>193</v>
      </c>
      <c r="AR83" t="s">
        <v>192</v>
      </c>
      <c r="AS83">
        <v>0.6</v>
      </c>
      <c r="AT83">
        <v>0.6</v>
      </c>
      <c r="AU83">
        <v>0</v>
      </c>
      <c r="AV83">
        <v>0.6</v>
      </c>
      <c r="AW83" t="s">
        <v>45</v>
      </c>
      <c r="AX83">
        <v>1</v>
      </c>
      <c r="AY83" t="s">
        <v>209</v>
      </c>
      <c r="AZ83" t="s">
        <v>46</v>
      </c>
      <c r="BA83">
        <v>0</v>
      </c>
      <c r="BB83">
        <v>0</v>
      </c>
      <c r="BC83">
        <v>0</v>
      </c>
      <c r="BD83">
        <v>0</v>
      </c>
      <c r="BE83" t="s">
        <v>47</v>
      </c>
      <c r="BF83" t="b">
        <v>0</v>
      </c>
      <c r="BG83" t="s">
        <v>48</v>
      </c>
      <c r="BH83">
        <v>0</v>
      </c>
      <c r="BI83" t="s">
        <v>210</v>
      </c>
      <c r="BJ83" t="s">
        <v>211</v>
      </c>
      <c r="BK83" t="s">
        <v>212</v>
      </c>
      <c r="BL83" t="s">
        <v>213</v>
      </c>
      <c r="BM83" t="s">
        <v>214</v>
      </c>
      <c r="BN83" t="s">
        <v>49</v>
      </c>
      <c r="BO83" s="7" t="s">
        <v>208</v>
      </c>
      <c r="BP83" t="s">
        <v>44</v>
      </c>
      <c r="BQ83">
        <v>0</v>
      </c>
      <c r="BR83">
        <v>0</v>
      </c>
      <c r="BS83" t="s">
        <v>215</v>
      </c>
      <c r="BT83" t="s">
        <v>298</v>
      </c>
      <c r="BU83" t="s">
        <v>301</v>
      </c>
    </row>
    <row r="84" spans="1:73" x14ac:dyDescent="0.3">
      <c r="A84" t="s">
        <v>197</v>
      </c>
      <c r="B84" t="s">
        <v>198</v>
      </c>
      <c r="C84" t="s">
        <v>50</v>
      </c>
      <c r="D84" t="s">
        <v>297</v>
      </c>
      <c r="E84">
        <v>0</v>
      </c>
      <c r="F84" t="s">
        <v>302</v>
      </c>
      <c r="G84" t="s">
        <v>201</v>
      </c>
      <c r="H84" t="s">
        <v>43</v>
      </c>
      <c r="I84" t="s">
        <v>202</v>
      </c>
      <c r="J84" t="s">
        <v>299</v>
      </c>
      <c r="K84" t="s">
        <v>204</v>
      </c>
      <c r="L84" t="s">
        <v>43</v>
      </c>
      <c r="M84" t="s">
        <v>205</v>
      </c>
      <c r="N84" t="e">
        <v>#N/A</v>
      </c>
      <c r="O84">
        <v>8.7300000000000003E-2</v>
      </c>
      <c r="P84">
        <v>198</v>
      </c>
      <c r="Q84">
        <v>0</v>
      </c>
      <c r="R84">
        <v>0</v>
      </c>
      <c r="S84">
        <v>0</v>
      </c>
      <c r="T84">
        <v>0</v>
      </c>
      <c r="U84">
        <v>0</v>
      </c>
      <c r="V84">
        <v>477.58</v>
      </c>
      <c r="W84">
        <v>326.08</v>
      </c>
      <c r="X84">
        <v>0</v>
      </c>
      <c r="Y84">
        <v>803.66</v>
      </c>
      <c r="Z84">
        <v>0</v>
      </c>
      <c r="AA84">
        <v>0</v>
      </c>
      <c r="AB84">
        <v>0</v>
      </c>
      <c r="AC84" t="s">
        <v>44</v>
      </c>
      <c r="AD84" t="s">
        <v>207</v>
      </c>
      <c r="AE84" t="s">
        <v>208</v>
      </c>
      <c r="AF84">
        <v>20</v>
      </c>
      <c r="AG84">
        <v>0</v>
      </c>
      <c r="AH84">
        <v>8.7300000000000003E-2</v>
      </c>
      <c r="AI84">
        <v>198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 t="s">
        <v>193</v>
      </c>
      <c r="AR84" t="s">
        <v>192</v>
      </c>
      <c r="AS84">
        <v>0.6</v>
      </c>
      <c r="AT84">
        <v>0.6</v>
      </c>
      <c r="AU84">
        <v>0</v>
      </c>
      <c r="AV84">
        <v>0.6</v>
      </c>
      <c r="AW84" t="s">
        <v>45</v>
      </c>
      <c r="AX84">
        <v>1</v>
      </c>
      <c r="AY84" t="s">
        <v>209</v>
      </c>
      <c r="AZ84" t="s">
        <v>46</v>
      </c>
      <c r="BA84">
        <v>0</v>
      </c>
      <c r="BB84">
        <v>0</v>
      </c>
      <c r="BC84">
        <v>0</v>
      </c>
      <c r="BD84">
        <v>0</v>
      </c>
      <c r="BE84" t="s">
        <v>47</v>
      </c>
      <c r="BF84" t="b">
        <v>0</v>
      </c>
      <c r="BG84" t="s">
        <v>48</v>
      </c>
      <c r="BH84">
        <v>0</v>
      </c>
      <c r="BI84" t="s">
        <v>210</v>
      </c>
      <c r="BJ84" t="s">
        <v>211</v>
      </c>
      <c r="BK84" t="s">
        <v>212</v>
      </c>
      <c r="BL84" t="s">
        <v>213</v>
      </c>
      <c r="BM84" t="s">
        <v>214</v>
      </c>
      <c r="BN84" t="s">
        <v>49</v>
      </c>
      <c r="BO84" s="7" t="s">
        <v>208</v>
      </c>
      <c r="BP84" t="s">
        <v>44</v>
      </c>
      <c r="BQ84">
        <v>0</v>
      </c>
      <c r="BR84">
        <v>0</v>
      </c>
      <c r="BS84" t="s">
        <v>215</v>
      </c>
      <c r="BT84" t="s">
        <v>302</v>
      </c>
      <c r="BU84" t="s">
        <v>303</v>
      </c>
    </row>
    <row r="85" spans="1:73" x14ac:dyDescent="0.3">
      <c r="A85" t="s">
        <v>197</v>
      </c>
      <c r="B85" t="s">
        <v>198</v>
      </c>
      <c r="C85" t="s">
        <v>50</v>
      </c>
      <c r="D85" t="s">
        <v>297</v>
      </c>
      <c r="E85">
        <v>0</v>
      </c>
      <c r="F85" t="s">
        <v>302</v>
      </c>
      <c r="G85" t="s">
        <v>42</v>
      </c>
      <c r="H85" t="s">
        <v>43</v>
      </c>
      <c r="I85" t="s">
        <v>202</v>
      </c>
      <c r="J85" t="s">
        <v>299</v>
      </c>
      <c r="K85" t="s">
        <v>204</v>
      </c>
      <c r="L85" t="s">
        <v>43</v>
      </c>
      <c r="M85" t="s">
        <v>205</v>
      </c>
      <c r="N85" t="e">
        <v>#N/A</v>
      </c>
      <c r="O85">
        <v>8.7300000000000003E-2</v>
      </c>
      <c r="P85">
        <v>198</v>
      </c>
      <c r="Q85">
        <v>0</v>
      </c>
      <c r="R85">
        <v>0</v>
      </c>
      <c r="S85">
        <v>0</v>
      </c>
      <c r="T85">
        <v>0</v>
      </c>
      <c r="U85">
        <v>0</v>
      </c>
      <c r="V85">
        <v>477.58</v>
      </c>
      <c r="W85">
        <v>326.08</v>
      </c>
      <c r="X85">
        <v>0</v>
      </c>
      <c r="Y85">
        <v>803.66</v>
      </c>
      <c r="Z85">
        <v>0</v>
      </c>
      <c r="AA85">
        <v>0</v>
      </c>
      <c r="AB85">
        <v>0</v>
      </c>
      <c r="AC85" t="s">
        <v>44</v>
      </c>
      <c r="AD85" t="s">
        <v>207</v>
      </c>
      <c r="AE85" t="s">
        <v>208</v>
      </c>
      <c r="AF85">
        <v>20</v>
      </c>
      <c r="AG85">
        <v>0</v>
      </c>
      <c r="AH85">
        <v>8.7300000000000003E-2</v>
      </c>
      <c r="AI85">
        <v>198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 t="s">
        <v>193</v>
      </c>
      <c r="AR85" t="s">
        <v>192</v>
      </c>
      <c r="AS85">
        <v>0.6</v>
      </c>
      <c r="AT85">
        <v>0.6</v>
      </c>
      <c r="AU85">
        <v>0</v>
      </c>
      <c r="AV85">
        <v>0.6</v>
      </c>
      <c r="AW85" t="s">
        <v>45</v>
      </c>
      <c r="AX85">
        <v>1</v>
      </c>
      <c r="AY85" t="s">
        <v>209</v>
      </c>
      <c r="AZ85" t="s">
        <v>46</v>
      </c>
      <c r="BA85">
        <v>0</v>
      </c>
      <c r="BB85">
        <v>0</v>
      </c>
      <c r="BC85">
        <v>0</v>
      </c>
      <c r="BD85">
        <v>0</v>
      </c>
      <c r="BE85" t="s">
        <v>47</v>
      </c>
      <c r="BF85" t="b">
        <v>0</v>
      </c>
      <c r="BG85" t="s">
        <v>48</v>
      </c>
      <c r="BH85">
        <v>0</v>
      </c>
      <c r="BI85" t="s">
        <v>210</v>
      </c>
      <c r="BJ85" t="s">
        <v>211</v>
      </c>
      <c r="BK85" t="s">
        <v>212</v>
      </c>
      <c r="BL85" t="s">
        <v>213</v>
      </c>
      <c r="BM85" t="s">
        <v>214</v>
      </c>
      <c r="BN85" t="s">
        <v>49</v>
      </c>
      <c r="BO85" s="7" t="s">
        <v>208</v>
      </c>
      <c r="BP85" t="s">
        <v>44</v>
      </c>
      <c r="BQ85">
        <v>0</v>
      </c>
      <c r="BR85">
        <v>0</v>
      </c>
      <c r="BS85" t="s">
        <v>215</v>
      </c>
      <c r="BT85" t="s">
        <v>302</v>
      </c>
      <c r="BU85" t="s">
        <v>304</v>
      </c>
    </row>
    <row r="86" spans="1:73" x14ac:dyDescent="0.3">
      <c r="A86" t="s">
        <v>197</v>
      </c>
      <c r="B86" t="s">
        <v>198</v>
      </c>
      <c r="C86" t="s">
        <v>189</v>
      </c>
      <c r="D86" t="s">
        <v>423</v>
      </c>
      <c r="E86">
        <v>0</v>
      </c>
      <c r="F86" t="s">
        <v>424</v>
      </c>
      <c r="G86" t="s">
        <v>201</v>
      </c>
      <c r="H86" t="s">
        <v>43</v>
      </c>
      <c r="I86" t="s">
        <v>202</v>
      </c>
      <c r="J86" t="s">
        <v>299</v>
      </c>
      <c r="K86" t="s">
        <v>204</v>
      </c>
      <c r="L86" t="s">
        <v>43</v>
      </c>
      <c r="M86" t="s">
        <v>205</v>
      </c>
      <c r="N86" t="e">
        <v>#N/A</v>
      </c>
      <c r="O86">
        <v>4.7600000000000003E-2</v>
      </c>
      <c r="P86">
        <v>108</v>
      </c>
      <c r="Q86">
        <v>0</v>
      </c>
      <c r="R86">
        <v>0</v>
      </c>
      <c r="S86">
        <v>0</v>
      </c>
      <c r="T86">
        <v>0</v>
      </c>
      <c r="U86">
        <v>0</v>
      </c>
      <c r="V86">
        <v>450.09</v>
      </c>
      <c r="W86">
        <v>139.22999999999999</v>
      </c>
      <c r="X86">
        <v>0</v>
      </c>
      <c r="Y86">
        <v>589.32000000000005</v>
      </c>
      <c r="Z86">
        <v>0</v>
      </c>
      <c r="AA86">
        <v>0</v>
      </c>
      <c r="AB86">
        <v>0</v>
      </c>
      <c r="AC86" t="s">
        <v>44</v>
      </c>
      <c r="AD86" t="s">
        <v>207</v>
      </c>
      <c r="AE86" t="s">
        <v>208</v>
      </c>
      <c r="AF86">
        <v>20</v>
      </c>
      <c r="AG86">
        <v>0</v>
      </c>
      <c r="AH86">
        <v>4.7600000000000003E-2</v>
      </c>
      <c r="AI86">
        <v>108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 t="s">
        <v>193</v>
      </c>
      <c r="AR86" t="s">
        <v>192</v>
      </c>
      <c r="AS86">
        <v>0.6</v>
      </c>
      <c r="AT86">
        <v>0.6</v>
      </c>
      <c r="AU86">
        <v>0</v>
      </c>
      <c r="AV86">
        <v>0.6</v>
      </c>
      <c r="AW86" t="s">
        <v>45</v>
      </c>
      <c r="AX86">
        <v>1</v>
      </c>
      <c r="AY86" t="s">
        <v>209</v>
      </c>
      <c r="AZ86" t="s">
        <v>46</v>
      </c>
      <c r="BA86">
        <v>0</v>
      </c>
      <c r="BB86">
        <v>0</v>
      </c>
      <c r="BC86">
        <v>0</v>
      </c>
      <c r="BD86">
        <v>0</v>
      </c>
      <c r="BE86" t="s">
        <v>47</v>
      </c>
      <c r="BF86" t="b">
        <v>0</v>
      </c>
      <c r="BG86" t="s">
        <v>48</v>
      </c>
      <c r="BH86">
        <v>0</v>
      </c>
      <c r="BI86" t="s">
        <v>210</v>
      </c>
      <c r="BJ86" t="s">
        <v>211</v>
      </c>
      <c r="BK86" t="s">
        <v>212</v>
      </c>
      <c r="BL86" t="s">
        <v>213</v>
      </c>
      <c r="BM86" t="s">
        <v>214</v>
      </c>
      <c r="BN86" t="s">
        <v>49</v>
      </c>
      <c r="BO86" s="7" t="s">
        <v>208</v>
      </c>
      <c r="BP86" t="s">
        <v>44</v>
      </c>
      <c r="BQ86">
        <v>0</v>
      </c>
      <c r="BR86">
        <v>0</v>
      </c>
      <c r="BS86" t="s">
        <v>215</v>
      </c>
      <c r="BT86" t="s">
        <v>424</v>
      </c>
      <c r="BU86" t="s">
        <v>425</v>
      </c>
    </row>
    <row r="87" spans="1:73" x14ac:dyDescent="0.3">
      <c r="A87" t="s">
        <v>197</v>
      </c>
      <c r="B87" t="s">
        <v>198</v>
      </c>
      <c r="C87" t="s">
        <v>189</v>
      </c>
      <c r="D87" t="s">
        <v>423</v>
      </c>
      <c r="E87">
        <v>0</v>
      </c>
      <c r="F87" t="s">
        <v>424</v>
      </c>
      <c r="G87" t="s">
        <v>42</v>
      </c>
      <c r="H87" t="s">
        <v>43</v>
      </c>
      <c r="I87" t="s">
        <v>202</v>
      </c>
      <c r="J87" t="s">
        <v>299</v>
      </c>
      <c r="K87" t="s">
        <v>204</v>
      </c>
      <c r="L87" t="s">
        <v>43</v>
      </c>
      <c r="M87" t="s">
        <v>205</v>
      </c>
      <c r="N87" t="e">
        <v>#N/A</v>
      </c>
      <c r="O87">
        <v>4.7600000000000003E-2</v>
      </c>
      <c r="P87">
        <v>108</v>
      </c>
      <c r="Q87">
        <v>0</v>
      </c>
      <c r="R87">
        <v>0</v>
      </c>
      <c r="S87">
        <v>0</v>
      </c>
      <c r="T87">
        <v>0</v>
      </c>
      <c r="U87">
        <v>0</v>
      </c>
      <c r="V87">
        <v>450.09</v>
      </c>
      <c r="W87">
        <v>139.22999999999999</v>
      </c>
      <c r="X87">
        <v>0</v>
      </c>
      <c r="Y87">
        <v>589.32000000000005</v>
      </c>
      <c r="Z87">
        <v>0</v>
      </c>
      <c r="AA87">
        <v>0</v>
      </c>
      <c r="AB87">
        <v>0</v>
      </c>
      <c r="AC87" t="s">
        <v>44</v>
      </c>
      <c r="AD87" t="s">
        <v>207</v>
      </c>
      <c r="AE87" t="s">
        <v>208</v>
      </c>
      <c r="AF87">
        <v>20</v>
      </c>
      <c r="AG87">
        <v>0</v>
      </c>
      <c r="AH87">
        <v>4.7600000000000003E-2</v>
      </c>
      <c r="AI87">
        <v>108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 t="s">
        <v>193</v>
      </c>
      <c r="AR87" t="s">
        <v>192</v>
      </c>
      <c r="AS87">
        <v>0.6</v>
      </c>
      <c r="AT87">
        <v>0.6</v>
      </c>
      <c r="AU87">
        <v>0</v>
      </c>
      <c r="AV87">
        <v>0.6</v>
      </c>
      <c r="AW87" t="s">
        <v>45</v>
      </c>
      <c r="AX87">
        <v>1</v>
      </c>
      <c r="AY87" t="s">
        <v>209</v>
      </c>
      <c r="AZ87" t="s">
        <v>46</v>
      </c>
      <c r="BA87">
        <v>0</v>
      </c>
      <c r="BB87">
        <v>0</v>
      </c>
      <c r="BC87">
        <v>0</v>
      </c>
      <c r="BD87">
        <v>0</v>
      </c>
      <c r="BE87" t="s">
        <v>47</v>
      </c>
      <c r="BF87" t="b">
        <v>0</v>
      </c>
      <c r="BG87" t="s">
        <v>48</v>
      </c>
      <c r="BH87">
        <v>0</v>
      </c>
      <c r="BI87" t="s">
        <v>210</v>
      </c>
      <c r="BJ87" t="s">
        <v>211</v>
      </c>
      <c r="BK87" t="s">
        <v>212</v>
      </c>
      <c r="BL87" t="s">
        <v>213</v>
      </c>
      <c r="BM87" t="s">
        <v>214</v>
      </c>
      <c r="BN87" t="s">
        <v>49</v>
      </c>
      <c r="BO87" s="7" t="s">
        <v>208</v>
      </c>
      <c r="BP87" t="s">
        <v>44</v>
      </c>
      <c r="BQ87">
        <v>0</v>
      </c>
      <c r="BR87">
        <v>0</v>
      </c>
      <c r="BS87" t="s">
        <v>215</v>
      </c>
      <c r="BT87" t="s">
        <v>424</v>
      </c>
      <c r="BU87" t="s">
        <v>426</v>
      </c>
    </row>
    <row r="88" spans="1:73" x14ac:dyDescent="0.3">
      <c r="A88" t="s">
        <v>197</v>
      </c>
      <c r="B88" t="s">
        <v>198</v>
      </c>
      <c r="C88" t="s">
        <v>188</v>
      </c>
      <c r="D88" t="s">
        <v>423</v>
      </c>
      <c r="E88">
        <v>0</v>
      </c>
      <c r="F88" t="s">
        <v>427</v>
      </c>
      <c r="G88" t="s">
        <v>201</v>
      </c>
      <c r="H88" t="s">
        <v>43</v>
      </c>
      <c r="I88" t="s">
        <v>202</v>
      </c>
      <c r="J88" t="s">
        <v>299</v>
      </c>
      <c r="K88" t="s">
        <v>204</v>
      </c>
      <c r="L88" t="s">
        <v>43</v>
      </c>
      <c r="M88" t="s">
        <v>205</v>
      </c>
      <c r="N88" t="e">
        <v>#N/A</v>
      </c>
      <c r="O88">
        <v>8.7300000000000003E-2</v>
      </c>
      <c r="P88">
        <v>198</v>
      </c>
      <c r="Q88">
        <v>0</v>
      </c>
      <c r="R88">
        <v>0</v>
      </c>
      <c r="S88">
        <v>0</v>
      </c>
      <c r="T88">
        <v>0</v>
      </c>
      <c r="U88">
        <v>0</v>
      </c>
      <c r="V88">
        <v>450.09</v>
      </c>
      <c r="W88">
        <v>189.05</v>
      </c>
      <c r="X88">
        <v>0</v>
      </c>
      <c r="Y88">
        <v>639.15</v>
      </c>
      <c r="Z88">
        <v>0</v>
      </c>
      <c r="AA88">
        <v>0</v>
      </c>
      <c r="AB88">
        <v>0</v>
      </c>
      <c r="AC88" t="s">
        <v>44</v>
      </c>
      <c r="AD88" t="s">
        <v>207</v>
      </c>
      <c r="AE88" t="s">
        <v>208</v>
      </c>
      <c r="AF88">
        <v>20</v>
      </c>
      <c r="AG88">
        <v>0</v>
      </c>
      <c r="AH88">
        <v>8.7300000000000003E-2</v>
      </c>
      <c r="AI88">
        <v>198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 t="s">
        <v>193</v>
      </c>
      <c r="AR88" t="s">
        <v>192</v>
      </c>
      <c r="AS88">
        <v>0.6</v>
      </c>
      <c r="AT88">
        <v>0.6</v>
      </c>
      <c r="AU88">
        <v>0</v>
      </c>
      <c r="AV88">
        <v>0.6</v>
      </c>
      <c r="AW88" t="s">
        <v>45</v>
      </c>
      <c r="AX88">
        <v>1</v>
      </c>
      <c r="AY88" t="s">
        <v>209</v>
      </c>
      <c r="AZ88" t="s">
        <v>46</v>
      </c>
      <c r="BA88">
        <v>0</v>
      </c>
      <c r="BB88">
        <v>0</v>
      </c>
      <c r="BC88">
        <v>0</v>
      </c>
      <c r="BD88">
        <v>0</v>
      </c>
      <c r="BE88" t="s">
        <v>47</v>
      </c>
      <c r="BF88" t="b">
        <v>0</v>
      </c>
      <c r="BG88" t="s">
        <v>48</v>
      </c>
      <c r="BH88">
        <v>0</v>
      </c>
      <c r="BI88" t="s">
        <v>210</v>
      </c>
      <c r="BJ88" t="s">
        <v>211</v>
      </c>
      <c r="BK88" t="s">
        <v>212</v>
      </c>
      <c r="BL88" t="s">
        <v>213</v>
      </c>
      <c r="BM88" t="s">
        <v>214</v>
      </c>
      <c r="BN88" t="s">
        <v>49</v>
      </c>
      <c r="BO88" s="7" t="s">
        <v>208</v>
      </c>
      <c r="BP88" t="s">
        <v>44</v>
      </c>
      <c r="BQ88">
        <v>0</v>
      </c>
      <c r="BR88">
        <v>0</v>
      </c>
      <c r="BS88" t="s">
        <v>215</v>
      </c>
      <c r="BT88" t="s">
        <v>427</v>
      </c>
      <c r="BU88" t="s">
        <v>428</v>
      </c>
    </row>
    <row r="89" spans="1:73" x14ac:dyDescent="0.3">
      <c r="A89" t="s">
        <v>197</v>
      </c>
      <c r="B89" t="s">
        <v>198</v>
      </c>
      <c r="C89" t="s">
        <v>188</v>
      </c>
      <c r="D89" t="s">
        <v>423</v>
      </c>
      <c r="E89">
        <v>0</v>
      </c>
      <c r="F89" t="s">
        <v>427</v>
      </c>
      <c r="G89" t="s">
        <v>42</v>
      </c>
      <c r="H89" t="s">
        <v>43</v>
      </c>
      <c r="I89" t="s">
        <v>202</v>
      </c>
      <c r="J89" t="s">
        <v>299</v>
      </c>
      <c r="K89" t="s">
        <v>204</v>
      </c>
      <c r="L89" t="s">
        <v>43</v>
      </c>
      <c r="M89" t="s">
        <v>205</v>
      </c>
      <c r="N89" t="e">
        <v>#N/A</v>
      </c>
      <c r="O89">
        <v>8.7300000000000003E-2</v>
      </c>
      <c r="P89">
        <v>198</v>
      </c>
      <c r="Q89">
        <v>0</v>
      </c>
      <c r="R89">
        <v>0</v>
      </c>
      <c r="S89">
        <v>0</v>
      </c>
      <c r="T89">
        <v>0</v>
      </c>
      <c r="U89">
        <v>0</v>
      </c>
      <c r="V89">
        <v>450.09</v>
      </c>
      <c r="W89">
        <v>189.05</v>
      </c>
      <c r="X89">
        <v>0</v>
      </c>
      <c r="Y89">
        <v>639.15</v>
      </c>
      <c r="Z89">
        <v>0</v>
      </c>
      <c r="AA89">
        <v>0</v>
      </c>
      <c r="AB89">
        <v>0</v>
      </c>
      <c r="AC89" t="s">
        <v>44</v>
      </c>
      <c r="AD89" t="s">
        <v>207</v>
      </c>
      <c r="AE89" t="s">
        <v>208</v>
      </c>
      <c r="AF89">
        <v>20</v>
      </c>
      <c r="AG89">
        <v>0</v>
      </c>
      <c r="AH89">
        <v>8.7300000000000003E-2</v>
      </c>
      <c r="AI89">
        <v>198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 t="s">
        <v>193</v>
      </c>
      <c r="AR89" t="s">
        <v>192</v>
      </c>
      <c r="AS89">
        <v>0.6</v>
      </c>
      <c r="AT89">
        <v>0.6</v>
      </c>
      <c r="AU89">
        <v>0</v>
      </c>
      <c r="AV89">
        <v>0.6</v>
      </c>
      <c r="AW89" t="s">
        <v>45</v>
      </c>
      <c r="AX89">
        <v>1</v>
      </c>
      <c r="AY89" t="s">
        <v>209</v>
      </c>
      <c r="AZ89" t="s">
        <v>46</v>
      </c>
      <c r="BA89">
        <v>0</v>
      </c>
      <c r="BB89">
        <v>0</v>
      </c>
      <c r="BC89">
        <v>0</v>
      </c>
      <c r="BD89">
        <v>0</v>
      </c>
      <c r="BE89" t="s">
        <v>47</v>
      </c>
      <c r="BF89" t="b">
        <v>0</v>
      </c>
      <c r="BG89" t="s">
        <v>48</v>
      </c>
      <c r="BH89">
        <v>0</v>
      </c>
      <c r="BI89" t="s">
        <v>210</v>
      </c>
      <c r="BJ89" t="s">
        <v>211</v>
      </c>
      <c r="BK89" t="s">
        <v>212</v>
      </c>
      <c r="BL89" t="s">
        <v>213</v>
      </c>
      <c r="BM89" t="s">
        <v>214</v>
      </c>
      <c r="BN89" t="s">
        <v>49</v>
      </c>
      <c r="BO89" s="7" t="s">
        <v>208</v>
      </c>
      <c r="BP89" t="s">
        <v>44</v>
      </c>
      <c r="BQ89">
        <v>0</v>
      </c>
      <c r="BR89">
        <v>0</v>
      </c>
      <c r="BS89" t="s">
        <v>215</v>
      </c>
      <c r="BT89" t="s">
        <v>427</v>
      </c>
      <c r="BU89" t="s">
        <v>429</v>
      </c>
    </row>
    <row r="90" spans="1:73" x14ac:dyDescent="0.3">
      <c r="A90" t="s">
        <v>197</v>
      </c>
      <c r="B90" t="s">
        <v>198</v>
      </c>
      <c r="C90" t="s">
        <v>41</v>
      </c>
      <c r="D90" t="s">
        <v>305</v>
      </c>
      <c r="E90">
        <v>0</v>
      </c>
      <c r="F90" t="s">
        <v>306</v>
      </c>
      <c r="G90" t="s">
        <v>201</v>
      </c>
      <c r="H90" t="s">
        <v>43</v>
      </c>
      <c r="I90" t="s">
        <v>202</v>
      </c>
      <c r="J90" t="s">
        <v>307</v>
      </c>
      <c r="K90" t="s">
        <v>204</v>
      </c>
      <c r="L90" t="s">
        <v>43</v>
      </c>
      <c r="M90" t="s">
        <v>205</v>
      </c>
      <c r="N90" t="e">
        <v>#N/A</v>
      </c>
      <c r="O90">
        <v>6.6199999999999995E-2</v>
      </c>
      <c r="P90">
        <v>92.1</v>
      </c>
      <c r="Q90">
        <v>0</v>
      </c>
      <c r="R90">
        <v>0</v>
      </c>
      <c r="S90">
        <v>0</v>
      </c>
      <c r="T90">
        <v>0</v>
      </c>
      <c r="U90">
        <v>0</v>
      </c>
      <c r="V90">
        <v>477.58</v>
      </c>
      <c r="W90">
        <v>180.68</v>
      </c>
      <c r="X90">
        <v>0</v>
      </c>
      <c r="Y90">
        <v>658.26</v>
      </c>
      <c r="Z90">
        <v>0</v>
      </c>
      <c r="AA90">
        <v>0</v>
      </c>
      <c r="AB90">
        <v>0</v>
      </c>
      <c r="AC90" t="s">
        <v>44</v>
      </c>
      <c r="AD90" t="s">
        <v>207</v>
      </c>
      <c r="AE90" t="s">
        <v>208</v>
      </c>
      <c r="AF90">
        <v>20</v>
      </c>
      <c r="AG90">
        <v>0</v>
      </c>
      <c r="AH90">
        <v>6.6199999999999995E-2</v>
      </c>
      <c r="AI90">
        <v>92.1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 t="s">
        <v>193</v>
      </c>
      <c r="AR90" t="s">
        <v>192</v>
      </c>
      <c r="AS90">
        <v>0.6</v>
      </c>
      <c r="AT90">
        <v>0.6</v>
      </c>
      <c r="AU90">
        <v>0</v>
      </c>
      <c r="AV90">
        <v>0.6</v>
      </c>
      <c r="AW90" t="s">
        <v>45</v>
      </c>
      <c r="AX90">
        <v>1</v>
      </c>
      <c r="AY90" t="s">
        <v>209</v>
      </c>
      <c r="AZ90" t="s">
        <v>46</v>
      </c>
      <c r="BA90">
        <v>0</v>
      </c>
      <c r="BB90">
        <v>0</v>
      </c>
      <c r="BC90">
        <v>0</v>
      </c>
      <c r="BD90">
        <v>0</v>
      </c>
      <c r="BE90" t="s">
        <v>47</v>
      </c>
      <c r="BF90" t="b">
        <v>0</v>
      </c>
      <c r="BG90" t="s">
        <v>48</v>
      </c>
      <c r="BH90">
        <v>0</v>
      </c>
      <c r="BI90" t="s">
        <v>210</v>
      </c>
      <c r="BJ90" t="s">
        <v>211</v>
      </c>
      <c r="BK90" t="s">
        <v>212</v>
      </c>
      <c r="BL90" t="s">
        <v>213</v>
      </c>
      <c r="BM90" t="s">
        <v>214</v>
      </c>
      <c r="BN90" t="s">
        <v>49</v>
      </c>
      <c r="BO90" s="7" t="s">
        <v>208</v>
      </c>
      <c r="BP90" t="s">
        <v>44</v>
      </c>
      <c r="BQ90">
        <v>0</v>
      </c>
      <c r="BR90">
        <v>0</v>
      </c>
      <c r="BS90" t="s">
        <v>215</v>
      </c>
      <c r="BT90" t="s">
        <v>306</v>
      </c>
      <c r="BU90" t="s">
        <v>308</v>
      </c>
    </row>
    <row r="91" spans="1:73" x14ac:dyDescent="0.3">
      <c r="A91" t="s">
        <v>197</v>
      </c>
      <c r="B91" t="s">
        <v>198</v>
      </c>
      <c r="C91" t="s">
        <v>41</v>
      </c>
      <c r="D91" t="s">
        <v>305</v>
      </c>
      <c r="E91">
        <v>0</v>
      </c>
      <c r="F91" t="s">
        <v>306</v>
      </c>
      <c r="G91" t="s">
        <v>42</v>
      </c>
      <c r="H91" t="s">
        <v>43</v>
      </c>
      <c r="I91" t="s">
        <v>202</v>
      </c>
      <c r="J91" t="s">
        <v>307</v>
      </c>
      <c r="K91" t="s">
        <v>204</v>
      </c>
      <c r="L91" t="s">
        <v>43</v>
      </c>
      <c r="M91" t="s">
        <v>205</v>
      </c>
      <c r="N91" t="e">
        <v>#N/A</v>
      </c>
      <c r="O91">
        <v>6.6199999999999995E-2</v>
      </c>
      <c r="P91">
        <v>92.1</v>
      </c>
      <c r="Q91">
        <v>0</v>
      </c>
      <c r="R91">
        <v>0</v>
      </c>
      <c r="S91">
        <v>0</v>
      </c>
      <c r="T91">
        <v>0</v>
      </c>
      <c r="U91">
        <v>0</v>
      </c>
      <c r="V91">
        <v>477.58</v>
      </c>
      <c r="W91">
        <v>180.68</v>
      </c>
      <c r="X91">
        <v>0</v>
      </c>
      <c r="Y91">
        <v>658.26</v>
      </c>
      <c r="Z91">
        <v>0</v>
      </c>
      <c r="AA91">
        <v>0</v>
      </c>
      <c r="AB91">
        <v>0</v>
      </c>
      <c r="AC91" t="s">
        <v>44</v>
      </c>
      <c r="AD91" t="s">
        <v>207</v>
      </c>
      <c r="AE91" t="s">
        <v>208</v>
      </c>
      <c r="AF91">
        <v>20</v>
      </c>
      <c r="AG91">
        <v>0</v>
      </c>
      <c r="AH91">
        <v>6.6199999999999995E-2</v>
      </c>
      <c r="AI91">
        <v>92.1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 t="s">
        <v>193</v>
      </c>
      <c r="AR91" t="s">
        <v>192</v>
      </c>
      <c r="AS91">
        <v>0.6</v>
      </c>
      <c r="AT91">
        <v>0.6</v>
      </c>
      <c r="AU91">
        <v>0</v>
      </c>
      <c r="AV91">
        <v>0.6</v>
      </c>
      <c r="AW91" t="s">
        <v>45</v>
      </c>
      <c r="AX91">
        <v>1</v>
      </c>
      <c r="AY91" t="s">
        <v>209</v>
      </c>
      <c r="AZ91" t="s">
        <v>46</v>
      </c>
      <c r="BA91">
        <v>0</v>
      </c>
      <c r="BB91">
        <v>0</v>
      </c>
      <c r="BC91">
        <v>0</v>
      </c>
      <c r="BD91">
        <v>0</v>
      </c>
      <c r="BE91" t="s">
        <v>47</v>
      </c>
      <c r="BF91" t="b">
        <v>0</v>
      </c>
      <c r="BG91" t="s">
        <v>48</v>
      </c>
      <c r="BH91">
        <v>0</v>
      </c>
      <c r="BI91" t="s">
        <v>210</v>
      </c>
      <c r="BJ91" t="s">
        <v>211</v>
      </c>
      <c r="BK91" t="s">
        <v>212</v>
      </c>
      <c r="BL91" t="s">
        <v>213</v>
      </c>
      <c r="BM91" t="s">
        <v>214</v>
      </c>
      <c r="BN91" t="s">
        <v>49</v>
      </c>
      <c r="BO91" s="7" t="s">
        <v>208</v>
      </c>
      <c r="BP91" t="s">
        <v>44</v>
      </c>
      <c r="BQ91">
        <v>0</v>
      </c>
      <c r="BR91">
        <v>0</v>
      </c>
      <c r="BS91" t="s">
        <v>215</v>
      </c>
      <c r="BT91" t="s">
        <v>306</v>
      </c>
      <c r="BU91" t="s">
        <v>309</v>
      </c>
    </row>
    <row r="92" spans="1:73" x14ac:dyDescent="0.3">
      <c r="A92" t="s">
        <v>197</v>
      </c>
      <c r="B92" t="s">
        <v>198</v>
      </c>
      <c r="C92" t="s">
        <v>50</v>
      </c>
      <c r="D92" t="s">
        <v>305</v>
      </c>
      <c r="E92">
        <v>0</v>
      </c>
      <c r="F92" t="s">
        <v>310</v>
      </c>
      <c r="G92" t="s">
        <v>201</v>
      </c>
      <c r="H92" t="s">
        <v>43</v>
      </c>
      <c r="I92" t="s">
        <v>202</v>
      </c>
      <c r="J92" t="s">
        <v>307</v>
      </c>
      <c r="K92" t="s">
        <v>204</v>
      </c>
      <c r="L92" t="s">
        <v>43</v>
      </c>
      <c r="M92" t="s">
        <v>205</v>
      </c>
      <c r="N92" t="e">
        <v>#N/A</v>
      </c>
      <c r="O92">
        <v>0.121</v>
      </c>
      <c r="P92">
        <v>169</v>
      </c>
      <c r="Q92">
        <v>0</v>
      </c>
      <c r="R92">
        <v>0</v>
      </c>
      <c r="S92">
        <v>0</v>
      </c>
      <c r="T92">
        <v>0</v>
      </c>
      <c r="U92">
        <v>0</v>
      </c>
      <c r="V92">
        <v>477.58</v>
      </c>
      <c r="W92">
        <v>326.08</v>
      </c>
      <c r="X92">
        <v>0</v>
      </c>
      <c r="Y92">
        <v>803.66</v>
      </c>
      <c r="Z92">
        <v>0</v>
      </c>
      <c r="AA92">
        <v>0</v>
      </c>
      <c r="AB92">
        <v>0</v>
      </c>
      <c r="AC92" t="s">
        <v>44</v>
      </c>
      <c r="AD92" t="s">
        <v>207</v>
      </c>
      <c r="AE92" t="s">
        <v>208</v>
      </c>
      <c r="AF92">
        <v>20</v>
      </c>
      <c r="AG92">
        <v>0</v>
      </c>
      <c r="AH92">
        <v>0.121</v>
      </c>
      <c r="AI92">
        <v>169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 t="s">
        <v>193</v>
      </c>
      <c r="AR92" t="s">
        <v>192</v>
      </c>
      <c r="AS92">
        <v>0.6</v>
      </c>
      <c r="AT92">
        <v>0.6</v>
      </c>
      <c r="AU92">
        <v>0</v>
      </c>
      <c r="AV92">
        <v>0.6</v>
      </c>
      <c r="AW92" t="s">
        <v>45</v>
      </c>
      <c r="AX92">
        <v>1</v>
      </c>
      <c r="AY92" t="s">
        <v>209</v>
      </c>
      <c r="AZ92" t="s">
        <v>46</v>
      </c>
      <c r="BA92">
        <v>0</v>
      </c>
      <c r="BB92">
        <v>0</v>
      </c>
      <c r="BC92">
        <v>0</v>
      </c>
      <c r="BD92">
        <v>0</v>
      </c>
      <c r="BE92" t="s">
        <v>47</v>
      </c>
      <c r="BF92" t="b">
        <v>0</v>
      </c>
      <c r="BG92" t="s">
        <v>48</v>
      </c>
      <c r="BH92">
        <v>0</v>
      </c>
      <c r="BI92" t="s">
        <v>210</v>
      </c>
      <c r="BJ92" t="s">
        <v>211</v>
      </c>
      <c r="BK92" t="s">
        <v>212</v>
      </c>
      <c r="BL92" t="s">
        <v>213</v>
      </c>
      <c r="BM92" t="s">
        <v>214</v>
      </c>
      <c r="BN92" t="s">
        <v>49</v>
      </c>
      <c r="BO92" s="7" t="s">
        <v>208</v>
      </c>
      <c r="BP92" t="s">
        <v>44</v>
      </c>
      <c r="BQ92">
        <v>0</v>
      </c>
      <c r="BR92">
        <v>0</v>
      </c>
      <c r="BS92" t="s">
        <v>215</v>
      </c>
      <c r="BT92" t="s">
        <v>310</v>
      </c>
      <c r="BU92" t="s">
        <v>311</v>
      </c>
    </row>
    <row r="93" spans="1:73" x14ac:dyDescent="0.3">
      <c r="A93" t="s">
        <v>197</v>
      </c>
      <c r="B93" t="s">
        <v>198</v>
      </c>
      <c r="C93" t="s">
        <v>50</v>
      </c>
      <c r="D93" t="s">
        <v>305</v>
      </c>
      <c r="E93">
        <v>0</v>
      </c>
      <c r="F93" t="s">
        <v>310</v>
      </c>
      <c r="G93" t="s">
        <v>42</v>
      </c>
      <c r="H93" t="s">
        <v>43</v>
      </c>
      <c r="I93" t="s">
        <v>202</v>
      </c>
      <c r="J93" t="s">
        <v>307</v>
      </c>
      <c r="K93" t="s">
        <v>204</v>
      </c>
      <c r="L93" t="s">
        <v>43</v>
      </c>
      <c r="M93" t="s">
        <v>205</v>
      </c>
      <c r="N93" t="e">
        <v>#N/A</v>
      </c>
      <c r="O93">
        <v>0.121</v>
      </c>
      <c r="P93">
        <v>169</v>
      </c>
      <c r="Q93">
        <v>0</v>
      </c>
      <c r="R93">
        <v>0</v>
      </c>
      <c r="S93">
        <v>0</v>
      </c>
      <c r="T93">
        <v>0</v>
      </c>
      <c r="U93">
        <v>0</v>
      </c>
      <c r="V93">
        <v>477.58</v>
      </c>
      <c r="W93">
        <v>326.08</v>
      </c>
      <c r="X93">
        <v>0</v>
      </c>
      <c r="Y93">
        <v>803.66</v>
      </c>
      <c r="Z93">
        <v>0</v>
      </c>
      <c r="AA93">
        <v>0</v>
      </c>
      <c r="AB93">
        <v>0</v>
      </c>
      <c r="AC93" t="s">
        <v>44</v>
      </c>
      <c r="AD93" t="s">
        <v>207</v>
      </c>
      <c r="AE93" t="s">
        <v>208</v>
      </c>
      <c r="AF93">
        <v>20</v>
      </c>
      <c r="AG93">
        <v>0</v>
      </c>
      <c r="AH93">
        <v>0.121</v>
      </c>
      <c r="AI93">
        <v>169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 t="s">
        <v>193</v>
      </c>
      <c r="AR93" t="s">
        <v>192</v>
      </c>
      <c r="AS93">
        <v>0.6</v>
      </c>
      <c r="AT93">
        <v>0.6</v>
      </c>
      <c r="AU93">
        <v>0</v>
      </c>
      <c r="AV93">
        <v>0.6</v>
      </c>
      <c r="AW93" t="s">
        <v>45</v>
      </c>
      <c r="AX93">
        <v>1</v>
      </c>
      <c r="AY93" t="s">
        <v>209</v>
      </c>
      <c r="AZ93" t="s">
        <v>46</v>
      </c>
      <c r="BA93">
        <v>0</v>
      </c>
      <c r="BB93">
        <v>0</v>
      </c>
      <c r="BC93">
        <v>0</v>
      </c>
      <c r="BD93">
        <v>0</v>
      </c>
      <c r="BE93" t="s">
        <v>47</v>
      </c>
      <c r="BF93" t="b">
        <v>0</v>
      </c>
      <c r="BG93" t="s">
        <v>48</v>
      </c>
      <c r="BH93">
        <v>0</v>
      </c>
      <c r="BI93" t="s">
        <v>210</v>
      </c>
      <c r="BJ93" t="s">
        <v>211</v>
      </c>
      <c r="BK93" t="s">
        <v>212</v>
      </c>
      <c r="BL93" t="s">
        <v>213</v>
      </c>
      <c r="BM93" t="s">
        <v>214</v>
      </c>
      <c r="BN93" t="s">
        <v>49</v>
      </c>
      <c r="BO93" s="7" t="s">
        <v>208</v>
      </c>
      <c r="BP93" t="s">
        <v>44</v>
      </c>
      <c r="BQ93">
        <v>0</v>
      </c>
      <c r="BR93">
        <v>0</v>
      </c>
      <c r="BS93" t="s">
        <v>215</v>
      </c>
      <c r="BT93" t="s">
        <v>310</v>
      </c>
      <c r="BU93" t="s">
        <v>312</v>
      </c>
    </row>
    <row r="94" spans="1:73" x14ac:dyDescent="0.3">
      <c r="A94" t="s">
        <v>197</v>
      </c>
      <c r="B94" t="s">
        <v>198</v>
      </c>
      <c r="C94" t="s">
        <v>189</v>
      </c>
      <c r="D94" t="s">
        <v>430</v>
      </c>
      <c r="E94">
        <v>0</v>
      </c>
      <c r="F94" t="s">
        <v>431</v>
      </c>
      <c r="G94" t="s">
        <v>201</v>
      </c>
      <c r="H94" t="s">
        <v>43</v>
      </c>
      <c r="I94" t="s">
        <v>202</v>
      </c>
      <c r="J94" t="s">
        <v>307</v>
      </c>
      <c r="K94" t="s">
        <v>204</v>
      </c>
      <c r="L94" t="s">
        <v>43</v>
      </c>
      <c r="M94" t="s">
        <v>205</v>
      </c>
      <c r="N94" t="e">
        <v>#N/A</v>
      </c>
      <c r="O94">
        <v>6.6199999999999995E-2</v>
      </c>
      <c r="P94">
        <v>92.1</v>
      </c>
      <c r="Q94">
        <v>0</v>
      </c>
      <c r="R94">
        <v>0</v>
      </c>
      <c r="S94">
        <v>0</v>
      </c>
      <c r="T94">
        <v>0</v>
      </c>
      <c r="U94">
        <v>0</v>
      </c>
      <c r="V94">
        <v>450.09</v>
      </c>
      <c r="W94">
        <v>139.22999999999999</v>
      </c>
      <c r="X94">
        <v>0</v>
      </c>
      <c r="Y94">
        <v>589.32000000000005</v>
      </c>
      <c r="Z94">
        <v>0</v>
      </c>
      <c r="AA94">
        <v>0</v>
      </c>
      <c r="AB94">
        <v>0</v>
      </c>
      <c r="AC94" t="s">
        <v>44</v>
      </c>
      <c r="AD94" t="s">
        <v>207</v>
      </c>
      <c r="AE94" t="s">
        <v>208</v>
      </c>
      <c r="AF94">
        <v>20</v>
      </c>
      <c r="AG94">
        <v>0</v>
      </c>
      <c r="AH94">
        <v>6.6199999999999995E-2</v>
      </c>
      <c r="AI94">
        <v>92.1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 t="s">
        <v>193</v>
      </c>
      <c r="AR94" t="s">
        <v>192</v>
      </c>
      <c r="AS94">
        <v>0.6</v>
      </c>
      <c r="AT94">
        <v>0.6</v>
      </c>
      <c r="AU94">
        <v>0</v>
      </c>
      <c r="AV94">
        <v>0.6</v>
      </c>
      <c r="AW94" t="s">
        <v>45</v>
      </c>
      <c r="AX94">
        <v>1</v>
      </c>
      <c r="AY94" t="s">
        <v>209</v>
      </c>
      <c r="AZ94" t="s">
        <v>46</v>
      </c>
      <c r="BA94">
        <v>0</v>
      </c>
      <c r="BB94">
        <v>0</v>
      </c>
      <c r="BC94">
        <v>0</v>
      </c>
      <c r="BD94">
        <v>0</v>
      </c>
      <c r="BE94" t="s">
        <v>47</v>
      </c>
      <c r="BF94" t="b">
        <v>0</v>
      </c>
      <c r="BG94" t="s">
        <v>48</v>
      </c>
      <c r="BH94">
        <v>0</v>
      </c>
      <c r="BI94" t="s">
        <v>210</v>
      </c>
      <c r="BJ94" t="s">
        <v>211</v>
      </c>
      <c r="BK94" t="s">
        <v>212</v>
      </c>
      <c r="BL94" t="s">
        <v>213</v>
      </c>
      <c r="BM94" t="s">
        <v>214</v>
      </c>
      <c r="BN94" t="s">
        <v>49</v>
      </c>
      <c r="BO94" s="7" t="s">
        <v>208</v>
      </c>
      <c r="BP94" t="s">
        <v>44</v>
      </c>
      <c r="BQ94">
        <v>0</v>
      </c>
      <c r="BR94">
        <v>0</v>
      </c>
      <c r="BS94" t="s">
        <v>215</v>
      </c>
      <c r="BT94" t="s">
        <v>431</v>
      </c>
      <c r="BU94" t="s">
        <v>432</v>
      </c>
    </row>
    <row r="95" spans="1:73" x14ac:dyDescent="0.3">
      <c r="A95" t="s">
        <v>197</v>
      </c>
      <c r="B95" t="s">
        <v>198</v>
      </c>
      <c r="C95" t="s">
        <v>189</v>
      </c>
      <c r="D95" t="s">
        <v>430</v>
      </c>
      <c r="E95">
        <v>0</v>
      </c>
      <c r="F95" t="s">
        <v>431</v>
      </c>
      <c r="G95" t="s">
        <v>42</v>
      </c>
      <c r="H95" t="s">
        <v>43</v>
      </c>
      <c r="I95" t="s">
        <v>202</v>
      </c>
      <c r="J95" t="s">
        <v>307</v>
      </c>
      <c r="K95" t="s">
        <v>204</v>
      </c>
      <c r="L95" t="s">
        <v>43</v>
      </c>
      <c r="M95" t="s">
        <v>205</v>
      </c>
      <c r="N95" t="e">
        <v>#N/A</v>
      </c>
      <c r="O95">
        <v>6.6199999999999995E-2</v>
      </c>
      <c r="P95">
        <v>92.1</v>
      </c>
      <c r="Q95">
        <v>0</v>
      </c>
      <c r="R95">
        <v>0</v>
      </c>
      <c r="S95">
        <v>0</v>
      </c>
      <c r="T95">
        <v>0</v>
      </c>
      <c r="U95">
        <v>0</v>
      </c>
      <c r="V95">
        <v>450.09</v>
      </c>
      <c r="W95">
        <v>139.22999999999999</v>
      </c>
      <c r="X95">
        <v>0</v>
      </c>
      <c r="Y95">
        <v>589.32000000000005</v>
      </c>
      <c r="Z95">
        <v>0</v>
      </c>
      <c r="AA95">
        <v>0</v>
      </c>
      <c r="AB95">
        <v>0</v>
      </c>
      <c r="AC95" t="s">
        <v>44</v>
      </c>
      <c r="AD95" t="s">
        <v>207</v>
      </c>
      <c r="AE95" t="s">
        <v>208</v>
      </c>
      <c r="AF95">
        <v>20</v>
      </c>
      <c r="AG95">
        <v>0</v>
      </c>
      <c r="AH95">
        <v>6.6199999999999995E-2</v>
      </c>
      <c r="AI95">
        <v>92.1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 t="s">
        <v>193</v>
      </c>
      <c r="AR95" t="s">
        <v>192</v>
      </c>
      <c r="AS95">
        <v>0.6</v>
      </c>
      <c r="AT95">
        <v>0.6</v>
      </c>
      <c r="AU95">
        <v>0</v>
      </c>
      <c r="AV95">
        <v>0.6</v>
      </c>
      <c r="AW95" t="s">
        <v>45</v>
      </c>
      <c r="AX95">
        <v>1</v>
      </c>
      <c r="AY95" t="s">
        <v>209</v>
      </c>
      <c r="AZ95" t="s">
        <v>46</v>
      </c>
      <c r="BA95">
        <v>0</v>
      </c>
      <c r="BB95">
        <v>0</v>
      </c>
      <c r="BC95">
        <v>0</v>
      </c>
      <c r="BD95">
        <v>0</v>
      </c>
      <c r="BE95" t="s">
        <v>47</v>
      </c>
      <c r="BF95" t="b">
        <v>0</v>
      </c>
      <c r="BG95" t="s">
        <v>48</v>
      </c>
      <c r="BH95">
        <v>0</v>
      </c>
      <c r="BI95" t="s">
        <v>210</v>
      </c>
      <c r="BJ95" t="s">
        <v>211</v>
      </c>
      <c r="BK95" t="s">
        <v>212</v>
      </c>
      <c r="BL95" t="s">
        <v>213</v>
      </c>
      <c r="BM95" t="s">
        <v>214</v>
      </c>
      <c r="BN95" t="s">
        <v>49</v>
      </c>
      <c r="BO95" s="7" t="s">
        <v>208</v>
      </c>
      <c r="BP95" t="s">
        <v>44</v>
      </c>
      <c r="BQ95">
        <v>0</v>
      </c>
      <c r="BR95">
        <v>0</v>
      </c>
      <c r="BS95" t="s">
        <v>215</v>
      </c>
      <c r="BT95" t="s">
        <v>431</v>
      </c>
      <c r="BU95" t="s">
        <v>433</v>
      </c>
    </row>
    <row r="96" spans="1:73" x14ac:dyDescent="0.3">
      <c r="A96" t="s">
        <v>197</v>
      </c>
      <c r="B96" t="s">
        <v>198</v>
      </c>
      <c r="C96" t="s">
        <v>188</v>
      </c>
      <c r="D96" t="s">
        <v>430</v>
      </c>
      <c r="E96">
        <v>0</v>
      </c>
      <c r="F96" t="s">
        <v>434</v>
      </c>
      <c r="G96" t="s">
        <v>201</v>
      </c>
      <c r="H96" t="s">
        <v>43</v>
      </c>
      <c r="I96" t="s">
        <v>202</v>
      </c>
      <c r="J96" t="s">
        <v>307</v>
      </c>
      <c r="K96" t="s">
        <v>204</v>
      </c>
      <c r="L96" t="s">
        <v>43</v>
      </c>
      <c r="M96" t="s">
        <v>205</v>
      </c>
      <c r="N96" t="e">
        <v>#N/A</v>
      </c>
      <c r="O96">
        <v>0.121</v>
      </c>
      <c r="P96">
        <v>169</v>
      </c>
      <c r="Q96">
        <v>0</v>
      </c>
      <c r="R96">
        <v>0</v>
      </c>
      <c r="S96">
        <v>0</v>
      </c>
      <c r="T96">
        <v>0</v>
      </c>
      <c r="U96">
        <v>0</v>
      </c>
      <c r="V96">
        <v>450.09</v>
      </c>
      <c r="W96">
        <v>189.05</v>
      </c>
      <c r="X96">
        <v>0</v>
      </c>
      <c r="Y96">
        <v>639.15</v>
      </c>
      <c r="Z96">
        <v>0</v>
      </c>
      <c r="AA96">
        <v>0</v>
      </c>
      <c r="AB96">
        <v>0</v>
      </c>
      <c r="AC96" t="s">
        <v>44</v>
      </c>
      <c r="AD96" t="s">
        <v>207</v>
      </c>
      <c r="AE96" t="s">
        <v>208</v>
      </c>
      <c r="AF96">
        <v>20</v>
      </c>
      <c r="AG96">
        <v>0</v>
      </c>
      <c r="AH96">
        <v>0.121</v>
      </c>
      <c r="AI96">
        <v>169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 t="s">
        <v>193</v>
      </c>
      <c r="AR96" t="s">
        <v>192</v>
      </c>
      <c r="AS96">
        <v>0.6</v>
      </c>
      <c r="AT96">
        <v>0.6</v>
      </c>
      <c r="AU96">
        <v>0</v>
      </c>
      <c r="AV96">
        <v>0.6</v>
      </c>
      <c r="AW96" t="s">
        <v>45</v>
      </c>
      <c r="AX96">
        <v>1</v>
      </c>
      <c r="AY96" t="s">
        <v>209</v>
      </c>
      <c r="AZ96" t="s">
        <v>46</v>
      </c>
      <c r="BA96">
        <v>0</v>
      </c>
      <c r="BB96">
        <v>0</v>
      </c>
      <c r="BC96">
        <v>0</v>
      </c>
      <c r="BD96">
        <v>0</v>
      </c>
      <c r="BE96" t="s">
        <v>47</v>
      </c>
      <c r="BF96" t="b">
        <v>0</v>
      </c>
      <c r="BG96" t="s">
        <v>48</v>
      </c>
      <c r="BH96">
        <v>0</v>
      </c>
      <c r="BI96" t="s">
        <v>210</v>
      </c>
      <c r="BJ96" t="s">
        <v>211</v>
      </c>
      <c r="BK96" t="s">
        <v>212</v>
      </c>
      <c r="BL96" t="s">
        <v>213</v>
      </c>
      <c r="BM96" t="s">
        <v>214</v>
      </c>
      <c r="BN96" t="s">
        <v>49</v>
      </c>
      <c r="BO96" s="7" t="s">
        <v>208</v>
      </c>
      <c r="BP96" t="s">
        <v>44</v>
      </c>
      <c r="BQ96">
        <v>0</v>
      </c>
      <c r="BR96">
        <v>0</v>
      </c>
      <c r="BS96" t="s">
        <v>215</v>
      </c>
      <c r="BT96" t="s">
        <v>434</v>
      </c>
      <c r="BU96" t="s">
        <v>435</v>
      </c>
    </row>
    <row r="97" spans="1:73" x14ac:dyDescent="0.3">
      <c r="A97" t="s">
        <v>197</v>
      </c>
      <c r="B97" t="s">
        <v>198</v>
      </c>
      <c r="C97" t="s">
        <v>188</v>
      </c>
      <c r="D97" t="s">
        <v>430</v>
      </c>
      <c r="E97">
        <v>0</v>
      </c>
      <c r="F97" t="s">
        <v>434</v>
      </c>
      <c r="G97" t="s">
        <v>42</v>
      </c>
      <c r="H97" t="s">
        <v>43</v>
      </c>
      <c r="I97" t="s">
        <v>202</v>
      </c>
      <c r="J97" t="s">
        <v>307</v>
      </c>
      <c r="K97" t="s">
        <v>204</v>
      </c>
      <c r="L97" t="s">
        <v>43</v>
      </c>
      <c r="M97" t="s">
        <v>205</v>
      </c>
      <c r="N97" t="e">
        <v>#N/A</v>
      </c>
      <c r="O97">
        <v>0.121</v>
      </c>
      <c r="P97">
        <v>169</v>
      </c>
      <c r="Q97">
        <v>0</v>
      </c>
      <c r="R97">
        <v>0</v>
      </c>
      <c r="S97">
        <v>0</v>
      </c>
      <c r="T97">
        <v>0</v>
      </c>
      <c r="U97">
        <v>0</v>
      </c>
      <c r="V97">
        <v>450.09</v>
      </c>
      <c r="W97">
        <v>189.05</v>
      </c>
      <c r="X97">
        <v>0</v>
      </c>
      <c r="Y97">
        <v>639.15</v>
      </c>
      <c r="Z97">
        <v>0</v>
      </c>
      <c r="AA97">
        <v>0</v>
      </c>
      <c r="AB97">
        <v>0</v>
      </c>
      <c r="AC97" t="s">
        <v>44</v>
      </c>
      <c r="AD97" t="s">
        <v>207</v>
      </c>
      <c r="AE97" t="s">
        <v>208</v>
      </c>
      <c r="AF97">
        <v>20</v>
      </c>
      <c r="AG97">
        <v>0</v>
      </c>
      <c r="AH97">
        <v>0.121</v>
      </c>
      <c r="AI97">
        <v>169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 t="s">
        <v>193</v>
      </c>
      <c r="AR97" t="s">
        <v>192</v>
      </c>
      <c r="AS97">
        <v>0.6</v>
      </c>
      <c r="AT97">
        <v>0.6</v>
      </c>
      <c r="AU97">
        <v>0</v>
      </c>
      <c r="AV97">
        <v>0.6</v>
      </c>
      <c r="AW97" t="s">
        <v>45</v>
      </c>
      <c r="AX97">
        <v>1</v>
      </c>
      <c r="AY97" t="s">
        <v>209</v>
      </c>
      <c r="AZ97" t="s">
        <v>46</v>
      </c>
      <c r="BA97">
        <v>0</v>
      </c>
      <c r="BB97">
        <v>0</v>
      </c>
      <c r="BC97">
        <v>0</v>
      </c>
      <c r="BD97">
        <v>0</v>
      </c>
      <c r="BE97" t="s">
        <v>47</v>
      </c>
      <c r="BF97" t="b">
        <v>0</v>
      </c>
      <c r="BG97" t="s">
        <v>48</v>
      </c>
      <c r="BH97">
        <v>0</v>
      </c>
      <c r="BI97" t="s">
        <v>210</v>
      </c>
      <c r="BJ97" t="s">
        <v>211</v>
      </c>
      <c r="BK97" t="s">
        <v>212</v>
      </c>
      <c r="BL97" t="s">
        <v>213</v>
      </c>
      <c r="BM97" t="s">
        <v>214</v>
      </c>
      <c r="BN97" t="s">
        <v>49</v>
      </c>
      <c r="BO97" s="7" t="s">
        <v>208</v>
      </c>
      <c r="BP97" t="s">
        <v>44</v>
      </c>
      <c r="BQ97">
        <v>0</v>
      </c>
      <c r="BR97">
        <v>0</v>
      </c>
      <c r="BS97" t="s">
        <v>215</v>
      </c>
      <c r="BT97" t="s">
        <v>434</v>
      </c>
      <c r="BU97" t="s">
        <v>436</v>
      </c>
    </row>
    <row r="98" spans="1:73" x14ac:dyDescent="0.3">
      <c r="A98" t="s">
        <v>197</v>
      </c>
      <c r="B98" t="s">
        <v>198</v>
      </c>
      <c r="C98" t="s">
        <v>41</v>
      </c>
      <c r="D98" t="s">
        <v>313</v>
      </c>
      <c r="E98">
        <v>0</v>
      </c>
      <c r="F98" t="s">
        <v>314</v>
      </c>
      <c r="G98" t="s">
        <v>201</v>
      </c>
      <c r="H98" t="s">
        <v>43</v>
      </c>
      <c r="I98" t="s">
        <v>202</v>
      </c>
      <c r="J98" t="s">
        <v>315</v>
      </c>
      <c r="K98" t="s">
        <v>204</v>
      </c>
      <c r="L98" t="s">
        <v>43</v>
      </c>
      <c r="M98" t="s">
        <v>205</v>
      </c>
      <c r="N98" t="e">
        <v>#N/A</v>
      </c>
      <c r="O98">
        <v>5.3699999999999998E-2</v>
      </c>
      <c r="P98">
        <v>111</v>
      </c>
      <c r="Q98">
        <v>0</v>
      </c>
      <c r="R98">
        <v>0</v>
      </c>
      <c r="S98">
        <v>0</v>
      </c>
      <c r="T98">
        <v>0</v>
      </c>
      <c r="U98">
        <v>0</v>
      </c>
      <c r="V98">
        <v>477.58</v>
      </c>
      <c r="W98">
        <v>180.68</v>
      </c>
      <c r="X98">
        <v>0</v>
      </c>
      <c r="Y98">
        <v>658.26</v>
      </c>
      <c r="Z98">
        <v>0</v>
      </c>
      <c r="AA98">
        <v>0</v>
      </c>
      <c r="AB98">
        <v>0</v>
      </c>
      <c r="AC98" t="s">
        <v>44</v>
      </c>
      <c r="AD98" t="s">
        <v>207</v>
      </c>
      <c r="AE98" t="s">
        <v>208</v>
      </c>
      <c r="AF98">
        <v>20</v>
      </c>
      <c r="AG98">
        <v>0</v>
      </c>
      <c r="AH98">
        <v>5.3699999999999998E-2</v>
      </c>
      <c r="AI98">
        <v>111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 t="s">
        <v>193</v>
      </c>
      <c r="AR98" t="s">
        <v>192</v>
      </c>
      <c r="AS98">
        <v>0.6</v>
      </c>
      <c r="AT98">
        <v>0.6</v>
      </c>
      <c r="AU98">
        <v>0</v>
      </c>
      <c r="AV98">
        <v>0.6</v>
      </c>
      <c r="AW98" t="s">
        <v>45</v>
      </c>
      <c r="AX98">
        <v>1</v>
      </c>
      <c r="AY98" t="s">
        <v>209</v>
      </c>
      <c r="AZ98" t="s">
        <v>46</v>
      </c>
      <c r="BA98">
        <v>0</v>
      </c>
      <c r="BB98">
        <v>0</v>
      </c>
      <c r="BC98">
        <v>0</v>
      </c>
      <c r="BD98">
        <v>0</v>
      </c>
      <c r="BE98" t="s">
        <v>47</v>
      </c>
      <c r="BF98" t="b">
        <v>0</v>
      </c>
      <c r="BG98" t="s">
        <v>48</v>
      </c>
      <c r="BH98">
        <v>0</v>
      </c>
      <c r="BI98" t="s">
        <v>210</v>
      </c>
      <c r="BJ98" t="s">
        <v>211</v>
      </c>
      <c r="BK98" t="s">
        <v>212</v>
      </c>
      <c r="BL98" t="s">
        <v>213</v>
      </c>
      <c r="BM98" t="s">
        <v>214</v>
      </c>
      <c r="BN98" t="s">
        <v>49</v>
      </c>
      <c r="BO98" s="7" t="s">
        <v>208</v>
      </c>
      <c r="BP98" t="s">
        <v>44</v>
      </c>
      <c r="BQ98">
        <v>0</v>
      </c>
      <c r="BR98">
        <v>0</v>
      </c>
      <c r="BS98" t="s">
        <v>215</v>
      </c>
      <c r="BT98" t="s">
        <v>314</v>
      </c>
      <c r="BU98" t="s">
        <v>316</v>
      </c>
    </row>
    <row r="99" spans="1:73" x14ac:dyDescent="0.3">
      <c r="A99" t="s">
        <v>197</v>
      </c>
      <c r="B99" t="s">
        <v>198</v>
      </c>
      <c r="C99" t="s">
        <v>41</v>
      </c>
      <c r="D99" t="s">
        <v>313</v>
      </c>
      <c r="E99">
        <v>0</v>
      </c>
      <c r="F99" t="s">
        <v>314</v>
      </c>
      <c r="G99" t="s">
        <v>42</v>
      </c>
      <c r="H99" t="s">
        <v>43</v>
      </c>
      <c r="I99" t="s">
        <v>202</v>
      </c>
      <c r="J99" t="s">
        <v>315</v>
      </c>
      <c r="K99" t="s">
        <v>204</v>
      </c>
      <c r="L99" t="s">
        <v>43</v>
      </c>
      <c r="M99" t="s">
        <v>205</v>
      </c>
      <c r="N99" t="e">
        <v>#N/A</v>
      </c>
      <c r="O99">
        <v>5.3699999999999998E-2</v>
      </c>
      <c r="P99">
        <v>111</v>
      </c>
      <c r="Q99">
        <v>0</v>
      </c>
      <c r="R99">
        <v>0</v>
      </c>
      <c r="S99">
        <v>0</v>
      </c>
      <c r="T99">
        <v>0</v>
      </c>
      <c r="U99">
        <v>0</v>
      </c>
      <c r="V99">
        <v>477.58</v>
      </c>
      <c r="W99">
        <v>180.68</v>
      </c>
      <c r="X99">
        <v>0</v>
      </c>
      <c r="Y99">
        <v>658.26</v>
      </c>
      <c r="Z99">
        <v>0</v>
      </c>
      <c r="AA99">
        <v>0</v>
      </c>
      <c r="AB99">
        <v>0</v>
      </c>
      <c r="AC99" t="s">
        <v>44</v>
      </c>
      <c r="AD99" t="s">
        <v>207</v>
      </c>
      <c r="AE99" t="s">
        <v>208</v>
      </c>
      <c r="AF99">
        <v>20</v>
      </c>
      <c r="AG99">
        <v>0</v>
      </c>
      <c r="AH99">
        <v>5.3699999999999998E-2</v>
      </c>
      <c r="AI99">
        <v>111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 t="s">
        <v>193</v>
      </c>
      <c r="AR99" t="s">
        <v>192</v>
      </c>
      <c r="AS99">
        <v>0.6</v>
      </c>
      <c r="AT99">
        <v>0.6</v>
      </c>
      <c r="AU99">
        <v>0</v>
      </c>
      <c r="AV99">
        <v>0.6</v>
      </c>
      <c r="AW99" t="s">
        <v>45</v>
      </c>
      <c r="AX99">
        <v>1</v>
      </c>
      <c r="AY99" t="s">
        <v>209</v>
      </c>
      <c r="AZ99" t="s">
        <v>46</v>
      </c>
      <c r="BA99">
        <v>0</v>
      </c>
      <c r="BB99">
        <v>0</v>
      </c>
      <c r="BC99">
        <v>0</v>
      </c>
      <c r="BD99">
        <v>0</v>
      </c>
      <c r="BE99" t="s">
        <v>47</v>
      </c>
      <c r="BF99" t="b">
        <v>0</v>
      </c>
      <c r="BG99" t="s">
        <v>48</v>
      </c>
      <c r="BH99">
        <v>0</v>
      </c>
      <c r="BI99" t="s">
        <v>210</v>
      </c>
      <c r="BJ99" t="s">
        <v>211</v>
      </c>
      <c r="BK99" t="s">
        <v>212</v>
      </c>
      <c r="BL99" t="s">
        <v>213</v>
      </c>
      <c r="BM99" t="s">
        <v>214</v>
      </c>
      <c r="BN99" t="s">
        <v>49</v>
      </c>
      <c r="BO99" s="7" t="s">
        <v>208</v>
      </c>
      <c r="BP99" t="s">
        <v>44</v>
      </c>
      <c r="BQ99">
        <v>0</v>
      </c>
      <c r="BR99">
        <v>0</v>
      </c>
      <c r="BS99" t="s">
        <v>215</v>
      </c>
      <c r="BT99" t="s">
        <v>314</v>
      </c>
      <c r="BU99" t="s">
        <v>317</v>
      </c>
    </row>
    <row r="100" spans="1:73" x14ac:dyDescent="0.3">
      <c r="A100" t="s">
        <v>197</v>
      </c>
      <c r="B100" t="s">
        <v>198</v>
      </c>
      <c r="C100" t="s">
        <v>50</v>
      </c>
      <c r="D100" t="s">
        <v>313</v>
      </c>
      <c r="E100">
        <v>0</v>
      </c>
      <c r="F100" t="s">
        <v>318</v>
      </c>
      <c r="G100" t="s">
        <v>201</v>
      </c>
      <c r="H100" t="s">
        <v>43</v>
      </c>
      <c r="I100" t="s">
        <v>202</v>
      </c>
      <c r="J100" t="s">
        <v>315</v>
      </c>
      <c r="K100" t="s">
        <v>204</v>
      </c>
      <c r="L100" t="s">
        <v>43</v>
      </c>
      <c r="M100" t="s">
        <v>205</v>
      </c>
      <c r="N100" t="e">
        <v>#N/A</v>
      </c>
      <c r="O100">
        <v>9.8500000000000004E-2</v>
      </c>
      <c r="P100">
        <v>204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477.58</v>
      </c>
      <c r="W100">
        <v>326.08</v>
      </c>
      <c r="X100">
        <v>0</v>
      </c>
      <c r="Y100">
        <v>803.66</v>
      </c>
      <c r="Z100">
        <v>0</v>
      </c>
      <c r="AA100">
        <v>0</v>
      </c>
      <c r="AB100">
        <v>0</v>
      </c>
      <c r="AC100" t="s">
        <v>44</v>
      </c>
      <c r="AD100" t="s">
        <v>207</v>
      </c>
      <c r="AE100" t="s">
        <v>208</v>
      </c>
      <c r="AF100">
        <v>20</v>
      </c>
      <c r="AG100">
        <v>0</v>
      </c>
      <c r="AH100">
        <v>9.8500000000000004E-2</v>
      </c>
      <c r="AI100">
        <v>204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 t="s">
        <v>193</v>
      </c>
      <c r="AR100" t="s">
        <v>192</v>
      </c>
      <c r="AS100">
        <v>0.6</v>
      </c>
      <c r="AT100">
        <v>0.6</v>
      </c>
      <c r="AU100">
        <v>0</v>
      </c>
      <c r="AV100">
        <v>0.6</v>
      </c>
      <c r="AW100" t="s">
        <v>45</v>
      </c>
      <c r="AX100">
        <v>1</v>
      </c>
      <c r="AY100" t="s">
        <v>209</v>
      </c>
      <c r="AZ100" t="s">
        <v>46</v>
      </c>
      <c r="BA100">
        <v>0</v>
      </c>
      <c r="BB100">
        <v>0</v>
      </c>
      <c r="BC100">
        <v>0</v>
      </c>
      <c r="BD100">
        <v>0</v>
      </c>
      <c r="BE100" t="s">
        <v>47</v>
      </c>
      <c r="BF100" t="b">
        <v>0</v>
      </c>
      <c r="BG100" t="s">
        <v>48</v>
      </c>
      <c r="BH100">
        <v>0</v>
      </c>
      <c r="BI100" t="s">
        <v>210</v>
      </c>
      <c r="BJ100" t="s">
        <v>211</v>
      </c>
      <c r="BK100" t="s">
        <v>212</v>
      </c>
      <c r="BL100" t="s">
        <v>213</v>
      </c>
      <c r="BM100" t="s">
        <v>214</v>
      </c>
      <c r="BN100" t="s">
        <v>49</v>
      </c>
      <c r="BO100" s="7" t="s">
        <v>208</v>
      </c>
      <c r="BP100" t="s">
        <v>44</v>
      </c>
      <c r="BQ100">
        <v>0</v>
      </c>
      <c r="BR100">
        <v>0</v>
      </c>
      <c r="BS100" t="s">
        <v>215</v>
      </c>
      <c r="BT100" t="s">
        <v>318</v>
      </c>
      <c r="BU100" t="s">
        <v>319</v>
      </c>
    </row>
    <row r="101" spans="1:73" x14ac:dyDescent="0.3">
      <c r="A101" t="s">
        <v>197</v>
      </c>
      <c r="B101" t="s">
        <v>198</v>
      </c>
      <c r="C101" t="s">
        <v>50</v>
      </c>
      <c r="D101" t="s">
        <v>313</v>
      </c>
      <c r="E101">
        <v>0</v>
      </c>
      <c r="F101" t="s">
        <v>318</v>
      </c>
      <c r="G101" t="s">
        <v>42</v>
      </c>
      <c r="H101" t="s">
        <v>43</v>
      </c>
      <c r="I101" t="s">
        <v>202</v>
      </c>
      <c r="J101" t="s">
        <v>315</v>
      </c>
      <c r="K101" t="s">
        <v>204</v>
      </c>
      <c r="L101" t="s">
        <v>43</v>
      </c>
      <c r="M101" t="s">
        <v>205</v>
      </c>
      <c r="N101" t="e">
        <v>#N/A</v>
      </c>
      <c r="O101">
        <v>9.8500000000000004E-2</v>
      </c>
      <c r="P101">
        <v>204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477.58</v>
      </c>
      <c r="W101">
        <v>326.08</v>
      </c>
      <c r="X101">
        <v>0</v>
      </c>
      <c r="Y101">
        <v>803.66</v>
      </c>
      <c r="Z101">
        <v>0</v>
      </c>
      <c r="AA101">
        <v>0</v>
      </c>
      <c r="AB101">
        <v>0</v>
      </c>
      <c r="AC101" t="s">
        <v>44</v>
      </c>
      <c r="AD101" t="s">
        <v>207</v>
      </c>
      <c r="AE101" t="s">
        <v>208</v>
      </c>
      <c r="AF101">
        <v>20</v>
      </c>
      <c r="AG101">
        <v>0</v>
      </c>
      <c r="AH101">
        <v>9.8500000000000004E-2</v>
      </c>
      <c r="AI101">
        <v>204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 t="s">
        <v>193</v>
      </c>
      <c r="AR101" t="s">
        <v>192</v>
      </c>
      <c r="AS101">
        <v>0.6</v>
      </c>
      <c r="AT101">
        <v>0.6</v>
      </c>
      <c r="AU101">
        <v>0</v>
      </c>
      <c r="AV101">
        <v>0.6</v>
      </c>
      <c r="AW101" t="s">
        <v>45</v>
      </c>
      <c r="AX101">
        <v>1</v>
      </c>
      <c r="AY101" t="s">
        <v>209</v>
      </c>
      <c r="AZ101" t="s">
        <v>46</v>
      </c>
      <c r="BA101">
        <v>0</v>
      </c>
      <c r="BB101">
        <v>0</v>
      </c>
      <c r="BC101">
        <v>0</v>
      </c>
      <c r="BD101">
        <v>0</v>
      </c>
      <c r="BE101" t="s">
        <v>47</v>
      </c>
      <c r="BF101" t="b">
        <v>0</v>
      </c>
      <c r="BG101" t="s">
        <v>48</v>
      </c>
      <c r="BH101">
        <v>0</v>
      </c>
      <c r="BI101" t="s">
        <v>210</v>
      </c>
      <c r="BJ101" t="s">
        <v>211</v>
      </c>
      <c r="BK101" t="s">
        <v>212</v>
      </c>
      <c r="BL101" t="s">
        <v>213</v>
      </c>
      <c r="BM101" t="s">
        <v>214</v>
      </c>
      <c r="BN101" t="s">
        <v>49</v>
      </c>
      <c r="BO101" s="7" t="s">
        <v>208</v>
      </c>
      <c r="BP101" t="s">
        <v>44</v>
      </c>
      <c r="BQ101">
        <v>0</v>
      </c>
      <c r="BR101">
        <v>0</v>
      </c>
      <c r="BS101" t="s">
        <v>215</v>
      </c>
      <c r="BT101" t="s">
        <v>318</v>
      </c>
      <c r="BU101" t="s">
        <v>320</v>
      </c>
    </row>
    <row r="102" spans="1:73" x14ac:dyDescent="0.3">
      <c r="A102" t="s">
        <v>197</v>
      </c>
      <c r="B102" t="s">
        <v>198</v>
      </c>
      <c r="C102" t="s">
        <v>189</v>
      </c>
      <c r="D102" t="s">
        <v>437</v>
      </c>
      <c r="E102">
        <v>0</v>
      </c>
      <c r="F102" t="s">
        <v>438</v>
      </c>
      <c r="G102" t="s">
        <v>201</v>
      </c>
      <c r="H102" t="s">
        <v>43</v>
      </c>
      <c r="I102" t="s">
        <v>202</v>
      </c>
      <c r="J102" t="s">
        <v>315</v>
      </c>
      <c r="K102" t="s">
        <v>204</v>
      </c>
      <c r="L102" t="s">
        <v>43</v>
      </c>
      <c r="M102" t="s">
        <v>205</v>
      </c>
      <c r="N102" t="e">
        <v>#N/A</v>
      </c>
      <c r="O102">
        <v>5.3699999999999998E-2</v>
      </c>
      <c r="P102">
        <v>111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450.09</v>
      </c>
      <c r="W102">
        <v>139.22999999999999</v>
      </c>
      <c r="X102">
        <v>0</v>
      </c>
      <c r="Y102">
        <v>589.32000000000005</v>
      </c>
      <c r="Z102">
        <v>0</v>
      </c>
      <c r="AA102">
        <v>0</v>
      </c>
      <c r="AB102">
        <v>0</v>
      </c>
      <c r="AC102" t="s">
        <v>44</v>
      </c>
      <c r="AD102" t="s">
        <v>207</v>
      </c>
      <c r="AE102" t="s">
        <v>208</v>
      </c>
      <c r="AF102">
        <v>20</v>
      </c>
      <c r="AG102">
        <v>0</v>
      </c>
      <c r="AH102">
        <v>5.3699999999999998E-2</v>
      </c>
      <c r="AI102">
        <v>111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 t="s">
        <v>193</v>
      </c>
      <c r="AR102" t="s">
        <v>192</v>
      </c>
      <c r="AS102">
        <v>0.6</v>
      </c>
      <c r="AT102">
        <v>0.6</v>
      </c>
      <c r="AU102">
        <v>0</v>
      </c>
      <c r="AV102">
        <v>0.6</v>
      </c>
      <c r="AW102" t="s">
        <v>45</v>
      </c>
      <c r="AX102">
        <v>1</v>
      </c>
      <c r="AY102" t="s">
        <v>209</v>
      </c>
      <c r="AZ102" t="s">
        <v>46</v>
      </c>
      <c r="BA102">
        <v>0</v>
      </c>
      <c r="BB102">
        <v>0</v>
      </c>
      <c r="BC102">
        <v>0</v>
      </c>
      <c r="BD102">
        <v>0</v>
      </c>
      <c r="BE102" t="s">
        <v>47</v>
      </c>
      <c r="BF102" t="b">
        <v>0</v>
      </c>
      <c r="BG102" t="s">
        <v>48</v>
      </c>
      <c r="BH102">
        <v>0</v>
      </c>
      <c r="BI102" t="s">
        <v>210</v>
      </c>
      <c r="BJ102" t="s">
        <v>211</v>
      </c>
      <c r="BK102" t="s">
        <v>212</v>
      </c>
      <c r="BL102" t="s">
        <v>213</v>
      </c>
      <c r="BM102" t="s">
        <v>214</v>
      </c>
      <c r="BN102" t="s">
        <v>49</v>
      </c>
      <c r="BO102" s="7" t="s">
        <v>208</v>
      </c>
      <c r="BP102" t="s">
        <v>44</v>
      </c>
      <c r="BQ102">
        <v>0</v>
      </c>
      <c r="BR102">
        <v>0</v>
      </c>
      <c r="BS102" t="s">
        <v>215</v>
      </c>
      <c r="BT102" t="s">
        <v>438</v>
      </c>
      <c r="BU102" t="s">
        <v>439</v>
      </c>
    </row>
    <row r="103" spans="1:73" x14ac:dyDescent="0.3">
      <c r="A103" t="s">
        <v>197</v>
      </c>
      <c r="B103" t="s">
        <v>198</v>
      </c>
      <c r="C103" t="s">
        <v>189</v>
      </c>
      <c r="D103" t="s">
        <v>437</v>
      </c>
      <c r="E103">
        <v>0</v>
      </c>
      <c r="F103" t="s">
        <v>438</v>
      </c>
      <c r="G103" t="s">
        <v>42</v>
      </c>
      <c r="H103" t="s">
        <v>43</v>
      </c>
      <c r="I103" t="s">
        <v>202</v>
      </c>
      <c r="J103" t="s">
        <v>315</v>
      </c>
      <c r="K103" t="s">
        <v>204</v>
      </c>
      <c r="L103" t="s">
        <v>43</v>
      </c>
      <c r="M103" t="s">
        <v>205</v>
      </c>
      <c r="N103" t="e">
        <v>#N/A</v>
      </c>
      <c r="O103">
        <v>5.3699999999999998E-2</v>
      </c>
      <c r="P103">
        <v>111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450.09</v>
      </c>
      <c r="W103">
        <v>139.22999999999999</v>
      </c>
      <c r="X103">
        <v>0</v>
      </c>
      <c r="Y103">
        <v>589.32000000000005</v>
      </c>
      <c r="Z103">
        <v>0</v>
      </c>
      <c r="AA103">
        <v>0</v>
      </c>
      <c r="AB103">
        <v>0</v>
      </c>
      <c r="AC103" t="s">
        <v>44</v>
      </c>
      <c r="AD103" t="s">
        <v>207</v>
      </c>
      <c r="AE103" t="s">
        <v>208</v>
      </c>
      <c r="AF103">
        <v>20</v>
      </c>
      <c r="AG103">
        <v>0</v>
      </c>
      <c r="AH103">
        <v>5.3699999999999998E-2</v>
      </c>
      <c r="AI103">
        <v>111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 t="s">
        <v>193</v>
      </c>
      <c r="AR103" t="s">
        <v>192</v>
      </c>
      <c r="AS103">
        <v>0.6</v>
      </c>
      <c r="AT103">
        <v>0.6</v>
      </c>
      <c r="AU103">
        <v>0</v>
      </c>
      <c r="AV103">
        <v>0.6</v>
      </c>
      <c r="AW103" t="s">
        <v>45</v>
      </c>
      <c r="AX103">
        <v>1</v>
      </c>
      <c r="AY103" t="s">
        <v>209</v>
      </c>
      <c r="AZ103" t="s">
        <v>46</v>
      </c>
      <c r="BA103">
        <v>0</v>
      </c>
      <c r="BB103">
        <v>0</v>
      </c>
      <c r="BC103">
        <v>0</v>
      </c>
      <c r="BD103">
        <v>0</v>
      </c>
      <c r="BE103" t="s">
        <v>47</v>
      </c>
      <c r="BF103" t="b">
        <v>0</v>
      </c>
      <c r="BG103" t="s">
        <v>48</v>
      </c>
      <c r="BH103">
        <v>0</v>
      </c>
      <c r="BI103" t="s">
        <v>210</v>
      </c>
      <c r="BJ103" t="s">
        <v>211</v>
      </c>
      <c r="BK103" t="s">
        <v>212</v>
      </c>
      <c r="BL103" t="s">
        <v>213</v>
      </c>
      <c r="BM103" t="s">
        <v>214</v>
      </c>
      <c r="BN103" t="s">
        <v>49</v>
      </c>
      <c r="BO103" s="7" t="s">
        <v>208</v>
      </c>
      <c r="BP103" t="s">
        <v>44</v>
      </c>
      <c r="BQ103">
        <v>0</v>
      </c>
      <c r="BR103">
        <v>0</v>
      </c>
      <c r="BS103" t="s">
        <v>215</v>
      </c>
      <c r="BT103" t="s">
        <v>438</v>
      </c>
      <c r="BU103" t="s">
        <v>440</v>
      </c>
    </row>
    <row r="104" spans="1:73" x14ac:dyDescent="0.3">
      <c r="A104" t="s">
        <v>197</v>
      </c>
      <c r="B104" t="s">
        <v>198</v>
      </c>
      <c r="C104" t="s">
        <v>188</v>
      </c>
      <c r="D104" t="s">
        <v>437</v>
      </c>
      <c r="E104">
        <v>0</v>
      </c>
      <c r="F104" t="s">
        <v>441</v>
      </c>
      <c r="G104" t="s">
        <v>201</v>
      </c>
      <c r="H104" t="s">
        <v>43</v>
      </c>
      <c r="I104" t="s">
        <v>202</v>
      </c>
      <c r="J104" t="s">
        <v>315</v>
      </c>
      <c r="K104" t="s">
        <v>204</v>
      </c>
      <c r="L104" t="s">
        <v>43</v>
      </c>
      <c r="M104" t="s">
        <v>205</v>
      </c>
      <c r="N104" t="e">
        <v>#N/A</v>
      </c>
      <c r="O104">
        <v>9.8500000000000004E-2</v>
      </c>
      <c r="P104">
        <v>204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450.09</v>
      </c>
      <c r="W104">
        <v>189.05</v>
      </c>
      <c r="X104">
        <v>0</v>
      </c>
      <c r="Y104">
        <v>639.15</v>
      </c>
      <c r="Z104">
        <v>0</v>
      </c>
      <c r="AA104">
        <v>0</v>
      </c>
      <c r="AB104">
        <v>0</v>
      </c>
      <c r="AC104" t="s">
        <v>44</v>
      </c>
      <c r="AD104" t="s">
        <v>207</v>
      </c>
      <c r="AE104" t="s">
        <v>208</v>
      </c>
      <c r="AF104">
        <v>20</v>
      </c>
      <c r="AG104">
        <v>0</v>
      </c>
      <c r="AH104">
        <v>9.8500000000000004E-2</v>
      </c>
      <c r="AI104">
        <v>204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 t="s">
        <v>193</v>
      </c>
      <c r="AR104" t="s">
        <v>192</v>
      </c>
      <c r="AS104">
        <v>0.6</v>
      </c>
      <c r="AT104">
        <v>0.6</v>
      </c>
      <c r="AU104">
        <v>0</v>
      </c>
      <c r="AV104">
        <v>0.6</v>
      </c>
      <c r="AW104" t="s">
        <v>45</v>
      </c>
      <c r="AX104">
        <v>1</v>
      </c>
      <c r="AY104" t="s">
        <v>209</v>
      </c>
      <c r="AZ104" t="s">
        <v>46</v>
      </c>
      <c r="BA104">
        <v>0</v>
      </c>
      <c r="BB104">
        <v>0</v>
      </c>
      <c r="BC104">
        <v>0</v>
      </c>
      <c r="BD104">
        <v>0</v>
      </c>
      <c r="BE104" t="s">
        <v>47</v>
      </c>
      <c r="BF104" t="b">
        <v>0</v>
      </c>
      <c r="BG104" t="s">
        <v>48</v>
      </c>
      <c r="BH104">
        <v>0</v>
      </c>
      <c r="BI104" t="s">
        <v>210</v>
      </c>
      <c r="BJ104" t="s">
        <v>211</v>
      </c>
      <c r="BK104" t="s">
        <v>212</v>
      </c>
      <c r="BL104" t="s">
        <v>213</v>
      </c>
      <c r="BM104" t="s">
        <v>214</v>
      </c>
      <c r="BN104" t="s">
        <v>49</v>
      </c>
      <c r="BO104" s="7" t="s">
        <v>208</v>
      </c>
      <c r="BP104" t="s">
        <v>44</v>
      </c>
      <c r="BQ104">
        <v>0</v>
      </c>
      <c r="BR104">
        <v>0</v>
      </c>
      <c r="BS104" t="s">
        <v>215</v>
      </c>
      <c r="BT104" t="s">
        <v>441</v>
      </c>
      <c r="BU104" t="s">
        <v>442</v>
      </c>
    </row>
    <row r="105" spans="1:73" x14ac:dyDescent="0.3">
      <c r="A105" t="s">
        <v>197</v>
      </c>
      <c r="B105" t="s">
        <v>198</v>
      </c>
      <c r="C105" t="s">
        <v>188</v>
      </c>
      <c r="D105" t="s">
        <v>437</v>
      </c>
      <c r="E105">
        <v>0</v>
      </c>
      <c r="F105" t="s">
        <v>441</v>
      </c>
      <c r="G105" t="s">
        <v>42</v>
      </c>
      <c r="H105" t="s">
        <v>43</v>
      </c>
      <c r="I105" t="s">
        <v>202</v>
      </c>
      <c r="J105" t="s">
        <v>315</v>
      </c>
      <c r="K105" t="s">
        <v>204</v>
      </c>
      <c r="L105" t="s">
        <v>43</v>
      </c>
      <c r="M105" t="s">
        <v>205</v>
      </c>
      <c r="N105" t="e">
        <v>#N/A</v>
      </c>
      <c r="O105">
        <v>9.8500000000000004E-2</v>
      </c>
      <c r="P105">
        <v>204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450.09</v>
      </c>
      <c r="W105">
        <v>189.05</v>
      </c>
      <c r="X105">
        <v>0</v>
      </c>
      <c r="Y105">
        <v>639.15</v>
      </c>
      <c r="Z105">
        <v>0</v>
      </c>
      <c r="AA105">
        <v>0</v>
      </c>
      <c r="AB105">
        <v>0</v>
      </c>
      <c r="AC105" t="s">
        <v>44</v>
      </c>
      <c r="AD105" t="s">
        <v>207</v>
      </c>
      <c r="AE105" t="s">
        <v>208</v>
      </c>
      <c r="AF105">
        <v>20</v>
      </c>
      <c r="AG105">
        <v>0</v>
      </c>
      <c r="AH105">
        <v>9.8500000000000004E-2</v>
      </c>
      <c r="AI105">
        <v>204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 t="s">
        <v>193</v>
      </c>
      <c r="AR105" t="s">
        <v>192</v>
      </c>
      <c r="AS105">
        <v>0.6</v>
      </c>
      <c r="AT105">
        <v>0.6</v>
      </c>
      <c r="AU105">
        <v>0</v>
      </c>
      <c r="AV105">
        <v>0.6</v>
      </c>
      <c r="AW105" t="s">
        <v>45</v>
      </c>
      <c r="AX105">
        <v>1</v>
      </c>
      <c r="AY105" t="s">
        <v>209</v>
      </c>
      <c r="AZ105" t="s">
        <v>46</v>
      </c>
      <c r="BA105">
        <v>0</v>
      </c>
      <c r="BB105">
        <v>0</v>
      </c>
      <c r="BC105">
        <v>0</v>
      </c>
      <c r="BD105">
        <v>0</v>
      </c>
      <c r="BE105" t="s">
        <v>47</v>
      </c>
      <c r="BF105" t="b">
        <v>0</v>
      </c>
      <c r="BG105" t="s">
        <v>48</v>
      </c>
      <c r="BH105">
        <v>0</v>
      </c>
      <c r="BI105" t="s">
        <v>210</v>
      </c>
      <c r="BJ105" t="s">
        <v>211</v>
      </c>
      <c r="BK105" t="s">
        <v>212</v>
      </c>
      <c r="BL105" t="s">
        <v>213</v>
      </c>
      <c r="BM105" t="s">
        <v>214</v>
      </c>
      <c r="BN105" t="s">
        <v>49</v>
      </c>
      <c r="BO105" s="7" t="s">
        <v>208</v>
      </c>
      <c r="BP105" t="s">
        <v>44</v>
      </c>
      <c r="BQ105">
        <v>0</v>
      </c>
      <c r="BR105">
        <v>0</v>
      </c>
      <c r="BS105" t="s">
        <v>215</v>
      </c>
      <c r="BT105" t="s">
        <v>441</v>
      </c>
      <c r="BU105" t="s">
        <v>443</v>
      </c>
    </row>
    <row r="106" spans="1:73" x14ac:dyDescent="0.3">
      <c r="A106" t="s">
        <v>197</v>
      </c>
      <c r="B106" t="s">
        <v>198</v>
      </c>
      <c r="C106" t="s">
        <v>41</v>
      </c>
      <c r="D106" t="s">
        <v>321</v>
      </c>
      <c r="E106">
        <v>0</v>
      </c>
      <c r="F106" t="s">
        <v>322</v>
      </c>
      <c r="G106" t="s">
        <v>201</v>
      </c>
      <c r="H106" t="s">
        <v>43</v>
      </c>
      <c r="I106" t="s">
        <v>202</v>
      </c>
      <c r="J106" t="s">
        <v>323</v>
      </c>
      <c r="K106" t="s">
        <v>204</v>
      </c>
      <c r="L106" t="s">
        <v>43</v>
      </c>
      <c r="M106" t="s">
        <v>258</v>
      </c>
      <c r="N106" t="e">
        <v>#N/A</v>
      </c>
      <c r="O106">
        <v>5.9700000000000003E-2</v>
      </c>
      <c r="P106">
        <v>91.9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477.58</v>
      </c>
      <c r="W106">
        <v>180.68</v>
      </c>
      <c r="X106">
        <v>0</v>
      </c>
      <c r="Y106">
        <v>658.26</v>
      </c>
      <c r="Z106">
        <v>0</v>
      </c>
      <c r="AA106">
        <v>0</v>
      </c>
      <c r="AB106">
        <v>0</v>
      </c>
      <c r="AC106" t="s">
        <v>44</v>
      </c>
      <c r="AD106" t="s">
        <v>207</v>
      </c>
      <c r="AE106" t="s">
        <v>208</v>
      </c>
      <c r="AF106">
        <v>20</v>
      </c>
      <c r="AG106">
        <v>0</v>
      </c>
      <c r="AH106">
        <v>5.9700000000000003E-2</v>
      </c>
      <c r="AI106">
        <v>91.9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 t="s">
        <v>193</v>
      </c>
      <c r="AR106" t="s">
        <v>192</v>
      </c>
      <c r="AS106">
        <v>0.6</v>
      </c>
      <c r="AT106">
        <v>0.6</v>
      </c>
      <c r="AU106">
        <v>0</v>
      </c>
      <c r="AV106">
        <v>0.6</v>
      </c>
      <c r="AW106" t="s">
        <v>45</v>
      </c>
      <c r="AX106">
        <v>1</v>
      </c>
      <c r="AY106" t="s">
        <v>209</v>
      </c>
      <c r="AZ106" t="s">
        <v>46</v>
      </c>
      <c r="BA106">
        <v>0</v>
      </c>
      <c r="BB106">
        <v>0</v>
      </c>
      <c r="BC106">
        <v>0</v>
      </c>
      <c r="BD106">
        <v>0</v>
      </c>
      <c r="BE106" t="s">
        <v>47</v>
      </c>
      <c r="BF106" t="b">
        <v>0</v>
      </c>
      <c r="BG106" t="s">
        <v>48</v>
      </c>
      <c r="BH106">
        <v>0</v>
      </c>
      <c r="BI106" t="s">
        <v>210</v>
      </c>
      <c r="BJ106" t="s">
        <v>211</v>
      </c>
      <c r="BK106" t="s">
        <v>212</v>
      </c>
      <c r="BL106" t="s">
        <v>213</v>
      </c>
      <c r="BM106" t="s">
        <v>214</v>
      </c>
      <c r="BN106" t="s">
        <v>49</v>
      </c>
      <c r="BO106" s="7" t="s">
        <v>208</v>
      </c>
      <c r="BP106" t="s">
        <v>44</v>
      </c>
      <c r="BQ106">
        <v>0</v>
      </c>
      <c r="BR106">
        <v>0</v>
      </c>
      <c r="BS106" t="s">
        <v>215</v>
      </c>
      <c r="BT106" t="s">
        <v>322</v>
      </c>
      <c r="BU106" t="s">
        <v>324</v>
      </c>
    </row>
    <row r="107" spans="1:73" x14ac:dyDescent="0.3">
      <c r="A107" t="s">
        <v>197</v>
      </c>
      <c r="B107" t="s">
        <v>198</v>
      </c>
      <c r="C107" t="s">
        <v>41</v>
      </c>
      <c r="D107" t="s">
        <v>321</v>
      </c>
      <c r="E107">
        <v>0</v>
      </c>
      <c r="F107" t="s">
        <v>322</v>
      </c>
      <c r="G107" t="s">
        <v>42</v>
      </c>
      <c r="H107" t="s">
        <v>43</v>
      </c>
      <c r="I107" t="s">
        <v>202</v>
      </c>
      <c r="J107" t="s">
        <v>323</v>
      </c>
      <c r="K107" t="s">
        <v>204</v>
      </c>
      <c r="L107" t="s">
        <v>43</v>
      </c>
      <c r="M107" t="s">
        <v>258</v>
      </c>
      <c r="N107" t="e">
        <v>#N/A</v>
      </c>
      <c r="O107">
        <v>5.9700000000000003E-2</v>
      </c>
      <c r="P107">
        <v>91.9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477.58</v>
      </c>
      <c r="W107">
        <v>180.68</v>
      </c>
      <c r="X107">
        <v>0</v>
      </c>
      <c r="Y107">
        <v>658.26</v>
      </c>
      <c r="Z107">
        <v>0</v>
      </c>
      <c r="AA107">
        <v>0</v>
      </c>
      <c r="AB107">
        <v>0</v>
      </c>
      <c r="AC107" t="s">
        <v>44</v>
      </c>
      <c r="AD107" t="s">
        <v>207</v>
      </c>
      <c r="AE107" t="s">
        <v>208</v>
      </c>
      <c r="AF107">
        <v>20</v>
      </c>
      <c r="AG107">
        <v>0</v>
      </c>
      <c r="AH107">
        <v>5.9700000000000003E-2</v>
      </c>
      <c r="AI107">
        <v>91.9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 t="s">
        <v>193</v>
      </c>
      <c r="AR107" t="s">
        <v>192</v>
      </c>
      <c r="AS107">
        <v>0.6</v>
      </c>
      <c r="AT107">
        <v>0.6</v>
      </c>
      <c r="AU107">
        <v>0</v>
      </c>
      <c r="AV107">
        <v>0.6</v>
      </c>
      <c r="AW107" t="s">
        <v>45</v>
      </c>
      <c r="AX107">
        <v>1</v>
      </c>
      <c r="AY107" t="s">
        <v>209</v>
      </c>
      <c r="AZ107" t="s">
        <v>46</v>
      </c>
      <c r="BA107">
        <v>0</v>
      </c>
      <c r="BB107">
        <v>0</v>
      </c>
      <c r="BC107">
        <v>0</v>
      </c>
      <c r="BD107">
        <v>0</v>
      </c>
      <c r="BE107" t="s">
        <v>47</v>
      </c>
      <c r="BF107" t="b">
        <v>0</v>
      </c>
      <c r="BG107" t="s">
        <v>48</v>
      </c>
      <c r="BH107">
        <v>0</v>
      </c>
      <c r="BI107" t="s">
        <v>210</v>
      </c>
      <c r="BJ107" t="s">
        <v>211</v>
      </c>
      <c r="BK107" t="s">
        <v>212</v>
      </c>
      <c r="BL107" t="s">
        <v>213</v>
      </c>
      <c r="BM107" t="s">
        <v>214</v>
      </c>
      <c r="BN107" t="s">
        <v>49</v>
      </c>
      <c r="BO107" s="7" t="s">
        <v>208</v>
      </c>
      <c r="BP107" t="s">
        <v>44</v>
      </c>
      <c r="BQ107">
        <v>0</v>
      </c>
      <c r="BR107">
        <v>0</v>
      </c>
      <c r="BS107" t="s">
        <v>215</v>
      </c>
      <c r="BT107" t="s">
        <v>322</v>
      </c>
      <c r="BU107" t="s">
        <v>325</v>
      </c>
    </row>
    <row r="108" spans="1:73" x14ac:dyDescent="0.3">
      <c r="A108" t="s">
        <v>197</v>
      </c>
      <c r="B108" t="s">
        <v>198</v>
      </c>
      <c r="C108" t="s">
        <v>50</v>
      </c>
      <c r="D108" t="s">
        <v>321</v>
      </c>
      <c r="E108">
        <v>0</v>
      </c>
      <c r="F108" t="s">
        <v>326</v>
      </c>
      <c r="G108" t="s">
        <v>201</v>
      </c>
      <c r="H108" t="s">
        <v>43</v>
      </c>
      <c r="I108" t="s">
        <v>202</v>
      </c>
      <c r="J108" t="s">
        <v>323</v>
      </c>
      <c r="K108" t="s">
        <v>204</v>
      </c>
      <c r="L108" t="s">
        <v>43</v>
      </c>
      <c r="M108" t="s">
        <v>258</v>
      </c>
      <c r="N108" t="e">
        <v>#N/A</v>
      </c>
      <c r="O108">
        <v>0.109</v>
      </c>
      <c r="P108">
        <v>169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477.58</v>
      </c>
      <c r="W108">
        <v>326.08</v>
      </c>
      <c r="X108">
        <v>0</v>
      </c>
      <c r="Y108">
        <v>803.66</v>
      </c>
      <c r="Z108">
        <v>0</v>
      </c>
      <c r="AA108">
        <v>0</v>
      </c>
      <c r="AB108">
        <v>0</v>
      </c>
      <c r="AC108" t="s">
        <v>44</v>
      </c>
      <c r="AD108" t="s">
        <v>207</v>
      </c>
      <c r="AE108" t="s">
        <v>208</v>
      </c>
      <c r="AF108">
        <v>20</v>
      </c>
      <c r="AG108">
        <v>0</v>
      </c>
      <c r="AH108">
        <v>0.109</v>
      </c>
      <c r="AI108">
        <v>169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 t="s">
        <v>193</v>
      </c>
      <c r="AR108" t="s">
        <v>192</v>
      </c>
      <c r="AS108">
        <v>0.6</v>
      </c>
      <c r="AT108">
        <v>0.6</v>
      </c>
      <c r="AU108">
        <v>0</v>
      </c>
      <c r="AV108">
        <v>0.6</v>
      </c>
      <c r="AW108" t="s">
        <v>45</v>
      </c>
      <c r="AX108">
        <v>1</v>
      </c>
      <c r="AY108" t="s">
        <v>209</v>
      </c>
      <c r="AZ108" t="s">
        <v>46</v>
      </c>
      <c r="BA108">
        <v>0</v>
      </c>
      <c r="BB108">
        <v>0</v>
      </c>
      <c r="BC108">
        <v>0</v>
      </c>
      <c r="BD108">
        <v>0</v>
      </c>
      <c r="BE108" t="s">
        <v>47</v>
      </c>
      <c r="BF108" t="b">
        <v>0</v>
      </c>
      <c r="BG108" t="s">
        <v>48</v>
      </c>
      <c r="BH108">
        <v>0</v>
      </c>
      <c r="BI108" t="s">
        <v>210</v>
      </c>
      <c r="BJ108" t="s">
        <v>211</v>
      </c>
      <c r="BK108" t="s">
        <v>212</v>
      </c>
      <c r="BL108" t="s">
        <v>213</v>
      </c>
      <c r="BM108" t="s">
        <v>214</v>
      </c>
      <c r="BN108" t="s">
        <v>49</v>
      </c>
      <c r="BO108" s="7" t="s">
        <v>208</v>
      </c>
      <c r="BP108" t="s">
        <v>44</v>
      </c>
      <c r="BQ108">
        <v>0</v>
      </c>
      <c r="BR108">
        <v>0</v>
      </c>
      <c r="BS108" t="s">
        <v>215</v>
      </c>
      <c r="BT108" t="s">
        <v>326</v>
      </c>
      <c r="BU108" t="s">
        <v>327</v>
      </c>
    </row>
    <row r="109" spans="1:73" x14ac:dyDescent="0.3">
      <c r="A109" t="s">
        <v>197</v>
      </c>
      <c r="B109" t="s">
        <v>198</v>
      </c>
      <c r="C109" t="s">
        <v>50</v>
      </c>
      <c r="D109" t="s">
        <v>321</v>
      </c>
      <c r="E109">
        <v>0</v>
      </c>
      <c r="F109" t="s">
        <v>326</v>
      </c>
      <c r="G109" t="s">
        <v>42</v>
      </c>
      <c r="H109" t="s">
        <v>43</v>
      </c>
      <c r="I109" t="s">
        <v>202</v>
      </c>
      <c r="J109" t="s">
        <v>323</v>
      </c>
      <c r="K109" t="s">
        <v>204</v>
      </c>
      <c r="L109" t="s">
        <v>43</v>
      </c>
      <c r="M109" t="s">
        <v>258</v>
      </c>
      <c r="N109" t="e">
        <v>#N/A</v>
      </c>
      <c r="O109">
        <v>0.109</v>
      </c>
      <c r="P109">
        <v>169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477.58</v>
      </c>
      <c r="W109">
        <v>326.08</v>
      </c>
      <c r="X109">
        <v>0</v>
      </c>
      <c r="Y109">
        <v>803.66</v>
      </c>
      <c r="Z109">
        <v>0</v>
      </c>
      <c r="AA109">
        <v>0</v>
      </c>
      <c r="AB109">
        <v>0</v>
      </c>
      <c r="AC109" t="s">
        <v>44</v>
      </c>
      <c r="AD109" t="s">
        <v>207</v>
      </c>
      <c r="AE109" t="s">
        <v>208</v>
      </c>
      <c r="AF109">
        <v>20</v>
      </c>
      <c r="AG109">
        <v>0</v>
      </c>
      <c r="AH109">
        <v>0.109</v>
      </c>
      <c r="AI109">
        <v>169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 t="s">
        <v>193</v>
      </c>
      <c r="AR109" t="s">
        <v>192</v>
      </c>
      <c r="AS109">
        <v>0.6</v>
      </c>
      <c r="AT109">
        <v>0.6</v>
      </c>
      <c r="AU109">
        <v>0</v>
      </c>
      <c r="AV109">
        <v>0.6</v>
      </c>
      <c r="AW109" t="s">
        <v>45</v>
      </c>
      <c r="AX109">
        <v>1</v>
      </c>
      <c r="AY109" t="s">
        <v>209</v>
      </c>
      <c r="AZ109" t="s">
        <v>46</v>
      </c>
      <c r="BA109">
        <v>0</v>
      </c>
      <c r="BB109">
        <v>0</v>
      </c>
      <c r="BC109">
        <v>0</v>
      </c>
      <c r="BD109">
        <v>0</v>
      </c>
      <c r="BE109" t="s">
        <v>47</v>
      </c>
      <c r="BF109" t="b">
        <v>0</v>
      </c>
      <c r="BG109" t="s">
        <v>48</v>
      </c>
      <c r="BH109">
        <v>0</v>
      </c>
      <c r="BI109" t="s">
        <v>210</v>
      </c>
      <c r="BJ109" t="s">
        <v>211</v>
      </c>
      <c r="BK109" t="s">
        <v>212</v>
      </c>
      <c r="BL109" t="s">
        <v>213</v>
      </c>
      <c r="BM109" t="s">
        <v>214</v>
      </c>
      <c r="BN109" t="s">
        <v>49</v>
      </c>
      <c r="BO109" s="7" t="s">
        <v>208</v>
      </c>
      <c r="BP109" t="s">
        <v>44</v>
      </c>
      <c r="BQ109">
        <v>0</v>
      </c>
      <c r="BR109">
        <v>0</v>
      </c>
      <c r="BS109" t="s">
        <v>215</v>
      </c>
      <c r="BT109" t="s">
        <v>326</v>
      </c>
      <c r="BU109" t="s">
        <v>328</v>
      </c>
    </row>
    <row r="110" spans="1:73" x14ac:dyDescent="0.3">
      <c r="A110" t="s">
        <v>197</v>
      </c>
      <c r="B110" t="s">
        <v>198</v>
      </c>
      <c r="C110" t="s">
        <v>189</v>
      </c>
      <c r="D110" t="s">
        <v>444</v>
      </c>
      <c r="E110">
        <v>0</v>
      </c>
      <c r="F110" t="s">
        <v>445</v>
      </c>
      <c r="G110" t="s">
        <v>201</v>
      </c>
      <c r="H110" t="s">
        <v>43</v>
      </c>
      <c r="I110" t="s">
        <v>202</v>
      </c>
      <c r="J110" t="s">
        <v>323</v>
      </c>
      <c r="K110" t="s">
        <v>204</v>
      </c>
      <c r="L110" t="s">
        <v>43</v>
      </c>
      <c r="M110" t="s">
        <v>258</v>
      </c>
      <c r="N110" t="e">
        <v>#N/A</v>
      </c>
      <c r="O110">
        <v>5.9700000000000003E-2</v>
      </c>
      <c r="P110">
        <v>91.9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450.09</v>
      </c>
      <c r="W110">
        <v>139.22999999999999</v>
      </c>
      <c r="X110">
        <v>0</v>
      </c>
      <c r="Y110">
        <v>589.32000000000005</v>
      </c>
      <c r="Z110">
        <v>0</v>
      </c>
      <c r="AA110">
        <v>0</v>
      </c>
      <c r="AB110">
        <v>0</v>
      </c>
      <c r="AC110" t="s">
        <v>44</v>
      </c>
      <c r="AD110" t="s">
        <v>207</v>
      </c>
      <c r="AE110" t="s">
        <v>208</v>
      </c>
      <c r="AF110">
        <v>20</v>
      </c>
      <c r="AG110">
        <v>0</v>
      </c>
      <c r="AH110">
        <v>5.9700000000000003E-2</v>
      </c>
      <c r="AI110">
        <v>91.9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 t="s">
        <v>193</v>
      </c>
      <c r="AR110" t="s">
        <v>192</v>
      </c>
      <c r="AS110">
        <v>0.6</v>
      </c>
      <c r="AT110">
        <v>0.6</v>
      </c>
      <c r="AU110">
        <v>0</v>
      </c>
      <c r="AV110">
        <v>0.6</v>
      </c>
      <c r="AW110" t="s">
        <v>45</v>
      </c>
      <c r="AX110">
        <v>1</v>
      </c>
      <c r="AY110" t="s">
        <v>209</v>
      </c>
      <c r="AZ110" t="s">
        <v>46</v>
      </c>
      <c r="BA110">
        <v>0</v>
      </c>
      <c r="BB110">
        <v>0</v>
      </c>
      <c r="BC110">
        <v>0</v>
      </c>
      <c r="BD110">
        <v>0</v>
      </c>
      <c r="BE110" t="s">
        <v>47</v>
      </c>
      <c r="BF110" t="b">
        <v>0</v>
      </c>
      <c r="BG110" t="s">
        <v>48</v>
      </c>
      <c r="BH110">
        <v>0</v>
      </c>
      <c r="BI110" t="s">
        <v>210</v>
      </c>
      <c r="BJ110" t="s">
        <v>211</v>
      </c>
      <c r="BK110" t="s">
        <v>212</v>
      </c>
      <c r="BL110" t="s">
        <v>213</v>
      </c>
      <c r="BM110" t="s">
        <v>214</v>
      </c>
      <c r="BN110" t="s">
        <v>49</v>
      </c>
      <c r="BO110" s="7" t="s">
        <v>208</v>
      </c>
      <c r="BP110" t="s">
        <v>44</v>
      </c>
      <c r="BQ110">
        <v>0</v>
      </c>
      <c r="BR110">
        <v>0</v>
      </c>
      <c r="BS110" t="s">
        <v>215</v>
      </c>
      <c r="BT110" t="s">
        <v>445</v>
      </c>
      <c r="BU110" t="s">
        <v>446</v>
      </c>
    </row>
    <row r="111" spans="1:73" x14ac:dyDescent="0.3">
      <c r="A111" t="s">
        <v>197</v>
      </c>
      <c r="B111" t="s">
        <v>198</v>
      </c>
      <c r="C111" t="s">
        <v>189</v>
      </c>
      <c r="D111" t="s">
        <v>444</v>
      </c>
      <c r="E111">
        <v>0</v>
      </c>
      <c r="F111" t="s">
        <v>445</v>
      </c>
      <c r="G111" t="s">
        <v>42</v>
      </c>
      <c r="H111" t="s">
        <v>43</v>
      </c>
      <c r="I111" t="s">
        <v>202</v>
      </c>
      <c r="J111" t="s">
        <v>323</v>
      </c>
      <c r="K111" t="s">
        <v>204</v>
      </c>
      <c r="L111" t="s">
        <v>43</v>
      </c>
      <c r="M111" t="s">
        <v>258</v>
      </c>
      <c r="N111" t="e">
        <v>#N/A</v>
      </c>
      <c r="O111">
        <v>5.9700000000000003E-2</v>
      </c>
      <c r="P111">
        <v>91.9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450.09</v>
      </c>
      <c r="W111">
        <v>139.22999999999999</v>
      </c>
      <c r="X111">
        <v>0</v>
      </c>
      <c r="Y111">
        <v>589.32000000000005</v>
      </c>
      <c r="Z111">
        <v>0</v>
      </c>
      <c r="AA111">
        <v>0</v>
      </c>
      <c r="AB111">
        <v>0</v>
      </c>
      <c r="AC111" t="s">
        <v>44</v>
      </c>
      <c r="AD111" t="s">
        <v>207</v>
      </c>
      <c r="AE111" t="s">
        <v>208</v>
      </c>
      <c r="AF111">
        <v>20</v>
      </c>
      <c r="AG111">
        <v>0</v>
      </c>
      <c r="AH111">
        <v>5.9700000000000003E-2</v>
      </c>
      <c r="AI111">
        <v>91.9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 t="s">
        <v>193</v>
      </c>
      <c r="AR111" t="s">
        <v>192</v>
      </c>
      <c r="AS111">
        <v>0.6</v>
      </c>
      <c r="AT111">
        <v>0.6</v>
      </c>
      <c r="AU111">
        <v>0</v>
      </c>
      <c r="AV111">
        <v>0.6</v>
      </c>
      <c r="AW111" t="s">
        <v>45</v>
      </c>
      <c r="AX111">
        <v>1</v>
      </c>
      <c r="AY111" t="s">
        <v>209</v>
      </c>
      <c r="AZ111" t="s">
        <v>46</v>
      </c>
      <c r="BA111">
        <v>0</v>
      </c>
      <c r="BB111">
        <v>0</v>
      </c>
      <c r="BC111">
        <v>0</v>
      </c>
      <c r="BD111">
        <v>0</v>
      </c>
      <c r="BE111" t="s">
        <v>47</v>
      </c>
      <c r="BF111" t="b">
        <v>0</v>
      </c>
      <c r="BG111" t="s">
        <v>48</v>
      </c>
      <c r="BH111">
        <v>0</v>
      </c>
      <c r="BI111" t="s">
        <v>210</v>
      </c>
      <c r="BJ111" t="s">
        <v>211</v>
      </c>
      <c r="BK111" t="s">
        <v>212</v>
      </c>
      <c r="BL111" t="s">
        <v>213</v>
      </c>
      <c r="BM111" t="s">
        <v>214</v>
      </c>
      <c r="BN111" t="s">
        <v>49</v>
      </c>
      <c r="BO111" s="7" t="s">
        <v>208</v>
      </c>
      <c r="BP111" t="s">
        <v>44</v>
      </c>
      <c r="BQ111">
        <v>0</v>
      </c>
      <c r="BR111">
        <v>0</v>
      </c>
      <c r="BS111" t="s">
        <v>215</v>
      </c>
      <c r="BT111" t="s">
        <v>445</v>
      </c>
      <c r="BU111" t="s">
        <v>447</v>
      </c>
    </row>
    <row r="112" spans="1:73" x14ac:dyDescent="0.3">
      <c r="A112" t="s">
        <v>197</v>
      </c>
      <c r="B112" t="s">
        <v>198</v>
      </c>
      <c r="C112" t="s">
        <v>188</v>
      </c>
      <c r="D112" t="s">
        <v>444</v>
      </c>
      <c r="E112">
        <v>0</v>
      </c>
      <c r="F112" t="s">
        <v>448</v>
      </c>
      <c r="G112" t="s">
        <v>201</v>
      </c>
      <c r="H112" t="s">
        <v>43</v>
      </c>
      <c r="I112" t="s">
        <v>202</v>
      </c>
      <c r="J112" t="s">
        <v>323</v>
      </c>
      <c r="K112" t="s">
        <v>204</v>
      </c>
      <c r="L112" t="s">
        <v>43</v>
      </c>
      <c r="M112" t="s">
        <v>258</v>
      </c>
      <c r="N112" t="e">
        <v>#N/A</v>
      </c>
      <c r="O112">
        <v>0.109</v>
      </c>
      <c r="P112">
        <v>169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450.09</v>
      </c>
      <c r="W112">
        <v>189.05</v>
      </c>
      <c r="X112">
        <v>0</v>
      </c>
      <c r="Y112">
        <v>639.15</v>
      </c>
      <c r="Z112">
        <v>0</v>
      </c>
      <c r="AA112">
        <v>0</v>
      </c>
      <c r="AB112">
        <v>0</v>
      </c>
      <c r="AC112" t="s">
        <v>44</v>
      </c>
      <c r="AD112" t="s">
        <v>207</v>
      </c>
      <c r="AE112" t="s">
        <v>208</v>
      </c>
      <c r="AF112">
        <v>20</v>
      </c>
      <c r="AG112">
        <v>0</v>
      </c>
      <c r="AH112">
        <v>0.109</v>
      </c>
      <c r="AI112">
        <v>169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 t="s">
        <v>193</v>
      </c>
      <c r="AR112" t="s">
        <v>192</v>
      </c>
      <c r="AS112">
        <v>0.6</v>
      </c>
      <c r="AT112">
        <v>0.6</v>
      </c>
      <c r="AU112">
        <v>0</v>
      </c>
      <c r="AV112">
        <v>0.6</v>
      </c>
      <c r="AW112" t="s">
        <v>45</v>
      </c>
      <c r="AX112">
        <v>1</v>
      </c>
      <c r="AY112" t="s">
        <v>209</v>
      </c>
      <c r="AZ112" t="s">
        <v>46</v>
      </c>
      <c r="BA112">
        <v>0</v>
      </c>
      <c r="BB112">
        <v>0</v>
      </c>
      <c r="BC112">
        <v>0</v>
      </c>
      <c r="BD112">
        <v>0</v>
      </c>
      <c r="BE112" t="s">
        <v>47</v>
      </c>
      <c r="BF112" t="b">
        <v>0</v>
      </c>
      <c r="BG112" t="s">
        <v>48</v>
      </c>
      <c r="BH112">
        <v>0</v>
      </c>
      <c r="BI112" t="s">
        <v>210</v>
      </c>
      <c r="BJ112" t="s">
        <v>211</v>
      </c>
      <c r="BK112" t="s">
        <v>212</v>
      </c>
      <c r="BL112" t="s">
        <v>213</v>
      </c>
      <c r="BM112" t="s">
        <v>214</v>
      </c>
      <c r="BN112" t="s">
        <v>49</v>
      </c>
      <c r="BO112" s="7" t="s">
        <v>208</v>
      </c>
      <c r="BP112" t="s">
        <v>44</v>
      </c>
      <c r="BQ112">
        <v>0</v>
      </c>
      <c r="BR112">
        <v>0</v>
      </c>
      <c r="BS112" t="s">
        <v>215</v>
      </c>
      <c r="BT112" t="s">
        <v>448</v>
      </c>
      <c r="BU112" t="s">
        <v>449</v>
      </c>
    </row>
    <row r="113" spans="1:73" x14ac:dyDescent="0.3">
      <c r="A113" t="s">
        <v>197</v>
      </c>
      <c r="B113" t="s">
        <v>198</v>
      </c>
      <c r="C113" t="s">
        <v>188</v>
      </c>
      <c r="D113" t="s">
        <v>444</v>
      </c>
      <c r="E113">
        <v>0</v>
      </c>
      <c r="F113" t="s">
        <v>448</v>
      </c>
      <c r="G113" t="s">
        <v>42</v>
      </c>
      <c r="H113" t="s">
        <v>43</v>
      </c>
      <c r="I113" t="s">
        <v>202</v>
      </c>
      <c r="J113" t="s">
        <v>323</v>
      </c>
      <c r="K113" t="s">
        <v>204</v>
      </c>
      <c r="L113" t="s">
        <v>43</v>
      </c>
      <c r="M113" t="s">
        <v>258</v>
      </c>
      <c r="N113" t="e">
        <v>#N/A</v>
      </c>
      <c r="O113">
        <v>0.109</v>
      </c>
      <c r="P113">
        <v>169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450.09</v>
      </c>
      <c r="W113">
        <v>189.05</v>
      </c>
      <c r="X113">
        <v>0</v>
      </c>
      <c r="Y113">
        <v>639.15</v>
      </c>
      <c r="Z113">
        <v>0</v>
      </c>
      <c r="AA113">
        <v>0</v>
      </c>
      <c r="AB113">
        <v>0</v>
      </c>
      <c r="AC113" t="s">
        <v>44</v>
      </c>
      <c r="AD113" t="s">
        <v>207</v>
      </c>
      <c r="AE113" t="s">
        <v>208</v>
      </c>
      <c r="AF113">
        <v>20</v>
      </c>
      <c r="AG113">
        <v>0</v>
      </c>
      <c r="AH113">
        <v>0.109</v>
      </c>
      <c r="AI113">
        <v>169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 t="s">
        <v>193</v>
      </c>
      <c r="AR113" t="s">
        <v>192</v>
      </c>
      <c r="AS113">
        <v>0.6</v>
      </c>
      <c r="AT113">
        <v>0.6</v>
      </c>
      <c r="AU113">
        <v>0</v>
      </c>
      <c r="AV113">
        <v>0.6</v>
      </c>
      <c r="AW113" t="s">
        <v>45</v>
      </c>
      <c r="AX113">
        <v>1</v>
      </c>
      <c r="AY113" t="s">
        <v>209</v>
      </c>
      <c r="AZ113" t="s">
        <v>46</v>
      </c>
      <c r="BA113">
        <v>0</v>
      </c>
      <c r="BB113">
        <v>0</v>
      </c>
      <c r="BC113">
        <v>0</v>
      </c>
      <c r="BD113">
        <v>0</v>
      </c>
      <c r="BE113" t="s">
        <v>47</v>
      </c>
      <c r="BF113" t="b">
        <v>0</v>
      </c>
      <c r="BG113" t="s">
        <v>48</v>
      </c>
      <c r="BH113">
        <v>0</v>
      </c>
      <c r="BI113" t="s">
        <v>210</v>
      </c>
      <c r="BJ113" t="s">
        <v>211</v>
      </c>
      <c r="BK113" t="s">
        <v>212</v>
      </c>
      <c r="BL113" t="s">
        <v>213</v>
      </c>
      <c r="BM113" t="s">
        <v>214</v>
      </c>
      <c r="BN113" t="s">
        <v>49</v>
      </c>
      <c r="BO113" s="7" t="s">
        <v>208</v>
      </c>
      <c r="BP113" t="s">
        <v>44</v>
      </c>
      <c r="BQ113">
        <v>0</v>
      </c>
      <c r="BR113">
        <v>0</v>
      </c>
      <c r="BS113" t="s">
        <v>215</v>
      </c>
      <c r="BT113" t="s">
        <v>448</v>
      </c>
      <c r="BU113" t="s">
        <v>450</v>
      </c>
    </row>
    <row r="114" spans="1:73" x14ac:dyDescent="0.3">
      <c r="A114" t="s">
        <v>197</v>
      </c>
      <c r="B114" t="s">
        <v>198</v>
      </c>
      <c r="C114" t="s">
        <v>41</v>
      </c>
      <c r="D114" t="s">
        <v>329</v>
      </c>
      <c r="E114">
        <v>0</v>
      </c>
      <c r="F114" t="s">
        <v>330</v>
      </c>
      <c r="G114" t="s">
        <v>201</v>
      </c>
      <c r="H114" t="s">
        <v>43</v>
      </c>
      <c r="I114" t="s">
        <v>202</v>
      </c>
      <c r="J114" t="s">
        <v>331</v>
      </c>
      <c r="K114" t="s">
        <v>204</v>
      </c>
      <c r="L114" t="s">
        <v>43</v>
      </c>
      <c r="M114" t="s">
        <v>258</v>
      </c>
      <c r="N114" t="e">
        <v>#N/A</v>
      </c>
      <c r="O114">
        <v>6.7799999999999999E-2</v>
      </c>
      <c r="P114">
        <v>173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477.58</v>
      </c>
      <c r="W114">
        <v>180.68</v>
      </c>
      <c r="X114">
        <v>0</v>
      </c>
      <c r="Y114">
        <v>658.26</v>
      </c>
      <c r="Z114">
        <v>0</v>
      </c>
      <c r="AA114">
        <v>0</v>
      </c>
      <c r="AB114">
        <v>0</v>
      </c>
      <c r="AC114" t="s">
        <v>44</v>
      </c>
      <c r="AD114" t="s">
        <v>207</v>
      </c>
      <c r="AE114" t="s">
        <v>208</v>
      </c>
      <c r="AF114">
        <v>20</v>
      </c>
      <c r="AG114">
        <v>0</v>
      </c>
      <c r="AH114">
        <v>6.7799999999999999E-2</v>
      </c>
      <c r="AI114">
        <v>173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 t="s">
        <v>193</v>
      </c>
      <c r="AR114" t="s">
        <v>192</v>
      </c>
      <c r="AS114">
        <v>0.6</v>
      </c>
      <c r="AT114">
        <v>0.6</v>
      </c>
      <c r="AU114">
        <v>0</v>
      </c>
      <c r="AV114">
        <v>0.6</v>
      </c>
      <c r="AW114" t="s">
        <v>45</v>
      </c>
      <c r="AX114">
        <v>1</v>
      </c>
      <c r="AY114" t="s">
        <v>209</v>
      </c>
      <c r="AZ114" t="s">
        <v>46</v>
      </c>
      <c r="BA114">
        <v>0</v>
      </c>
      <c r="BB114">
        <v>0</v>
      </c>
      <c r="BC114">
        <v>0</v>
      </c>
      <c r="BD114">
        <v>0</v>
      </c>
      <c r="BE114" t="s">
        <v>47</v>
      </c>
      <c r="BF114" t="b">
        <v>0</v>
      </c>
      <c r="BG114" t="s">
        <v>48</v>
      </c>
      <c r="BH114">
        <v>0</v>
      </c>
      <c r="BI114" t="s">
        <v>210</v>
      </c>
      <c r="BJ114" t="s">
        <v>211</v>
      </c>
      <c r="BK114" t="s">
        <v>212</v>
      </c>
      <c r="BL114" t="s">
        <v>213</v>
      </c>
      <c r="BM114" t="s">
        <v>214</v>
      </c>
      <c r="BN114" t="s">
        <v>49</v>
      </c>
      <c r="BO114" s="7" t="s">
        <v>208</v>
      </c>
      <c r="BP114" t="s">
        <v>44</v>
      </c>
      <c r="BQ114">
        <v>0</v>
      </c>
      <c r="BR114">
        <v>0</v>
      </c>
      <c r="BS114" t="s">
        <v>215</v>
      </c>
      <c r="BT114" t="s">
        <v>330</v>
      </c>
      <c r="BU114" t="s">
        <v>332</v>
      </c>
    </row>
    <row r="115" spans="1:73" x14ac:dyDescent="0.3">
      <c r="A115" t="s">
        <v>197</v>
      </c>
      <c r="B115" t="s">
        <v>198</v>
      </c>
      <c r="C115" t="s">
        <v>41</v>
      </c>
      <c r="D115" t="s">
        <v>329</v>
      </c>
      <c r="E115">
        <v>0</v>
      </c>
      <c r="F115" t="s">
        <v>330</v>
      </c>
      <c r="G115" t="s">
        <v>42</v>
      </c>
      <c r="H115" t="s">
        <v>43</v>
      </c>
      <c r="I115" t="s">
        <v>202</v>
      </c>
      <c r="J115" t="s">
        <v>331</v>
      </c>
      <c r="K115" t="s">
        <v>204</v>
      </c>
      <c r="L115" t="s">
        <v>43</v>
      </c>
      <c r="M115" t="s">
        <v>258</v>
      </c>
      <c r="N115" t="e">
        <v>#N/A</v>
      </c>
      <c r="O115">
        <v>6.7799999999999999E-2</v>
      </c>
      <c r="P115">
        <v>173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477.58</v>
      </c>
      <c r="W115">
        <v>180.68</v>
      </c>
      <c r="X115">
        <v>0</v>
      </c>
      <c r="Y115">
        <v>658.26</v>
      </c>
      <c r="Z115">
        <v>0</v>
      </c>
      <c r="AA115">
        <v>0</v>
      </c>
      <c r="AB115">
        <v>0</v>
      </c>
      <c r="AC115" t="s">
        <v>44</v>
      </c>
      <c r="AD115" t="s">
        <v>207</v>
      </c>
      <c r="AE115" t="s">
        <v>208</v>
      </c>
      <c r="AF115">
        <v>20</v>
      </c>
      <c r="AG115">
        <v>0</v>
      </c>
      <c r="AH115">
        <v>6.7799999999999999E-2</v>
      </c>
      <c r="AI115">
        <v>173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 t="s">
        <v>193</v>
      </c>
      <c r="AR115" t="s">
        <v>192</v>
      </c>
      <c r="AS115">
        <v>0.6</v>
      </c>
      <c r="AT115">
        <v>0.6</v>
      </c>
      <c r="AU115">
        <v>0</v>
      </c>
      <c r="AV115">
        <v>0.6</v>
      </c>
      <c r="AW115" t="s">
        <v>45</v>
      </c>
      <c r="AX115">
        <v>1</v>
      </c>
      <c r="AY115" t="s">
        <v>209</v>
      </c>
      <c r="AZ115" t="s">
        <v>46</v>
      </c>
      <c r="BA115">
        <v>0</v>
      </c>
      <c r="BB115">
        <v>0</v>
      </c>
      <c r="BC115">
        <v>0</v>
      </c>
      <c r="BD115">
        <v>0</v>
      </c>
      <c r="BE115" t="s">
        <v>47</v>
      </c>
      <c r="BF115" t="b">
        <v>0</v>
      </c>
      <c r="BG115" t="s">
        <v>48</v>
      </c>
      <c r="BH115">
        <v>0</v>
      </c>
      <c r="BI115" t="s">
        <v>210</v>
      </c>
      <c r="BJ115" t="s">
        <v>211</v>
      </c>
      <c r="BK115" t="s">
        <v>212</v>
      </c>
      <c r="BL115" t="s">
        <v>213</v>
      </c>
      <c r="BM115" t="s">
        <v>214</v>
      </c>
      <c r="BN115" t="s">
        <v>49</v>
      </c>
      <c r="BO115" s="7" t="s">
        <v>208</v>
      </c>
      <c r="BP115" t="s">
        <v>44</v>
      </c>
      <c r="BQ115">
        <v>0</v>
      </c>
      <c r="BR115">
        <v>0</v>
      </c>
      <c r="BS115" t="s">
        <v>215</v>
      </c>
      <c r="BT115" t="s">
        <v>330</v>
      </c>
      <c r="BU115" t="s">
        <v>333</v>
      </c>
    </row>
    <row r="116" spans="1:73" x14ac:dyDescent="0.3">
      <c r="A116" t="s">
        <v>197</v>
      </c>
      <c r="B116" t="s">
        <v>198</v>
      </c>
      <c r="C116" t="s">
        <v>50</v>
      </c>
      <c r="D116" t="s">
        <v>329</v>
      </c>
      <c r="E116">
        <v>0</v>
      </c>
      <c r="F116" t="s">
        <v>334</v>
      </c>
      <c r="G116" t="s">
        <v>201</v>
      </c>
      <c r="H116" t="s">
        <v>43</v>
      </c>
      <c r="I116" t="s">
        <v>202</v>
      </c>
      <c r="J116" t="s">
        <v>331</v>
      </c>
      <c r="K116" t="s">
        <v>204</v>
      </c>
      <c r="L116" t="s">
        <v>43</v>
      </c>
      <c r="M116" t="s">
        <v>258</v>
      </c>
      <c r="N116" t="e">
        <v>#N/A</v>
      </c>
      <c r="O116">
        <v>0.124</v>
      </c>
      <c r="P116">
        <v>317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477.58</v>
      </c>
      <c r="W116">
        <v>326.08</v>
      </c>
      <c r="X116">
        <v>0</v>
      </c>
      <c r="Y116">
        <v>803.66</v>
      </c>
      <c r="Z116">
        <v>0</v>
      </c>
      <c r="AA116">
        <v>0</v>
      </c>
      <c r="AB116">
        <v>0</v>
      </c>
      <c r="AC116" t="s">
        <v>44</v>
      </c>
      <c r="AD116" t="s">
        <v>207</v>
      </c>
      <c r="AE116" t="s">
        <v>208</v>
      </c>
      <c r="AF116">
        <v>20</v>
      </c>
      <c r="AG116">
        <v>0</v>
      </c>
      <c r="AH116">
        <v>0.124</v>
      </c>
      <c r="AI116">
        <v>317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 t="s">
        <v>193</v>
      </c>
      <c r="AR116" t="s">
        <v>192</v>
      </c>
      <c r="AS116">
        <v>0.6</v>
      </c>
      <c r="AT116">
        <v>0.6</v>
      </c>
      <c r="AU116">
        <v>0</v>
      </c>
      <c r="AV116">
        <v>0.6</v>
      </c>
      <c r="AW116" t="s">
        <v>45</v>
      </c>
      <c r="AX116">
        <v>1</v>
      </c>
      <c r="AY116" t="s">
        <v>209</v>
      </c>
      <c r="AZ116" t="s">
        <v>46</v>
      </c>
      <c r="BA116">
        <v>0</v>
      </c>
      <c r="BB116">
        <v>0</v>
      </c>
      <c r="BC116">
        <v>0</v>
      </c>
      <c r="BD116">
        <v>0</v>
      </c>
      <c r="BE116" t="s">
        <v>47</v>
      </c>
      <c r="BF116" t="b">
        <v>0</v>
      </c>
      <c r="BG116" t="s">
        <v>48</v>
      </c>
      <c r="BH116">
        <v>0</v>
      </c>
      <c r="BI116" t="s">
        <v>210</v>
      </c>
      <c r="BJ116" t="s">
        <v>211</v>
      </c>
      <c r="BK116" t="s">
        <v>212</v>
      </c>
      <c r="BL116" t="s">
        <v>213</v>
      </c>
      <c r="BM116" t="s">
        <v>214</v>
      </c>
      <c r="BN116" t="s">
        <v>49</v>
      </c>
      <c r="BO116" s="7" t="s">
        <v>208</v>
      </c>
      <c r="BP116" t="s">
        <v>44</v>
      </c>
      <c r="BQ116">
        <v>0</v>
      </c>
      <c r="BR116">
        <v>0</v>
      </c>
      <c r="BS116" t="s">
        <v>215</v>
      </c>
      <c r="BT116" t="s">
        <v>334</v>
      </c>
      <c r="BU116" t="s">
        <v>335</v>
      </c>
    </row>
    <row r="117" spans="1:73" x14ac:dyDescent="0.3">
      <c r="A117" t="s">
        <v>197</v>
      </c>
      <c r="B117" t="s">
        <v>198</v>
      </c>
      <c r="C117" t="s">
        <v>50</v>
      </c>
      <c r="D117" t="s">
        <v>329</v>
      </c>
      <c r="E117">
        <v>0</v>
      </c>
      <c r="F117" t="s">
        <v>334</v>
      </c>
      <c r="G117" t="s">
        <v>42</v>
      </c>
      <c r="H117" t="s">
        <v>43</v>
      </c>
      <c r="I117" t="s">
        <v>202</v>
      </c>
      <c r="J117" t="s">
        <v>331</v>
      </c>
      <c r="K117" t="s">
        <v>204</v>
      </c>
      <c r="L117" t="s">
        <v>43</v>
      </c>
      <c r="M117" t="s">
        <v>258</v>
      </c>
      <c r="N117" t="e">
        <v>#N/A</v>
      </c>
      <c r="O117">
        <v>0.124</v>
      </c>
      <c r="P117">
        <v>317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477.58</v>
      </c>
      <c r="W117">
        <v>326.08</v>
      </c>
      <c r="X117">
        <v>0</v>
      </c>
      <c r="Y117">
        <v>803.66</v>
      </c>
      <c r="Z117">
        <v>0</v>
      </c>
      <c r="AA117">
        <v>0</v>
      </c>
      <c r="AB117">
        <v>0</v>
      </c>
      <c r="AC117" t="s">
        <v>44</v>
      </c>
      <c r="AD117" t="s">
        <v>207</v>
      </c>
      <c r="AE117" t="s">
        <v>208</v>
      </c>
      <c r="AF117">
        <v>20</v>
      </c>
      <c r="AG117">
        <v>0</v>
      </c>
      <c r="AH117">
        <v>0.124</v>
      </c>
      <c r="AI117">
        <v>317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 t="s">
        <v>193</v>
      </c>
      <c r="AR117" t="s">
        <v>192</v>
      </c>
      <c r="AS117">
        <v>0.6</v>
      </c>
      <c r="AT117">
        <v>0.6</v>
      </c>
      <c r="AU117">
        <v>0</v>
      </c>
      <c r="AV117">
        <v>0.6</v>
      </c>
      <c r="AW117" t="s">
        <v>45</v>
      </c>
      <c r="AX117">
        <v>1</v>
      </c>
      <c r="AY117" t="s">
        <v>209</v>
      </c>
      <c r="AZ117" t="s">
        <v>46</v>
      </c>
      <c r="BA117">
        <v>0</v>
      </c>
      <c r="BB117">
        <v>0</v>
      </c>
      <c r="BC117">
        <v>0</v>
      </c>
      <c r="BD117">
        <v>0</v>
      </c>
      <c r="BE117" t="s">
        <v>47</v>
      </c>
      <c r="BF117" t="b">
        <v>0</v>
      </c>
      <c r="BG117" t="s">
        <v>48</v>
      </c>
      <c r="BH117">
        <v>0</v>
      </c>
      <c r="BI117" t="s">
        <v>210</v>
      </c>
      <c r="BJ117" t="s">
        <v>211</v>
      </c>
      <c r="BK117" t="s">
        <v>212</v>
      </c>
      <c r="BL117" t="s">
        <v>213</v>
      </c>
      <c r="BM117" t="s">
        <v>214</v>
      </c>
      <c r="BN117" t="s">
        <v>49</v>
      </c>
      <c r="BO117" s="7" t="s">
        <v>208</v>
      </c>
      <c r="BP117" t="s">
        <v>44</v>
      </c>
      <c r="BQ117">
        <v>0</v>
      </c>
      <c r="BR117">
        <v>0</v>
      </c>
      <c r="BS117" t="s">
        <v>215</v>
      </c>
      <c r="BT117" t="s">
        <v>334</v>
      </c>
      <c r="BU117" t="s">
        <v>336</v>
      </c>
    </row>
    <row r="118" spans="1:73" x14ac:dyDescent="0.3">
      <c r="A118" t="s">
        <v>197</v>
      </c>
      <c r="B118" t="s">
        <v>198</v>
      </c>
      <c r="C118" t="s">
        <v>189</v>
      </c>
      <c r="D118" t="s">
        <v>451</v>
      </c>
      <c r="E118">
        <v>0</v>
      </c>
      <c r="F118" t="s">
        <v>452</v>
      </c>
      <c r="G118" t="s">
        <v>201</v>
      </c>
      <c r="H118" t="s">
        <v>43</v>
      </c>
      <c r="I118" t="s">
        <v>202</v>
      </c>
      <c r="J118" t="s">
        <v>331</v>
      </c>
      <c r="K118" t="s">
        <v>204</v>
      </c>
      <c r="L118" t="s">
        <v>43</v>
      </c>
      <c r="M118" t="s">
        <v>258</v>
      </c>
      <c r="N118" t="e">
        <v>#N/A</v>
      </c>
      <c r="O118">
        <v>6.7799999999999999E-2</v>
      </c>
      <c r="P118">
        <v>173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450.09</v>
      </c>
      <c r="W118">
        <v>139.22999999999999</v>
      </c>
      <c r="X118">
        <v>0</v>
      </c>
      <c r="Y118">
        <v>589.32000000000005</v>
      </c>
      <c r="Z118">
        <v>0</v>
      </c>
      <c r="AA118">
        <v>0</v>
      </c>
      <c r="AB118">
        <v>0</v>
      </c>
      <c r="AC118" t="s">
        <v>44</v>
      </c>
      <c r="AD118" t="s">
        <v>207</v>
      </c>
      <c r="AE118" t="s">
        <v>208</v>
      </c>
      <c r="AF118">
        <v>20</v>
      </c>
      <c r="AG118">
        <v>0</v>
      </c>
      <c r="AH118">
        <v>6.7799999999999999E-2</v>
      </c>
      <c r="AI118">
        <v>173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 t="s">
        <v>193</v>
      </c>
      <c r="AR118" t="s">
        <v>192</v>
      </c>
      <c r="AS118">
        <v>0.6</v>
      </c>
      <c r="AT118">
        <v>0.6</v>
      </c>
      <c r="AU118">
        <v>0</v>
      </c>
      <c r="AV118">
        <v>0.6</v>
      </c>
      <c r="AW118" t="s">
        <v>45</v>
      </c>
      <c r="AX118">
        <v>1</v>
      </c>
      <c r="AY118" t="s">
        <v>209</v>
      </c>
      <c r="AZ118" t="s">
        <v>46</v>
      </c>
      <c r="BA118">
        <v>0</v>
      </c>
      <c r="BB118">
        <v>0</v>
      </c>
      <c r="BC118">
        <v>0</v>
      </c>
      <c r="BD118">
        <v>0</v>
      </c>
      <c r="BE118" t="s">
        <v>47</v>
      </c>
      <c r="BF118" t="b">
        <v>0</v>
      </c>
      <c r="BG118" t="s">
        <v>48</v>
      </c>
      <c r="BH118">
        <v>0</v>
      </c>
      <c r="BI118" t="s">
        <v>210</v>
      </c>
      <c r="BJ118" t="s">
        <v>211</v>
      </c>
      <c r="BK118" t="s">
        <v>212</v>
      </c>
      <c r="BL118" t="s">
        <v>213</v>
      </c>
      <c r="BM118" t="s">
        <v>214</v>
      </c>
      <c r="BN118" t="s">
        <v>49</v>
      </c>
      <c r="BO118" s="7" t="s">
        <v>208</v>
      </c>
      <c r="BP118" t="s">
        <v>44</v>
      </c>
      <c r="BQ118">
        <v>0</v>
      </c>
      <c r="BR118">
        <v>0</v>
      </c>
      <c r="BS118" t="s">
        <v>215</v>
      </c>
      <c r="BT118" t="s">
        <v>452</v>
      </c>
      <c r="BU118" t="s">
        <v>453</v>
      </c>
    </row>
    <row r="119" spans="1:73" x14ac:dyDescent="0.3">
      <c r="A119" t="s">
        <v>197</v>
      </c>
      <c r="B119" t="s">
        <v>198</v>
      </c>
      <c r="C119" t="s">
        <v>189</v>
      </c>
      <c r="D119" t="s">
        <v>451</v>
      </c>
      <c r="E119">
        <v>0</v>
      </c>
      <c r="F119" t="s">
        <v>452</v>
      </c>
      <c r="G119" t="s">
        <v>42</v>
      </c>
      <c r="H119" t="s">
        <v>43</v>
      </c>
      <c r="I119" t="s">
        <v>202</v>
      </c>
      <c r="J119" t="s">
        <v>331</v>
      </c>
      <c r="K119" t="s">
        <v>204</v>
      </c>
      <c r="L119" t="s">
        <v>43</v>
      </c>
      <c r="M119" t="s">
        <v>258</v>
      </c>
      <c r="N119" t="e">
        <v>#N/A</v>
      </c>
      <c r="O119">
        <v>6.7799999999999999E-2</v>
      </c>
      <c r="P119">
        <v>173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450.09</v>
      </c>
      <c r="W119">
        <v>139.22999999999999</v>
      </c>
      <c r="X119">
        <v>0</v>
      </c>
      <c r="Y119">
        <v>589.32000000000005</v>
      </c>
      <c r="Z119">
        <v>0</v>
      </c>
      <c r="AA119">
        <v>0</v>
      </c>
      <c r="AB119">
        <v>0</v>
      </c>
      <c r="AC119" t="s">
        <v>44</v>
      </c>
      <c r="AD119" t="s">
        <v>207</v>
      </c>
      <c r="AE119" t="s">
        <v>208</v>
      </c>
      <c r="AF119">
        <v>20</v>
      </c>
      <c r="AG119">
        <v>0</v>
      </c>
      <c r="AH119">
        <v>6.7799999999999999E-2</v>
      </c>
      <c r="AI119">
        <v>173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 t="s">
        <v>193</v>
      </c>
      <c r="AR119" t="s">
        <v>192</v>
      </c>
      <c r="AS119">
        <v>0.6</v>
      </c>
      <c r="AT119">
        <v>0.6</v>
      </c>
      <c r="AU119">
        <v>0</v>
      </c>
      <c r="AV119">
        <v>0.6</v>
      </c>
      <c r="AW119" t="s">
        <v>45</v>
      </c>
      <c r="AX119">
        <v>1</v>
      </c>
      <c r="AY119" t="s">
        <v>209</v>
      </c>
      <c r="AZ119" t="s">
        <v>46</v>
      </c>
      <c r="BA119">
        <v>0</v>
      </c>
      <c r="BB119">
        <v>0</v>
      </c>
      <c r="BC119">
        <v>0</v>
      </c>
      <c r="BD119">
        <v>0</v>
      </c>
      <c r="BE119" t="s">
        <v>47</v>
      </c>
      <c r="BF119" t="b">
        <v>0</v>
      </c>
      <c r="BG119" t="s">
        <v>48</v>
      </c>
      <c r="BH119">
        <v>0</v>
      </c>
      <c r="BI119" t="s">
        <v>210</v>
      </c>
      <c r="BJ119" t="s">
        <v>211</v>
      </c>
      <c r="BK119" t="s">
        <v>212</v>
      </c>
      <c r="BL119" t="s">
        <v>213</v>
      </c>
      <c r="BM119" t="s">
        <v>214</v>
      </c>
      <c r="BN119" t="s">
        <v>49</v>
      </c>
      <c r="BO119" s="7" t="s">
        <v>208</v>
      </c>
      <c r="BP119" t="s">
        <v>44</v>
      </c>
      <c r="BQ119">
        <v>0</v>
      </c>
      <c r="BR119">
        <v>0</v>
      </c>
      <c r="BS119" t="s">
        <v>215</v>
      </c>
      <c r="BT119" t="s">
        <v>452</v>
      </c>
      <c r="BU119" t="s">
        <v>454</v>
      </c>
    </row>
    <row r="120" spans="1:73" x14ac:dyDescent="0.3">
      <c r="A120" t="s">
        <v>197</v>
      </c>
      <c r="B120" t="s">
        <v>198</v>
      </c>
      <c r="C120" t="s">
        <v>188</v>
      </c>
      <c r="D120" t="s">
        <v>451</v>
      </c>
      <c r="E120">
        <v>0</v>
      </c>
      <c r="F120" t="s">
        <v>455</v>
      </c>
      <c r="G120" t="s">
        <v>201</v>
      </c>
      <c r="H120" t="s">
        <v>43</v>
      </c>
      <c r="I120" t="s">
        <v>202</v>
      </c>
      <c r="J120" t="s">
        <v>331</v>
      </c>
      <c r="K120" t="s">
        <v>204</v>
      </c>
      <c r="L120" t="s">
        <v>43</v>
      </c>
      <c r="M120" t="s">
        <v>258</v>
      </c>
      <c r="N120" t="e">
        <v>#N/A</v>
      </c>
      <c r="O120">
        <v>0.124</v>
      </c>
      <c r="P120">
        <v>317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450.09</v>
      </c>
      <c r="W120">
        <v>189.05</v>
      </c>
      <c r="X120">
        <v>0</v>
      </c>
      <c r="Y120">
        <v>639.15</v>
      </c>
      <c r="Z120">
        <v>0</v>
      </c>
      <c r="AA120">
        <v>0</v>
      </c>
      <c r="AB120">
        <v>0</v>
      </c>
      <c r="AC120" t="s">
        <v>44</v>
      </c>
      <c r="AD120" t="s">
        <v>207</v>
      </c>
      <c r="AE120" t="s">
        <v>208</v>
      </c>
      <c r="AF120">
        <v>20</v>
      </c>
      <c r="AG120">
        <v>0</v>
      </c>
      <c r="AH120">
        <v>0.124</v>
      </c>
      <c r="AI120">
        <v>317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 t="s">
        <v>193</v>
      </c>
      <c r="AR120" t="s">
        <v>192</v>
      </c>
      <c r="AS120">
        <v>0.6</v>
      </c>
      <c r="AT120">
        <v>0.6</v>
      </c>
      <c r="AU120">
        <v>0</v>
      </c>
      <c r="AV120">
        <v>0.6</v>
      </c>
      <c r="AW120" t="s">
        <v>45</v>
      </c>
      <c r="AX120">
        <v>1</v>
      </c>
      <c r="AY120" t="s">
        <v>209</v>
      </c>
      <c r="AZ120" t="s">
        <v>46</v>
      </c>
      <c r="BA120">
        <v>0</v>
      </c>
      <c r="BB120">
        <v>0</v>
      </c>
      <c r="BC120">
        <v>0</v>
      </c>
      <c r="BD120">
        <v>0</v>
      </c>
      <c r="BE120" t="s">
        <v>47</v>
      </c>
      <c r="BF120" t="b">
        <v>0</v>
      </c>
      <c r="BG120" t="s">
        <v>48</v>
      </c>
      <c r="BH120">
        <v>0</v>
      </c>
      <c r="BI120" t="s">
        <v>210</v>
      </c>
      <c r="BJ120" t="s">
        <v>211</v>
      </c>
      <c r="BK120" t="s">
        <v>212</v>
      </c>
      <c r="BL120" t="s">
        <v>213</v>
      </c>
      <c r="BM120" t="s">
        <v>214</v>
      </c>
      <c r="BN120" t="s">
        <v>49</v>
      </c>
      <c r="BO120" s="7" t="s">
        <v>208</v>
      </c>
      <c r="BP120" t="s">
        <v>44</v>
      </c>
      <c r="BQ120">
        <v>0</v>
      </c>
      <c r="BR120">
        <v>0</v>
      </c>
      <c r="BS120" t="s">
        <v>215</v>
      </c>
      <c r="BT120" t="s">
        <v>455</v>
      </c>
      <c r="BU120" t="s">
        <v>456</v>
      </c>
    </row>
    <row r="121" spans="1:73" x14ac:dyDescent="0.3">
      <c r="A121" t="s">
        <v>197</v>
      </c>
      <c r="B121" t="s">
        <v>198</v>
      </c>
      <c r="C121" t="s">
        <v>188</v>
      </c>
      <c r="D121" t="s">
        <v>451</v>
      </c>
      <c r="E121">
        <v>0</v>
      </c>
      <c r="F121" t="s">
        <v>455</v>
      </c>
      <c r="G121" t="s">
        <v>42</v>
      </c>
      <c r="H121" t="s">
        <v>43</v>
      </c>
      <c r="I121" t="s">
        <v>202</v>
      </c>
      <c r="J121" t="s">
        <v>331</v>
      </c>
      <c r="K121" t="s">
        <v>204</v>
      </c>
      <c r="L121" t="s">
        <v>43</v>
      </c>
      <c r="M121" t="s">
        <v>258</v>
      </c>
      <c r="N121" t="e">
        <v>#N/A</v>
      </c>
      <c r="O121">
        <v>0.124</v>
      </c>
      <c r="P121">
        <v>317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450.09</v>
      </c>
      <c r="W121">
        <v>189.05</v>
      </c>
      <c r="X121">
        <v>0</v>
      </c>
      <c r="Y121">
        <v>639.15</v>
      </c>
      <c r="Z121">
        <v>0</v>
      </c>
      <c r="AA121">
        <v>0</v>
      </c>
      <c r="AB121">
        <v>0</v>
      </c>
      <c r="AC121" t="s">
        <v>44</v>
      </c>
      <c r="AD121" t="s">
        <v>207</v>
      </c>
      <c r="AE121" t="s">
        <v>208</v>
      </c>
      <c r="AF121">
        <v>20</v>
      </c>
      <c r="AG121">
        <v>0</v>
      </c>
      <c r="AH121">
        <v>0.124</v>
      </c>
      <c r="AI121">
        <v>317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 t="s">
        <v>193</v>
      </c>
      <c r="AR121" t="s">
        <v>192</v>
      </c>
      <c r="AS121">
        <v>0.6</v>
      </c>
      <c r="AT121">
        <v>0.6</v>
      </c>
      <c r="AU121">
        <v>0</v>
      </c>
      <c r="AV121">
        <v>0.6</v>
      </c>
      <c r="AW121" t="s">
        <v>45</v>
      </c>
      <c r="AX121">
        <v>1</v>
      </c>
      <c r="AY121" t="s">
        <v>209</v>
      </c>
      <c r="AZ121" t="s">
        <v>46</v>
      </c>
      <c r="BA121">
        <v>0</v>
      </c>
      <c r="BB121">
        <v>0</v>
      </c>
      <c r="BC121">
        <v>0</v>
      </c>
      <c r="BD121">
        <v>0</v>
      </c>
      <c r="BE121" t="s">
        <v>47</v>
      </c>
      <c r="BF121" t="b">
        <v>0</v>
      </c>
      <c r="BG121" t="s">
        <v>48</v>
      </c>
      <c r="BH121">
        <v>0</v>
      </c>
      <c r="BI121" t="s">
        <v>210</v>
      </c>
      <c r="BJ121" t="s">
        <v>211</v>
      </c>
      <c r="BK121" t="s">
        <v>212</v>
      </c>
      <c r="BL121" t="s">
        <v>213</v>
      </c>
      <c r="BM121" t="s">
        <v>214</v>
      </c>
      <c r="BN121" t="s">
        <v>49</v>
      </c>
      <c r="BO121" s="7" t="s">
        <v>208</v>
      </c>
      <c r="BP121" t="s">
        <v>44</v>
      </c>
      <c r="BQ121">
        <v>0</v>
      </c>
      <c r="BR121">
        <v>0</v>
      </c>
      <c r="BS121" t="s">
        <v>215</v>
      </c>
      <c r="BT121" t="s">
        <v>455</v>
      </c>
      <c r="BU121" t="s">
        <v>457</v>
      </c>
    </row>
    <row r="122" spans="1:73" x14ac:dyDescent="0.3">
      <c r="A122" t="s">
        <v>197</v>
      </c>
      <c r="B122" t="s">
        <v>198</v>
      </c>
      <c r="C122" t="s">
        <v>41</v>
      </c>
      <c r="D122" t="s">
        <v>337</v>
      </c>
      <c r="E122">
        <v>0</v>
      </c>
      <c r="F122" t="s">
        <v>338</v>
      </c>
      <c r="G122" t="s">
        <v>201</v>
      </c>
      <c r="H122" t="s">
        <v>43</v>
      </c>
      <c r="I122" t="s">
        <v>202</v>
      </c>
      <c r="J122" t="s">
        <v>339</v>
      </c>
      <c r="K122" t="s">
        <v>204</v>
      </c>
      <c r="L122" t="s">
        <v>43</v>
      </c>
      <c r="M122" t="s">
        <v>258</v>
      </c>
      <c r="N122" t="e">
        <v>#N/A</v>
      </c>
      <c r="O122">
        <v>4.9099999999999998E-2</v>
      </c>
      <c r="P122">
        <v>67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477.58</v>
      </c>
      <c r="W122">
        <v>180.68</v>
      </c>
      <c r="X122">
        <v>0</v>
      </c>
      <c r="Y122">
        <v>658.26</v>
      </c>
      <c r="Z122">
        <v>0</v>
      </c>
      <c r="AA122">
        <v>0</v>
      </c>
      <c r="AB122">
        <v>0</v>
      </c>
      <c r="AC122" t="s">
        <v>44</v>
      </c>
      <c r="AD122" t="s">
        <v>207</v>
      </c>
      <c r="AE122" t="s">
        <v>208</v>
      </c>
      <c r="AF122">
        <v>20</v>
      </c>
      <c r="AG122">
        <v>0</v>
      </c>
      <c r="AH122">
        <v>4.9099999999999998E-2</v>
      </c>
      <c r="AI122">
        <v>67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 t="s">
        <v>193</v>
      </c>
      <c r="AR122" t="s">
        <v>192</v>
      </c>
      <c r="AS122">
        <v>0.6</v>
      </c>
      <c r="AT122">
        <v>0.6</v>
      </c>
      <c r="AU122">
        <v>0</v>
      </c>
      <c r="AV122">
        <v>0.6</v>
      </c>
      <c r="AW122" t="s">
        <v>45</v>
      </c>
      <c r="AX122">
        <v>1</v>
      </c>
      <c r="AY122" t="s">
        <v>209</v>
      </c>
      <c r="AZ122" t="s">
        <v>46</v>
      </c>
      <c r="BA122">
        <v>0</v>
      </c>
      <c r="BB122">
        <v>0</v>
      </c>
      <c r="BC122">
        <v>0</v>
      </c>
      <c r="BD122">
        <v>0</v>
      </c>
      <c r="BE122" t="s">
        <v>47</v>
      </c>
      <c r="BF122" t="b">
        <v>0</v>
      </c>
      <c r="BG122" t="s">
        <v>48</v>
      </c>
      <c r="BH122">
        <v>0</v>
      </c>
      <c r="BI122" t="s">
        <v>210</v>
      </c>
      <c r="BJ122" t="s">
        <v>211</v>
      </c>
      <c r="BK122" t="s">
        <v>212</v>
      </c>
      <c r="BL122" t="s">
        <v>213</v>
      </c>
      <c r="BM122" t="s">
        <v>214</v>
      </c>
      <c r="BN122" t="s">
        <v>49</v>
      </c>
      <c r="BO122" s="7" t="s">
        <v>208</v>
      </c>
      <c r="BP122" t="s">
        <v>44</v>
      </c>
      <c r="BQ122">
        <v>0</v>
      </c>
      <c r="BR122">
        <v>0</v>
      </c>
      <c r="BS122" t="s">
        <v>215</v>
      </c>
      <c r="BT122" t="s">
        <v>338</v>
      </c>
      <c r="BU122" t="s">
        <v>340</v>
      </c>
    </row>
    <row r="123" spans="1:73" x14ac:dyDescent="0.3">
      <c r="A123" t="s">
        <v>197</v>
      </c>
      <c r="B123" t="s">
        <v>198</v>
      </c>
      <c r="C123" t="s">
        <v>41</v>
      </c>
      <c r="D123" t="s">
        <v>337</v>
      </c>
      <c r="E123">
        <v>0</v>
      </c>
      <c r="F123" t="s">
        <v>338</v>
      </c>
      <c r="G123" t="s">
        <v>42</v>
      </c>
      <c r="H123" t="s">
        <v>43</v>
      </c>
      <c r="I123" t="s">
        <v>202</v>
      </c>
      <c r="J123" t="s">
        <v>339</v>
      </c>
      <c r="K123" t="s">
        <v>204</v>
      </c>
      <c r="L123" t="s">
        <v>43</v>
      </c>
      <c r="M123" t="s">
        <v>258</v>
      </c>
      <c r="N123" t="e">
        <v>#N/A</v>
      </c>
      <c r="O123">
        <v>4.9099999999999998E-2</v>
      </c>
      <c r="P123">
        <v>67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477.58</v>
      </c>
      <c r="W123">
        <v>180.68</v>
      </c>
      <c r="X123">
        <v>0</v>
      </c>
      <c r="Y123">
        <v>658.26</v>
      </c>
      <c r="Z123">
        <v>0</v>
      </c>
      <c r="AA123">
        <v>0</v>
      </c>
      <c r="AB123">
        <v>0</v>
      </c>
      <c r="AC123" t="s">
        <v>44</v>
      </c>
      <c r="AD123" t="s">
        <v>207</v>
      </c>
      <c r="AE123" t="s">
        <v>208</v>
      </c>
      <c r="AF123">
        <v>20</v>
      </c>
      <c r="AG123">
        <v>0</v>
      </c>
      <c r="AH123">
        <v>4.9099999999999998E-2</v>
      </c>
      <c r="AI123">
        <v>67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 t="s">
        <v>193</v>
      </c>
      <c r="AR123" t="s">
        <v>192</v>
      </c>
      <c r="AS123">
        <v>0.6</v>
      </c>
      <c r="AT123">
        <v>0.6</v>
      </c>
      <c r="AU123">
        <v>0</v>
      </c>
      <c r="AV123">
        <v>0.6</v>
      </c>
      <c r="AW123" t="s">
        <v>45</v>
      </c>
      <c r="AX123">
        <v>1</v>
      </c>
      <c r="AY123" t="s">
        <v>209</v>
      </c>
      <c r="AZ123" t="s">
        <v>46</v>
      </c>
      <c r="BA123">
        <v>0</v>
      </c>
      <c r="BB123">
        <v>0</v>
      </c>
      <c r="BC123">
        <v>0</v>
      </c>
      <c r="BD123">
        <v>0</v>
      </c>
      <c r="BE123" t="s">
        <v>47</v>
      </c>
      <c r="BF123" t="b">
        <v>0</v>
      </c>
      <c r="BG123" t="s">
        <v>48</v>
      </c>
      <c r="BH123">
        <v>0</v>
      </c>
      <c r="BI123" t="s">
        <v>210</v>
      </c>
      <c r="BJ123" t="s">
        <v>211</v>
      </c>
      <c r="BK123" t="s">
        <v>212</v>
      </c>
      <c r="BL123" t="s">
        <v>213</v>
      </c>
      <c r="BM123" t="s">
        <v>214</v>
      </c>
      <c r="BN123" t="s">
        <v>49</v>
      </c>
      <c r="BO123" s="7" t="s">
        <v>208</v>
      </c>
      <c r="BP123" t="s">
        <v>44</v>
      </c>
      <c r="BQ123">
        <v>0</v>
      </c>
      <c r="BR123">
        <v>0</v>
      </c>
      <c r="BS123" t="s">
        <v>215</v>
      </c>
      <c r="BT123" t="s">
        <v>338</v>
      </c>
      <c r="BU123" t="s">
        <v>341</v>
      </c>
    </row>
    <row r="124" spans="1:73" x14ac:dyDescent="0.3">
      <c r="A124" t="s">
        <v>197</v>
      </c>
      <c r="B124" t="s">
        <v>198</v>
      </c>
      <c r="C124" t="s">
        <v>50</v>
      </c>
      <c r="D124" t="s">
        <v>337</v>
      </c>
      <c r="E124">
        <v>0</v>
      </c>
      <c r="F124" t="s">
        <v>342</v>
      </c>
      <c r="G124" t="s">
        <v>201</v>
      </c>
      <c r="H124" t="s">
        <v>43</v>
      </c>
      <c r="I124" t="s">
        <v>202</v>
      </c>
      <c r="J124" t="s">
        <v>339</v>
      </c>
      <c r="K124" t="s">
        <v>204</v>
      </c>
      <c r="L124" t="s">
        <v>43</v>
      </c>
      <c r="M124" t="s">
        <v>258</v>
      </c>
      <c r="N124" t="e">
        <v>#N/A</v>
      </c>
      <c r="O124">
        <v>0.09</v>
      </c>
      <c r="P124">
        <v>123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477.58</v>
      </c>
      <c r="W124">
        <v>326.08</v>
      </c>
      <c r="X124">
        <v>0</v>
      </c>
      <c r="Y124">
        <v>803.66</v>
      </c>
      <c r="Z124">
        <v>0</v>
      </c>
      <c r="AA124">
        <v>0</v>
      </c>
      <c r="AB124">
        <v>0</v>
      </c>
      <c r="AC124" t="s">
        <v>44</v>
      </c>
      <c r="AD124" t="s">
        <v>207</v>
      </c>
      <c r="AE124" t="s">
        <v>208</v>
      </c>
      <c r="AF124">
        <v>20</v>
      </c>
      <c r="AG124">
        <v>0</v>
      </c>
      <c r="AH124">
        <v>0.09</v>
      </c>
      <c r="AI124">
        <v>123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 t="s">
        <v>193</v>
      </c>
      <c r="AR124" t="s">
        <v>192</v>
      </c>
      <c r="AS124">
        <v>0.6</v>
      </c>
      <c r="AT124">
        <v>0.6</v>
      </c>
      <c r="AU124">
        <v>0</v>
      </c>
      <c r="AV124">
        <v>0.6</v>
      </c>
      <c r="AW124" t="s">
        <v>45</v>
      </c>
      <c r="AX124">
        <v>1</v>
      </c>
      <c r="AY124" t="s">
        <v>209</v>
      </c>
      <c r="AZ124" t="s">
        <v>46</v>
      </c>
      <c r="BA124">
        <v>0</v>
      </c>
      <c r="BB124">
        <v>0</v>
      </c>
      <c r="BC124">
        <v>0</v>
      </c>
      <c r="BD124">
        <v>0</v>
      </c>
      <c r="BE124" t="s">
        <v>47</v>
      </c>
      <c r="BF124" t="b">
        <v>0</v>
      </c>
      <c r="BG124" t="s">
        <v>48</v>
      </c>
      <c r="BH124">
        <v>0</v>
      </c>
      <c r="BI124" t="s">
        <v>210</v>
      </c>
      <c r="BJ124" t="s">
        <v>211</v>
      </c>
      <c r="BK124" t="s">
        <v>212</v>
      </c>
      <c r="BL124" t="s">
        <v>213</v>
      </c>
      <c r="BM124" t="s">
        <v>214</v>
      </c>
      <c r="BN124" t="s">
        <v>49</v>
      </c>
      <c r="BO124" s="7" t="s">
        <v>208</v>
      </c>
      <c r="BP124" t="s">
        <v>44</v>
      </c>
      <c r="BQ124">
        <v>0</v>
      </c>
      <c r="BR124">
        <v>0</v>
      </c>
      <c r="BS124" t="s">
        <v>215</v>
      </c>
      <c r="BT124" t="s">
        <v>342</v>
      </c>
      <c r="BU124" t="s">
        <v>343</v>
      </c>
    </row>
    <row r="125" spans="1:73" x14ac:dyDescent="0.3">
      <c r="A125" t="s">
        <v>197</v>
      </c>
      <c r="B125" t="s">
        <v>198</v>
      </c>
      <c r="C125" t="s">
        <v>50</v>
      </c>
      <c r="D125" t="s">
        <v>337</v>
      </c>
      <c r="E125">
        <v>0</v>
      </c>
      <c r="F125" t="s">
        <v>342</v>
      </c>
      <c r="G125" t="s">
        <v>42</v>
      </c>
      <c r="H125" t="s">
        <v>43</v>
      </c>
      <c r="I125" t="s">
        <v>202</v>
      </c>
      <c r="J125" t="s">
        <v>339</v>
      </c>
      <c r="K125" t="s">
        <v>204</v>
      </c>
      <c r="L125" t="s">
        <v>43</v>
      </c>
      <c r="M125" t="s">
        <v>258</v>
      </c>
      <c r="N125" t="e">
        <v>#N/A</v>
      </c>
      <c r="O125">
        <v>0.09</v>
      </c>
      <c r="P125">
        <v>123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477.58</v>
      </c>
      <c r="W125">
        <v>326.08</v>
      </c>
      <c r="X125">
        <v>0</v>
      </c>
      <c r="Y125">
        <v>803.66</v>
      </c>
      <c r="Z125">
        <v>0</v>
      </c>
      <c r="AA125">
        <v>0</v>
      </c>
      <c r="AB125">
        <v>0</v>
      </c>
      <c r="AC125" t="s">
        <v>44</v>
      </c>
      <c r="AD125" t="s">
        <v>207</v>
      </c>
      <c r="AE125" t="s">
        <v>208</v>
      </c>
      <c r="AF125">
        <v>20</v>
      </c>
      <c r="AG125">
        <v>0</v>
      </c>
      <c r="AH125">
        <v>0.09</v>
      </c>
      <c r="AI125">
        <v>123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 t="s">
        <v>193</v>
      </c>
      <c r="AR125" t="s">
        <v>192</v>
      </c>
      <c r="AS125">
        <v>0.6</v>
      </c>
      <c r="AT125">
        <v>0.6</v>
      </c>
      <c r="AU125">
        <v>0</v>
      </c>
      <c r="AV125">
        <v>0.6</v>
      </c>
      <c r="AW125" t="s">
        <v>45</v>
      </c>
      <c r="AX125">
        <v>1</v>
      </c>
      <c r="AY125" t="s">
        <v>209</v>
      </c>
      <c r="AZ125" t="s">
        <v>46</v>
      </c>
      <c r="BA125">
        <v>0</v>
      </c>
      <c r="BB125">
        <v>0</v>
      </c>
      <c r="BC125">
        <v>0</v>
      </c>
      <c r="BD125">
        <v>0</v>
      </c>
      <c r="BE125" t="s">
        <v>47</v>
      </c>
      <c r="BF125" t="b">
        <v>0</v>
      </c>
      <c r="BG125" t="s">
        <v>48</v>
      </c>
      <c r="BH125">
        <v>0</v>
      </c>
      <c r="BI125" t="s">
        <v>210</v>
      </c>
      <c r="BJ125" t="s">
        <v>211</v>
      </c>
      <c r="BK125" t="s">
        <v>212</v>
      </c>
      <c r="BL125" t="s">
        <v>213</v>
      </c>
      <c r="BM125" t="s">
        <v>214</v>
      </c>
      <c r="BN125" t="s">
        <v>49</v>
      </c>
      <c r="BO125" s="7" t="s">
        <v>208</v>
      </c>
      <c r="BP125" t="s">
        <v>44</v>
      </c>
      <c r="BQ125">
        <v>0</v>
      </c>
      <c r="BR125">
        <v>0</v>
      </c>
      <c r="BS125" t="s">
        <v>215</v>
      </c>
      <c r="BT125" t="s">
        <v>342</v>
      </c>
      <c r="BU125" t="s">
        <v>344</v>
      </c>
    </row>
    <row r="126" spans="1:73" x14ac:dyDescent="0.3">
      <c r="A126" t="s">
        <v>197</v>
      </c>
      <c r="B126" t="s">
        <v>198</v>
      </c>
      <c r="C126" t="s">
        <v>189</v>
      </c>
      <c r="D126" t="s">
        <v>458</v>
      </c>
      <c r="E126">
        <v>0</v>
      </c>
      <c r="F126" t="s">
        <v>459</v>
      </c>
      <c r="G126" t="s">
        <v>201</v>
      </c>
      <c r="H126" t="s">
        <v>43</v>
      </c>
      <c r="I126" t="s">
        <v>202</v>
      </c>
      <c r="J126" t="s">
        <v>339</v>
      </c>
      <c r="K126" t="s">
        <v>204</v>
      </c>
      <c r="L126" t="s">
        <v>43</v>
      </c>
      <c r="M126" t="s">
        <v>258</v>
      </c>
      <c r="N126" t="e">
        <v>#N/A</v>
      </c>
      <c r="O126">
        <v>4.9099999999999998E-2</v>
      </c>
      <c r="P126">
        <v>67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450.09</v>
      </c>
      <c r="W126">
        <v>139.22999999999999</v>
      </c>
      <c r="X126">
        <v>0</v>
      </c>
      <c r="Y126">
        <v>589.32000000000005</v>
      </c>
      <c r="Z126">
        <v>0</v>
      </c>
      <c r="AA126">
        <v>0</v>
      </c>
      <c r="AB126">
        <v>0</v>
      </c>
      <c r="AC126" t="s">
        <v>44</v>
      </c>
      <c r="AD126" t="s">
        <v>207</v>
      </c>
      <c r="AE126" t="s">
        <v>208</v>
      </c>
      <c r="AF126">
        <v>20</v>
      </c>
      <c r="AG126">
        <v>0</v>
      </c>
      <c r="AH126">
        <v>4.9099999999999998E-2</v>
      </c>
      <c r="AI126">
        <v>67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 t="s">
        <v>193</v>
      </c>
      <c r="AR126" t="s">
        <v>192</v>
      </c>
      <c r="AS126">
        <v>0.6</v>
      </c>
      <c r="AT126">
        <v>0.6</v>
      </c>
      <c r="AU126">
        <v>0</v>
      </c>
      <c r="AV126">
        <v>0.6</v>
      </c>
      <c r="AW126" t="s">
        <v>45</v>
      </c>
      <c r="AX126">
        <v>1</v>
      </c>
      <c r="AY126" t="s">
        <v>209</v>
      </c>
      <c r="AZ126" t="s">
        <v>46</v>
      </c>
      <c r="BA126">
        <v>0</v>
      </c>
      <c r="BB126">
        <v>0</v>
      </c>
      <c r="BC126">
        <v>0</v>
      </c>
      <c r="BD126">
        <v>0</v>
      </c>
      <c r="BE126" t="s">
        <v>47</v>
      </c>
      <c r="BF126" t="b">
        <v>0</v>
      </c>
      <c r="BG126" t="s">
        <v>48</v>
      </c>
      <c r="BH126">
        <v>0</v>
      </c>
      <c r="BI126" t="s">
        <v>210</v>
      </c>
      <c r="BJ126" t="s">
        <v>211</v>
      </c>
      <c r="BK126" t="s">
        <v>212</v>
      </c>
      <c r="BL126" t="s">
        <v>213</v>
      </c>
      <c r="BM126" t="s">
        <v>214</v>
      </c>
      <c r="BN126" t="s">
        <v>49</v>
      </c>
      <c r="BO126" s="7" t="s">
        <v>208</v>
      </c>
      <c r="BP126" t="s">
        <v>44</v>
      </c>
      <c r="BQ126">
        <v>0</v>
      </c>
      <c r="BR126">
        <v>0</v>
      </c>
      <c r="BS126" t="s">
        <v>215</v>
      </c>
      <c r="BT126" t="s">
        <v>459</v>
      </c>
      <c r="BU126" t="s">
        <v>460</v>
      </c>
    </row>
    <row r="127" spans="1:73" x14ac:dyDescent="0.3">
      <c r="A127" t="s">
        <v>197</v>
      </c>
      <c r="B127" t="s">
        <v>198</v>
      </c>
      <c r="C127" t="s">
        <v>189</v>
      </c>
      <c r="D127" t="s">
        <v>458</v>
      </c>
      <c r="E127">
        <v>0</v>
      </c>
      <c r="F127" t="s">
        <v>459</v>
      </c>
      <c r="G127" t="s">
        <v>42</v>
      </c>
      <c r="H127" t="s">
        <v>43</v>
      </c>
      <c r="I127" t="s">
        <v>202</v>
      </c>
      <c r="J127" t="s">
        <v>339</v>
      </c>
      <c r="K127" t="s">
        <v>204</v>
      </c>
      <c r="L127" t="s">
        <v>43</v>
      </c>
      <c r="M127" t="s">
        <v>258</v>
      </c>
      <c r="N127" t="e">
        <v>#N/A</v>
      </c>
      <c r="O127">
        <v>4.9099999999999998E-2</v>
      </c>
      <c r="P127">
        <v>67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450.09</v>
      </c>
      <c r="W127">
        <v>139.22999999999999</v>
      </c>
      <c r="X127">
        <v>0</v>
      </c>
      <c r="Y127">
        <v>589.32000000000005</v>
      </c>
      <c r="Z127">
        <v>0</v>
      </c>
      <c r="AA127">
        <v>0</v>
      </c>
      <c r="AB127">
        <v>0</v>
      </c>
      <c r="AC127" t="s">
        <v>44</v>
      </c>
      <c r="AD127" t="s">
        <v>207</v>
      </c>
      <c r="AE127" t="s">
        <v>208</v>
      </c>
      <c r="AF127">
        <v>20</v>
      </c>
      <c r="AG127">
        <v>0</v>
      </c>
      <c r="AH127">
        <v>4.9099999999999998E-2</v>
      </c>
      <c r="AI127">
        <v>67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 t="s">
        <v>193</v>
      </c>
      <c r="AR127" t="s">
        <v>192</v>
      </c>
      <c r="AS127">
        <v>0.6</v>
      </c>
      <c r="AT127">
        <v>0.6</v>
      </c>
      <c r="AU127">
        <v>0</v>
      </c>
      <c r="AV127">
        <v>0.6</v>
      </c>
      <c r="AW127" t="s">
        <v>45</v>
      </c>
      <c r="AX127">
        <v>1</v>
      </c>
      <c r="AY127" t="s">
        <v>209</v>
      </c>
      <c r="AZ127" t="s">
        <v>46</v>
      </c>
      <c r="BA127">
        <v>0</v>
      </c>
      <c r="BB127">
        <v>0</v>
      </c>
      <c r="BC127">
        <v>0</v>
      </c>
      <c r="BD127">
        <v>0</v>
      </c>
      <c r="BE127" t="s">
        <v>47</v>
      </c>
      <c r="BF127" t="b">
        <v>0</v>
      </c>
      <c r="BG127" t="s">
        <v>48</v>
      </c>
      <c r="BH127">
        <v>0</v>
      </c>
      <c r="BI127" t="s">
        <v>210</v>
      </c>
      <c r="BJ127" t="s">
        <v>211</v>
      </c>
      <c r="BK127" t="s">
        <v>212</v>
      </c>
      <c r="BL127" t="s">
        <v>213</v>
      </c>
      <c r="BM127" t="s">
        <v>214</v>
      </c>
      <c r="BN127" t="s">
        <v>49</v>
      </c>
      <c r="BO127" s="7" t="s">
        <v>208</v>
      </c>
      <c r="BP127" t="s">
        <v>44</v>
      </c>
      <c r="BQ127">
        <v>0</v>
      </c>
      <c r="BR127">
        <v>0</v>
      </c>
      <c r="BS127" t="s">
        <v>215</v>
      </c>
      <c r="BT127" t="s">
        <v>459</v>
      </c>
      <c r="BU127" t="s">
        <v>461</v>
      </c>
    </row>
    <row r="128" spans="1:73" x14ac:dyDescent="0.3">
      <c r="A128" t="s">
        <v>197</v>
      </c>
      <c r="B128" t="s">
        <v>198</v>
      </c>
      <c r="C128" t="s">
        <v>188</v>
      </c>
      <c r="D128" t="s">
        <v>458</v>
      </c>
      <c r="E128">
        <v>0</v>
      </c>
      <c r="F128" t="s">
        <v>462</v>
      </c>
      <c r="G128" t="s">
        <v>201</v>
      </c>
      <c r="H128" t="s">
        <v>43</v>
      </c>
      <c r="I128" t="s">
        <v>202</v>
      </c>
      <c r="J128" t="s">
        <v>339</v>
      </c>
      <c r="K128" t="s">
        <v>204</v>
      </c>
      <c r="L128" t="s">
        <v>43</v>
      </c>
      <c r="M128" t="s">
        <v>258</v>
      </c>
      <c r="N128" t="e">
        <v>#N/A</v>
      </c>
      <c r="O128">
        <v>0.09</v>
      </c>
      <c r="P128">
        <v>123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450.09</v>
      </c>
      <c r="W128">
        <v>189.05</v>
      </c>
      <c r="X128">
        <v>0</v>
      </c>
      <c r="Y128">
        <v>639.15</v>
      </c>
      <c r="Z128">
        <v>0</v>
      </c>
      <c r="AA128">
        <v>0</v>
      </c>
      <c r="AB128">
        <v>0</v>
      </c>
      <c r="AC128" t="s">
        <v>44</v>
      </c>
      <c r="AD128" t="s">
        <v>207</v>
      </c>
      <c r="AE128" t="s">
        <v>208</v>
      </c>
      <c r="AF128">
        <v>20</v>
      </c>
      <c r="AG128">
        <v>0</v>
      </c>
      <c r="AH128">
        <v>0.09</v>
      </c>
      <c r="AI128">
        <v>123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 t="s">
        <v>193</v>
      </c>
      <c r="AR128" t="s">
        <v>192</v>
      </c>
      <c r="AS128">
        <v>0.6</v>
      </c>
      <c r="AT128">
        <v>0.6</v>
      </c>
      <c r="AU128">
        <v>0</v>
      </c>
      <c r="AV128">
        <v>0.6</v>
      </c>
      <c r="AW128" t="s">
        <v>45</v>
      </c>
      <c r="AX128">
        <v>1</v>
      </c>
      <c r="AY128" t="s">
        <v>209</v>
      </c>
      <c r="AZ128" t="s">
        <v>46</v>
      </c>
      <c r="BA128">
        <v>0</v>
      </c>
      <c r="BB128">
        <v>0</v>
      </c>
      <c r="BC128">
        <v>0</v>
      </c>
      <c r="BD128">
        <v>0</v>
      </c>
      <c r="BE128" t="s">
        <v>47</v>
      </c>
      <c r="BF128" t="b">
        <v>0</v>
      </c>
      <c r="BG128" t="s">
        <v>48</v>
      </c>
      <c r="BH128">
        <v>0</v>
      </c>
      <c r="BI128" t="s">
        <v>210</v>
      </c>
      <c r="BJ128" t="s">
        <v>211</v>
      </c>
      <c r="BK128" t="s">
        <v>212</v>
      </c>
      <c r="BL128" t="s">
        <v>213</v>
      </c>
      <c r="BM128" t="s">
        <v>214</v>
      </c>
      <c r="BN128" t="s">
        <v>49</v>
      </c>
      <c r="BO128" s="7" t="s">
        <v>208</v>
      </c>
      <c r="BP128" t="s">
        <v>44</v>
      </c>
      <c r="BQ128">
        <v>0</v>
      </c>
      <c r="BR128">
        <v>0</v>
      </c>
      <c r="BS128" t="s">
        <v>215</v>
      </c>
      <c r="BT128" t="s">
        <v>462</v>
      </c>
      <c r="BU128" t="s">
        <v>463</v>
      </c>
    </row>
    <row r="129" spans="1:73" x14ac:dyDescent="0.3">
      <c r="A129" t="s">
        <v>197</v>
      </c>
      <c r="B129" t="s">
        <v>198</v>
      </c>
      <c r="C129" t="s">
        <v>188</v>
      </c>
      <c r="D129" t="s">
        <v>458</v>
      </c>
      <c r="E129">
        <v>0</v>
      </c>
      <c r="F129" t="s">
        <v>462</v>
      </c>
      <c r="G129" t="s">
        <v>42</v>
      </c>
      <c r="H129" t="s">
        <v>43</v>
      </c>
      <c r="I129" t="s">
        <v>202</v>
      </c>
      <c r="J129" t="s">
        <v>339</v>
      </c>
      <c r="K129" t="s">
        <v>204</v>
      </c>
      <c r="L129" t="s">
        <v>43</v>
      </c>
      <c r="M129" t="s">
        <v>258</v>
      </c>
      <c r="N129" t="e">
        <v>#N/A</v>
      </c>
      <c r="O129">
        <v>0.09</v>
      </c>
      <c r="P129">
        <v>123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450.09</v>
      </c>
      <c r="W129">
        <v>189.05</v>
      </c>
      <c r="X129">
        <v>0</v>
      </c>
      <c r="Y129">
        <v>639.15</v>
      </c>
      <c r="Z129">
        <v>0</v>
      </c>
      <c r="AA129">
        <v>0</v>
      </c>
      <c r="AB129">
        <v>0</v>
      </c>
      <c r="AC129" t="s">
        <v>44</v>
      </c>
      <c r="AD129" t="s">
        <v>207</v>
      </c>
      <c r="AE129" t="s">
        <v>208</v>
      </c>
      <c r="AF129">
        <v>20</v>
      </c>
      <c r="AG129">
        <v>0</v>
      </c>
      <c r="AH129">
        <v>0.09</v>
      </c>
      <c r="AI129">
        <v>123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 t="s">
        <v>193</v>
      </c>
      <c r="AR129" t="s">
        <v>192</v>
      </c>
      <c r="AS129">
        <v>0.6</v>
      </c>
      <c r="AT129">
        <v>0.6</v>
      </c>
      <c r="AU129">
        <v>0</v>
      </c>
      <c r="AV129">
        <v>0.6</v>
      </c>
      <c r="AW129" t="s">
        <v>45</v>
      </c>
      <c r="AX129">
        <v>1</v>
      </c>
      <c r="AY129" t="s">
        <v>209</v>
      </c>
      <c r="AZ129" t="s">
        <v>46</v>
      </c>
      <c r="BA129">
        <v>0</v>
      </c>
      <c r="BB129">
        <v>0</v>
      </c>
      <c r="BC129">
        <v>0</v>
      </c>
      <c r="BD129">
        <v>0</v>
      </c>
      <c r="BE129" t="s">
        <v>47</v>
      </c>
      <c r="BF129" t="b">
        <v>0</v>
      </c>
      <c r="BG129" t="s">
        <v>48</v>
      </c>
      <c r="BH129">
        <v>0</v>
      </c>
      <c r="BI129" t="s">
        <v>210</v>
      </c>
      <c r="BJ129" t="s">
        <v>211</v>
      </c>
      <c r="BK129" t="s">
        <v>212</v>
      </c>
      <c r="BL129" t="s">
        <v>213</v>
      </c>
      <c r="BM129" t="s">
        <v>214</v>
      </c>
      <c r="BN129" t="s">
        <v>49</v>
      </c>
      <c r="BO129" s="7" t="s">
        <v>208</v>
      </c>
      <c r="BP129" t="s">
        <v>44</v>
      </c>
      <c r="BQ129">
        <v>0</v>
      </c>
      <c r="BR129">
        <v>0</v>
      </c>
      <c r="BS129" t="s">
        <v>215</v>
      </c>
      <c r="BT129" t="s">
        <v>462</v>
      </c>
      <c r="BU129" t="s">
        <v>464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J74"/>
  <sheetViews>
    <sheetView workbookViewId="0">
      <selection activeCell="B15" sqref="B15"/>
    </sheetView>
  </sheetViews>
  <sheetFormatPr defaultRowHeight="14.4" x14ac:dyDescent="0.3"/>
  <cols>
    <col min="8" max="8" width="51.5546875" bestFit="1" customWidth="1"/>
    <col min="9" max="9" width="11.88671875" bestFit="1" customWidth="1"/>
  </cols>
  <sheetData>
    <row r="1" spans="1:10" x14ac:dyDescent="0.3">
      <c r="A1" t="s">
        <v>138</v>
      </c>
      <c r="B1" s="3" t="s">
        <v>92</v>
      </c>
      <c r="I1" s="8" t="s">
        <v>141</v>
      </c>
      <c r="J1" t="s">
        <v>140</v>
      </c>
    </row>
    <row r="2" spans="1:10" x14ac:dyDescent="0.3">
      <c r="A2" t="s">
        <v>137</v>
      </c>
      <c r="B2">
        <f>COUNTA('permutations (paste)'!A2:A1048576)</f>
        <v>128</v>
      </c>
      <c r="D2" t="str">
        <f>"A4:AQ"&amp;(Count+1)</f>
        <v>A4:AQ129</v>
      </c>
      <c r="H2" t="s">
        <v>0</v>
      </c>
      <c r="I2">
        <f>MATCH(H2,'permutations (paste)'!$A$1:$BZ$1,0)</f>
        <v>1</v>
      </c>
      <c r="J2">
        <f>MATCH(H2,permutations!$A$1:$BZ$1,0)</f>
        <v>1</v>
      </c>
    </row>
    <row r="3" spans="1:10" x14ac:dyDescent="0.3">
      <c r="H3" t="s">
        <v>1</v>
      </c>
      <c r="I3">
        <f>MATCH(H3,'permutations (paste)'!$A$1:$BZ$1,0)</f>
        <v>2</v>
      </c>
      <c r="J3">
        <f>MATCH(H3,permutations!$A$1:$BZ$1,0)</f>
        <v>2</v>
      </c>
    </row>
    <row r="4" spans="1:10" x14ac:dyDescent="0.3">
      <c r="A4" s="11" t="s">
        <v>142</v>
      </c>
      <c r="B4" s="9"/>
      <c r="C4" s="9"/>
      <c r="H4" t="s">
        <v>2</v>
      </c>
      <c r="I4">
        <f>MATCH(H4,'permutations (paste)'!$A$1:$BZ$1,0)</f>
        <v>3</v>
      </c>
      <c r="J4">
        <f>MATCH(H4,permutations!$A$1:$BZ$1,0)</f>
        <v>3</v>
      </c>
    </row>
    <row r="5" spans="1:10" x14ac:dyDescent="0.3">
      <c r="A5" s="10" t="s">
        <v>143</v>
      </c>
      <c r="B5" s="9"/>
      <c r="C5" s="9"/>
      <c r="H5" t="s">
        <v>3</v>
      </c>
      <c r="I5">
        <f>MATCH(H5,'permutations (paste)'!$A$1:$BZ$1,0)</f>
        <v>4</v>
      </c>
      <c r="J5">
        <f>MATCH(H5,permutations!$A$1:$BZ$1,0)</f>
        <v>4</v>
      </c>
    </row>
    <row r="6" spans="1:10" x14ac:dyDescent="0.3">
      <c r="A6" s="10" t="s">
        <v>153</v>
      </c>
      <c r="H6" t="s">
        <v>4</v>
      </c>
      <c r="I6">
        <f>MATCH(H6,'permutations (paste)'!$A$1:$BZ$1,0)</f>
        <v>5</v>
      </c>
      <c r="J6">
        <f>MATCH(H6,permutations!$A$1:$BZ$1,0)</f>
        <v>5</v>
      </c>
    </row>
    <row r="7" spans="1:10" x14ac:dyDescent="0.3">
      <c r="A7" s="10" t="s">
        <v>191</v>
      </c>
      <c r="B7" s="9"/>
      <c r="C7" s="9"/>
      <c r="H7" t="s">
        <v>5</v>
      </c>
      <c r="I7">
        <f>MATCH(H7,'permutations (paste)'!$A$1:$BZ$1,0)</f>
        <v>6</v>
      </c>
      <c r="J7">
        <f>MATCH(H7,permutations!$A$1:$BZ$1,0)</f>
        <v>6</v>
      </c>
    </row>
    <row r="8" spans="1:10" x14ac:dyDescent="0.3">
      <c r="A8" s="10" t="s">
        <v>144</v>
      </c>
      <c r="B8" s="9"/>
      <c r="C8" s="9"/>
      <c r="H8" t="s">
        <v>6</v>
      </c>
      <c r="I8">
        <f>MATCH(H8,'permutations (paste)'!$A$1:$BZ$1,0)</f>
        <v>7</v>
      </c>
      <c r="J8">
        <f>MATCH(H8,permutations!$A$1:$BZ$1,0)</f>
        <v>7</v>
      </c>
    </row>
    <row r="9" spans="1:10" x14ac:dyDescent="0.3">
      <c r="A9" s="10" t="s">
        <v>145</v>
      </c>
      <c r="B9" s="9"/>
      <c r="C9" s="9"/>
      <c r="H9" t="s">
        <v>7</v>
      </c>
      <c r="I9">
        <f>MATCH(H9,'permutations (paste)'!$A$1:$BZ$1,0)</f>
        <v>8</v>
      </c>
      <c r="J9">
        <f>MATCH(H9,permutations!$A$1:$BZ$1,0)</f>
        <v>8</v>
      </c>
    </row>
    <row r="10" spans="1:10" x14ac:dyDescent="0.3">
      <c r="A10" s="10" t="s">
        <v>155</v>
      </c>
      <c r="B10" s="9"/>
      <c r="C10" s="9"/>
      <c r="H10" t="s">
        <v>8</v>
      </c>
      <c r="I10">
        <f>MATCH(H10,'permutations (paste)'!$A$1:$BZ$1,0)</f>
        <v>9</v>
      </c>
      <c r="J10">
        <f>MATCH(H10,permutations!$A$1:$BZ$1,0)</f>
        <v>9</v>
      </c>
    </row>
    <row r="11" spans="1:10" x14ac:dyDescent="0.3">
      <c r="H11" t="s">
        <v>9</v>
      </c>
      <c r="I11">
        <f>MATCH(H11,'permutations (paste)'!$A$1:$BZ$1,0)</f>
        <v>10</v>
      </c>
      <c r="J11">
        <f>MATCH(H11,permutations!$A$1:$BZ$1,0)</f>
        <v>10</v>
      </c>
    </row>
    <row r="12" spans="1:10" x14ac:dyDescent="0.3">
      <c r="A12" s="11" t="s">
        <v>146</v>
      </c>
      <c r="B12" s="9"/>
      <c r="C12" s="9"/>
      <c r="H12" t="s">
        <v>10</v>
      </c>
      <c r="I12">
        <f>MATCH(H12,'permutations (paste)'!$A$1:$BZ$1,0)</f>
        <v>11</v>
      </c>
      <c r="J12">
        <f>MATCH(H12,permutations!$A$1:$BZ$1,0)</f>
        <v>11</v>
      </c>
    </row>
    <row r="13" spans="1:10" x14ac:dyDescent="0.3">
      <c r="A13" s="10" t="s">
        <v>145</v>
      </c>
      <c r="B13" s="9"/>
      <c r="C13" s="9"/>
      <c r="H13" t="s">
        <v>11</v>
      </c>
      <c r="I13">
        <f>MATCH(H13,'permutations (paste)'!$A$1:$BZ$1,0)</f>
        <v>12</v>
      </c>
      <c r="J13">
        <f>MATCH(H13,permutations!$A$1:$BZ$1,0)</f>
        <v>12</v>
      </c>
    </row>
    <row r="14" spans="1:10" x14ac:dyDescent="0.3">
      <c r="A14" s="9"/>
      <c r="B14" s="9" t="s">
        <v>148</v>
      </c>
      <c r="C14" s="9"/>
      <c r="H14" t="s">
        <v>12</v>
      </c>
      <c r="I14">
        <f>MATCH(H14,'permutations (paste)'!$A$1:$BZ$1,0)</f>
        <v>13</v>
      </c>
      <c r="J14">
        <f>MATCH(H14,permutations!$A$1:$BZ$1,0)</f>
        <v>13</v>
      </c>
    </row>
    <row r="15" spans="1:10" x14ac:dyDescent="0.3">
      <c r="A15" s="10" t="s">
        <v>147</v>
      </c>
      <c r="B15" s="9"/>
      <c r="C15" s="9"/>
      <c r="H15" t="s">
        <v>190</v>
      </c>
      <c r="I15" t="e">
        <f>MATCH(H15,'permutations (paste)'!$A$1:$BZ$1,0)</f>
        <v>#N/A</v>
      </c>
      <c r="J15" t="e">
        <f>MATCH(H15,permutations!$A$1:$BZ$1,0)</f>
        <v>#N/A</v>
      </c>
    </row>
    <row r="16" spans="1:10" x14ac:dyDescent="0.3">
      <c r="A16" s="10" t="s">
        <v>155</v>
      </c>
      <c r="B16" s="9"/>
      <c r="C16" s="9"/>
      <c r="H16" t="s">
        <v>157</v>
      </c>
      <c r="I16">
        <f>MATCH(H16,'permutations (paste)'!$A$1:$BZ$1,0)</f>
        <v>18</v>
      </c>
      <c r="J16">
        <f>MATCH(H16,permutations!$A$1:$BZ$1,0)</f>
        <v>15</v>
      </c>
    </row>
    <row r="17" spans="1:10" x14ac:dyDescent="0.3">
      <c r="C17" s="9"/>
      <c r="H17" t="s">
        <v>158</v>
      </c>
      <c r="I17">
        <f>MATCH(H17,'permutations (paste)'!$A$1:$BZ$1,0)</f>
        <v>19</v>
      </c>
      <c r="J17">
        <f>MATCH(H17,permutations!$A$1:$BZ$1,0)</f>
        <v>16</v>
      </c>
    </row>
    <row r="18" spans="1:10" x14ac:dyDescent="0.3">
      <c r="A18" s="12" t="s">
        <v>149</v>
      </c>
      <c r="B18" s="9"/>
      <c r="C18" s="9"/>
      <c r="H18" t="s">
        <v>159</v>
      </c>
      <c r="I18">
        <f>MATCH(H18,'permutations (paste)'!$A$1:$BZ$1,0)</f>
        <v>20</v>
      </c>
      <c r="J18">
        <f>MATCH(H18,permutations!$A$1:$BZ$1,0)</f>
        <v>17</v>
      </c>
    </row>
    <row r="19" spans="1:10" x14ac:dyDescent="0.3">
      <c r="A19" s="10" t="s">
        <v>145</v>
      </c>
      <c r="B19" s="9"/>
      <c r="C19" s="9"/>
      <c r="H19" t="s">
        <v>160</v>
      </c>
      <c r="I19">
        <f>MATCH(H19,'permutations (paste)'!$A$1:$BZ$1,0)</f>
        <v>21</v>
      </c>
      <c r="J19">
        <f>MATCH(H19,permutations!$A$1:$BZ$1,0)</f>
        <v>18</v>
      </c>
    </row>
    <row r="20" spans="1:10" x14ac:dyDescent="0.3">
      <c r="A20" s="9"/>
      <c r="B20" s="9" t="s">
        <v>148</v>
      </c>
      <c r="C20" s="9"/>
      <c r="H20" t="s">
        <v>161</v>
      </c>
      <c r="I20">
        <f>MATCH(H20,'permutations (paste)'!$A$1:$BZ$1,0)</f>
        <v>22</v>
      </c>
      <c r="J20">
        <f>MATCH(H20,permutations!$A$1:$BZ$1,0)</f>
        <v>19</v>
      </c>
    </row>
    <row r="21" spans="1:10" x14ac:dyDescent="0.3">
      <c r="A21" s="10" t="s">
        <v>147</v>
      </c>
      <c r="B21" s="9"/>
      <c r="C21" s="9"/>
      <c r="H21" t="s">
        <v>162</v>
      </c>
      <c r="I21">
        <f>MATCH(H21,'permutations (paste)'!$A$1:$BZ$1,0)</f>
        <v>23</v>
      </c>
      <c r="J21">
        <f>MATCH(H21,permutations!$A$1:$BZ$1,0)</f>
        <v>20</v>
      </c>
    </row>
    <row r="22" spans="1:10" x14ac:dyDescent="0.3">
      <c r="A22" s="10" t="s">
        <v>150</v>
      </c>
      <c r="B22" s="9"/>
      <c r="H22" t="s">
        <v>163</v>
      </c>
      <c r="I22">
        <f>MATCH(H22,'permutations (paste)'!$A$1:$BZ$1,0)</f>
        <v>24</v>
      </c>
      <c r="J22">
        <f>MATCH(H22,permutations!$A$1:$BZ$1,0)</f>
        <v>21</v>
      </c>
    </row>
    <row r="23" spans="1:10" x14ac:dyDescent="0.3">
      <c r="A23" s="10" t="s">
        <v>155</v>
      </c>
      <c r="H23" t="s">
        <v>164</v>
      </c>
      <c r="I23">
        <f>MATCH(H23,'permutations (paste)'!$A$1:$BZ$1,0)</f>
        <v>25</v>
      </c>
      <c r="J23">
        <f>MATCH(H23,permutations!$A$1:$BZ$1,0)</f>
        <v>22</v>
      </c>
    </row>
    <row r="24" spans="1:10" x14ac:dyDescent="0.3">
      <c r="H24" t="s">
        <v>165</v>
      </c>
      <c r="I24">
        <f>MATCH(H24,'permutations (paste)'!$A$1:$BZ$1,0)</f>
        <v>26</v>
      </c>
      <c r="J24">
        <f>MATCH(H24,permutations!$A$1:$BZ$1,0)</f>
        <v>23</v>
      </c>
    </row>
    <row r="25" spans="1:10" x14ac:dyDescent="0.3">
      <c r="A25" s="12" t="s">
        <v>151</v>
      </c>
      <c r="H25" t="s">
        <v>166</v>
      </c>
      <c r="I25">
        <f>MATCH(H25,'permutations (paste)'!$A$1:$BZ$1,0)</f>
        <v>27</v>
      </c>
      <c r="J25">
        <f>MATCH(H25,permutations!$A$1:$BZ$1,0)</f>
        <v>24</v>
      </c>
    </row>
    <row r="26" spans="1:10" x14ac:dyDescent="0.3">
      <c r="A26" s="10" t="s">
        <v>152</v>
      </c>
      <c r="H26" t="s">
        <v>167</v>
      </c>
      <c r="I26">
        <f>MATCH(H26,'permutations (paste)'!$A$1:$BZ$1,0)</f>
        <v>28</v>
      </c>
      <c r="J26">
        <f>MATCH(H26,permutations!$A$1:$BZ$1,0)</f>
        <v>25</v>
      </c>
    </row>
    <row r="27" spans="1:10" x14ac:dyDescent="0.3">
      <c r="A27" s="10" t="s">
        <v>154</v>
      </c>
      <c r="H27" t="s">
        <v>168</v>
      </c>
      <c r="I27">
        <f>MATCH(H27,'permutations (paste)'!$A$1:$BZ$1,0)</f>
        <v>29</v>
      </c>
      <c r="J27">
        <f>MATCH(H27,permutations!$A$1:$BZ$1,0)</f>
        <v>26</v>
      </c>
    </row>
    <row r="28" spans="1:10" x14ac:dyDescent="0.3">
      <c r="A28" s="10" t="s">
        <v>155</v>
      </c>
      <c r="H28" t="s">
        <v>169</v>
      </c>
      <c r="I28">
        <f>MATCH(H28,'permutations (paste)'!$A$1:$BZ$1,0)</f>
        <v>30</v>
      </c>
      <c r="J28">
        <f>MATCH(H28,permutations!$A$1:$BZ$1,0)</f>
        <v>27</v>
      </c>
    </row>
    <row r="29" spans="1:10" x14ac:dyDescent="0.3">
      <c r="H29" t="s">
        <v>170</v>
      </c>
      <c r="I29">
        <f>MATCH(H29,'permutations (paste)'!$A$1:$BZ$1,0)</f>
        <v>31</v>
      </c>
      <c r="J29">
        <f>MATCH(H29,permutations!$A$1:$BZ$1,0)</f>
        <v>28</v>
      </c>
    </row>
    <row r="30" spans="1:10" x14ac:dyDescent="0.3">
      <c r="H30" t="s">
        <v>15</v>
      </c>
      <c r="I30">
        <f>MATCH(H30,'permutations (paste)'!$A$1:$BZ$1,0)</f>
        <v>32</v>
      </c>
      <c r="J30">
        <f>MATCH(H30,permutations!$A$1:$BZ$1,0)</f>
        <v>29</v>
      </c>
    </row>
    <row r="31" spans="1:10" x14ac:dyDescent="0.3">
      <c r="H31" t="s">
        <v>16</v>
      </c>
      <c r="I31">
        <f>MATCH(H31,'permutations (paste)'!$A$1:$BZ$1,0)</f>
        <v>33</v>
      </c>
      <c r="J31">
        <f>MATCH(H31,permutations!$A$1:$BZ$1,0)</f>
        <v>30</v>
      </c>
    </row>
    <row r="32" spans="1:10" x14ac:dyDescent="0.3">
      <c r="H32" t="s">
        <v>13</v>
      </c>
      <c r="I32">
        <f>MATCH(H32,'permutations (paste)'!$A$1:$BZ$1,0)</f>
        <v>34</v>
      </c>
      <c r="J32">
        <f>MATCH(H32,permutations!$A$1:$BZ$1,0)</f>
        <v>31</v>
      </c>
    </row>
    <row r="33" spans="8:10" x14ac:dyDescent="0.3">
      <c r="H33" t="s">
        <v>171</v>
      </c>
      <c r="I33">
        <f>MATCH(H33,'permutations (paste)'!$A$1:$BZ$1,0)</f>
        <v>35</v>
      </c>
      <c r="J33">
        <f>MATCH(H33,permutations!$A$1:$BZ$1,0)</f>
        <v>32</v>
      </c>
    </row>
    <row r="34" spans="8:10" x14ac:dyDescent="0.3">
      <c r="H34" t="s">
        <v>172</v>
      </c>
      <c r="I34">
        <f>MATCH(H34,'permutations (paste)'!$A$1:$BZ$1,0)</f>
        <v>36</v>
      </c>
      <c r="J34">
        <f>MATCH(H34,permutations!$A$1:$BZ$1,0)</f>
        <v>33</v>
      </c>
    </row>
    <row r="35" spans="8:10" x14ac:dyDescent="0.3">
      <c r="H35" t="s">
        <v>173</v>
      </c>
      <c r="I35">
        <f>MATCH(H35,'permutations (paste)'!$A$1:$BZ$1,0)</f>
        <v>37</v>
      </c>
      <c r="J35">
        <f>MATCH(H35,permutations!$A$1:$BZ$1,0)</f>
        <v>34</v>
      </c>
    </row>
    <row r="36" spans="8:10" x14ac:dyDescent="0.3">
      <c r="H36" t="s">
        <v>174</v>
      </c>
      <c r="I36">
        <f>MATCH(H36,'permutations (paste)'!$A$1:$BZ$1,0)</f>
        <v>38</v>
      </c>
      <c r="J36">
        <f>MATCH(H36,permutations!$A$1:$BZ$1,0)</f>
        <v>35</v>
      </c>
    </row>
    <row r="37" spans="8:10" x14ac:dyDescent="0.3">
      <c r="H37" t="s">
        <v>175</v>
      </c>
      <c r="I37">
        <f>MATCH(H37,'permutations (paste)'!$A$1:$BZ$1,0)</f>
        <v>39</v>
      </c>
      <c r="J37">
        <f>MATCH(H37,permutations!$A$1:$BZ$1,0)</f>
        <v>36</v>
      </c>
    </row>
    <row r="38" spans="8:10" x14ac:dyDescent="0.3">
      <c r="H38" t="s">
        <v>176</v>
      </c>
      <c r="I38">
        <f>MATCH(H38,'permutations (paste)'!$A$1:$BZ$1,0)</f>
        <v>40</v>
      </c>
      <c r="J38">
        <f>MATCH(H38,permutations!$A$1:$BZ$1,0)</f>
        <v>37</v>
      </c>
    </row>
    <row r="39" spans="8:10" x14ac:dyDescent="0.3">
      <c r="H39" t="s">
        <v>177</v>
      </c>
      <c r="I39">
        <f>MATCH(H39,'permutations (paste)'!$A$1:$BZ$1,0)</f>
        <v>41</v>
      </c>
      <c r="J39">
        <f>MATCH(H39,permutations!$A$1:$BZ$1,0)</f>
        <v>38</v>
      </c>
    </row>
    <row r="40" spans="8:10" x14ac:dyDescent="0.3">
      <c r="H40" t="s">
        <v>178</v>
      </c>
      <c r="I40">
        <f>MATCH(H40,'permutations (paste)'!$A$1:$BZ$1,0)</f>
        <v>42</v>
      </c>
      <c r="J40">
        <f>MATCH(H40,permutations!$A$1:$BZ$1,0)</f>
        <v>39</v>
      </c>
    </row>
    <row r="41" spans="8:10" x14ac:dyDescent="0.3">
      <c r="H41" t="s">
        <v>179</v>
      </c>
      <c r="I41">
        <f>MATCH(H41,'permutations (paste)'!$A$1:$BZ$1,0)</f>
        <v>43</v>
      </c>
      <c r="J41">
        <f>MATCH(H41,permutations!$A$1:$BZ$1,0)</f>
        <v>40</v>
      </c>
    </row>
    <row r="42" spans="8:10" x14ac:dyDescent="0.3">
      <c r="H42" t="s">
        <v>180</v>
      </c>
      <c r="I42">
        <f>MATCH(H42,'permutations (paste)'!$A$1:$BZ$1,0)</f>
        <v>44</v>
      </c>
      <c r="J42">
        <f>MATCH(H42,permutations!$A$1:$BZ$1,0)</f>
        <v>41</v>
      </c>
    </row>
    <row r="43" spans="8:10" x14ac:dyDescent="0.3">
      <c r="H43" t="s">
        <v>181</v>
      </c>
      <c r="I43">
        <f>MATCH(H43,'permutations (paste)'!$A$1:$BZ$1,0)</f>
        <v>45</v>
      </c>
      <c r="J43">
        <f>MATCH(H43,permutations!$A$1:$BZ$1,0)</f>
        <v>42</v>
      </c>
    </row>
    <row r="44" spans="8:10" x14ac:dyDescent="0.3">
      <c r="H44" t="s">
        <v>17</v>
      </c>
      <c r="I44">
        <f>MATCH(H44,'permutations (paste)'!$A$1:$BZ$1,0)</f>
        <v>46</v>
      </c>
      <c r="J44">
        <f>MATCH(H44,permutations!$A$1:$BZ$1,0)</f>
        <v>43</v>
      </c>
    </row>
    <row r="45" spans="8:10" x14ac:dyDescent="0.3">
      <c r="H45" t="s">
        <v>18</v>
      </c>
      <c r="I45">
        <f>MATCH(H45,'permutations (paste)'!$A$1:$BZ$1,0)</f>
        <v>47</v>
      </c>
      <c r="J45">
        <f>MATCH(H45,permutations!$A$1:$BZ$1,0)</f>
        <v>44</v>
      </c>
    </row>
    <row r="46" spans="8:10" x14ac:dyDescent="0.3">
      <c r="H46" t="s">
        <v>182</v>
      </c>
      <c r="I46">
        <f>MATCH(H46,'permutations (paste)'!$A$1:$BZ$1,0)</f>
        <v>48</v>
      </c>
      <c r="J46">
        <f>MATCH(H46,permutations!$A$1:$BZ$1,0)</f>
        <v>45</v>
      </c>
    </row>
    <row r="47" spans="8:10" x14ac:dyDescent="0.3">
      <c r="H47" t="s">
        <v>183</v>
      </c>
      <c r="I47">
        <f>MATCH(H47,'permutations (paste)'!$A$1:$BZ$1,0)</f>
        <v>49</v>
      </c>
      <c r="J47">
        <f>MATCH(H47,permutations!$A$1:$BZ$1,0)</f>
        <v>46</v>
      </c>
    </row>
    <row r="48" spans="8:10" x14ac:dyDescent="0.3">
      <c r="H48" t="s">
        <v>184</v>
      </c>
      <c r="I48">
        <f>MATCH(H48,'permutations (paste)'!$A$1:$BZ$1,0)</f>
        <v>50</v>
      </c>
      <c r="J48">
        <f>MATCH(H48,permutations!$A$1:$BZ$1,0)</f>
        <v>47</v>
      </c>
    </row>
    <row r="49" spans="8:10" x14ac:dyDescent="0.3">
      <c r="H49" t="s">
        <v>185</v>
      </c>
      <c r="I49">
        <f>MATCH(H49,'permutations (paste)'!$A$1:$BZ$1,0)</f>
        <v>51</v>
      </c>
      <c r="J49">
        <f>MATCH(H49,permutations!$A$1:$BZ$1,0)</f>
        <v>48</v>
      </c>
    </row>
    <row r="50" spans="8:10" x14ac:dyDescent="0.3">
      <c r="H50" t="s">
        <v>19</v>
      </c>
      <c r="I50">
        <f>MATCH(H50,'permutations (paste)'!$A$1:$BZ$1,0)</f>
        <v>52</v>
      </c>
      <c r="J50">
        <f>MATCH(H50,permutations!$A$1:$BZ$1,0)</f>
        <v>49</v>
      </c>
    </row>
    <row r="51" spans="8:10" x14ac:dyDescent="0.3">
      <c r="H51" t="s">
        <v>186</v>
      </c>
      <c r="I51">
        <f>MATCH(H51,'permutations (paste)'!$A$1:$BZ$1,0)</f>
        <v>53</v>
      </c>
      <c r="J51">
        <f>MATCH(H51,permutations!$A$1:$BZ$1,0)</f>
        <v>50</v>
      </c>
    </row>
    <row r="52" spans="8:10" x14ac:dyDescent="0.3">
      <c r="H52" t="s">
        <v>20</v>
      </c>
      <c r="I52">
        <f>MATCH(H52,'permutations (paste)'!$A$1:$BZ$1,0)</f>
        <v>54</v>
      </c>
      <c r="J52">
        <f>MATCH(H52,permutations!$A$1:$BZ$1,0)</f>
        <v>51</v>
      </c>
    </row>
    <row r="53" spans="8:10" x14ac:dyDescent="0.3">
      <c r="H53" t="s">
        <v>21</v>
      </c>
      <c r="I53">
        <f>MATCH(H53,'permutations (paste)'!$A$1:$BZ$1,0)</f>
        <v>55</v>
      </c>
      <c r="J53">
        <f>MATCH(H53,permutations!$A$1:$BZ$1,0)</f>
        <v>52</v>
      </c>
    </row>
    <row r="54" spans="8:10" x14ac:dyDescent="0.3">
      <c r="H54" t="s">
        <v>22</v>
      </c>
      <c r="I54">
        <f>MATCH(H54,'permutations (paste)'!$A$1:$BZ$1,0)</f>
        <v>56</v>
      </c>
      <c r="J54">
        <f>MATCH(H54,permutations!$A$1:$BZ$1,0)</f>
        <v>53</v>
      </c>
    </row>
    <row r="55" spans="8:10" x14ac:dyDescent="0.3">
      <c r="H55" t="s">
        <v>23</v>
      </c>
      <c r="I55">
        <f>MATCH(H55,'permutations (paste)'!$A$1:$BZ$1,0)</f>
        <v>57</v>
      </c>
      <c r="J55">
        <f>MATCH(H55,permutations!$A$1:$BZ$1,0)</f>
        <v>54</v>
      </c>
    </row>
    <row r="56" spans="8:10" x14ac:dyDescent="0.3">
      <c r="H56" t="s">
        <v>24</v>
      </c>
      <c r="I56">
        <f>MATCH(H56,'permutations (paste)'!$A$1:$BZ$1,0)</f>
        <v>58</v>
      </c>
      <c r="J56">
        <f>MATCH(H56,permutations!$A$1:$BZ$1,0)</f>
        <v>55</v>
      </c>
    </row>
    <row r="57" spans="8:10" x14ac:dyDescent="0.3">
      <c r="H57" t="s">
        <v>25</v>
      </c>
      <c r="I57">
        <f>MATCH(H57,'permutations (paste)'!$A$1:$BZ$1,0)</f>
        <v>59</v>
      </c>
      <c r="J57">
        <f>MATCH(H57,permutations!$A$1:$BZ$1,0)</f>
        <v>56</v>
      </c>
    </row>
    <row r="58" spans="8:10" x14ac:dyDescent="0.3">
      <c r="H58" t="s">
        <v>26</v>
      </c>
      <c r="I58">
        <f>MATCH(H58,'permutations (paste)'!$A$1:$BZ$1,0)</f>
        <v>60</v>
      </c>
      <c r="J58">
        <f>MATCH(H58,permutations!$A$1:$BZ$1,0)</f>
        <v>57</v>
      </c>
    </row>
    <row r="59" spans="8:10" x14ac:dyDescent="0.3">
      <c r="H59" t="s">
        <v>27</v>
      </c>
      <c r="I59">
        <f>MATCH(H59,'permutations (paste)'!$A$1:$BZ$1,0)</f>
        <v>61</v>
      </c>
      <c r="J59">
        <f>MATCH(H59,permutations!$A$1:$BZ$1,0)</f>
        <v>58</v>
      </c>
    </row>
    <row r="60" spans="8:10" x14ac:dyDescent="0.3">
      <c r="H60" t="s">
        <v>28</v>
      </c>
      <c r="I60">
        <f>MATCH(H60,'permutations (paste)'!$A$1:$BZ$1,0)</f>
        <v>62</v>
      </c>
      <c r="J60">
        <f>MATCH(H60,permutations!$A$1:$BZ$1,0)</f>
        <v>59</v>
      </c>
    </row>
    <row r="61" spans="8:10" x14ac:dyDescent="0.3">
      <c r="H61" t="s">
        <v>187</v>
      </c>
      <c r="I61">
        <f>MATCH(H61,'permutations (paste)'!$A$1:$BZ$1,0)</f>
        <v>63</v>
      </c>
      <c r="J61">
        <f>MATCH(H61,permutations!$A$1:$BZ$1,0)</f>
        <v>60</v>
      </c>
    </row>
    <row r="62" spans="8:10" x14ac:dyDescent="0.3">
      <c r="H62" t="s">
        <v>29</v>
      </c>
      <c r="I62">
        <f>MATCH(H62,'permutations (paste)'!$A$1:$BZ$1,0)</f>
        <v>64</v>
      </c>
      <c r="J62">
        <f>MATCH(H62,permutations!$A$1:$BZ$1,0)</f>
        <v>61</v>
      </c>
    </row>
    <row r="63" spans="8:10" x14ac:dyDescent="0.3">
      <c r="H63" t="s">
        <v>30</v>
      </c>
      <c r="I63">
        <f>MATCH(H63,'permutations (paste)'!$A$1:$BZ$1,0)</f>
        <v>65</v>
      </c>
      <c r="J63">
        <f>MATCH(H63,permutations!$A$1:$BZ$1,0)</f>
        <v>62</v>
      </c>
    </row>
    <row r="64" spans="8:10" x14ac:dyDescent="0.3">
      <c r="H64" t="s">
        <v>31</v>
      </c>
      <c r="I64">
        <f>MATCH(H64,'permutations (paste)'!$A$1:$BZ$1,0)</f>
        <v>66</v>
      </c>
      <c r="J64">
        <f>MATCH(H64,permutations!$A$1:$BZ$1,0)</f>
        <v>63</v>
      </c>
    </row>
    <row r="65" spans="8:10" x14ac:dyDescent="0.3">
      <c r="H65" t="s">
        <v>32</v>
      </c>
      <c r="I65">
        <f>MATCH(H65,'permutations (paste)'!$A$1:$BZ$1,0)</f>
        <v>67</v>
      </c>
      <c r="J65">
        <f>MATCH(H65,permutations!$A$1:$BZ$1,0)</f>
        <v>64</v>
      </c>
    </row>
    <row r="66" spans="8:10" x14ac:dyDescent="0.3">
      <c r="H66" t="s">
        <v>33</v>
      </c>
      <c r="I66">
        <f>MATCH(H66,'permutations (paste)'!$A$1:$BZ$1,0)</f>
        <v>68</v>
      </c>
      <c r="J66">
        <f>MATCH(H66,permutations!$A$1:$BZ$1,0)</f>
        <v>65</v>
      </c>
    </row>
    <row r="67" spans="8:10" x14ac:dyDescent="0.3">
      <c r="H67" t="s">
        <v>34</v>
      </c>
      <c r="I67">
        <f>MATCH(H67,'permutations (paste)'!$A$1:$BZ$1,0)</f>
        <v>69</v>
      </c>
      <c r="J67">
        <f>MATCH(H67,permutations!$A$1:$BZ$1,0)</f>
        <v>66</v>
      </c>
    </row>
    <row r="68" spans="8:10" x14ac:dyDescent="0.3">
      <c r="H68" t="s">
        <v>35</v>
      </c>
      <c r="I68">
        <f>MATCH(H68,'permutations (paste)'!$A$1:$BZ$1,0)</f>
        <v>70</v>
      </c>
      <c r="J68">
        <f>MATCH(H68,permutations!$A$1:$BZ$1,0)</f>
        <v>67</v>
      </c>
    </row>
    <row r="69" spans="8:10" x14ac:dyDescent="0.3">
      <c r="H69" t="s">
        <v>36</v>
      </c>
      <c r="I69">
        <f>MATCH(H69,'permutations (paste)'!$A$1:$BZ$1,0)</f>
        <v>71</v>
      </c>
      <c r="J69">
        <f>MATCH(H69,permutations!$A$1:$BZ$1,0)</f>
        <v>68</v>
      </c>
    </row>
    <row r="70" spans="8:10" x14ac:dyDescent="0.3">
      <c r="H70" t="s">
        <v>37</v>
      </c>
      <c r="I70">
        <f>MATCH(H70,'permutations (paste)'!$A$1:$BZ$1,0)</f>
        <v>72</v>
      </c>
      <c r="J70">
        <f>MATCH(H70,permutations!$A$1:$BZ$1,0)</f>
        <v>69</v>
      </c>
    </row>
    <row r="71" spans="8:10" x14ac:dyDescent="0.3">
      <c r="H71" t="s">
        <v>38</v>
      </c>
      <c r="I71">
        <f>MATCH(H71,'permutations (paste)'!$A$1:$BZ$1,0)</f>
        <v>73</v>
      </c>
      <c r="J71">
        <f>MATCH(H71,permutations!$A$1:$BZ$1,0)</f>
        <v>70</v>
      </c>
    </row>
    <row r="72" spans="8:10" x14ac:dyDescent="0.3">
      <c r="H72" t="s">
        <v>14</v>
      </c>
      <c r="I72">
        <f>MATCH(H72,'permutations (paste)'!$A$1:$BZ$1,0)</f>
        <v>74</v>
      </c>
      <c r="J72">
        <f>MATCH(H72,permutations!$A$1:$BZ$1,0)</f>
        <v>71</v>
      </c>
    </row>
    <row r="73" spans="8:10" x14ac:dyDescent="0.3">
      <c r="H73" t="s">
        <v>39</v>
      </c>
      <c r="I73">
        <f>MATCH(H73,'permutations (paste)'!$A$1:$BZ$1,0)</f>
        <v>75</v>
      </c>
      <c r="J73">
        <f>MATCH(H73,permutations!$A$1:$BZ$1,0)</f>
        <v>72</v>
      </c>
    </row>
    <row r="74" spans="8:10" x14ac:dyDescent="0.3">
      <c r="H74" t="s">
        <v>40</v>
      </c>
      <c r="I74">
        <f>MATCH(H74,'permutations (paste)'!$A$1:$BZ$1,0)</f>
        <v>76</v>
      </c>
      <c r="J74">
        <f>MATCH(H74,permutations!$A$1:$BZ$1,0)</f>
        <v>73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Pict="0" macro="[1]!Macro6">
                <anchor moveWithCells="1" sizeWithCells="1">
                  <from>
                    <xdr:col>1</xdr:col>
                    <xdr:colOff>0</xdr:colOff>
                    <xdr:row>29</xdr:row>
                    <xdr:rowOff>45720</xdr:rowOff>
                  </from>
                  <to>
                    <xdr:col>3</xdr:col>
                    <xdr:colOff>525780</xdr:colOff>
                    <xdr:row>33</xdr:row>
                    <xdr:rowOff>68580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</sheetPr>
  <dimension ref="A2:AQ1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3" sqref="F3:F5"/>
    </sheetView>
  </sheetViews>
  <sheetFormatPr defaultColWidth="9.109375" defaultRowHeight="14.4" x14ac:dyDescent="0.3"/>
  <cols>
    <col min="1" max="1" width="7.44140625" style="23" bestFit="1" customWidth="1"/>
    <col min="2" max="2" width="11.33203125" style="23" bestFit="1" customWidth="1"/>
    <col min="3" max="3" width="8.88671875" style="23" bestFit="1" customWidth="1"/>
    <col min="4" max="4" width="12.6640625" style="23" bestFit="1" customWidth="1"/>
    <col min="5" max="5" width="6.5546875" style="23" bestFit="1" customWidth="1"/>
    <col min="6" max="6" width="56" style="23" bestFit="1" customWidth="1"/>
    <col min="7" max="7" width="11.44140625" style="23" bestFit="1" customWidth="1"/>
    <col min="8" max="8" width="9.5546875" style="23" bestFit="1" customWidth="1"/>
    <col min="9" max="9" width="18.109375" style="23" bestFit="1" customWidth="1"/>
    <col min="10" max="10" width="8.44140625" style="23" bestFit="1" customWidth="1"/>
    <col min="11" max="11" width="11.33203125" style="23" bestFit="1" customWidth="1"/>
    <col min="12" max="12" width="14.6640625" style="23" bestFit="1" customWidth="1"/>
    <col min="13" max="13" width="9.6640625" style="23" bestFit="1" customWidth="1"/>
    <col min="14" max="14" width="35.33203125" style="23" bestFit="1" customWidth="1"/>
    <col min="15" max="15" width="53.5546875" style="23" bestFit="1" customWidth="1"/>
    <col min="16" max="16" width="11.6640625" style="23" bestFit="1" customWidth="1"/>
    <col min="17" max="17" width="16.109375" style="23" bestFit="1" customWidth="1"/>
    <col min="18" max="18" width="19.88671875" style="23" bestFit="1" customWidth="1"/>
    <col min="19" max="19" width="12.109375" style="23" bestFit="1" customWidth="1"/>
    <col min="20" max="20" width="15.5546875" style="23" bestFit="1" customWidth="1"/>
    <col min="21" max="21" width="12.6640625" style="23" bestFit="1" customWidth="1"/>
    <col min="22" max="23" width="9.44140625" style="23" bestFit="1" customWidth="1"/>
    <col min="24" max="24" width="9.6640625" style="23" bestFit="1" customWidth="1"/>
    <col min="25" max="25" width="16.44140625" style="23" customWidth="1"/>
    <col min="26" max="26" width="12.88671875" style="23" bestFit="1" customWidth="1"/>
    <col min="27" max="27" width="10" style="23" bestFit="1" customWidth="1"/>
    <col min="28" max="28" width="13.6640625" style="23" bestFit="1" customWidth="1"/>
    <col min="29" max="29" width="12.44140625" style="23" bestFit="1" customWidth="1"/>
    <col min="30" max="30" width="53.44140625" style="23" bestFit="1" customWidth="1"/>
    <col min="31" max="31" width="12.6640625" style="23" bestFit="1" customWidth="1"/>
    <col min="32" max="32" width="9.88671875" style="23" bestFit="1" customWidth="1"/>
    <col min="33" max="33" width="13.5546875" style="23" bestFit="1" customWidth="1"/>
    <col min="34" max="34" width="12.33203125" style="23" bestFit="1" customWidth="1"/>
    <col min="35" max="35" width="10" style="23" bestFit="1" customWidth="1"/>
    <col min="36" max="36" width="10.44140625" style="23" bestFit="1" customWidth="1"/>
    <col min="37" max="37" width="7.6640625" style="23" bestFit="1" customWidth="1"/>
    <col min="38" max="38" width="12.6640625" style="23" bestFit="1" customWidth="1"/>
    <col min="39" max="39" width="13.6640625" style="23" bestFit="1" customWidth="1"/>
    <col min="40" max="40" width="14.88671875" style="23" bestFit="1" customWidth="1"/>
    <col min="41" max="41" width="8.6640625" style="23" bestFit="1" customWidth="1"/>
    <col min="42" max="42" width="11.33203125" style="23" bestFit="1" customWidth="1"/>
    <col min="43" max="43" width="11.44140625" style="23" bestFit="1" customWidth="1"/>
    <col min="44" max="16384" width="9.109375" style="23"/>
  </cols>
  <sheetData>
    <row r="2" spans="1:43" x14ac:dyDescent="0.3">
      <c r="A2" s="21" t="s">
        <v>51</v>
      </c>
      <c r="B2" s="21" t="s">
        <v>52</v>
      </c>
      <c r="C2" s="21" t="s">
        <v>53</v>
      </c>
      <c r="D2" s="21" t="s">
        <v>54</v>
      </c>
      <c r="E2" s="21" t="s">
        <v>11</v>
      </c>
      <c r="F2" s="21" t="s">
        <v>55</v>
      </c>
      <c r="G2" s="21" t="s">
        <v>56</v>
      </c>
      <c r="H2" s="21" t="s">
        <v>57</v>
      </c>
      <c r="I2" s="21" t="s">
        <v>58</v>
      </c>
      <c r="J2" s="21" t="s">
        <v>59</v>
      </c>
      <c r="K2" s="21" t="s">
        <v>28</v>
      </c>
      <c r="L2" s="21" t="s">
        <v>60</v>
      </c>
      <c r="M2" s="22" t="s">
        <v>61</v>
      </c>
      <c r="N2" s="21" t="s">
        <v>62</v>
      </c>
      <c r="O2" s="21" t="s">
        <v>63</v>
      </c>
      <c r="P2" s="21" t="s">
        <v>64</v>
      </c>
      <c r="Q2" s="21" t="s">
        <v>65</v>
      </c>
      <c r="R2" s="21" t="s">
        <v>66</v>
      </c>
      <c r="S2" s="21" t="s">
        <v>67</v>
      </c>
      <c r="T2" s="21" t="s">
        <v>68</v>
      </c>
      <c r="U2" s="21" t="s">
        <v>69</v>
      </c>
      <c r="V2" s="21" t="s">
        <v>70</v>
      </c>
      <c r="W2" s="21" t="s">
        <v>71</v>
      </c>
      <c r="X2" s="21" t="s">
        <v>72</v>
      </c>
      <c r="Y2" s="21" t="s">
        <v>73</v>
      </c>
      <c r="Z2" s="21" t="s">
        <v>74</v>
      </c>
      <c r="AA2" s="21" t="s">
        <v>75</v>
      </c>
      <c r="AB2" s="21" t="s">
        <v>76</v>
      </c>
      <c r="AC2" s="21" t="s">
        <v>77</v>
      </c>
      <c r="AD2" s="21" t="s">
        <v>78</v>
      </c>
      <c r="AE2" s="21" t="s">
        <v>79</v>
      </c>
      <c r="AF2" s="21" t="s">
        <v>80</v>
      </c>
      <c r="AG2" s="21" t="s">
        <v>81</v>
      </c>
      <c r="AH2" s="21" t="s">
        <v>82</v>
      </c>
      <c r="AI2" s="21" t="s">
        <v>83</v>
      </c>
      <c r="AJ2" s="21" t="s">
        <v>84</v>
      </c>
      <c r="AK2" s="21" t="s">
        <v>85</v>
      </c>
      <c r="AL2" s="25" t="s">
        <v>86</v>
      </c>
      <c r="AM2" s="21" t="s">
        <v>87</v>
      </c>
      <c r="AN2" s="21" t="s">
        <v>88</v>
      </c>
      <c r="AO2" s="21" t="s">
        <v>89</v>
      </c>
      <c r="AP2" s="21" t="s">
        <v>90</v>
      </c>
      <c r="AQ2" s="21" t="s">
        <v>91</v>
      </c>
    </row>
    <row r="3" spans="1:43" x14ac:dyDescent="0.3">
      <c r="A3" s="23" t="s">
        <v>135</v>
      </c>
      <c r="B3" s="23" t="s">
        <v>345</v>
      </c>
      <c r="C3" s="23" t="s">
        <v>44</v>
      </c>
      <c r="D3" s="23" t="s">
        <v>346</v>
      </c>
      <c r="E3" s="23" t="s">
        <v>43</v>
      </c>
      <c r="F3" s="23" t="s">
        <v>505</v>
      </c>
      <c r="G3" s="23" t="s">
        <v>472</v>
      </c>
      <c r="H3" s="23" t="s">
        <v>473</v>
      </c>
      <c r="I3" s="23" t="s">
        <v>207</v>
      </c>
      <c r="J3" s="23" t="s">
        <v>347</v>
      </c>
      <c r="K3" s="23" t="s">
        <v>48</v>
      </c>
      <c r="L3" s="23" t="s">
        <v>93</v>
      </c>
      <c r="M3" s="24">
        <v>43587</v>
      </c>
      <c r="N3" s="23" t="s">
        <v>480</v>
      </c>
      <c r="O3" s="23" t="s">
        <v>480</v>
      </c>
      <c r="Q3" s="23" t="s">
        <v>215</v>
      </c>
      <c r="R3" s="23" t="s">
        <v>47</v>
      </c>
      <c r="S3" s="23" t="s">
        <v>212</v>
      </c>
      <c r="T3" s="23" t="s">
        <v>213</v>
      </c>
      <c r="U3" s="23" t="s">
        <v>210</v>
      </c>
      <c r="V3" s="23" t="s">
        <v>211</v>
      </c>
      <c r="W3" s="23" t="s">
        <v>94</v>
      </c>
      <c r="Y3" s="23" t="s">
        <v>347</v>
      </c>
      <c r="AB3" s="23" t="s">
        <v>347</v>
      </c>
      <c r="AC3" s="23" t="s">
        <v>347</v>
      </c>
      <c r="AD3" s="23" t="s">
        <v>484</v>
      </c>
      <c r="AG3" s="23" t="s">
        <v>210</v>
      </c>
      <c r="AH3" s="23" t="s">
        <v>211</v>
      </c>
      <c r="AI3" s="23" t="s">
        <v>44</v>
      </c>
      <c r="AK3" s="23" t="s">
        <v>348</v>
      </c>
      <c r="AL3" s="23" t="s">
        <v>44</v>
      </c>
    </row>
    <row r="4" spans="1:43" x14ac:dyDescent="0.3">
      <c r="A4" s="23" t="s">
        <v>135</v>
      </c>
      <c r="B4" s="23" t="s">
        <v>349</v>
      </c>
      <c r="C4" s="23" t="s">
        <v>44</v>
      </c>
      <c r="D4" s="23" t="s">
        <v>346</v>
      </c>
      <c r="E4" s="23" t="s">
        <v>43</v>
      </c>
      <c r="F4" s="23" t="s">
        <v>506</v>
      </c>
      <c r="G4" s="23" t="s">
        <v>474</v>
      </c>
      <c r="H4" s="23" t="s">
        <v>475</v>
      </c>
      <c r="I4" s="23" t="s">
        <v>207</v>
      </c>
      <c r="J4" s="23" t="s">
        <v>347</v>
      </c>
      <c r="K4" s="23" t="s">
        <v>48</v>
      </c>
      <c r="L4" s="23" t="s">
        <v>93</v>
      </c>
      <c r="M4" s="24">
        <v>43587</v>
      </c>
      <c r="N4" s="23" t="s">
        <v>481</v>
      </c>
      <c r="O4" s="23" t="s">
        <v>481</v>
      </c>
      <c r="Q4" s="23" t="s">
        <v>215</v>
      </c>
      <c r="R4" s="23" t="s">
        <v>47</v>
      </c>
      <c r="S4" s="23" t="s">
        <v>212</v>
      </c>
      <c r="T4" s="23" t="s">
        <v>213</v>
      </c>
      <c r="U4" s="23" t="s">
        <v>210</v>
      </c>
      <c r="V4" s="23" t="s">
        <v>211</v>
      </c>
      <c r="W4" s="23" t="s">
        <v>94</v>
      </c>
      <c r="Y4" s="23" t="s">
        <v>347</v>
      </c>
      <c r="AB4" s="23" t="s">
        <v>347</v>
      </c>
      <c r="AC4" s="23" t="s">
        <v>347</v>
      </c>
      <c r="AD4" s="23" t="s">
        <v>484</v>
      </c>
      <c r="AG4" s="23" t="s">
        <v>210</v>
      </c>
      <c r="AH4" s="23" t="s">
        <v>211</v>
      </c>
      <c r="AI4" s="23" t="s">
        <v>44</v>
      </c>
      <c r="AK4" s="23" t="s">
        <v>348</v>
      </c>
      <c r="AL4" s="23" t="s">
        <v>44</v>
      </c>
    </row>
    <row r="5" spans="1:43" x14ac:dyDescent="0.3">
      <c r="A5" s="23" t="s">
        <v>135</v>
      </c>
      <c r="B5" s="23" t="s">
        <v>350</v>
      </c>
      <c r="C5" s="23" t="s">
        <v>44</v>
      </c>
      <c r="D5" s="23" t="s">
        <v>346</v>
      </c>
      <c r="E5" s="23" t="s">
        <v>43</v>
      </c>
      <c r="F5" s="23" t="s">
        <v>507</v>
      </c>
      <c r="G5" s="23" t="s">
        <v>476</v>
      </c>
      <c r="H5" s="23" t="s">
        <v>477</v>
      </c>
      <c r="I5" s="23" t="s">
        <v>207</v>
      </c>
      <c r="J5" s="23" t="s">
        <v>347</v>
      </c>
      <c r="K5" s="23" t="s">
        <v>48</v>
      </c>
      <c r="L5" s="23" t="s">
        <v>93</v>
      </c>
      <c r="M5" s="24">
        <v>43587</v>
      </c>
      <c r="N5" s="23" t="s">
        <v>482</v>
      </c>
      <c r="O5" s="23" t="s">
        <v>482</v>
      </c>
      <c r="Q5" s="23" t="s">
        <v>215</v>
      </c>
      <c r="R5" s="23" t="s">
        <v>47</v>
      </c>
      <c r="S5" s="23" t="s">
        <v>212</v>
      </c>
      <c r="T5" s="23" t="s">
        <v>213</v>
      </c>
      <c r="U5" s="23" t="s">
        <v>210</v>
      </c>
      <c r="V5" s="23" t="s">
        <v>211</v>
      </c>
      <c r="W5" s="23" t="s">
        <v>94</v>
      </c>
      <c r="Y5" s="23" t="s">
        <v>347</v>
      </c>
      <c r="AB5" s="23" t="s">
        <v>347</v>
      </c>
      <c r="AC5" s="23" t="s">
        <v>347</v>
      </c>
      <c r="AD5" s="23" t="s">
        <v>485</v>
      </c>
      <c r="AG5" s="23" t="s">
        <v>210</v>
      </c>
      <c r="AH5" s="23" t="s">
        <v>211</v>
      </c>
      <c r="AI5" s="23" t="s">
        <v>44</v>
      </c>
      <c r="AK5" s="23" t="s">
        <v>348</v>
      </c>
      <c r="AL5" s="23" t="s">
        <v>44</v>
      </c>
    </row>
    <row r="6" spans="1:43" x14ac:dyDescent="0.3">
      <c r="A6" s="23" t="s">
        <v>135</v>
      </c>
      <c r="B6" s="23" t="s">
        <v>351</v>
      </c>
      <c r="C6" s="23" t="s">
        <v>44</v>
      </c>
      <c r="D6" s="23" t="s">
        <v>346</v>
      </c>
      <c r="E6" s="23" t="s">
        <v>43</v>
      </c>
      <c r="F6" s="23" t="s">
        <v>508</v>
      </c>
      <c r="G6" s="23" t="s">
        <v>478</v>
      </c>
      <c r="H6" s="23" t="s">
        <v>479</v>
      </c>
      <c r="I6" s="23" t="s">
        <v>207</v>
      </c>
      <c r="J6" s="23" t="s">
        <v>347</v>
      </c>
      <c r="K6" s="23" t="s">
        <v>48</v>
      </c>
      <c r="L6" s="23" t="s">
        <v>93</v>
      </c>
      <c r="M6" s="24">
        <v>43587</v>
      </c>
      <c r="N6" s="23" t="s">
        <v>483</v>
      </c>
      <c r="O6" s="23" t="s">
        <v>483</v>
      </c>
      <c r="Q6" s="23" t="s">
        <v>215</v>
      </c>
      <c r="R6" s="23" t="s">
        <v>47</v>
      </c>
      <c r="S6" s="23" t="s">
        <v>212</v>
      </c>
      <c r="T6" s="23" t="s">
        <v>213</v>
      </c>
      <c r="U6" s="23" t="s">
        <v>210</v>
      </c>
      <c r="V6" s="23" t="s">
        <v>211</v>
      </c>
      <c r="W6" s="23" t="s">
        <v>94</v>
      </c>
      <c r="Y6" s="23" t="s">
        <v>347</v>
      </c>
      <c r="AB6" s="23" t="s">
        <v>347</v>
      </c>
      <c r="AC6" s="23" t="s">
        <v>347</v>
      </c>
      <c r="AD6" s="23" t="s">
        <v>485</v>
      </c>
      <c r="AG6" s="23" t="s">
        <v>210</v>
      </c>
      <c r="AH6" s="23" t="s">
        <v>211</v>
      </c>
      <c r="AI6" s="23" t="s">
        <v>44</v>
      </c>
      <c r="AK6" s="23" t="s">
        <v>348</v>
      </c>
      <c r="AL6" s="23" t="s">
        <v>44</v>
      </c>
    </row>
    <row r="7" spans="1:43" x14ac:dyDescent="0.3">
      <c r="M7" s="24"/>
    </row>
    <row r="8" spans="1:43" x14ac:dyDescent="0.3">
      <c r="M8" s="24"/>
    </row>
    <row r="9" spans="1:43" x14ac:dyDescent="0.3">
      <c r="M9" s="24"/>
    </row>
    <row r="10" spans="1:43" x14ac:dyDescent="0.3">
      <c r="M10" s="24"/>
    </row>
    <row r="11" spans="1:43" x14ac:dyDescent="0.3">
      <c r="M11" s="24"/>
    </row>
    <row r="12" spans="1:43" x14ac:dyDescent="0.3">
      <c r="M12" s="24"/>
    </row>
    <row r="13" spans="1:43" x14ac:dyDescent="0.3">
      <c r="M13" s="24"/>
    </row>
    <row r="14" spans="1:43" x14ac:dyDescent="0.3">
      <c r="M14" s="24"/>
    </row>
  </sheetData>
  <autoFilter ref="A2:AQ14">
    <sortState ref="A3:AQ14">
      <sortCondition ref="A2:A14"/>
    </sortState>
  </autoFilter>
  <sortState ref="A3:AQ14">
    <sortCondition ref="B3:B14"/>
    <sortCondition ref="E3:E1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</sheetPr>
  <dimension ref="A2:Z76"/>
  <sheetViews>
    <sheetView tabSelected="1" zoomScale="85" zoomScaleNormal="85" workbookViewId="0">
      <pane xSplit="2" ySplit="2" topLeftCell="F3" activePane="bottomRight" state="frozen"/>
      <selection pane="topRight" activeCell="C1" sqref="C1"/>
      <selection pane="bottomLeft" activeCell="A3" sqref="A3"/>
      <selection pane="bottomRight" activeCell="B36" sqref="B36"/>
    </sheetView>
  </sheetViews>
  <sheetFormatPr defaultColWidth="9.109375" defaultRowHeight="14.4" x14ac:dyDescent="0.3"/>
  <cols>
    <col min="1" max="1" width="6.33203125" style="23" customWidth="1"/>
    <col min="2" max="2" width="26.77734375" style="28" customWidth="1"/>
    <col min="3" max="3" width="9.33203125" style="23" bestFit="1" customWidth="1"/>
    <col min="4" max="4" width="10.5546875" style="23" bestFit="1" customWidth="1"/>
    <col min="5" max="5" width="19" style="23" customWidth="1"/>
    <col min="6" max="6" width="13.6640625" style="23" bestFit="1" customWidth="1"/>
    <col min="7" max="7" width="12.6640625" style="23" bestFit="1" customWidth="1"/>
    <col min="8" max="8" width="16.88671875" style="23" bestFit="1" customWidth="1"/>
    <col min="9" max="9" width="13.6640625" style="23" bestFit="1" customWidth="1"/>
    <col min="10" max="10" width="6.5546875" style="23" bestFit="1" customWidth="1"/>
    <col min="11" max="11" width="9" style="23" bestFit="1" customWidth="1"/>
    <col min="12" max="12" width="17.5546875" style="23" bestFit="1" customWidth="1"/>
    <col min="13" max="13" width="12.6640625" style="23" bestFit="1" customWidth="1"/>
    <col min="14" max="14" width="11.44140625" style="23" bestFit="1" customWidth="1"/>
    <col min="15" max="15" width="9.5546875" style="23" bestFit="1" customWidth="1"/>
    <col min="16" max="16" width="11.33203125" style="23" bestFit="1" customWidth="1"/>
    <col min="17" max="17" width="14.44140625" style="23" bestFit="1" customWidth="1"/>
    <col min="18" max="18" width="9.6640625" style="23" bestFit="1" customWidth="1"/>
    <col min="19" max="19" width="53.44140625" style="23" bestFit="1" customWidth="1"/>
    <col min="20" max="20" width="14.6640625" style="23" bestFit="1" customWidth="1"/>
    <col min="21" max="21" width="16.109375" style="23" bestFit="1" customWidth="1"/>
    <col min="22" max="22" width="9.44140625" style="23" bestFit="1" customWidth="1"/>
    <col min="23" max="23" width="9.6640625" style="23" bestFit="1" customWidth="1"/>
    <col min="24" max="24" width="1.6640625" style="23" customWidth="1"/>
    <col min="25" max="25" width="63.6640625" style="23" customWidth="1"/>
    <col min="26" max="26" width="29.44140625" style="23" customWidth="1"/>
    <col min="27" max="16384" width="9.109375" style="23"/>
  </cols>
  <sheetData>
    <row r="2" spans="1:26" x14ac:dyDescent="0.3">
      <c r="A2" s="21" t="s">
        <v>51</v>
      </c>
      <c r="B2" s="27" t="s">
        <v>95</v>
      </c>
      <c r="C2" s="22" t="s">
        <v>96</v>
      </c>
      <c r="D2" s="22" t="s">
        <v>97</v>
      </c>
      <c r="E2" s="21" t="s">
        <v>54</v>
      </c>
      <c r="F2" s="21" t="s">
        <v>98</v>
      </c>
      <c r="G2" s="21" t="s">
        <v>99</v>
      </c>
      <c r="H2" s="21" t="s">
        <v>52</v>
      </c>
      <c r="I2" s="21" t="s">
        <v>100</v>
      </c>
      <c r="J2" s="21" t="s">
        <v>11</v>
      </c>
      <c r="K2" s="21" t="s">
        <v>101</v>
      </c>
      <c r="L2" s="21" t="s">
        <v>102</v>
      </c>
      <c r="M2" s="21" t="s">
        <v>103</v>
      </c>
      <c r="N2" s="21" t="s">
        <v>56</v>
      </c>
      <c r="O2" s="21" t="s">
        <v>57</v>
      </c>
      <c r="P2" s="21" t="s">
        <v>28</v>
      </c>
      <c r="Q2" s="21" t="s">
        <v>60</v>
      </c>
      <c r="R2" s="22" t="s">
        <v>61</v>
      </c>
      <c r="S2" s="21" t="s">
        <v>62</v>
      </c>
      <c r="T2" s="21" t="s">
        <v>104</v>
      </c>
      <c r="U2" s="21" t="s">
        <v>65</v>
      </c>
      <c r="V2" s="21" t="s">
        <v>71</v>
      </c>
      <c r="W2" s="21" t="s">
        <v>72</v>
      </c>
    </row>
    <row r="3" spans="1:26" x14ac:dyDescent="0.3">
      <c r="A3" s="23" t="s">
        <v>258</v>
      </c>
      <c r="B3" s="28" t="s">
        <v>517</v>
      </c>
      <c r="C3" s="24">
        <v>43831</v>
      </c>
      <c r="E3" s="23" t="s">
        <v>346</v>
      </c>
      <c r="F3" s="23" t="s">
        <v>42</v>
      </c>
      <c r="G3" s="23" t="s">
        <v>193</v>
      </c>
      <c r="H3" s="23" t="s">
        <v>345</v>
      </c>
      <c r="I3" s="23" t="s">
        <v>44</v>
      </c>
      <c r="J3" s="23" t="s">
        <v>43</v>
      </c>
      <c r="K3" s="23" t="s">
        <v>45</v>
      </c>
      <c r="L3" s="23" t="s">
        <v>192</v>
      </c>
      <c r="M3" s="23" t="s">
        <v>44</v>
      </c>
      <c r="N3" s="23" t="s">
        <v>472</v>
      </c>
      <c r="O3" s="23" t="s">
        <v>473</v>
      </c>
      <c r="P3" s="23" t="s">
        <v>48</v>
      </c>
      <c r="Q3" s="23" t="s">
        <v>105</v>
      </c>
      <c r="R3" s="24">
        <v>43587</v>
      </c>
      <c r="S3" s="23" t="s">
        <v>480</v>
      </c>
      <c r="U3" s="23" t="s">
        <v>215</v>
      </c>
      <c r="V3" s="23" t="s">
        <v>94</v>
      </c>
      <c r="Y3" s="23" t="s">
        <v>480</v>
      </c>
      <c r="Z3" s="23" t="s">
        <v>489</v>
      </c>
    </row>
    <row r="4" spans="1:26" x14ac:dyDescent="0.3">
      <c r="A4" s="23" t="s">
        <v>258</v>
      </c>
      <c r="B4" s="28" t="s">
        <v>513</v>
      </c>
      <c r="C4" s="24">
        <v>43831</v>
      </c>
      <c r="E4" s="23" t="s">
        <v>346</v>
      </c>
      <c r="F4" s="23" t="s">
        <v>201</v>
      </c>
      <c r="G4" s="23" t="s">
        <v>193</v>
      </c>
      <c r="H4" s="23" t="s">
        <v>345</v>
      </c>
      <c r="I4" s="23" t="s">
        <v>44</v>
      </c>
      <c r="J4" s="23" t="s">
        <v>43</v>
      </c>
      <c r="K4" s="23" t="s">
        <v>45</v>
      </c>
      <c r="L4" s="23" t="s">
        <v>192</v>
      </c>
      <c r="M4" s="23" t="s">
        <v>44</v>
      </c>
      <c r="N4" s="23" t="s">
        <v>472</v>
      </c>
      <c r="O4" s="23" t="s">
        <v>473</v>
      </c>
      <c r="P4" s="23" t="s">
        <v>48</v>
      </c>
      <c r="Q4" s="23" t="s">
        <v>105</v>
      </c>
      <c r="R4" s="24">
        <v>43587</v>
      </c>
      <c r="S4" s="23" t="s">
        <v>480</v>
      </c>
      <c r="U4" s="23" t="s">
        <v>215</v>
      </c>
      <c r="V4" s="23" t="s">
        <v>94</v>
      </c>
      <c r="Y4" s="23" t="s">
        <v>480</v>
      </c>
      <c r="Z4" s="23" t="s">
        <v>490</v>
      </c>
    </row>
    <row r="5" spans="1:26" x14ac:dyDescent="0.3">
      <c r="A5" s="23" t="s">
        <v>258</v>
      </c>
      <c r="B5" s="28" t="s">
        <v>518</v>
      </c>
      <c r="C5" s="24">
        <v>43831</v>
      </c>
      <c r="E5" s="23" t="s">
        <v>346</v>
      </c>
      <c r="F5" s="23" t="s">
        <v>42</v>
      </c>
      <c r="G5" s="23" t="s">
        <v>193</v>
      </c>
      <c r="H5" s="23" t="s">
        <v>349</v>
      </c>
      <c r="I5" s="23" t="s">
        <v>44</v>
      </c>
      <c r="J5" s="23" t="s">
        <v>43</v>
      </c>
      <c r="K5" s="23" t="s">
        <v>45</v>
      </c>
      <c r="L5" s="23" t="s">
        <v>192</v>
      </c>
      <c r="M5" s="23" t="s">
        <v>44</v>
      </c>
      <c r="N5" s="23" t="s">
        <v>474</v>
      </c>
      <c r="O5" s="23" t="s">
        <v>475</v>
      </c>
      <c r="P5" s="23" t="s">
        <v>48</v>
      </c>
      <c r="Q5" s="23" t="s">
        <v>105</v>
      </c>
      <c r="R5" s="24">
        <v>43587</v>
      </c>
      <c r="S5" s="23" t="s">
        <v>481</v>
      </c>
      <c r="U5" s="23" t="s">
        <v>215</v>
      </c>
      <c r="V5" s="23" t="s">
        <v>94</v>
      </c>
      <c r="Y5" s="23" t="s">
        <v>480</v>
      </c>
      <c r="Z5" s="23" t="s">
        <v>491</v>
      </c>
    </row>
    <row r="6" spans="1:26" x14ac:dyDescent="0.3">
      <c r="A6" s="23" t="s">
        <v>258</v>
      </c>
      <c r="B6" s="28" t="s">
        <v>514</v>
      </c>
      <c r="C6" s="24">
        <v>43831</v>
      </c>
      <c r="E6" s="23" t="s">
        <v>346</v>
      </c>
      <c r="F6" s="23" t="s">
        <v>201</v>
      </c>
      <c r="G6" s="23" t="s">
        <v>193</v>
      </c>
      <c r="H6" s="23" t="s">
        <v>349</v>
      </c>
      <c r="I6" s="23" t="s">
        <v>44</v>
      </c>
      <c r="J6" s="23" t="s">
        <v>43</v>
      </c>
      <c r="K6" s="23" t="s">
        <v>45</v>
      </c>
      <c r="L6" s="23" t="s">
        <v>192</v>
      </c>
      <c r="M6" s="23" t="s">
        <v>44</v>
      </c>
      <c r="N6" s="23" t="s">
        <v>474</v>
      </c>
      <c r="O6" s="23" t="s">
        <v>475</v>
      </c>
      <c r="P6" s="23" t="s">
        <v>48</v>
      </c>
      <c r="Q6" s="23" t="s">
        <v>105</v>
      </c>
      <c r="R6" s="24">
        <v>43587</v>
      </c>
      <c r="S6" s="23" t="s">
        <v>481</v>
      </c>
      <c r="U6" s="23" t="s">
        <v>215</v>
      </c>
      <c r="V6" s="23" t="s">
        <v>94</v>
      </c>
      <c r="Y6" s="23" t="s">
        <v>480</v>
      </c>
      <c r="Z6" s="23" t="s">
        <v>489</v>
      </c>
    </row>
    <row r="7" spans="1:26" x14ac:dyDescent="0.3">
      <c r="A7" s="23" t="s">
        <v>258</v>
      </c>
      <c r="B7" s="28" t="s">
        <v>519</v>
      </c>
      <c r="C7" s="24">
        <v>43831</v>
      </c>
      <c r="E7" s="23" t="s">
        <v>346</v>
      </c>
      <c r="F7" s="23" t="s">
        <v>42</v>
      </c>
      <c r="G7" s="23" t="s">
        <v>193</v>
      </c>
      <c r="H7" s="23" t="s">
        <v>350</v>
      </c>
      <c r="I7" s="23" t="s">
        <v>44</v>
      </c>
      <c r="J7" s="23" t="s">
        <v>43</v>
      </c>
      <c r="K7" s="23" t="s">
        <v>45</v>
      </c>
      <c r="L7" s="23" t="s">
        <v>192</v>
      </c>
      <c r="M7" s="23" t="s">
        <v>44</v>
      </c>
      <c r="N7" s="23" t="s">
        <v>476</v>
      </c>
      <c r="O7" s="23" t="s">
        <v>477</v>
      </c>
      <c r="P7" s="23" t="s">
        <v>48</v>
      </c>
      <c r="Q7" s="23" t="s">
        <v>105</v>
      </c>
      <c r="R7" s="24">
        <v>43587</v>
      </c>
      <c r="S7" s="23" t="s">
        <v>482</v>
      </c>
      <c r="U7" s="23" t="s">
        <v>215</v>
      </c>
      <c r="V7" s="23" t="s">
        <v>94</v>
      </c>
      <c r="Y7" s="23" t="s">
        <v>480</v>
      </c>
      <c r="Z7" s="23" t="s">
        <v>490</v>
      </c>
    </row>
    <row r="8" spans="1:26" x14ac:dyDescent="0.3">
      <c r="A8" s="23" t="s">
        <v>258</v>
      </c>
      <c r="B8" s="28" t="s">
        <v>515</v>
      </c>
      <c r="C8" s="24">
        <v>43831</v>
      </c>
      <c r="E8" s="23" t="s">
        <v>346</v>
      </c>
      <c r="F8" s="23" t="s">
        <v>201</v>
      </c>
      <c r="G8" s="23" t="s">
        <v>193</v>
      </c>
      <c r="H8" s="23" t="s">
        <v>350</v>
      </c>
      <c r="I8" s="23" t="s">
        <v>44</v>
      </c>
      <c r="J8" s="23" t="s">
        <v>43</v>
      </c>
      <c r="K8" s="23" t="s">
        <v>45</v>
      </c>
      <c r="L8" s="23" t="s">
        <v>192</v>
      </c>
      <c r="M8" s="23" t="s">
        <v>44</v>
      </c>
      <c r="N8" s="23" t="s">
        <v>476</v>
      </c>
      <c r="O8" s="23" t="s">
        <v>477</v>
      </c>
      <c r="P8" s="23" t="s">
        <v>48</v>
      </c>
      <c r="Q8" s="23" t="s">
        <v>105</v>
      </c>
      <c r="R8" s="24">
        <v>43587</v>
      </c>
      <c r="S8" s="23" t="s">
        <v>482</v>
      </c>
      <c r="U8" s="23" t="s">
        <v>215</v>
      </c>
      <c r="V8" s="23" t="s">
        <v>94</v>
      </c>
      <c r="Y8" s="23" t="s">
        <v>480</v>
      </c>
      <c r="Z8" s="23" t="s">
        <v>491</v>
      </c>
    </row>
    <row r="9" spans="1:26" x14ac:dyDescent="0.3">
      <c r="A9" s="23" t="s">
        <v>258</v>
      </c>
      <c r="B9" s="28" t="s">
        <v>520</v>
      </c>
      <c r="C9" s="24">
        <v>43831</v>
      </c>
      <c r="E9" s="23" t="s">
        <v>346</v>
      </c>
      <c r="F9" s="23" t="s">
        <v>42</v>
      </c>
      <c r="G9" s="23" t="s">
        <v>193</v>
      </c>
      <c r="H9" s="23" t="s">
        <v>351</v>
      </c>
      <c r="I9" s="23" t="s">
        <v>44</v>
      </c>
      <c r="J9" s="23" t="s">
        <v>43</v>
      </c>
      <c r="K9" s="23" t="s">
        <v>45</v>
      </c>
      <c r="L9" s="23" t="s">
        <v>192</v>
      </c>
      <c r="M9" s="23" t="s">
        <v>44</v>
      </c>
      <c r="N9" s="23" t="s">
        <v>478</v>
      </c>
      <c r="O9" s="23" t="s">
        <v>479</v>
      </c>
      <c r="P9" s="23" t="s">
        <v>48</v>
      </c>
      <c r="Q9" s="23" t="s">
        <v>105</v>
      </c>
      <c r="R9" s="24">
        <v>43587</v>
      </c>
      <c r="S9" s="23" t="s">
        <v>483</v>
      </c>
      <c r="U9" s="23" t="s">
        <v>215</v>
      </c>
      <c r="V9" s="23" t="s">
        <v>94</v>
      </c>
      <c r="Y9" s="23" t="s">
        <v>481</v>
      </c>
      <c r="Z9" s="23" t="s">
        <v>492</v>
      </c>
    </row>
    <row r="10" spans="1:26" x14ac:dyDescent="0.3">
      <c r="A10" s="23" t="s">
        <v>258</v>
      </c>
      <c r="B10" s="28" t="s">
        <v>516</v>
      </c>
      <c r="C10" s="24">
        <v>43831</v>
      </c>
      <c r="E10" s="23" t="s">
        <v>346</v>
      </c>
      <c r="F10" s="23" t="s">
        <v>201</v>
      </c>
      <c r="G10" s="23" t="s">
        <v>193</v>
      </c>
      <c r="H10" s="23" t="s">
        <v>351</v>
      </c>
      <c r="I10" s="23" t="s">
        <v>44</v>
      </c>
      <c r="J10" s="23" t="s">
        <v>43</v>
      </c>
      <c r="K10" s="23" t="s">
        <v>45</v>
      </c>
      <c r="L10" s="23" t="s">
        <v>192</v>
      </c>
      <c r="M10" s="23" t="s">
        <v>44</v>
      </c>
      <c r="N10" s="23" t="s">
        <v>478</v>
      </c>
      <c r="O10" s="23" t="s">
        <v>479</v>
      </c>
      <c r="P10" s="23" t="s">
        <v>48</v>
      </c>
      <c r="Q10" s="23" t="s">
        <v>105</v>
      </c>
      <c r="R10" s="24">
        <v>43587</v>
      </c>
      <c r="S10" s="23" t="s">
        <v>483</v>
      </c>
      <c r="U10" s="23" t="s">
        <v>215</v>
      </c>
      <c r="V10" s="23" t="s">
        <v>94</v>
      </c>
      <c r="Y10" s="23" t="s">
        <v>481</v>
      </c>
      <c r="Z10" s="23" t="s">
        <v>493</v>
      </c>
    </row>
    <row r="11" spans="1:26" x14ac:dyDescent="0.3">
      <c r="A11" s="23" t="s">
        <v>258</v>
      </c>
      <c r="B11" s="28" t="s">
        <v>490</v>
      </c>
      <c r="C11" s="24">
        <v>43831</v>
      </c>
      <c r="E11" s="23" t="s">
        <v>346</v>
      </c>
      <c r="F11" s="23" t="s">
        <v>42</v>
      </c>
      <c r="G11" s="23" t="s">
        <v>487</v>
      </c>
      <c r="H11" s="23" t="s">
        <v>345</v>
      </c>
      <c r="I11" s="23" t="s">
        <v>44</v>
      </c>
      <c r="J11" s="23" t="s">
        <v>43</v>
      </c>
      <c r="K11" s="23" t="s">
        <v>45</v>
      </c>
      <c r="L11" s="23" t="s">
        <v>192</v>
      </c>
      <c r="M11" s="23" t="s">
        <v>44</v>
      </c>
      <c r="N11" s="23" t="s">
        <v>472</v>
      </c>
      <c r="O11" s="23" t="s">
        <v>473</v>
      </c>
      <c r="P11" s="23" t="s">
        <v>48</v>
      </c>
      <c r="Q11" s="23" t="s">
        <v>105</v>
      </c>
      <c r="R11" s="24">
        <v>43587</v>
      </c>
      <c r="S11" s="23" t="s">
        <v>480</v>
      </c>
      <c r="U11" s="23" t="s">
        <v>215</v>
      </c>
      <c r="V11" s="23" t="s">
        <v>94</v>
      </c>
      <c r="Y11" s="23" t="s">
        <v>481</v>
      </c>
      <c r="Z11" s="23" t="s">
        <v>494</v>
      </c>
    </row>
    <row r="12" spans="1:26" x14ac:dyDescent="0.3">
      <c r="A12" s="23" t="s">
        <v>258</v>
      </c>
      <c r="B12" s="28" t="s">
        <v>509</v>
      </c>
      <c r="C12" s="24">
        <v>43831</v>
      </c>
      <c r="E12" s="23" t="s">
        <v>346</v>
      </c>
      <c r="F12" s="23" t="s">
        <v>201</v>
      </c>
      <c r="G12" s="23" t="s">
        <v>487</v>
      </c>
      <c r="H12" s="23" t="s">
        <v>345</v>
      </c>
      <c r="I12" s="23" t="s">
        <v>44</v>
      </c>
      <c r="J12" s="23" t="s">
        <v>43</v>
      </c>
      <c r="K12" s="23" t="s">
        <v>45</v>
      </c>
      <c r="L12" s="23" t="s">
        <v>192</v>
      </c>
      <c r="M12" s="23" t="s">
        <v>44</v>
      </c>
      <c r="N12" s="23" t="s">
        <v>472</v>
      </c>
      <c r="O12" s="23" t="s">
        <v>473</v>
      </c>
      <c r="P12" s="23" t="s">
        <v>48</v>
      </c>
      <c r="Q12" s="23" t="s">
        <v>105</v>
      </c>
      <c r="R12" s="24">
        <v>43587</v>
      </c>
      <c r="S12" s="23" t="s">
        <v>480</v>
      </c>
      <c r="U12" s="23" t="s">
        <v>215</v>
      </c>
      <c r="V12" s="23" t="s">
        <v>94</v>
      </c>
      <c r="Y12" s="23" t="s">
        <v>481</v>
      </c>
      <c r="Z12" s="23" t="s">
        <v>492</v>
      </c>
    </row>
    <row r="13" spans="1:26" x14ac:dyDescent="0.3">
      <c r="A13" s="23" t="s">
        <v>258</v>
      </c>
      <c r="B13" s="28" t="s">
        <v>493</v>
      </c>
      <c r="C13" s="24">
        <v>43831</v>
      </c>
      <c r="E13" s="23" t="s">
        <v>346</v>
      </c>
      <c r="F13" s="23" t="s">
        <v>42</v>
      </c>
      <c r="G13" s="23" t="s">
        <v>487</v>
      </c>
      <c r="H13" s="23" t="s">
        <v>349</v>
      </c>
      <c r="I13" s="23" t="s">
        <v>44</v>
      </c>
      <c r="J13" s="23" t="s">
        <v>43</v>
      </c>
      <c r="K13" s="23" t="s">
        <v>45</v>
      </c>
      <c r="L13" s="23" t="s">
        <v>192</v>
      </c>
      <c r="M13" s="23" t="s">
        <v>44</v>
      </c>
      <c r="N13" s="23" t="s">
        <v>474</v>
      </c>
      <c r="O13" s="23" t="s">
        <v>475</v>
      </c>
      <c r="P13" s="23" t="s">
        <v>48</v>
      </c>
      <c r="Q13" s="23" t="s">
        <v>105</v>
      </c>
      <c r="R13" s="24">
        <v>43587</v>
      </c>
      <c r="S13" s="23" t="s">
        <v>481</v>
      </c>
      <c r="U13" s="23" t="s">
        <v>215</v>
      </c>
      <c r="V13" s="23" t="s">
        <v>94</v>
      </c>
      <c r="Y13" s="23" t="s">
        <v>481</v>
      </c>
      <c r="Z13" s="23" t="s">
        <v>493</v>
      </c>
    </row>
    <row r="14" spans="1:26" x14ac:dyDescent="0.3">
      <c r="A14" s="23" t="s">
        <v>258</v>
      </c>
      <c r="B14" s="28" t="s">
        <v>510</v>
      </c>
      <c r="C14" s="24">
        <v>43831</v>
      </c>
      <c r="E14" s="23" t="s">
        <v>346</v>
      </c>
      <c r="F14" s="23" t="s">
        <v>201</v>
      </c>
      <c r="G14" s="23" t="s">
        <v>487</v>
      </c>
      <c r="H14" s="23" t="s">
        <v>349</v>
      </c>
      <c r="I14" s="23" t="s">
        <v>44</v>
      </c>
      <c r="J14" s="23" t="s">
        <v>43</v>
      </c>
      <c r="K14" s="23" t="s">
        <v>45</v>
      </c>
      <c r="L14" s="23" t="s">
        <v>192</v>
      </c>
      <c r="M14" s="23" t="s">
        <v>44</v>
      </c>
      <c r="N14" s="23" t="s">
        <v>474</v>
      </c>
      <c r="O14" s="23" t="s">
        <v>475</v>
      </c>
      <c r="P14" s="23" t="s">
        <v>48</v>
      </c>
      <c r="Q14" s="23" t="s">
        <v>105</v>
      </c>
      <c r="R14" s="24">
        <v>43587</v>
      </c>
      <c r="S14" s="23" t="s">
        <v>481</v>
      </c>
      <c r="U14" s="23" t="s">
        <v>215</v>
      </c>
      <c r="V14" s="23" t="s">
        <v>94</v>
      </c>
      <c r="Y14" s="23" t="s">
        <v>481</v>
      </c>
      <c r="Z14" s="23" t="s">
        <v>494</v>
      </c>
    </row>
    <row r="15" spans="1:26" x14ac:dyDescent="0.3">
      <c r="A15" s="23" t="s">
        <v>258</v>
      </c>
      <c r="B15" s="28" t="s">
        <v>496</v>
      </c>
      <c r="C15" s="24">
        <v>43831</v>
      </c>
      <c r="E15" s="23" t="s">
        <v>346</v>
      </c>
      <c r="F15" s="23" t="s">
        <v>42</v>
      </c>
      <c r="G15" s="23" t="s">
        <v>487</v>
      </c>
      <c r="H15" s="23" t="s">
        <v>350</v>
      </c>
      <c r="I15" s="23" t="s">
        <v>44</v>
      </c>
      <c r="J15" s="23" t="s">
        <v>43</v>
      </c>
      <c r="K15" s="23" t="s">
        <v>45</v>
      </c>
      <c r="L15" s="23" t="s">
        <v>192</v>
      </c>
      <c r="M15" s="23" t="s">
        <v>44</v>
      </c>
      <c r="N15" s="23" t="s">
        <v>476</v>
      </c>
      <c r="O15" s="23" t="s">
        <v>477</v>
      </c>
      <c r="P15" s="23" t="s">
        <v>48</v>
      </c>
      <c r="Q15" s="23" t="s">
        <v>105</v>
      </c>
      <c r="R15" s="24">
        <v>43587</v>
      </c>
      <c r="S15" s="23" t="s">
        <v>482</v>
      </c>
      <c r="U15" s="23" t="s">
        <v>215</v>
      </c>
      <c r="V15" s="23" t="s">
        <v>94</v>
      </c>
      <c r="Y15" s="23" t="s">
        <v>482</v>
      </c>
      <c r="Z15" s="23" t="s">
        <v>495</v>
      </c>
    </row>
    <row r="16" spans="1:26" x14ac:dyDescent="0.3">
      <c r="A16" s="23" t="s">
        <v>258</v>
      </c>
      <c r="B16" s="28" t="s">
        <v>511</v>
      </c>
      <c r="C16" s="24">
        <v>43831</v>
      </c>
      <c r="E16" s="23" t="s">
        <v>346</v>
      </c>
      <c r="F16" s="23" t="s">
        <v>201</v>
      </c>
      <c r="G16" s="23" t="s">
        <v>487</v>
      </c>
      <c r="H16" s="23" t="s">
        <v>350</v>
      </c>
      <c r="I16" s="23" t="s">
        <v>44</v>
      </c>
      <c r="J16" s="23" t="s">
        <v>43</v>
      </c>
      <c r="K16" s="23" t="s">
        <v>45</v>
      </c>
      <c r="L16" s="23" t="s">
        <v>192</v>
      </c>
      <c r="M16" s="23" t="s">
        <v>44</v>
      </c>
      <c r="N16" s="23" t="s">
        <v>476</v>
      </c>
      <c r="O16" s="23" t="s">
        <v>477</v>
      </c>
      <c r="P16" s="23" t="s">
        <v>48</v>
      </c>
      <c r="Q16" s="23" t="s">
        <v>105</v>
      </c>
      <c r="R16" s="24">
        <v>43587</v>
      </c>
      <c r="S16" s="23" t="s">
        <v>482</v>
      </c>
      <c r="U16" s="23" t="s">
        <v>215</v>
      </c>
      <c r="V16" s="23" t="s">
        <v>94</v>
      </c>
      <c r="Y16" s="23" t="s">
        <v>482</v>
      </c>
      <c r="Z16" s="23" t="s">
        <v>496</v>
      </c>
    </row>
    <row r="17" spans="1:26" x14ac:dyDescent="0.3">
      <c r="A17" s="23" t="s">
        <v>258</v>
      </c>
      <c r="B17" s="28" t="s">
        <v>499</v>
      </c>
      <c r="C17" s="24">
        <v>43831</v>
      </c>
      <c r="E17" s="23" t="s">
        <v>346</v>
      </c>
      <c r="F17" s="23" t="s">
        <v>42</v>
      </c>
      <c r="G17" s="23" t="s">
        <v>487</v>
      </c>
      <c r="H17" s="23" t="s">
        <v>351</v>
      </c>
      <c r="I17" s="23" t="s">
        <v>44</v>
      </c>
      <c r="J17" s="23" t="s">
        <v>43</v>
      </c>
      <c r="K17" s="23" t="s">
        <v>45</v>
      </c>
      <c r="L17" s="23" t="s">
        <v>192</v>
      </c>
      <c r="M17" s="23" t="s">
        <v>44</v>
      </c>
      <c r="N17" s="23" t="s">
        <v>478</v>
      </c>
      <c r="O17" s="23" t="s">
        <v>479</v>
      </c>
      <c r="P17" s="23" t="s">
        <v>48</v>
      </c>
      <c r="Q17" s="23" t="s">
        <v>105</v>
      </c>
      <c r="R17" s="24">
        <v>43587</v>
      </c>
      <c r="S17" s="23" t="s">
        <v>483</v>
      </c>
      <c r="U17" s="23" t="s">
        <v>215</v>
      </c>
      <c r="V17" s="23" t="s">
        <v>94</v>
      </c>
      <c r="Y17" s="23" t="s">
        <v>482</v>
      </c>
      <c r="Z17" s="23" t="s">
        <v>497</v>
      </c>
    </row>
    <row r="18" spans="1:26" x14ac:dyDescent="0.3">
      <c r="A18" s="23" t="s">
        <v>258</v>
      </c>
      <c r="B18" s="28" t="s">
        <v>512</v>
      </c>
      <c r="C18" s="24">
        <v>43831</v>
      </c>
      <c r="E18" s="23" t="s">
        <v>346</v>
      </c>
      <c r="F18" s="23" t="s">
        <v>201</v>
      </c>
      <c r="G18" s="23" t="s">
        <v>487</v>
      </c>
      <c r="H18" s="23" t="s">
        <v>351</v>
      </c>
      <c r="I18" s="23" t="s">
        <v>44</v>
      </c>
      <c r="J18" s="23" t="s">
        <v>43</v>
      </c>
      <c r="K18" s="23" t="s">
        <v>45</v>
      </c>
      <c r="L18" s="23" t="s">
        <v>192</v>
      </c>
      <c r="M18" s="23" t="s">
        <v>44</v>
      </c>
      <c r="N18" s="23" t="s">
        <v>478</v>
      </c>
      <c r="O18" s="23" t="s">
        <v>479</v>
      </c>
      <c r="P18" s="23" t="s">
        <v>48</v>
      </c>
      <c r="Q18" s="23" t="s">
        <v>105</v>
      </c>
      <c r="R18" s="24">
        <v>43587</v>
      </c>
      <c r="S18" s="23" t="s">
        <v>483</v>
      </c>
      <c r="U18" s="23" t="s">
        <v>215</v>
      </c>
      <c r="V18" s="23" t="s">
        <v>94</v>
      </c>
      <c r="Y18" s="23" t="s">
        <v>482</v>
      </c>
      <c r="Z18" s="23" t="s">
        <v>495</v>
      </c>
    </row>
    <row r="19" spans="1:26" x14ac:dyDescent="0.3">
      <c r="A19" s="23" t="s">
        <v>258</v>
      </c>
      <c r="B19" s="28" t="str">
        <f t="shared" ref="B19:B25" si="0">VLOOKUP(S19,$Y$3:$Z$26,2,FALSE)</f>
        <v>AC-20094ComAnyFiSDrI</v>
      </c>
      <c r="C19" s="24">
        <v>43831</v>
      </c>
      <c r="E19" s="23" t="s">
        <v>346</v>
      </c>
      <c r="F19" s="23" t="s">
        <v>42</v>
      </c>
      <c r="G19" s="23" t="s">
        <v>488</v>
      </c>
      <c r="H19" s="23" t="s">
        <v>345</v>
      </c>
      <c r="I19" s="23" t="s">
        <v>44</v>
      </c>
      <c r="J19" s="23" t="s">
        <v>43</v>
      </c>
      <c r="K19" s="23" t="s">
        <v>45</v>
      </c>
      <c r="L19" s="23" t="s">
        <v>192</v>
      </c>
      <c r="M19" s="23" t="s">
        <v>44</v>
      </c>
      <c r="N19" s="23" t="s">
        <v>472</v>
      </c>
      <c r="O19" s="23" t="s">
        <v>473</v>
      </c>
      <c r="P19" s="23" t="s">
        <v>48</v>
      </c>
      <c r="Q19" s="23" t="s">
        <v>105</v>
      </c>
      <c r="R19" s="24">
        <v>43587</v>
      </c>
      <c r="S19" s="23" t="s">
        <v>480</v>
      </c>
      <c r="U19" s="23" t="s">
        <v>215</v>
      </c>
      <c r="V19" s="23" t="s">
        <v>94</v>
      </c>
      <c r="Y19" s="23" t="s">
        <v>482</v>
      </c>
      <c r="Z19" s="23" t="s">
        <v>496</v>
      </c>
    </row>
    <row r="20" spans="1:26" x14ac:dyDescent="0.3">
      <c r="A20" s="23" t="s">
        <v>258</v>
      </c>
      <c r="B20" s="28" t="s">
        <v>501</v>
      </c>
      <c r="C20" s="24">
        <v>43831</v>
      </c>
      <c r="E20" s="23" t="s">
        <v>346</v>
      </c>
      <c r="F20" s="23" t="s">
        <v>201</v>
      </c>
      <c r="G20" s="23" t="s">
        <v>488</v>
      </c>
      <c r="H20" s="23" t="s">
        <v>345</v>
      </c>
      <c r="I20" s="23" t="s">
        <v>44</v>
      </c>
      <c r="J20" s="23" t="s">
        <v>43</v>
      </c>
      <c r="K20" s="23" t="s">
        <v>45</v>
      </c>
      <c r="L20" s="23" t="s">
        <v>192</v>
      </c>
      <c r="M20" s="23" t="s">
        <v>44</v>
      </c>
      <c r="N20" s="23" t="s">
        <v>472</v>
      </c>
      <c r="O20" s="23" t="s">
        <v>473</v>
      </c>
      <c r="P20" s="23" t="s">
        <v>48</v>
      </c>
      <c r="Q20" s="23" t="s">
        <v>105</v>
      </c>
      <c r="R20" s="24">
        <v>43587</v>
      </c>
      <c r="S20" s="23" t="s">
        <v>480</v>
      </c>
      <c r="U20" s="23" t="s">
        <v>215</v>
      </c>
      <c r="V20" s="23" t="s">
        <v>94</v>
      </c>
      <c r="Y20" s="23" t="s">
        <v>482</v>
      </c>
      <c r="Z20" s="23" t="s">
        <v>497</v>
      </c>
    </row>
    <row r="21" spans="1:26" x14ac:dyDescent="0.3">
      <c r="A21" s="23" t="s">
        <v>258</v>
      </c>
      <c r="B21" s="28" t="str">
        <f t="shared" si="0"/>
        <v>AC-20095ComAnyFiSDrI</v>
      </c>
      <c r="C21" s="24">
        <v>43831</v>
      </c>
      <c r="E21" s="23" t="s">
        <v>346</v>
      </c>
      <c r="F21" s="23" t="s">
        <v>42</v>
      </c>
      <c r="G21" s="23" t="s">
        <v>488</v>
      </c>
      <c r="H21" s="23" t="s">
        <v>349</v>
      </c>
      <c r="I21" s="23" t="s">
        <v>44</v>
      </c>
      <c r="J21" s="23" t="s">
        <v>43</v>
      </c>
      <c r="K21" s="23" t="s">
        <v>45</v>
      </c>
      <c r="L21" s="23" t="s">
        <v>192</v>
      </c>
      <c r="M21" s="23" t="s">
        <v>44</v>
      </c>
      <c r="N21" s="23" t="s">
        <v>474</v>
      </c>
      <c r="O21" s="23" t="s">
        <v>475</v>
      </c>
      <c r="P21" s="23" t="s">
        <v>48</v>
      </c>
      <c r="Q21" s="23" t="s">
        <v>105</v>
      </c>
      <c r="R21" s="24">
        <v>43587</v>
      </c>
      <c r="S21" s="23" t="s">
        <v>481</v>
      </c>
      <c r="U21" s="23" t="s">
        <v>215</v>
      </c>
      <c r="V21" s="23" t="s">
        <v>94</v>
      </c>
      <c r="Y21" s="23" t="s">
        <v>483</v>
      </c>
      <c r="Z21" s="23" t="s">
        <v>498</v>
      </c>
    </row>
    <row r="22" spans="1:26" x14ac:dyDescent="0.3">
      <c r="A22" s="23" t="s">
        <v>258</v>
      </c>
      <c r="B22" s="28" t="s">
        <v>502</v>
      </c>
      <c r="C22" s="24">
        <v>43831</v>
      </c>
      <c r="E22" s="23" t="s">
        <v>346</v>
      </c>
      <c r="F22" s="23" t="s">
        <v>201</v>
      </c>
      <c r="G22" s="23" t="s">
        <v>488</v>
      </c>
      <c r="H22" s="23" t="s">
        <v>349</v>
      </c>
      <c r="I22" s="23" t="s">
        <v>44</v>
      </c>
      <c r="J22" s="23" t="s">
        <v>43</v>
      </c>
      <c r="K22" s="23" t="s">
        <v>45</v>
      </c>
      <c r="L22" s="23" t="s">
        <v>192</v>
      </c>
      <c r="M22" s="23" t="s">
        <v>44</v>
      </c>
      <c r="N22" s="23" t="s">
        <v>474</v>
      </c>
      <c r="O22" s="23" t="s">
        <v>475</v>
      </c>
      <c r="P22" s="23" t="s">
        <v>48</v>
      </c>
      <c r="Q22" s="23" t="s">
        <v>105</v>
      </c>
      <c r="R22" s="24">
        <v>43587</v>
      </c>
      <c r="S22" s="23" t="s">
        <v>481</v>
      </c>
      <c r="U22" s="23" t="s">
        <v>215</v>
      </c>
      <c r="V22" s="23" t="s">
        <v>94</v>
      </c>
      <c r="Y22" s="23" t="s">
        <v>483</v>
      </c>
      <c r="Z22" s="23" t="s">
        <v>499</v>
      </c>
    </row>
    <row r="23" spans="1:26" x14ac:dyDescent="0.3">
      <c r="A23" s="23" t="s">
        <v>258</v>
      </c>
      <c r="B23" s="28" t="str">
        <f t="shared" si="0"/>
        <v>AC-20096ComAnyFiSDrI</v>
      </c>
      <c r="C23" s="24">
        <v>43831</v>
      </c>
      <c r="E23" s="23" t="s">
        <v>346</v>
      </c>
      <c r="F23" s="23" t="s">
        <v>42</v>
      </c>
      <c r="G23" s="23" t="s">
        <v>488</v>
      </c>
      <c r="H23" s="23" t="s">
        <v>350</v>
      </c>
      <c r="I23" s="23" t="s">
        <v>44</v>
      </c>
      <c r="J23" s="23" t="s">
        <v>43</v>
      </c>
      <c r="K23" s="23" t="s">
        <v>45</v>
      </c>
      <c r="L23" s="23" t="s">
        <v>192</v>
      </c>
      <c r="M23" s="23" t="s">
        <v>44</v>
      </c>
      <c r="N23" s="23" t="s">
        <v>476</v>
      </c>
      <c r="O23" s="23" t="s">
        <v>477</v>
      </c>
      <c r="P23" s="23" t="s">
        <v>48</v>
      </c>
      <c r="Q23" s="23" t="s">
        <v>105</v>
      </c>
      <c r="R23" s="24">
        <v>43587</v>
      </c>
      <c r="S23" s="23" t="s">
        <v>482</v>
      </c>
      <c r="U23" s="23" t="s">
        <v>215</v>
      </c>
      <c r="V23" s="23" t="s">
        <v>94</v>
      </c>
      <c r="Y23" s="23" t="s">
        <v>483</v>
      </c>
      <c r="Z23" s="23" t="s">
        <v>500</v>
      </c>
    </row>
    <row r="24" spans="1:26" x14ac:dyDescent="0.3">
      <c r="A24" s="23" t="s">
        <v>258</v>
      </c>
      <c r="B24" s="28" t="s">
        <v>503</v>
      </c>
      <c r="C24" s="24">
        <v>43831</v>
      </c>
      <c r="E24" s="23" t="s">
        <v>346</v>
      </c>
      <c r="F24" s="23" t="s">
        <v>201</v>
      </c>
      <c r="G24" s="23" t="s">
        <v>488</v>
      </c>
      <c r="H24" s="23" t="s">
        <v>350</v>
      </c>
      <c r="I24" s="23" t="s">
        <v>44</v>
      </c>
      <c r="J24" s="23" t="s">
        <v>43</v>
      </c>
      <c r="K24" s="23" t="s">
        <v>45</v>
      </c>
      <c r="L24" s="23" t="s">
        <v>192</v>
      </c>
      <c r="M24" s="23" t="s">
        <v>44</v>
      </c>
      <c r="N24" s="23" t="s">
        <v>476</v>
      </c>
      <c r="O24" s="23" t="s">
        <v>477</v>
      </c>
      <c r="P24" s="23" t="s">
        <v>48</v>
      </c>
      <c r="Q24" s="23" t="s">
        <v>105</v>
      </c>
      <c r="R24" s="24">
        <v>43587</v>
      </c>
      <c r="S24" s="23" t="s">
        <v>482</v>
      </c>
      <c r="U24" s="23" t="s">
        <v>215</v>
      </c>
      <c r="V24" s="23" t="s">
        <v>94</v>
      </c>
      <c r="Y24" s="23" t="s">
        <v>483</v>
      </c>
      <c r="Z24" s="23" t="s">
        <v>498</v>
      </c>
    </row>
    <row r="25" spans="1:26" x14ac:dyDescent="0.3">
      <c r="A25" s="23" t="s">
        <v>258</v>
      </c>
      <c r="B25" s="28" t="str">
        <f t="shared" si="0"/>
        <v>AC-20097ComAnyFiSDrI</v>
      </c>
      <c r="C25" s="24">
        <v>43831</v>
      </c>
      <c r="E25" s="23" t="s">
        <v>346</v>
      </c>
      <c r="F25" s="23" t="s">
        <v>42</v>
      </c>
      <c r="G25" s="23" t="s">
        <v>488</v>
      </c>
      <c r="H25" s="23" t="s">
        <v>351</v>
      </c>
      <c r="I25" s="23" t="s">
        <v>44</v>
      </c>
      <c r="J25" s="23" t="s">
        <v>43</v>
      </c>
      <c r="K25" s="23" t="s">
        <v>45</v>
      </c>
      <c r="L25" s="23" t="s">
        <v>192</v>
      </c>
      <c r="M25" s="23" t="s">
        <v>44</v>
      </c>
      <c r="N25" s="23" t="s">
        <v>478</v>
      </c>
      <c r="O25" s="23" t="s">
        <v>479</v>
      </c>
      <c r="P25" s="23" t="s">
        <v>48</v>
      </c>
      <c r="Q25" s="23" t="s">
        <v>105</v>
      </c>
      <c r="R25" s="24">
        <v>43587</v>
      </c>
      <c r="S25" s="23" t="s">
        <v>483</v>
      </c>
      <c r="U25" s="23" t="s">
        <v>215</v>
      </c>
      <c r="V25" s="23" t="s">
        <v>94</v>
      </c>
      <c r="Y25" s="23" t="s">
        <v>483</v>
      </c>
      <c r="Z25" s="23" t="s">
        <v>499</v>
      </c>
    </row>
    <row r="26" spans="1:26" x14ac:dyDescent="0.3">
      <c r="A26" s="23" t="s">
        <v>258</v>
      </c>
      <c r="B26" s="28" t="s">
        <v>504</v>
      </c>
      <c r="C26" s="24">
        <v>43831</v>
      </c>
      <c r="E26" s="23" t="s">
        <v>346</v>
      </c>
      <c r="F26" s="23" t="s">
        <v>201</v>
      </c>
      <c r="G26" s="23" t="s">
        <v>488</v>
      </c>
      <c r="H26" s="23" t="s">
        <v>351</v>
      </c>
      <c r="I26" s="23" t="s">
        <v>44</v>
      </c>
      <c r="J26" s="23" t="s">
        <v>43</v>
      </c>
      <c r="K26" s="23" t="s">
        <v>45</v>
      </c>
      <c r="L26" s="23" t="s">
        <v>192</v>
      </c>
      <c r="M26" s="23" t="s">
        <v>44</v>
      </c>
      <c r="N26" s="23" t="s">
        <v>478</v>
      </c>
      <c r="O26" s="23" t="s">
        <v>479</v>
      </c>
      <c r="P26" s="23" t="s">
        <v>48</v>
      </c>
      <c r="Q26" s="23" t="s">
        <v>105</v>
      </c>
      <c r="R26" s="24">
        <v>43587</v>
      </c>
      <c r="S26" s="23" t="s">
        <v>483</v>
      </c>
      <c r="U26" s="23" t="s">
        <v>215</v>
      </c>
      <c r="V26" s="23" t="s">
        <v>94</v>
      </c>
      <c r="Y26" s="23" t="s">
        <v>483</v>
      </c>
      <c r="Z26" s="23" t="s">
        <v>500</v>
      </c>
    </row>
    <row r="28" spans="1:26" x14ac:dyDescent="0.3">
      <c r="A28" s="23" t="s">
        <v>205</v>
      </c>
      <c r="B28" s="29" t="s">
        <v>521</v>
      </c>
      <c r="C28" s="24">
        <v>43831</v>
      </c>
      <c r="E28" s="23" t="s">
        <v>346</v>
      </c>
      <c r="F28" s="23" t="s">
        <v>42</v>
      </c>
      <c r="G28" s="23" t="s">
        <v>193</v>
      </c>
      <c r="H28" s="23" t="s">
        <v>345</v>
      </c>
      <c r="I28" s="23" t="s">
        <v>44</v>
      </c>
      <c r="J28" s="23" t="s">
        <v>43</v>
      </c>
      <c r="K28" s="23" t="s">
        <v>45</v>
      </c>
      <c r="L28" s="23" t="s">
        <v>192</v>
      </c>
      <c r="M28" s="23" t="s">
        <v>44</v>
      </c>
      <c r="N28" s="23" t="s">
        <v>472</v>
      </c>
      <c r="O28" s="23" t="s">
        <v>473</v>
      </c>
      <c r="P28" s="23" t="s">
        <v>48</v>
      </c>
      <c r="Q28" s="23" t="s">
        <v>105</v>
      </c>
      <c r="R28" s="24">
        <v>43587</v>
      </c>
      <c r="S28" s="23" t="s">
        <v>480</v>
      </c>
      <c r="U28" s="23" t="s">
        <v>215</v>
      </c>
      <c r="V28" s="23" t="s">
        <v>94</v>
      </c>
    </row>
    <row r="29" spans="1:26" x14ac:dyDescent="0.3">
      <c r="A29" s="23" t="s">
        <v>205</v>
      </c>
      <c r="B29" s="29" t="s">
        <v>521</v>
      </c>
      <c r="C29" s="24">
        <v>43831</v>
      </c>
      <c r="E29" s="23" t="s">
        <v>346</v>
      </c>
      <c r="F29" s="23" t="s">
        <v>201</v>
      </c>
      <c r="G29" s="23" t="s">
        <v>193</v>
      </c>
      <c r="H29" s="23" t="s">
        <v>345</v>
      </c>
      <c r="I29" s="23" t="s">
        <v>44</v>
      </c>
      <c r="J29" s="23" t="s">
        <v>43</v>
      </c>
      <c r="K29" s="23" t="s">
        <v>45</v>
      </c>
      <c r="L29" s="23" t="s">
        <v>192</v>
      </c>
      <c r="M29" s="23" t="s">
        <v>44</v>
      </c>
      <c r="N29" s="23" t="s">
        <v>472</v>
      </c>
      <c r="O29" s="23" t="s">
        <v>473</v>
      </c>
      <c r="P29" s="23" t="s">
        <v>48</v>
      </c>
      <c r="Q29" s="23" t="s">
        <v>105</v>
      </c>
      <c r="R29" s="24">
        <v>43587</v>
      </c>
      <c r="S29" s="23" t="s">
        <v>480</v>
      </c>
      <c r="U29" s="23" t="s">
        <v>215</v>
      </c>
      <c r="V29" s="23" t="s">
        <v>94</v>
      </c>
    </row>
    <row r="30" spans="1:26" x14ac:dyDescent="0.3">
      <c r="A30" s="23" t="s">
        <v>205</v>
      </c>
      <c r="B30" s="29" t="s">
        <v>522</v>
      </c>
      <c r="C30" s="24">
        <v>43831</v>
      </c>
      <c r="E30" s="23" t="s">
        <v>346</v>
      </c>
      <c r="F30" s="23" t="s">
        <v>42</v>
      </c>
      <c r="G30" s="23" t="s">
        <v>193</v>
      </c>
      <c r="H30" s="23" t="s">
        <v>349</v>
      </c>
      <c r="I30" s="23" t="s">
        <v>44</v>
      </c>
      <c r="J30" s="23" t="s">
        <v>43</v>
      </c>
      <c r="K30" s="23" t="s">
        <v>45</v>
      </c>
      <c r="L30" s="23" t="s">
        <v>192</v>
      </c>
      <c r="M30" s="23" t="s">
        <v>44</v>
      </c>
      <c r="N30" s="23" t="s">
        <v>474</v>
      </c>
      <c r="O30" s="23" t="s">
        <v>475</v>
      </c>
      <c r="P30" s="23" t="s">
        <v>48</v>
      </c>
      <c r="Q30" s="23" t="s">
        <v>105</v>
      </c>
      <c r="R30" s="24">
        <v>43587</v>
      </c>
      <c r="S30" s="23" t="s">
        <v>481</v>
      </c>
      <c r="U30" s="23" t="s">
        <v>215</v>
      </c>
      <c r="V30" s="23" t="s">
        <v>94</v>
      </c>
    </row>
    <row r="31" spans="1:26" x14ac:dyDescent="0.3">
      <c r="A31" s="23" t="s">
        <v>205</v>
      </c>
      <c r="B31" s="29" t="s">
        <v>522</v>
      </c>
      <c r="C31" s="24">
        <v>43831</v>
      </c>
      <c r="E31" s="23" t="s">
        <v>346</v>
      </c>
      <c r="F31" s="23" t="s">
        <v>201</v>
      </c>
      <c r="G31" s="23" t="s">
        <v>193</v>
      </c>
      <c r="H31" s="23" t="s">
        <v>349</v>
      </c>
      <c r="I31" s="23" t="s">
        <v>44</v>
      </c>
      <c r="J31" s="23" t="s">
        <v>43</v>
      </c>
      <c r="K31" s="23" t="s">
        <v>45</v>
      </c>
      <c r="L31" s="23" t="s">
        <v>192</v>
      </c>
      <c r="M31" s="23" t="s">
        <v>44</v>
      </c>
      <c r="N31" s="23" t="s">
        <v>474</v>
      </c>
      <c r="O31" s="23" t="s">
        <v>475</v>
      </c>
      <c r="P31" s="23" t="s">
        <v>48</v>
      </c>
      <c r="Q31" s="23" t="s">
        <v>105</v>
      </c>
      <c r="R31" s="24">
        <v>43587</v>
      </c>
      <c r="S31" s="23" t="s">
        <v>481</v>
      </c>
      <c r="U31" s="23" t="s">
        <v>215</v>
      </c>
      <c r="V31" s="23" t="s">
        <v>94</v>
      </c>
    </row>
    <row r="32" spans="1:26" x14ac:dyDescent="0.3">
      <c r="A32" s="23" t="s">
        <v>205</v>
      </c>
      <c r="B32" s="29" t="s">
        <v>523</v>
      </c>
      <c r="C32" s="24">
        <v>43831</v>
      </c>
      <c r="E32" s="23" t="s">
        <v>346</v>
      </c>
      <c r="F32" s="23" t="s">
        <v>42</v>
      </c>
      <c r="G32" s="23" t="s">
        <v>193</v>
      </c>
      <c r="H32" s="23" t="s">
        <v>350</v>
      </c>
      <c r="I32" s="23" t="s">
        <v>44</v>
      </c>
      <c r="J32" s="23" t="s">
        <v>43</v>
      </c>
      <c r="K32" s="23" t="s">
        <v>45</v>
      </c>
      <c r="L32" s="23" t="s">
        <v>192</v>
      </c>
      <c r="M32" s="23" t="s">
        <v>44</v>
      </c>
      <c r="N32" s="23" t="s">
        <v>476</v>
      </c>
      <c r="O32" s="23" t="s">
        <v>477</v>
      </c>
      <c r="P32" s="23" t="s">
        <v>48</v>
      </c>
      <c r="Q32" s="23" t="s">
        <v>105</v>
      </c>
      <c r="R32" s="24">
        <v>43587</v>
      </c>
      <c r="S32" s="23" t="s">
        <v>482</v>
      </c>
      <c r="U32" s="23" t="s">
        <v>215</v>
      </c>
      <c r="V32" s="23" t="s">
        <v>94</v>
      </c>
    </row>
    <row r="33" spans="1:22" x14ac:dyDescent="0.3">
      <c r="A33" s="23" t="s">
        <v>205</v>
      </c>
      <c r="B33" s="29" t="s">
        <v>523</v>
      </c>
      <c r="C33" s="24">
        <v>43831</v>
      </c>
      <c r="E33" s="23" t="s">
        <v>346</v>
      </c>
      <c r="F33" s="23" t="s">
        <v>201</v>
      </c>
      <c r="G33" s="23" t="s">
        <v>193</v>
      </c>
      <c r="H33" s="23" t="s">
        <v>350</v>
      </c>
      <c r="I33" s="23" t="s">
        <v>44</v>
      </c>
      <c r="J33" s="23" t="s">
        <v>43</v>
      </c>
      <c r="K33" s="23" t="s">
        <v>45</v>
      </c>
      <c r="L33" s="23" t="s">
        <v>192</v>
      </c>
      <c r="M33" s="23" t="s">
        <v>44</v>
      </c>
      <c r="N33" s="23" t="s">
        <v>476</v>
      </c>
      <c r="O33" s="23" t="s">
        <v>477</v>
      </c>
      <c r="P33" s="23" t="s">
        <v>48</v>
      </c>
      <c r="Q33" s="23" t="s">
        <v>105</v>
      </c>
      <c r="R33" s="24">
        <v>43587</v>
      </c>
      <c r="S33" s="23" t="s">
        <v>482</v>
      </c>
      <c r="U33" s="23" t="s">
        <v>215</v>
      </c>
      <c r="V33" s="23" t="s">
        <v>94</v>
      </c>
    </row>
    <row r="34" spans="1:22" x14ac:dyDescent="0.3">
      <c r="A34" s="23" t="s">
        <v>205</v>
      </c>
      <c r="B34" s="29" t="s">
        <v>524</v>
      </c>
      <c r="C34" s="24">
        <v>43831</v>
      </c>
      <c r="E34" s="23" t="s">
        <v>346</v>
      </c>
      <c r="F34" s="23" t="s">
        <v>42</v>
      </c>
      <c r="G34" s="23" t="s">
        <v>193</v>
      </c>
      <c r="H34" s="23" t="s">
        <v>351</v>
      </c>
      <c r="I34" s="23" t="s">
        <v>44</v>
      </c>
      <c r="J34" s="23" t="s">
        <v>43</v>
      </c>
      <c r="K34" s="23" t="s">
        <v>45</v>
      </c>
      <c r="L34" s="23" t="s">
        <v>192</v>
      </c>
      <c r="M34" s="23" t="s">
        <v>44</v>
      </c>
      <c r="N34" s="23" t="s">
        <v>478</v>
      </c>
      <c r="O34" s="23" t="s">
        <v>479</v>
      </c>
      <c r="P34" s="23" t="s">
        <v>48</v>
      </c>
      <c r="Q34" s="23" t="s">
        <v>105</v>
      </c>
      <c r="R34" s="24">
        <v>43587</v>
      </c>
      <c r="S34" s="23" t="s">
        <v>483</v>
      </c>
      <c r="U34" s="23" t="s">
        <v>215</v>
      </c>
      <c r="V34" s="23" t="s">
        <v>94</v>
      </c>
    </row>
    <row r="35" spans="1:22" x14ac:dyDescent="0.3">
      <c r="A35" s="23" t="s">
        <v>205</v>
      </c>
      <c r="B35" s="29" t="s">
        <v>524</v>
      </c>
      <c r="C35" s="24">
        <v>43831</v>
      </c>
      <c r="E35" s="23" t="s">
        <v>346</v>
      </c>
      <c r="F35" s="23" t="s">
        <v>201</v>
      </c>
      <c r="G35" s="23" t="s">
        <v>193</v>
      </c>
      <c r="H35" s="23" t="s">
        <v>351</v>
      </c>
      <c r="I35" s="23" t="s">
        <v>44</v>
      </c>
      <c r="J35" s="23" t="s">
        <v>43</v>
      </c>
      <c r="K35" s="23" t="s">
        <v>45</v>
      </c>
      <c r="L35" s="23" t="s">
        <v>192</v>
      </c>
      <c r="M35" s="23" t="s">
        <v>44</v>
      </c>
      <c r="N35" s="23" t="s">
        <v>478</v>
      </c>
      <c r="O35" s="23" t="s">
        <v>479</v>
      </c>
      <c r="P35" s="23" t="s">
        <v>48</v>
      </c>
      <c r="Q35" s="23" t="s">
        <v>105</v>
      </c>
      <c r="R35" s="24">
        <v>43587</v>
      </c>
      <c r="S35" s="23" t="s">
        <v>483</v>
      </c>
      <c r="U35" s="23" t="s">
        <v>215</v>
      </c>
      <c r="V35" s="23" t="s">
        <v>94</v>
      </c>
    </row>
    <row r="36" spans="1:22" x14ac:dyDescent="0.3">
      <c r="A36" s="23" t="s">
        <v>205</v>
      </c>
      <c r="C36" s="24">
        <v>43831</v>
      </c>
      <c r="E36" s="23" t="s">
        <v>346</v>
      </c>
      <c r="F36" s="23" t="s">
        <v>42</v>
      </c>
      <c r="G36" s="23" t="s">
        <v>487</v>
      </c>
      <c r="H36" s="23" t="s">
        <v>345</v>
      </c>
      <c r="I36" s="23" t="s">
        <v>44</v>
      </c>
      <c r="J36" s="23" t="s">
        <v>43</v>
      </c>
      <c r="K36" s="23" t="s">
        <v>45</v>
      </c>
      <c r="L36" s="23" t="s">
        <v>192</v>
      </c>
      <c r="M36" s="23" t="s">
        <v>44</v>
      </c>
      <c r="N36" s="23" t="s">
        <v>472</v>
      </c>
      <c r="O36" s="23" t="s">
        <v>473</v>
      </c>
      <c r="P36" s="23" t="s">
        <v>48</v>
      </c>
      <c r="Q36" s="23" t="s">
        <v>105</v>
      </c>
      <c r="R36" s="24">
        <v>43587</v>
      </c>
      <c r="S36" s="23" t="s">
        <v>480</v>
      </c>
      <c r="U36" s="23" t="s">
        <v>215</v>
      </c>
      <c r="V36" s="23" t="s">
        <v>94</v>
      </c>
    </row>
    <row r="37" spans="1:22" x14ac:dyDescent="0.3">
      <c r="A37" s="23" t="s">
        <v>205</v>
      </c>
      <c r="C37" s="24">
        <v>43831</v>
      </c>
      <c r="E37" s="23" t="s">
        <v>346</v>
      </c>
      <c r="F37" s="23" t="s">
        <v>201</v>
      </c>
      <c r="G37" s="23" t="s">
        <v>487</v>
      </c>
      <c r="H37" s="23" t="s">
        <v>345</v>
      </c>
      <c r="I37" s="23" t="s">
        <v>44</v>
      </c>
      <c r="J37" s="23" t="s">
        <v>43</v>
      </c>
      <c r="K37" s="23" t="s">
        <v>45</v>
      </c>
      <c r="L37" s="23" t="s">
        <v>192</v>
      </c>
      <c r="M37" s="23" t="s">
        <v>44</v>
      </c>
      <c r="N37" s="23" t="s">
        <v>472</v>
      </c>
      <c r="O37" s="23" t="s">
        <v>473</v>
      </c>
      <c r="P37" s="23" t="s">
        <v>48</v>
      </c>
      <c r="Q37" s="23" t="s">
        <v>105</v>
      </c>
      <c r="R37" s="24">
        <v>43587</v>
      </c>
      <c r="S37" s="23" t="s">
        <v>480</v>
      </c>
      <c r="U37" s="23" t="s">
        <v>215</v>
      </c>
      <c r="V37" s="23" t="s">
        <v>94</v>
      </c>
    </row>
    <row r="38" spans="1:22" x14ac:dyDescent="0.3">
      <c r="A38" s="23" t="s">
        <v>205</v>
      </c>
      <c r="C38" s="24">
        <v>43831</v>
      </c>
      <c r="E38" s="23" t="s">
        <v>346</v>
      </c>
      <c r="F38" s="23" t="s">
        <v>42</v>
      </c>
      <c r="G38" s="23" t="s">
        <v>487</v>
      </c>
      <c r="H38" s="23" t="s">
        <v>349</v>
      </c>
      <c r="I38" s="23" t="s">
        <v>44</v>
      </c>
      <c r="J38" s="23" t="s">
        <v>43</v>
      </c>
      <c r="K38" s="23" t="s">
        <v>45</v>
      </c>
      <c r="L38" s="23" t="s">
        <v>192</v>
      </c>
      <c r="M38" s="23" t="s">
        <v>44</v>
      </c>
      <c r="N38" s="23" t="s">
        <v>474</v>
      </c>
      <c r="O38" s="23" t="s">
        <v>475</v>
      </c>
      <c r="P38" s="23" t="s">
        <v>48</v>
      </c>
      <c r="Q38" s="23" t="s">
        <v>105</v>
      </c>
      <c r="R38" s="24">
        <v>43587</v>
      </c>
      <c r="S38" s="23" t="s">
        <v>481</v>
      </c>
      <c r="U38" s="23" t="s">
        <v>215</v>
      </c>
      <c r="V38" s="23" t="s">
        <v>94</v>
      </c>
    </row>
    <row r="39" spans="1:22" x14ac:dyDescent="0.3">
      <c r="A39" s="23" t="s">
        <v>205</v>
      </c>
      <c r="C39" s="24">
        <v>43831</v>
      </c>
      <c r="E39" s="23" t="s">
        <v>346</v>
      </c>
      <c r="F39" s="23" t="s">
        <v>201</v>
      </c>
      <c r="G39" s="23" t="s">
        <v>487</v>
      </c>
      <c r="H39" s="23" t="s">
        <v>349</v>
      </c>
      <c r="I39" s="23" t="s">
        <v>44</v>
      </c>
      <c r="J39" s="23" t="s">
        <v>43</v>
      </c>
      <c r="K39" s="23" t="s">
        <v>45</v>
      </c>
      <c r="L39" s="23" t="s">
        <v>192</v>
      </c>
      <c r="M39" s="23" t="s">
        <v>44</v>
      </c>
      <c r="N39" s="23" t="s">
        <v>474</v>
      </c>
      <c r="O39" s="23" t="s">
        <v>475</v>
      </c>
      <c r="P39" s="23" t="s">
        <v>48</v>
      </c>
      <c r="Q39" s="23" t="s">
        <v>105</v>
      </c>
      <c r="R39" s="24">
        <v>43587</v>
      </c>
      <c r="S39" s="23" t="s">
        <v>481</v>
      </c>
      <c r="U39" s="23" t="s">
        <v>215</v>
      </c>
      <c r="V39" s="23" t="s">
        <v>94</v>
      </c>
    </row>
    <row r="40" spans="1:22" x14ac:dyDescent="0.3">
      <c r="A40" s="23" t="s">
        <v>205</v>
      </c>
      <c r="C40" s="24">
        <v>43831</v>
      </c>
      <c r="E40" s="23" t="s">
        <v>346</v>
      </c>
      <c r="F40" s="23" t="s">
        <v>42</v>
      </c>
      <c r="G40" s="23" t="s">
        <v>487</v>
      </c>
      <c r="H40" s="23" t="s">
        <v>350</v>
      </c>
      <c r="I40" s="23" t="s">
        <v>44</v>
      </c>
      <c r="J40" s="23" t="s">
        <v>43</v>
      </c>
      <c r="K40" s="23" t="s">
        <v>45</v>
      </c>
      <c r="L40" s="23" t="s">
        <v>192</v>
      </c>
      <c r="M40" s="23" t="s">
        <v>44</v>
      </c>
      <c r="N40" s="23" t="s">
        <v>476</v>
      </c>
      <c r="O40" s="23" t="s">
        <v>477</v>
      </c>
      <c r="P40" s="23" t="s">
        <v>48</v>
      </c>
      <c r="Q40" s="23" t="s">
        <v>105</v>
      </c>
      <c r="R40" s="24">
        <v>43587</v>
      </c>
      <c r="S40" s="23" t="s">
        <v>482</v>
      </c>
      <c r="U40" s="23" t="s">
        <v>215</v>
      </c>
      <c r="V40" s="23" t="s">
        <v>94</v>
      </c>
    </row>
    <row r="41" spans="1:22" x14ac:dyDescent="0.3">
      <c r="A41" s="23" t="s">
        <v>205</v>
      </c>
      <c r="C41" s="24">
        <v>43831</v>
      </c>
      <c r="E41" s="23" t="s">
        <v>346</v>
      </c>
      <c r="F41" s="23" t="s">
        <v>201</v>
      </c>
      <c r="G41" s="23" t="s">
        <v>487</v>
      </c>
      <c r="H41" s="23" t="s">
        <v>350</v>
      </c>
      <c r="I41" s="23" t="s">
        <v>44</v>
      </c>
      <c r="J41" s="23" t="s">
        <v>43</v>
      </c>
      <c r="K41" s="23" t="s">
        <v>45</v>
      </c>
      <c r="L41" s="23" t="s">
        <v>192</v>
      </c>
      <c r="M41" s="23" t="s">
        <v>44</v>
      </c>
      <c r="N41" s="23" t="s">
        <v>476</v>
      </c>
      <c r="O41" s="23" t="s">
        <v>477</v>
      </c>
      <c r="P41" s="23" t="s">
        <v>48</v>
      </c>
      <c r="Q41" s="23" t="s">
        <v>105</v>
      </c>
      <c r="R41" s="24">
        <v>43587</v>
      </c>
      <c r="S41" s="23" t="s">
        <v>482</v>
      </c>
      <c r="U41" s="23" t="s">
        <v>215</v>
      </c>
      <c r="V41" s="23" t="s">
        <v>94</v>
      </c>
    </row>
    <row r="42" spans="1:22" x14ac:dyDescent="0.3">
      <c r="A42" s="23" t="s">
        <v>205</v>
      </c>
      <c r="C42" s="24">
        <v>43831</v>
      </c>
      <c r="E42" s="23" t="s">
        <v>346</v>
      </c>
      <c r="F42" s="23" t="s">
        <v>42</v>
      </c>
      <c r="G42" s="23" t="s">
        <v>487</v>
      </c>
      <c r="H42" s="23" t="s">
        <v>351</v>
      </c>
      <c r="I42" s="23" t="s">
        <v>44</v>
      </c>
      <c r="J42" s="23" t="s">
        <v>43</v>
      </c>
      <c r="K42" s="23" t="s">
        <v>45</v>
      </c>
      <c r="L42" s="23" t="s">
        <v>192</v>
      </c>
      <c r="M42" s="23" t="s">
        <v>44</v>
      </c>
      <c r="N42" s="23" t="s">
        <v>478</v>
      </c>
      <c r="O42" s="23" t="s">
        <v>479</v>
      </c>
      <c r="P42" s="23" t="s">
        <v>48</v>
      </c>
      <c r="Q42" s="23" t="s">
        <v>105</v>
      </c>
      <c r="R42" s="24">
        <v>43587</v>
      </c>
      <c r="S42" s="23" t="s">
        <v>483</v>
      </c>
      <c r="U42" s="23" t="s">
        <v>215</v>
      </c>
      <c r="V42" s="23" t="s">
        <v>94</v>
      </c>
    </row>
    <row r="43" spans="1:22" x14ac:dyDescent="0.3">
      <c r="A43" s="23" t="s">
        <v>205</v>
      </c>
      <c r="C43" s="24">
        <v>43831</v>
      </c>
      <c r="E43" s="23" t="s">
        <v>346</v>
      </c>
      <c r="F43" s="23" t="s">
        <v>201</v>
      </c>
      <c r="G43" s="23" t="s">
        <v>487</v>
      </c>
      <c r="H43" s="23" t="s">
        <v>351</v>
      </c>
      <c r="I43" s="23" t="s">
        <v>44</v>
      </c>
      <c r="J43" s="23" t="s">
        <v>43</v>
      </c>
      <c r="K43" s="23" t="s">
        <v>45</v>
      </c>
      <c r="L43" s="23" t="s">
        <v>192</v>
      </c>
      <c r="M43" s="23" t="s">
        <v>44</v>
      </c>
      <c r="N43" s="23" t="s">
        <v>478</v>
      </c>
      <c r="O43" s="23" t="s">
        <v>479</v>
      </c>
      <c r="P43" s="23" t="s">
        <v>48</v>
      </c>
      <c r="Q43" s="23" t="s">
        <v>105</v>
      </c>
      <c r="R43" s="24">
        <v>43587</v>
      </c>
      <c r="S43" s="23" t="s">
        <v>483</v>
      </c>
      <c r="U43" s="23" t="s">
        <v>215</v>
      </c>
      <c r="V43" s="23" t="s">
        <v>94</v>
      </c>
    </row>
    <row r="44" spans="1:22" x14ac:dyDescent="0.3">
      <c r="A44" s="23" t="s">
        <v>205</v>
      </c>
      <c r="C44" s="24">
        <v>43831</v>
      </c>
      <c r="E44" s="23" t="s">
        <v>346</v>
      </c>
      <c r="F44" s="23" t="s">
        <v>42</v>
      </c>
      <c r="G44" s="23" t="s">
        <v>488</v>
      </c>
      <c r="H44" s="23" t="s">
        <v>345</v>
      </c>
      <c r="I44" s="23" t="s">
        <v>44</v>
      </c>
      <c r="J44" s="23" t="s">
        <v>43</v>
      </c>
      <c r="K44" s="23" t="s">
        <v>45</v>
      </c>
      <c r="L44" s="23" t="s">
        <v>192</v>
      </c>
      <c r="M44" s="23" t="s">
        <v>44</v>
      </c>
      <c r="N44" s="23" t="s">
        <v>472</v>
      </c>
      <c r="O44" s="23" t="s">
        <v>473</v>
      </c>
      <c r="P44" s="23" t="s">
        <v>48</v>
      </c>
      <c r="Q44" s="23" t="s">
        <v>105</v>
      </c>
      <c r="R44" s="24">
        <v>43587</v>
      </c>
      <c r="S44" s="23" t="s">
        <v>480</v>
      </c>
      <c r="U44" s="23" t="s">
        <v>215</v>
      </c>
      <c r="V44" s="23" t="s">
        <v>94</v>
      </c>
    </row>
    <row r="45" spans="1:22" x14ac:dyDescent="0.3">
      <c r="A45" s="23" t="s">
        <v>205</v>
      </c>
      <c r="C45" s="24">
        <v>43831</v>
      </c>
      <c r="E45" s="23" t="s">
        <v>346</v>
      </c>
      <c r="F45" s="23" t="s">
        <v>201</v>
      </c>
      <c r="G45" s="23" t="s">
        <v>488</v>
      </c>
      <c r="H45" s="23" t="s">
        <v>345</v>
      </c>
      <c r="I45" s="23" t="s">
        <v>44</v>
      </c>
      <c r="J45" s="23" t="s">
        <v>43</v>
      </c>
      <c r="K45" s="23" t="s">
        <v>45</v>
      </c>
      <c r="L45" s="23" t="s">
        <v>192</v>
      </c>
      <c r="M45" s="23" t="s">
        <v>44</v>
      </c>
      <c r="N45" s="23" t="s">
        <v>472</v>
      </c>
      <c r="O45" s="23" t="s">
        <v>473</v>
      </c>
      <c r="P45" s="23" t="s">
        <v>48</v>
      </c>
      <c r="Q45" s="23" t="s">
        <v>105</v>
      </c>
      <c r="R45" s="24">
        <v>43587</v>
      </c>
      <c r="S45" s="23" t="s">
        <v>480</v>
      </c>
      <c r="U45" s="23" t="s">
        <v>215</v>
      </c>
      <c r="V45" s="23" t="s">
        <v>94</v>
      </c>
    </row>
    <row r="46" spans="1:22" x14ac:dyDescent="0.3">
      <c r="A46" s="23" t="s">
        <v>205</v>
      </c>
      <c r="C46" s="24">
        <v>43831</v>
      </c>
      <c r="E46" s="23" t="s">
        <v>346</v>
      </c>
      <c r="F46" s="23" t="s">
        <v>42</v>
      </c>
      <c r="G46" s="23" t="s">
        <v>488</v>
      </c>
      <c r="H46" s="23" t="s">
        <v>349</v>
      </c>
      <c r="I46" s="23" t="s">
        <v>44</v>
      </c>
      <c r="J46" s="23" t="s">
        <v>43</v>
      </c>
      <c r="K46" s="23" t="s">
        <v>45</v>
      </c>
      <c r="L46" s="23" t="s">
        <v>192</v>
      </c>
      <c r="M46" s="23" t="s">
        <v>44</v>
      </c>
      <c r="N46" s="23" t="s">
        <v>474</v>
      </c>
      <c r="O46" s="23" t="s">
        <v>475</v>
      </c>
      <c r="P46" s="23" t="s">
        <v>48</v>
      </c>
      <c r="Q46" s="23" t="s">
        <v>105</v>
      </c>
      <c r="R46" s="24">
        <v>43587</v>
      </c>
      <c r="S46" s="23" t="s">
        <v>481</v>
      </c>
      <c r="U46" s="23" t="s">
        <v>215</v>
      </c>
      <c r="V46" s="23" t="s">
        <v>94</v>
      </c>
    </row>
    <row r="47" spans="1:22" x14ac:dyDescent="0.3">
      <c r="A47" s="23" t="s">
        <v>205</v>
      </c>
      <c r="C47" s="24">
        <v>43831</v>
      </c>
      <c r="E47" s="23" t="s">
        <v>346</v>
      </c>
      <c r="F47" s="23" t="s">
        <v>201</v>
      </c>
      <c r="G47" s="23" t="s">
        <v>488</v>
      </c>
      <c r="H47" s="23" t="s">
        <v>349</v>
      </c>
      <c r="I47" s="23" t="s">
        <v>44</v>
      </c>
      <c r="J47" s="23" t="s">
        <v>43</v>
      </c>
      <c r="K47" s="23" t="s">
        <v>45</v>
      </c>
      <c r="L47" s="23" t="s">
        <v>192</v>
      </c>
      <c r="M47" s="23" t="s">
        <v>44</v>
      </c>
      <c r="N47" s="23" t="s">
        <v>474</v>
      </c>
      <c r="O47" s="23" t="s">
        <v>475</v>
      </c>
      <c r="P47" s="23" t="s">
        <v>48</v>
      </c>
      <c r="Q47" s="23" t="s">
        <v>105</v>
      </c>
      <c r="R47" s="24">
        <v>43587</v>
      </c>
      <c r="S47" s="23" t="s">
        <v>481</v>
      </c>
      <c r="U47" s="23" t="s">
        <v>215</v>
      </c>
      <c r="V47" s="23" t="s">
        <v>94</v>
      </c>
    </row>
    <row r="48" spans="1:22" x14ac:dyDescent="0.3">
      <c r="A48" s="23" t="s">
        <v>205</v>
      </c>
      <c r="C48" s="24">
        <v>43831</v>
      </c>
      <c r="E48" s="23" t="s">
        <v>346</v>
      </c>
      <c r="F48" s="23" t="s">
        <v>42</v>
      </c>
      <c r="G48" s="23" t="s">
        <v>488</v>
      </c>
      <c r="H48" s="23" t="s">
        <v>350</v>
      </c>
      <c r="I48" s="23" t="s">
        <v>44</v>
      </c>
      <c r="J48" s="23" t="s">
        <v>43</v>
      </c>
      <c r="K48" s="23" t="s">
        <v>45</v>
      </c>
      <c r="L48" s="23" t="s">
        <v>192</v>
      </c>
      <c r="M48" s="23" t="s">
        <v>44</v>
      </c>
      <c r="N48" s="23" t="s">
        <v>476</v>
      </c>
      <c r="O48" s="23" t="s">
        <v>477</v>
      </c>
      <c r="P48" s="23" t="s">
        <v>48</v>
      </c>
      <c r="Q48" s="23" t="s">
        <v>105</v>
      </c>
      <c r="R48" s="24">
        <v>43587</v>
      </c>
      <c r="S48" s="23" t="s">
        <v>482</v>
      </c>
      <c r="U48" s="23" t="s">
        <v>215</v>
      </c>
      <c r="V48" s="23" t="s">
        <v>94</v>
      </c>
    </row>
    <row r="49" spans="1:22" x14ac:dyDescent="0.3">
      <c r="A49" s="23" t="s">
        <v>205</v>
      </c>
      <c r="C49" s="24">
        <v>43831</v>
      </c>
      <c r="E49" s="23" t="s">
        <v>346</v>
      </c>
      <c r="F49" s="23" t="s">
        <v>201</v>
      </c>
      <c r="G49" s="23" t="s">
        <v>488</v>
      </c>
      <c r="H49" s="23" t="s">
        <v>350</v>
      </c>
      <c r="I49" s="23" t="s">
        <v>44</v>
      </c>
      <c r="J49" s="23" t="s">
        <v>43</v>
      </c>
      <c r="K49" s="23" t="s">
        <v>45</v>
      </c>
      <c r="L49" s="23" t="s">
        <v>192</v>
      </c>
      <c r="M49" s="23" t="s">
        <v>44</v>
      </c>
      <c r="N49" s="23" t="s">
        <v>476</v>
      </c>
      <c r="O49" s="23" t="s">
        <v>477</v>
      </c>
      <c r="P49" s="23" t="s">
        <v>48</v>
      </c>
      <c r="Q49" s="23" t="s">
        <v>105</v>
      </c>
      <c r="R49" s="24">
        <v>43587</v>
      </c>
      <c r="S49" s="23" t="s">
        <v>482</v>
      </c>
      <c r="U49" s="23" t="s">
        <v>215</v>
      </c>
      <c r="V49" s="23" t="s">
        <v>94</v>
      </c>
    </row>
    <row r="50" spans="1:22" x14ac:dyDescent="0.3">
      <c r="A50" s="23" t="s">
        <v>205</v>
      </c>
      <c r="C50" s="24">
        <v>43831</v>
      </c>
      <c r="E50" s="23" t="s">
        <v>346</v>
      </c>
      <c r="F50" s="23" t="s">
        <v>42</v>
      </c>
      <c r="G50" s="23" t="s">
        <v>488</v>
      </c>
      <c r="H50" s="23" t="s">
        <v>351</v>
      </c>
      <c r="I50" s="23" t="s">
        <v>44</v>
      </c>
      <c r="J50" s="23" t="s">
        <v>43</v>
      </c>
      <c r="K50" s="23" t="s">
        <v>45</v>
      </c>
      <c r="L50" s="23" t="s">
        <v>192</v>
      </c>
      <c r="M50" s="23" t="s">
        <v>44</v>
      </c>
      <c r="N50" s="23" t="s">
        <v>478</v>
      </c>
      <c r="O50" s="23" t="s">
        <v>479</v>
      </c>
      <c r="P50" s="23" t="s">
        <v>48</v>
      </c>
      <c r="Q50" s="23" t="s">
        <v>105</v>
      </c>
      <c r="R50" s="24">
        <v>43587</v>
      </c>
      <c r="S50" s="23" t="s">
        <v>483</v>
      </c>
      <c r="U50" s="23" t="s">
        <v>215</v>
      </c>
      <c r="V50" s="23" t="s">
        <v>94</v>
      </c>
    </row>
    <row r="51" spans="1:22" x14ac:dyDescent="0.3">
      <c r="A51" s="23" t="s">
        <v>205</v>
      </c>
      <c r="C51" s="24">
        <v>43831</v>
      </c>
      <c r="E51" s="23" t="s">
        <v>346</v>
      </c>
      <c r="F51" s="23" t="s">
        <v>201</v>
      </c>
      <c r="G51" s="23" t="s">
        <v>488</v>
      </c>
      <c r="H51" s="23" t="s">
        <v>351</v>
      </c>
      <c r="I51" s="23" t="s">
        <v>44</v>
      </c>
      <c r="J51" s="23" t="s">
        <v>43</v>
      </c>
      <c r="K51" s="23" t="s">
        <v>45</v>
      </c>
      <c r="L51" s="23" t="s">
        <v>192</v>
      </c>
      <c r="M51" s="23" t="s">
        <v>44</v>
      </c>
      <c r="N51" s="23" t="s">
        <v>478</v>
      </c>
      <c r="O51" s="23" t="s">
        <v>479</v>
      </c>
      <c r="P51" s="23" t="s">
        <v>48</v>
      </c>
      <c r="Q51" s="23" t="s">
        <v>105</v>
      </c>
      <c r="R51" s="24">
        <v>43587</v>
      </c>
      <c r="S51" s="23" t="s">
        <v>483</v>
      </c>
      <c r="U51" s="23" t="s">
        <v>215</v>
      </c>
      <c r="V51" s="23" t="s">
        <v>94</v>
      </c>
    </row>
    <row r="53" spans="1:22" x14ac:dyDescent="0.3">
      <c r="A53" s="23" t="s">
        <v>267</v>
      </c>
      <c r="B53" s="29">
        <v>467168</v>
      </c>
      <c r="C53" s="24">
        <v>43831</v>
      </c>
      <c r="E53" s="23" t="s">
        <v>346</v>
      </c>
      <c r="F53" s="23" t="s">
        <v>42</v>
      </c>
      <c r="G53" s="23" t="s">
        <v>193</v>
      </c>
      <c r="H53" s="23" t="s">
        <v>345</v>
      </c>
      <c r="I53" s="23" t="s">
        <v>44</v>
      </c>
      <c r="J53" s="23" t="s">
        <v>43</v>
      </c>
      <c r="K53" s="23" t="s">
        <v>45</v>
      </c>
      <c r="L53" s="23" t="s">
        <v>192</v>
      </c>
      <c r="M53" s="23" t="s">
        <v>44</v>
      </c>
      <c r="N53" s="23" t="s">
        <v>472</v>
      </c>
      <c r="O53" s="23" t="s">
        <v>473</v>
      </c>
      <c r="P53" s="23" t="s">
        <v>48</v>
      </c>
      <c r="Q53" s="23" t="s">
        <v>105</v>
      </c>
      <c r="R53" s="24">
        <v>43587</v>
      </c>
      <c r="S53" s="23" t="s">
        <v>480</v>
      </c>
      <c r="U53" s="23" t="s">
        <v>215</v>
      </c>
      <c r="V53" s="23" t="s">
        <v>94</v>
      </c>
    </row>
    <row r="54" spans="1:22" x14ac:dyDescent="0.3">
      <c r="A54" s="23" t="s">
        <v>267</v>
      </c>
      <c r="B54" s="30">
        <v>467167</v>
      </c>
      <c r="C54" s="24">
        <v>43831</v>
      </c>
      <c r="E54" s="23" t="s">
        <v>346</v>
      </c>
      <c r="F54" s="23" t="s">
        <v>201</v>
      </c>
      <c r="G54" s="23" t="s">
        <v>193</v>
      </c>
      <c r="H54" s="23" t="s">
        <v>345</v>
      </c>
      <c r="I54" s="23" t="s">
        <v>44</v>
      </c>
      <c r="J54" s="23" t="s">
        <v>43</v>
      </c>
      <c r="K54" s="23" t="s">
        <v>45</v>
      </c>
      <c r="L54" s="23" t="s">
        <v>192</v>
      </c>
      <c r="M54" s="23" t="s">
        <v>44</v>
      </c>
      <c r="N54" s="23" t="s">
        <v>472</v>
      </c>
      <c r="O54" s="23" t="s">
        <v>473</v>
      </c>
      <c r="P54" s="23" t="s">
        <v>48</v>
      </c>
      <c r="Q54" s="23" t="s">
        <v>105</v>
      </c>
      <c r="R54" s="24">
        <v>43587</v>
      </c>
      <c r="S54" s="23" t="s">
        <v>480</v>
      </c>
      <c r="U54" s="23" t="s">
        <v>215</v>
      </c>
      <c r="V54" s="23" t="s">
        <v>94</v>
      </c>
    </row>
    <row r="55" spans="1:22" x14ac:dyDescent="0.3">
      <c r="A55" s="23" t="s">
        <v>267</v>
      </c>
      <c r="B55" s="30">
        <v>467170</v>
      </c>
      <c r="C55" s="24">
        <v>43831</v>
      </c>
      <c r="E55" s="23" t="s">
        <v>346</v>
      </c>
      <c r="F55" s="23" t="s">
        <v>42</v>
      </c>
      <c r="G55" s="23" t="s">
        <v>193</v>
      </c>
      <c r="H55" s="23" t="s">
        <v>349</v>
      </c>
      <c r="I55" s="23" t="s">
        <v>44</v>
      </c>
      <c r="J55" s="23" t="s">
        <v>43</v>
      </c>
      <c r="K55" s="23" t="s">
        <v>45</v>
      </c>
      <c r="L55" s="23" t="s">
        <v>192</v>
      </c>
      <c r="M55" s="23" t="s">
        <v>44</v>
      </c>
      <c r="N55" s="23" t="s">
        <v>474</v>
      </c>
      <c r="O55" s="23" t="s">
        <v>475</v>
      </c>
      <c r="P55" s="23" t="s">
        <v>48</v>
      </c>
      <c r="Q55" s="23" t="s">
        <v>105</v>
      </c>
      <c r="R55" s="24">
        <v>43587</v>
      </c>
      <c r="S55" s="23" t="s">
        <v>481</v>
      </c>
      <c r="U55" s="23" t="s">
        <v>215</v>
      </c>
      <c r="V55" s="23" t="s">
        <v>94</v>
      </c>
    </row>
    <row r="56" spans="1:22" x14ac:dyDescent="0.3">
      <c r="A56" s="23" t="s">
        <v>267</v>
      </c>
      <c r="B56" s="30">
        <v>467169</v>
      </c>
      <c r="C56" s="24">
        <v>43831</v>
      </c>
      <c r="E56" s="23" t="s">
        <v>346</v>
      </c>
      <c r="F56" s="23" t="s">
        <v>201</v>
      </c>
      <c r="G56" s="23" t="s">
        <v>193</v>
      </c>
      <c r="H56" s="23" t="s">
        <v>349</v>
      </c>
      <c r="I56" s="23" t="s">
        <v>44</v>
      </c>
      <c r="J56" s="23" t="s">
        <v>43</v>
      </c>
      <c r="K56" s="23" t="s">
        <v>45</v>
      </c>
      <c r="L56" s="23" t="s">
        <v>192</v>
      </c>
      <c r="M56" s="23" t="s">
        <v>44</v>
      </c>
      <c r="N56" s="23" t="s">
        <v>474</v>
      </c>
      <c r="O56" s="23" t="s">
        <v>475</v>
      </c>
      <c r="P56" s="23" t="s">
        <v>48</v>
      </c>
      <c r="Q56" s="23" t="s">
        <v>105</v>
      </c>
      <c r="R56" s="24">
        <v>43587</v>
      </c>
      <c r="S56" s="23" t="s">
        <v>481</v>
      </c>
      <c r="U56" s="23" t="s">
        <v>215</v>
      </c>
      <c r="V56" s="23" t="s">
        <v>94</v>
      </c>
    </row>
    <row r="57" spans="1:22" x14ac:dyDescent="0.3">
      <c r="A57" s="23" t="s">
        <v>267</v>
      </c>
      <c r="B57" s="30">
        <v>467172</v>
      </c>
      <c r="C57" s="24">
        <v>43831</v>
      </c>
      <c r="E57" s="23" t="s">
        <v>346</v>
      </c>
      <c r="F57" s="23" t="s">
        <v>42</v>
      </c>
      <c r="G57" s="23" t="s">
        <v>193</v>
      </c>
      <c r="H57" s="23" t="s">
        <v>350</v>
      </c>
      <c r="I57" s="23" t="s">
        <v>44</v>
      </c>
      <c r="J57" s="23" t="s">
        <v>43</v>
      </c>
      <c r="K57" s="23" t="s">
        <v>45</v>
      </c>
      <c r="L57" s="23" t="s">
        <v>192</v>
      </c>
      <c r="M57" s="23" t="s">
        <v>44</v>
      </c>
      <c r="N57" s="23" t="s">
        <v>476</v>
      </c>
      <c r="O57" s="23" t="s">
        <v>477</v>
      </c>
      <c r="P57" s="23" t="s">
        <v>48</v>
      </c>
      <c r="Q57" s="23" t="s">
        <v>105</v>
      </c>
      <c r="R57" s="24">
        <v>43587</v>
      </c>
      <c r="S57" s="23" t="s">
        <v>482</v>
      </c>
      <c r="U57" s="23" t="s">
        <v>215</v>
      </c>
      <c r="V57" s="23" t="s">
        <v>94</v>
      </c>
    </row>
    <row r="58" spans="1:22" x14ac:dyDescent="0.3">
      <c r="A58" s="23" t="s">
        <v>267</v>
      </c>
      <c r="B58" s="30">
        <v>467171</v>
      </c>
      <c r="C58" s="24">
        <v>43831</v>
      </c>
      <c r="E58" s="23" t="s">
        <v>346</v>
      </c>
      <c r="F58" s="23" t="s">
        <v>201</v>
      </c>
      <c r="G58" s="23" t="s">
        <v>193</v>
      </c>
      <c r="H58" s="23" t="s">
        <v>350</v>
      </c>
      <c r="I58" s="23" t="s">
        <v>44</v>
      </c>
      <c r="J58" s="23" t="s">
        <v>43</v>
      </c>
      <c r="K58" s="23" t="s">
        <v>45</v>
      </c>
      <c r="L58" s="23" t="s">
        <v>192</v>
      </c>
      <c r="M58" s="23" t="s">
        <v>44</v>
      </c>
      <c r="N58" s="23" t="s">
        <v>476</v>
      </c>
      <c r="O58" s="23" t="s">
        <v>477</v>
      </c>
      <c r="P58" s="23" t="s">
        <v>48</v>
      </c>
      <c r="Q58" s="23" t="s">
        <v>105</v>
      </c>
      <c r="R58" s="24">
        <v>43587</v>
      </c>
      <c r="S58" s="23" t="s">
        <v>482</v>
      </c>
      <c r="U58" s="23" t="s">
        <v>215</v>
      </c>
      <c r="V58" s="23" t="s">
        <v>94</v>
      </c>
    </row>
    <row r="59" spans="1:22" x14ac:dyDescent="0.3">
      <c r="A59" s="23" t="s">
        <v>267</v>
      </c>
      <c r="B59" s="30">
        <v>467174</v>
      </c>
      <c r="C59" s="24">
        <v>43831</v>
      </c>
      <c r="E59" s="23" t="s">
        <v>346</v>
      </c>
      <c r="F59" s="23" t="s">
        <v>42</v>
      </c>
      <c r="G59" s="23" t="s">
        <v>193</v>
      </c>
      <c r="H59" s="23" t="s">
        <v>351</v>
      </c>
      <c r="I59" s="23" t="s">
        <v>44</v>
      </c>
      <c r="J59" s="23" t="s">
        <v>43</v>
      </c>
      <c r="K59" s="23" t="s">
        <v>45</v>
      </c>
      <c r="L59" s="23" t="s">
        <v>192</v>
      </c>
      <c r="M59" s="23" t="s">
        <v>44</v>
      </c>
      <c r="N59" s="23" t="s">
        <v>478</v>
      </c>
      <c r="O59" s="23" t="s">
        <v>479</v>
      </c>
      <c r="P59" s="23" t="s">
        <v>48</v>
      </c>
      <c r="Q59" s="23" t="s">
        <v>105</v>
      </c>
      <c r="R59" s="24">
        <v>43587</v>
      </c>
      <c r="S59" s="23" t="s">
        <v>483</v>
      </c>
      <c r="U59" s="23" t="s">
        <v>215</v>
      </c>
      <c r="V59" s="23" t="s">
        <v>94</v>
      </c>
    </row>
    <row r="60" spans="1:22" x14ac:dyDescent="0.3">
      <c r="A60" s="23" t="s">
        <v>267</v>
      </c>
      <c r="B60" s="30">
        <v>467173</v>
      </c>
      <c r="C60" s="24">
        <v>43831</v>
      </c>
      <c r="E60" s="23" t="s">
        <v>346</v>
      </c>
      <c r="F60" s="23" t="s">
        <v>201</v>
      </c>
      <c r="G60" s="23" t="s">
        <v>193</v>
      </c>
      <c r="H60" s="23" t="s">
        <v>351</v>
      </c>
      <c r="I60" s="23" t="s">
        <v>44</v>
      </c>
      <c r="J60" s="23" t="s">
        <v>43</v>
      </c>
      <c r="K60" s="23" t="s">
        <v>45</v>
      </c>
      <c r="L60" s="23" t="s">
        <v>192</v>
      </c>
      <c r="M60" s="23" t="s">
        <v>44</v>
      </c>
      <c r="N60" s="23" t="s">
        <v>478</v>
      </c>
      <c r="O60" s="23" t="s">
        <v>479</v>
      </c>
      <c r="P60" s="23" t="s">
        <v>48</v>
      </c>
      <c r="Q60" s="23" t="s">
        <v>105</v>
      </c>
      <c r="R60" s="24">
        <v>43587</v>
      </c>
      <c r="S60" s="23" t="s">
        <v>483</v>
      </c>
      <c r="U60" s="23" t="s">
        <v>215</v>
      </c>
      <c r="V60" s="23" t="s">
        <v>94</v>
      </c>
    </row>
    <row r="61" spans="1:22" x14ac:dyDescent="0.3">
      <c r="A61" s="23" t="s">
        <v>267</v>
      </c>
      <c r="B61" s="30">
        <v>467175</v>
      </c>
      <c r="C61" s="24">
        <v>43831</v>
      </c>
      <c r="E61" s="23" t="s">
        <v>346</v>
      </c>
      <c r="F61" s="23" t="s">
        <v>42</v>
      </c>
      <c r="G61" s="23" t="s">
        <v>487</v>
      </c>
      <c r="H61" s="23" t="s">
        <v>345</v>
      </c>
      <c r="I61" s="23" t="s">
        <v>44</v>
      </c>
      <c r="J61" s="23" t="s">
        <v>43</v>
      </c>
      <c r="K61" s="23" t="s">
        <v>45</v>
      </c>
      <c r="L61" s="23" t="s">
        <v>192</v>
      </c>
      <c r="M61" s="23" t="s">
        <v>44</v>
      </c>
      <c r="N61" s="23" t="s">
        <v>472</v>
      </c>
      <c r="O61" s="23" t="s">
        <v>473</v>
      </c>
      <c r="P61" s="23" t="s">
        <v>48</v>
      </c>
      <c r="Q61" s="23" t="s">
        <v>105</v>
      </c>
      <c r="R61" s="24">
        <v>43587</v>
      </c>
      <c r="S61" s="23" t="s">
        <v>480</v>
      </c>
      <c r="U61" s="23" t="s">
        <v>215</v>
      </c>
      <c r="V61" s="23" t="s">
        <v>94</v>
      </c>
    </row>
    <row r="62" spans="1:22" x14ac:dyDescent="0.3">
      <c r="A62" s="23" t="s">
        <v>267</v>
      </c>
      <c r="B62" s="30">
        <v>467176</v>
      </c>
      <c r="C62" s="24">
        <v>43831</v>
      </c>
      <c r="E62" s="23" t="s">
        <v>346</v>
      </c>
      <c r="F62" s="23" t="s">
        <v>201</v>
      </c>
      <c r="G62" s="23" t="s">
        <v>487</v>
      </c>
      <c r="H62" s="23" t="s">
        <v>345</v>
      </c>
      <c r="I62" s="23" t="s">
        <v>44</v>
      </c>
      <c r="J62" s="23" t="s">
        <v>43</v>
      </c>
      <c r="K62" s="23" t="s">
        <v>45</v>
      </c>
      <c r="L62" s="23" t="s">
        <v>192</v>
      </c>
      <c r="M62" s="23" t="s">
        <v>44</v>
      </c>
      <c r="N62" s="23" t="s">
        <v>472</v>
      </c>
      <c r="O62" s="23" t="s">
        <v>473</v>
      </c>
      <c r="P62" s="23" t="s">
        <v>48</v>
      </c>
      <c r="Q62" s="23" t="s">
        <v>105</v>
      </c>
      <c r="R62" s="24">
        <v>43587</v>
      </c>
      <c r="S62" s="23" t="s">
        <v>480</v>
      </c>
      <c r="U62" s="23" t="s">
        <v>215</v>
      </c>
      <c r="V62" s="23" t="s">
        <v>94</v>
      </c>
    </row>
    <row r="63" spans="1:22" x14ac:dyDescent="0.3">
      <c r="A63" s="23" t="s">
        <v>267</v>
      </c>
      <c r="B63" s="30">
        <v>467179</v>
      </c>
      <c r="C63" s="24">
        <v>43831</v>
      </c>
      <c r="E63" s="23" t="s">
        <v>346</v>
      </c>
      <c r="F63" s="23" t="s">
        <v>42</v>
      </c>
      <c r="G63" s="23" t="s">
        <v>487</v>
      </c>
      <c r="H63" s="23" t="s">
        <v>349</v>
      </c>
      <c r="I63" s="23" t="s">
        <v>44</v>
      </c>
      <c r="J63" s="23" t="s">
        <v>43</v>
      </c>
      <c r="K63" s="23" t="s">
        <v>45</v>
      </c>
      <c r="L63" s="23" t="s">
        <v>192</v>
      </c>
      <c r="M63" s="23" t="s">
        <v>44</v>
      </c>
      <c r="N63" s="23" t="s">
        <v>474</v>
      </c>
      <c r="O63" s="23" t="s">
        <v>475</v>
      </c>
      <c r="P63" s="23" t="s">
        <v>48</v>
      </c>
      <c r="Q63" s="23" t="s">
        <v>105</v>
      </c>
      <c r="R63" s="24">
        <v>43587</v>
      </c>
      <c r="S63" s="23" t="s">
        <v>481</v>
      </c>
      <c r="U63" s="23" t="s">
        <v>215</v>
      </c>
      <c r="V63" s="23" t="s">
        <v>94</v>
      </c>
    </row>
    <row r="64" spans="1:22" x14ac:dyDescent="0.3">
      <c r="A64" s="23" t="s">
        <v>267</v>
      </c>
      <c r="B64" s="30">
        <v>467180</v>
      </c>
      <c r="C64" s="24">
        <v>43831</v>
      </c>
      <c r="E64" s="23" t="s">
        <v>346</v>
      </c>
      <c r="F64" s="23" t="s">
        <v>201</v>
      </c>
      <c r="G64" s="23" t="s">
        <v>487</v>
      </c>
      <c r="H64" s="23" t="s">
        <v>349</v>
      </c>
      <c r="I64" s="23" t="s">
        <v>44</v>
      </c>
      <c r="J64" s="23" t="s">
        <v>43</v>
      </c>
      <c r="K64" s="23" t="s">
        <v>45</v>
      </c>
      <c r="L64" s="23" t="s">
        <v>192</v>
      </c>
      <c r="M64" s="23" t="s">
        <v>44</v>
      </c>
      <c r="N64" s="23" t="s">
        <v>474</v>
      </c>
      <c r="O64" s="23" t="s">
        <v>475</v>
      </c>
      <c r="P64" s="23" t="s">
        <v>48</v>
      </c>
      <c r="Q64" s="23" t="s">
        <v>105</v>
      </c>
      <c r="R64" s="24">
        <v>43587</v>
      </c>
      <c r="S64" s="23" t="s">
        <v>481</v>
      </c>
      <c r="U64" s="23" t="s">
        <v>215</v>
      </c>
      <c r="V64" s="23" t="s">
        <v>94</v>
      </c>
    </row>
    <row r="65" spans="1:22" x14ac:dyDescent="0.3">
      <c r="A65" s="23" t="s">
        <v>267</v>
      </c>
      <c r="B65" s="30">
        <v>467183</v>
      </c>
      <c r="C65" s="24">
        <v>43831</v>
      </c>
      <c r="E65" s="23" t="s">
        <v>346</v>
      </c>
      <c r="F65" s="23" t="s">
        <v>42</v>
      </c>
      <c r="G65" s="23" t="s">
        <v>487</v>
      </c>
      <c r="H65" s="23" t="s">
        <v>350</v>
      </c>
      <c r="I65" s="23" t="s">
        <v>44</v>
      </c>
      <c r="J65" s="23" t="s">
        <v>43</v>
      </c>
      <c r="K65" s="23" t="s">
        <v>45</v>
      </c>
      <c r="L65" s="23" t="s">
        <v>192</v>
      </c>
      <c r="M65" s="23" t="s">
        <v>44</v>
      </c>
      <c r="N65" s="23" t="s">
        <v>476</v>
      </c>
      <c r="O65" s="23" t="s">
        <v>477</v>
      </c>
      <c r="P65" s="23" t="s">
        <v>48</v>
      </c>
      <c r="Q65" s="23" t="s">
        <v>105</v>
      </c>
      <c r="R65" s="24">
        <v>43587</v>
      </c>
      <c r="S65" s="23" t="s">
        <v>482</v>
      </c>
      <c r="U65" s="23" t="s">
        <v>215</v>
      </c>
      <c r="V65" s="23" t="s">
        <v>94</v>
      </c>
    </row>
    <row r="66" spans="1:22" x14ac:dyDescent="0.3">
      <c r="A66" s="23" t="s">
        <v>267</v>
      </c>
      <c r="B66" s="30">
        <v>467184</v>
      </c>
      <c r="C66" s="24">
        <v>43831</v>
      </c>
      <c r="E66" s="23" t="s">
        <v>346</v>
      </c>
      <c r="F66" s="23" t="s">
        <v>201</v>
      </c>
      <c r="G66" s="23" t="s">
        <v>487</v>
      </c>
      <c r="H66" s="23" t="s">
        <v>350</v>
      </c>
      <c r="I66" s="23" t="s">
        <v>44</v>
      </c>
      <c r="J66" s="23" t="s">
        <v>43</v>
      </c>
      <c r="K66" s="23" t="s">
        <v>45</v>
      </c>
      <c r="L66" s="23" t="s">
        <v>192</v>
      </c>
      <c r="M66" s="23" t="s">
        <v>44</v>
      </c>
      <c r="N66" s="23" t="s">
        <v>476</v>
      </c>
      <c r="O66" s="23" t="s">
        <v>477</v>
      </c>
      <c r="P66" s="23" t="s">
        <v>48</v>
      </c>
      <c r="Q66" s="23" t="s">
        <v>105</v>
      </c>
      <c r="R66" s="24">
        <v>43587</v>
      </c>
      <c r="S66" s="23" t="s">
        <v>482</v>
      </c>
      <c r="U66" s="23" t="s">
        <v>215</v>
      </c>
      <c r="V66" s="23" t="s">
        <v>94</v>
      </c>
    </row>
    <row r="67" spans="1:22" x14ac:dyDescent="0.3">
      <c r="A67" s="23" t="s">
        <v>267</v>
      </c>
      <c r="B67" s="30">
        <v>467187</v>
      </c>
      <c r="C67" s="24">
        <v>43831</v>
      </c>
      <c r="E67" s="23" t="s">
        <v>346</v>
      </c>
      <c r="F67" s="23" t="s">
        <v>42</v>
      </c>
      <c r="G67" s="23" t="s">
        <v>487</v>
      </c>
      <c r="H67" s="23" t="s">
        <v>351</v>
      </c>
      <c r="I67" s="23" t="s">
        <v>44</v>
      </c>
      <c r="J67" s="23" t="s">
        <v>43</v>
      </c>
      <c r="K67" s="23" t="s">
        <v>45</v>
      </c>
      <c r="L67" s="23" t="s">
        <v>192</v>
      </c>
      <c r="M67" s="23" t="s">
        <v>44</v>
      </c>
      <c r="N67" s="23" t="s">
        <v>478</v>
      </c>
      <c r="O67" s="23" t="s">
        <v>479</v>
      </c>
      <c r="P67" s="23" t="s">
        <v>48</v>
      </c>
      <c r="Q67" s="23" t="s">
        <v>105</v>
      </c>
      <c r="R67" s="24">
        <v>43587</v>
      </c>
      <c r="S67" s="23" t="s">
        <v>483</v>
      </c>
      <c r="U67" s="23" t="s">
        <v>215</v>
      </c>
      <c r="V67" s="23" t="s">
        <v>94</v>
      </c>
    </row>
    <row r="68" spans="1:22" x14ac:dyDescent="0.3">
      <c r="A68" s="23" t="s">
        <v>267</v>
      </c>
      <c r="B68" s="30">
        <v>467188</v>
      </c>
      <c r="C68" s="24">
        <v>43831</v>
      </c>
      <c r="E68" s="23" t="s">
        <v>346</v>
      </c>
      <c r="F68" s="23" t="s">
        <v>201</v>
      </c>
      <c r="G68" s="23" t="s">
        <v>487</v>
      </c>
      <c r="H68" s="23" t="s">
        <v>351</v>
      </c>
      <c r="I68" s="23" t="s">
        <v>44</v>
      </c>
      <c r="J68" s="23" t="s">
        <v>43</v>
      </c>
      <c r="K68" s="23" t="s">
        <v>45</v>
      </c>
      <c r="L68" s="23" t="s">
        <v>192</v>
      </c>
      <c r="M68" s="23" t="s">
        <v>44</v>
      </c>
      <c r="N68" s="23" t="s">
        <v>478</v>
      </c>
      <c r="O68" s="23" t="s">
        <v>479</v>
      </c>
      <c r="P68" s="23" t="s">
        <v>48</v>
      </c>
      <c r="Q68" s="23" t="s">
        <v>105</v>
      </c>
      <c r="R68" s="24">
        <v>43587</v>
      </c>
      <c r="S68" s="23" t="s">
        <v>483</v>
      </c>
      <c r="U68" s="23" t="s">
        <v>215</v>
      </c>
      <c r="V68" s="23" t="s">
        <v>94</v>
      </c>
    </row>
    <row r="69" spans="1:22" x14ac:dyDescent="0.3">
      <c r="A69" s="23" t="s">
        <v>267</v>
      </c>
      <c r="B69" s="30">
        <v>467177</v>
      </c>
      <c r="C69" s="24">
        <v>43831</v>
      </c>
      <c r="E69" s="23" t="s">
        <v>346</v>
      </c>
      <c r="F69" s="23" t="s">
        <v>42</v>
      </c>
      <c r="G69" s="23" t="s">
        <v>488</v>
      </c>
      <c r="H69" s="23" t="s">
        <v>345</v>
      </c>
      <c r="I69" s="23" t="s">
        <v>44</v>
      </c>
      <c r="J69" s="23" t="s">
        <v>43</v>
      </c>
      <c r="K69" s="23" t="s">
        <v>45</v>
      </c>
      <c r="L69" s="23" t="s">
        <v>192</v>
      </c>
      <c r="M69" s="23" t="s">
        <v>44</v>
      </c>
      <c r="N69" s="23" t="s">
        <v>472</v>
      </c>
      <c r="O69" s="23" t="s">
        <v>473</v>
      </c>
      <c r="P69" s="23" t="s">
        <v>48</v>
      </c>
      <c r="Q69" s="23" t="s">
        <v>105</v>
      </c>
      <c r="R69" s="24">
        <v>43587</v>
      </c>
      <c r="S69" s="23" t="s">
        <v>480</v>
      </c>
      <c r="U69" s="23" t="s">
        <v>215</v>
      </c>
      <c r="V69" s="23" t="s">
        <v>94</v>
      </c>
    </row>
    <row r="70" spans="1:22" x14ac:dyDescent="0.3">
      <c r="A70" s="23" t="s">
        <v>267</v>
      </c>
      <c r="B70" s="30">
        <v>467178</v>
      </c>
      <c r="C70" s="24">
        <v>43831</v>
      </c>
      <c r="E70" s="23" t="s">
        <v>346</v>
      </c>
      <c r="F70" s="23" t="s">
        <v>201</v>
      </c>
      <c r="G70" s="23" t="s">
        <v>488</v>
      </c>
      <c r="H70" s="23" t="s">
        <v>345</v>
      </c>
      <c r="I70" s="23" t="s">
        <v>44</v>
      </c>
      <c r="J70" s="23" t="s">
        <v>43</v>
      </c>
      <c r="K70" s="23" t="s">
        <v>45</v>
      </c>
      <c r="L70" s="23" t="s">
        <v>192</v>
      </c>
      <c r="M70" s="23" t="s">
        <v>44</v>
      </c>
      <c r="N70" s="23" t="s">
        <v>472</v>
      </c>
      <c r="O70" s="23" t="s">
        <v>473</v>
      </c>
      <c r="P70" s="23" t="s">
        <v>48</v>
      </c>
      <c r="Q70" s="23" t="s">
        <v>105</v>
      </c>
      <c r="R70" s="24">
        <v>43587</v>
      </c>
      <c r="S70" s="23" t="s">
        <v>480</v>
      </c>
      <c r="U70" s="23" t="s">
        <v>215</v>
      </c>
      <c r="V70" s="23" t="s">
        <v>94</v>
      </c>
    </row>
    <row r="71" spans="1:22" x14ac:dyDescent="0.3">
      <c r="A71" s="23" t="s">
        <v>267</v>
      </c>
      <c r="B71" s="30">
        <v>467181</v>
      </c>
      <c r="C71" s="24">
        <v>43831</v>
      </c>
      <c r="E71" s="23" t="s">
        <v>346</v>
      </c>
      <c r="F71" s="23" t="s">
        <v>42</v>
      </c>
      <c r="G71" s="23" t="s">
        <v>488</v>
      </c>
      <c r="H71" s="23" t="s">
        <v>349</v>
      </c>
      <c r="I71" s="23" t="s">
        <v>44</v>
      </c>
      <c r="J71" s="23" t="s">
        <v>43</v>
      </c>
      <c r="K71" s="23" t="s">
        <v>45</v>
      </c>
      <c r="L71" s="23" t="s">
        <v>192</v>
      </c>
      <c r="M71" s="23" t="s">
        <v>44</v>
      </c>
      <c r="N71" s="23" t="s">
        <v>474</v>
      </c>
      <c r="O71" s="23" t="s">
        <v>475</v>
      </c>
      <c r="P71" s="23" t="s">
        <v>48</v>
      </c>
      <c r="Q71" s="23" t="s">
        <v>105</v>
      </c>
      <c r="R71" s="24">
        <v>43587</v>
      </c>
      <c r="S71" s="23" t="s">
        <v>481</v>
      </c>
      <c r="U71" s="23" t="s">
        <v>215</v>
      </c>
      <c r="V71" s="23" t="s">
        <v>94</v>
      </c>
    </row>
    <row r="72" spans="1:22" x14ac:dyDescent="0.3">
      <c r="A72" s="23" t="s">
        <v>267</v>
      </c>
      <c r="B72" s="30">
        <v>467182</v>
      </c>
      <c r="C72" s="24">
        <v>43831</v>
      </c>
      <c r="E72" s="23" t="s">
        <v>346</v>
      </c>
      <c r="F72" s="23" t="s">
        <v>201</v>
      </c>
      <c r="G72" s="23" t="s">
        <v>488</v>
      </c>
      <c r="H72" s="23" t="s">
        <v>349</v>
      </c>
      <c r="I72" s="23" t="s">
        <v>44</v>
      </c>
      <c r="J72" s="23" t="s">
        <v>43</v>
      </c>
      <c r="K72" s="23" t="s">
        <v>45</v>
      </c>
      <c r="L72" s="23" t="s">
        <v>192</v>
      </c>
      <c r="M72" s="23" t="s">
        <v>44</v>
      </c>
      <c r="N72" s="23" t="s">
        <v>474</v>
      </c>
      <c r="O72" s="23" t="s">
        <v>475</v>
      </c>
      <c r="P72" s="23" t="s">
        <v>48</v>
      </c>
      <c r="Q72" s="23" t="s">
        <v>105</v>
      </c>
      <c r="R72" s="24">
        <v>43587</v>
      </c>
      <c r="S72" s="23" t="s">
        <v>481</v>
      </c>
      <c r="U72" s="23" t="s">
        <v>215</v>
      </c>
      <c r="V72" s="23" t="s">
        <v>94</v>
      </c>
    </row>
    <row r="73" spans="1:22" x14ac:dyDescent="0.3">
      <c r="A73" s="23" t="s">
        <v>267</v>
      </c>
      <c r="B73" s="30">
        <v>467185</v>
      </c>
      <c r="C73" s="24">
        <v>43831</v>
      </c>
      <c r="E73" s="23" t="s">
        <v>346</v>
      </c>
      <c r="F73" s="23" t="s">
        <v>42</v>
      </c>
      <c r="G73" s="23" t="s">
        <v>488</v>
      </c>
      <c r="H73" s="23" t="s">
        <v>350</v>
      </c>
      <c r="I73" s="23" t="s">
        <v>44</v>
      </c>
      <c r="J73" s="23" t="s">
        <v>43</v>
      </c>
      <c r="K73" s="23" t="s">
        <v>45</v>
      </c>
      <c r="L73" s="23" t="s">
        <v>192</v>
      </c>
      <c r="M73" s="23" t="s">
        <v>44</v>
      </c>
      <c r="N73" s="23" t="s">
        <v>476</v>
      </c>
      <c r="O73" s="23" t="s">
        <v>477</v>
      </c>
      <c r="P73" s="23" t="s">
        <v>48</v>
      </c>
      <c r="Q73" s="23" t="s">
        <v>105</v>
      </c>
      <c r="R73" s="24">
        <v>43587</v>
      </c>
      <c r="S73" s="23" t="s">
        <v>482</v>
      </c>
      <c r="U73" s="23" t="s">
        <v>215</v>
      </c>
      <c r="V73" s="23" t="s">
        <v>94</v>
      </c>
    </row>
    <row r="74" spans="1:22" x14ac:dyDescent="0.3">
      <c r="A74" s="23" t="s">
        <v>267</v>
      </c>
      <c r="B74" s="30">
        <v>467186</v>
      </c>
      <c r="C74" s="24">
        <v>43831</v>
      </c>
      <c r="E74" s="23" t="s">
        <v>346</v>
      </c>
      <c r="F74" s="23" t="s">
        <v>201</v>
      </c>
      <c r="G74" s="23" t="s">
        <v>488</v>
      </c>
      <c r="H74" s="23" t="s">
        <v>350</v>
      </c>
      <c r="I74" s="23" t="s">
        <v>44</v>
      </c>
      <c r="J74" s="23" t="s">
        <v>43</v>
      </c>
      <c r="K74" s="23" t="s">
        <v>45</v>
      </c>
      <c r="L74" s="23" t="s">
        <v>192</v>
      </c>
      <c r="M74" s="23" t="s">
        <v>44</v>
      </c>
      <c r="N74" s="23" t="s">
        <v>476</v>
      </c>
      <c r="O74" s="23" t="s">
        <v>477</v>
      </c>
      <c r="P74" s="23" t="s">
        <v>48</v>
      </c>
      <c r="Q74" s="23" t="s">
        <v>105</v>
      </c>
      <c r="R74" s="24">
        <v>43587</v>
      </c>
      <c r="S74" s="23" t="s">
        <v>482</v>
      </c>
      <c r="U74" s="23" t="s">
        <v>215</v>
      </c>
      <c r="V74" s="23" t="s">
        <v>94</v>
      </c>
    </row>
    <row r="75" spans="1:22" x14ac:dyDescent="0.3">
      <c r="A75" s="23" t="s">
        <v>267</v>
      </c>
      <c r="B75" s="30">
        <v>467189</v>
      </c>
      <c r="C75" s="24">
        <v>43831</v>
      </c>
      <c r="E75" s="23" t="s">
        <v>346</v>
      </c>
      <c r="F75" s="23" t="s">
        <v>42</v>
      </c>
      <c r="G75" s="23" t="s">
        <v>488</v>
      </c>
      <c r="H75" s="23" t="s">
        <v>351</v>
      </c>
      <c r="I75" s="23" t="s">
        <v>44</v>
      </c>
      <c r="J75" s="23" t="s">
        <v>43</v>
      </c>
      <c r="K75" s="23" t="s">
        <v>45</v>
      </c>
      <c r="L75" s="23" t="s">
        <v>192</v>
      </c>
      <c r="M75" s="23" t="s">
        <v>44</v>
      </c>
      <c r="N75" s="23" t="s">
        <v>478</v>
      </c>
      <c r="O75" s="23" t="s">
        <v>479</v>
      </c>
      <c r="P75" s="23" t="s">
        <v>48</v>
      </c>
      <c r="Q75" s="23" t="s">
        <v>105</v>
      </c>
      <c r="R75" s="24">
        <v>43587</v>
      </c>
      <c r="S75" s="23" t="s">
        <v>483</v>
      </c>
      <c r="U75" s="23" t="s">
        <v>215</v>
      </c>
      <c r="V75" s="23" t="s">
        <v>94</v>
      </c>
    </row>
    <row r="76" spans="1:22" x14ac:dyDescent="0.3">
      <c r="A76" s="23" t="s">
        <v>267</v>
      </c>
      <c r="B76" s="30">
        <v>467190</v>
      </c>
      <c r="C76" s="24">
        <v>43831</v>
      </c>
      <c r="E76" s="23" t="s">
        <v>346</v>
      </c>
      <c r="F76" s="23" t="s">
        <v>201</v>
      </c>
      <c r="G76" s="23" t="s">
        <v>488</v>
      </c>
      <c r="H76" s="23" t="s">
        <v>351</v>
      </c>
      <c r="I76" s="23" t="s">
        <v>44</v>
      </c>
      <c r="J76" s="23" t="s">
        <v>43</v>
      </c>
      <c r="K76" s="23" t="s">
        <v>45</v>
      </c>
      <c r="L76" s="23" t="s">
        <v>192</v>
      </c>
      <c r="M76" s="23" t="s">
        <v>44</v>
      </c>
      <c r="N76" s="23" t="s">
        <v>478</v>
      </c>
      <c r="O76" s="23" t="s">
        <v>479</v>
      </c>
      <c r="P76" s="23" t="s">
        <v>48</v>
      </c>
      <c r="Q76" s="23" t="s">
        <v>105</v>
      </c>
      <c r="R76" s="24">
        <v>43587</v>
      </c>
      <c r="S76" s="23" t="s">
        <v>483</v>
      </c>
      <c r="U76" s="23" t="s">
        <v>215</v>
      </c>
      <c r="V76" s="23" t="s">
        <v>94</v>
      </c>
    </row>
  </sheetData>
  <sortState ref="A3:W10">
    <sortCondition ref="H3:H10"/>
    <sortCondition ref="F3:F10"/>
    <sortCondition ref="G3:G1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>
    <tabColor theme="7" tint="0.79998168889431442"/>
  </sheetPr>
  <dimension ref="A2:AC130"/>
  <sheetViews>
    <sheetView zoomScale="85" zoomScaleNormal="85" workbookViewId="0">
      <pane xSplit="2" ySplit="2" topLeftCell="D11" activePane="bottomRight" state="frozen"/>
      <selection pane="topRight" activeCell="C1" sqref="C1"/>
      <selection pane="bottomLeft" activeCell="A3" sqref="A3"/>
      <selection pane="bottomRight" activeCell="S27" sqref="S27"/>
    </sheetView>
  </sheetViews>
  <sheetFormatPr defaultRowHeight="14.4" x14ac:dyDescent="0.3"/>
  <cols>
    <col min="1" max="1" width="6.33203125" bestFit="1" customWidth="1"/>
    <col min="2" max="2" width="56" bestFit="1" customWidth="1"/>
    <col min="4" max="4" width="8.5546875" bestFit="1" customWidth="1"/>
    <col min="5" max="5" width="7.6640625" bestFit="1" customWidth="1"/>
    <col min="6" max="6" width="9.88671875" bestFit="1" customWidth="1"/>
    <col min="7" max="7" width="12.6640625" bestFit="1" customWidth="1"/>
    <col min="8" max="8" width="11.33203125" bestFit="1" customWidth="1"/>
    <col min="9" max="9" width="14.44140625" bestFit="1" customWidth="1"/>
    <col min="10" max="10" width="9.6640625" bestFit="1" customWidth="1"/>
    <col min="11" max="11" width="10.5546875" bestFit="1" customWidth="1"/>
    <col min="12" max="12" width="9" bestFit="1" customWidth="1"/>
    <col min="13" max="13" width="9.88671875" bestFit="1" customWidth="1"/>
    <col min="14" max="14" width="10" bestFit="1" customWidth="1"/>
    <col min="15" max="15" width="12.33203125" bestFit="1" customWidth="1"/>
    <col min="16" max="16" width="11.109375" bestFit="1" customWidth="1"/>
    <col min="17" max="17" width="13.88671875" bestFit="1" customWidth="1"/>
    <col min="18" max="18" width="12.109375" bestFit="1" customWidth="1"/>
    <col min="19" max="19" width="11" bestFit="1" customWidth="1"/>
    <col min="20" max="20" width="13.6640625" bestFit="1" customWidth="1"/>
    <col min="21" max="21" width="11.5546875" bestFit="1" customWidth="1"/>
    <col min="22" max="22" width="10.44140625" bestFit="1" customWidth="1"/>
    <col min="23" max="23" width="13.109375" bestFit="1" customWidth="1"/>
    <col min="24" max="24" width="11.44140625" bestFit="1" customWidth="1"/>
    <col min="25" max="25" width="10.33203125" bestFit="1" customWidth="1"/>
    <col min="26" max="26" width="12.88671875" bestFit="1" customWidth="1"/>
    <col min="27" max="27" width="19" bestFit="1" customWidth="1"/>
    <col min="28" max="28" width="16.33203125" bestFit="1" customWidth="1"/>
    <col min="29" max="29" width="4.5546875" bestFit="1" customWidth="1"/>
  </cols>
  <sheetData>
    <row r="2" spans="1:29" x14ac:dyDescent="0.3">
      <c r="A2" s="15" t="s">
        <v>51</v>
      </c>
      <c r="B2" s="15" t="s">
        <v>55</v>
      </c>
      <c r="C2" s="15" t="s">
        <v>7</v>
      </c>
      <c r="D2" s="15" t="s">
        <v>8</v>
      </c>
      <c r="E2" s="15" t="s">
        <v>106</v>
      </c>
      <c r="F2" s="15" t="s">
        <v>107</v>
      </c>
      <c r="G2" s="15" t="s">
        <v>54</v>
      </c>
      <c r="H2" s="15" t="s">
        <v>28</v>
      </c>
      <c r="I2" s="15" t="s">
        <v>60</v>
      </c>
      <c r="J2" s="16" t="s">
        <v>61</v>
      </c>
      <c r="K2" s="15" t="s">
        <v>10</v>
      </c>
      <c r="L2" s="15" t="s">
        <v>108</v>
      </c>
      <c r="M2" s="15" t="s">
        <v>109</v>
      </c>
      <c r="N2" s="15" t="s">
        <v>83</v>
      </c>
      <c r="O2" s="17" t="s">
        <v>110</v>
      </c>
      <c r="P2" s="18" t="s">
        <v>111</v>
      </c>
      <c r="Q2" s="15" t="s">
        <v>112</v>
      </c>
      <c r="R2" s="17" t="s">
        <v>113</v>
      </c>
      <c r="S2" s="18" t="s">
        <v>114</v>
      </c>
      <c r="T2" s="15" t="s">
        <v>115</v>
      </c>
      <c r="U2" s="15" t="s">
        <v>116</v>
      </c>
      <c r="V2" s="15" t="s">
        <v>117</v>
      </c>
      <c r="W2" s="15" t="s">
        <v>118</v>
      </c>
      <c r="X2" s="15" t="s">
        <v>119</v>
      </c>
      <c r="Y2" s="15" t="s">
        <v>120</v>
      </c>
      <c r="Z2" s="15" t="s">
        <v>121</v>
      </c>
      <c r="AA2" s="15" t="s">
        <v>122</v>
      </c>
      <c r="AB2" s="15" t="s">
        <v>123</v>
      </c>
      <c r="AC2" s="15" t="s">
        <v>124</v>
      </c>
    </row>
    <row r="3" spans="1:29" hidden="1" x14ac:dyDescent="0.3">
      <c r="A3" t="s">
        <v>135</v>
      </c>
      <c r="B3" t="s">
        <v>505</v>
      </c>
      <c r="C3" t="s">
        <v>43</v>
      </c>
      <c r="D3" t="s">
        <v>202</v>
      </c>
      <c r="E3" t="s">
        <v>203</v>
      </c>
      <c r="F3" t="s">
        <v>214</v>
      </c>
      <c r="G3" t="s">
        <v>346</v>
      </c>
      <c r="H3" t="s">
        <v>48</v>
      </c>
      <c r="I3" t="s">
        <v>105</v>
      </c>
      <c r="J3" s="2">
        <v>43608</v>
      </c>
      <c r="K3" t="s">
        <v>204</v>
      </c>
      <c r="L3">
        <v>1</v>
      </c>
      <c r="N3" t="s">
        <v>44</v>
      </c>
      <c r="O3" s="19">
        <v>0</v>
      </c>
      <c r="P3" s="19">
        <v>0</v>
      </c>
      <c r="Q3" s="19">
        <v>0</v>
      </c>
      <c r="R3" s="20">
        <v>15.56</v>
      </c>
      <c r="S3" s="20">
        <v>0.02</v>
      </c>
      <c r="T3" s="13">
        <v>0</v>
      </c>
      <c r="AA3" t="s">
        <v>209</v>
      </c>
      <c r="AB3" t="s">
        <v>46</v>
      </c>
    </row>
    <row r="4" spans="1:29" hidden="1" x14ac:dyDescent="0.3">
      <c r="A4" t="s">
        <v>135</v>
      </c>
      <c r="B4" t="s">
        <v>505</v>
      </c>
      <c r="C4" t="s">
        <v>43</v>
      </c>
      <c r="D4" t="s">
        <v>202</v>
      </c>
      <c r="E4" t="s">
        <v>225</v>
      </c>
      <c r="F4" t="s">
        <v>214</v>
      </c>
      <c r="G4" t="s">
        <v>346</v>
      </c>
      <c r="H4" t="s">
        <v>48</v>
      </c>
      <c r="I4" t="s">
        <v>105</v>
      </c>
      <c r="J4" s="2">
        <f>J3</f>
        <v>43608</v>
      </c>
      <c r="K4" t="s">
        <v>204</v>
      </c>
      <c r="L4">
        <v>1</v>
      </c>
      <c r="N4" t="s">
        <v>44</v>
      </c>
      <c r="O4" s="19">
        <v>0</v>
      </c>
      <c r="P4" s="19">
        <v>0</v>
      </c>
      <c r="Q4" s="19">
        <v>0</v>
      </c>
      <c r="R4" s="20">
        <v>65.39</v>
      </c>
      <c r="S4" s="20">
        <v>0.06</v>
      </c>
      <c r="T4" s="13">
        <v>0</v>
      </c>
      <c r="AA4" t="s">
        <v>209</v>
      </c>
      <c r="AB4" t="s">
        <v>46</v>
      </c>
    </row>
    <row r="5" spans="1:29" hidden="1" x14ac:dyDescent="0.3">
      <c r="A5" t="s">
        <v>135</v>
      </c>
      <c r="B5" t="s">
        <v>505</v>
      </c>
      <c r="C5" t="s">
        <v>43</v>
      </c>
      <c r="D5" t="s">
        <v>202</v>
      </c>
      <c r="E5" t="s">
        <v>233</v>
      </c>
      <c r="F5" t="s">
        <v>214</v>
      </c>
      <c r="G5" t="s">
        <v>346</v>
      </c>
      <c r="H5" t="s">
        <v>48</v>
      </c>
      <c r="I5" t="s">
        <v>105</v>
      </c>
      <c r="J5" s="2">
        <f>J4</f>
        <v>43608</v>
      </c>
      <c r="K5" t="s">
        <v>204</v>
      </c>
      <c r="L5">
        <v>1</v>
      </c>
      <c r="N5" t="s">
        <v>44</v>
      </c>
      <c r="O5" s="19">
        <v>0</v>
      </c>
      <c r="P5" s="19">
        <v>0</v>
      </c>
      <c r="Q5" s="19">
        <v>0</v>
      </c>
      <c r="R5" s="20">
        <v>45.07</v>
      </c>
      <c r="S5" s="20">
        <v>0.04</v>
      </c>
      <c r="T5" s="13">
        <v>0</v>
      </c>
      <c r="AA5" t="s">
        <v>209</v>
      </c>
      <c r="AB5" t="s">
        <v>46</v>
      </c>
    </row>
    <row r="6" spans="1:29" hidden="1" x14ac:dyDescent="0.3">
      <c r="A6" t="s">
        <v>135</v>
      </c>
      <c r="B6" t="s">
        <v>505</v>
      </c>
      <c r="C6" t="s">
        <v>43</v>
      </c>
      <c r="D6" t="s">
        <v>202</v>
      </c>
      <c r="E6" t="s">
        <v>241</v>
      </c>
      <c r="F6" t="s">
        <v>214</v>
      </c>
      <c r="G6" t="s">
        <v>346</v>
      </c>
      <c r="H6" t="s">
        <v>48</v>
      </c>
      <c r="I6" t="s">
        <v>105</v>
      </c>
      <c r="J6" s="2">
        <f>J5</f>
        <v>43608</v>
      </c>
      <c r="K6" t="s">
        <v>204</v>
      </c>
      <c r="L6">
        <v>1</v>
      </c>
      <c r="N6" t="s">
        <v>44</v>
      </c>
      <c r="O6" s="19">
        <v>0</v>
      </c>
      <c r="P6" s="19">
        <v>0</v>
      </c>
      <c r="Q6" s="19">
        <v>0</v>
      </c>
      <c r="R6" s="20">
        <v>71.98</v>
      </c>
      <c r="S6" s="20">
        <v>0.05</v>
      </c>
      <c r="T6" s="13">
        <v>0</v>
      </c>
      <c r="AA6" t="s">
        <v>209</v>
      </c>
      <c r="AB6" t="s">
        <v>46</v>
      </c>
    </row>
    <row r="7" spans="1:29" hidden="1" x14ac:dyDescent="0.3">
      <c r="A7" t="s">
        <v>135</v>
      </c>
      <c r="B7" t="s">
        <v>505</v>
      </c>
      <c r="C7" t="s">
        <v>43</v>
      </c>
      <c r="D7" t="s">
        <v>202</v>
      </c>
      <c r="E7" t="s">
        <v>249</v>
      </c>
      <c r="F7" t="s">
        <v>214</v>
      </c>
      <c r="G7" t="s">
        <v>346</v>
      </c>
      <c r="H7" t="s">
        <v>48</v>
      </c>
      <c r="I7" t="s">
        <v>105</v>
      </c>
      <c r="J7" s="2">
        <f t="shared" ref="J7:J70" si="0">J6</f>
        <v>43608</v>
      </c>
      <c r="K7" t="s">
        <v>204</v>
      </c>
      <c r="L7">
        <v>1</v>
      </c>
      <c r="N7" t="s">
        <v>44</v>
      </c>
      <c r="O7" s="19">
        <v>0</v>
      </c>
      <c r="P7" s="19">
        <v>0</v>
      </c>
      <c r="Q7" s="19">
        <v>0</v>
      </c>
      <c r="R7" s="20">
        <v>54.14</v>
      </c>
      <c r="S7" s="20">
        <v>0.03</v>
      </c>
      <c r="T7" s="13">
        <v>0</v>
      </c>
      <c r="AA7" t="s">
        <v>209</v>
      </c>
      <c r="AB7" t="s">
        <v>46</v>
      </c>
    </row>
    <row r="8" spans="1:29" hidden="1" x14ac:dyDescent="0.3">
      <c r="A8" t="s">
        <v>135</v>
      </c>
      <c r="B8" t="s">
        <v>505</v>
      </c>
      <c r="C8" t="s">
        <v>43</v>
      </c>
      <c r="D8" t="s">
        <v>202</v>
      </c>
      <c r="E8" t="s">
        <v>257</v>
      </c>
      <c r="F8" t="s">
        <v>214</v>
      </c>
      <c r="G8" t="s">
        <v>346</v>
      </c>
      <c r="H8" t="s">
        <v>48</v>
      </c>
      <c r="I8" t="s">
        <v>105</v>
      </c>
      <c r="J8" s="2">
        <f t="shared" si="0"/>
        <v>43608</v>
      </c>
      <c r="K8" t="s">
        <v>204</v>
      </c>
      <c r="L8">
        <v>1</v>
      </c>
      <c r="N8" t="s">
        <v>44</v>
      </c>
      <c r="O8" s="19">
        <v>0</v>
      </c>
      <c r="P8" s="19">
        <v>0</v>
      </c>
      <c r="Q8" s="19">
        <v>0</v>
      </c>
      <c r="R8" s="20">
        <v>84.38</v>
      </c>
      <c r="S8" s="20">
        <v>0.04</v>
      </c>
      <c r="T8" s="13">
        <v>0</v>
      </c>
      <c r="AA8" t="s">
        <v>209</v>
      </c>
      <c r="AB8" t="s">
        <v>46</v>
      </c>
    </row>
    <row r="9" spans="1:29" hidden="1" x14ac:dyDescent="0.3">
      <c r="A9" t="s">
        <v>135</v>
      </c>
      <c r="B9" t="s">
        <v>505</v>
      </c>
      <c r="C9" t="s">
        <v>43</v>
      </c>
      <c r="D9" t="s">
        <v>202</v>
      </c>
      <c r="E9" t="s">
        <v>266</v>
      </c>
      <c r="F9" t="s">
        <v>214</v>
      </c>
      <c r="G9" t="s">
        <v>346</v>
      </c>
      <c r="H9" t="s">
        <v>48</v>
      </c>
      <c r="I9" t="s">
        <v>105</v>
      </c>
      <c r="J9" s="2">
        <f t="shared" si="0"/>
        <v>43608</v>
      </c>
      <c r="K9" t="s">
        <v>204</v>
      </c>
      <c r="L9">
        <v>1</v>
      </c>
      <c r="N9" t="s">
        <v>44</v>
      </c>
      <c r="O9" s="19">
        <v>0</v>
      </c>
      <c r="P9" s="19">
        <v>0</v>
      </c>
      <c r="Q9" s="19">
        <v>0</v>
      </c>
      <c r="R9" s="20">
        <v>80.17</v>
      </c>
      <c r="S9" s="20">
        <v>0.03</v>
      </c>
      <c r="T9" s="13">
        <v>0</v>
      </c>
      <c r="AA9" t="s">
        <v>209</v>
      </c>
      <c r="AB9" t="s">
        <v>46</v>
      </c>
    </row>
    <row r="10" spans="1:29" hidden="1" x14ac:dyDescent="0.3">
      <c r="A10" t="s">
        <v>135</v>
      </c>
      <c r="B10" t="s">
        <v>505</v>
      </c>
      <c r="C10" t="s">
        <v>43</v>
      </c>
      <c r="D10" t="s">
        <v>202</v>
      </c>
      <c r="E10" t="s">
        <v>275</v>
      </c>
      <c r="F10" t="s">
        <v>214</v>
      </c>
      <c r="G10" t="s">
        <v>346</v>
      </c>
      <c r="H10" t="s">
        <v>48</v>
      </c>
      <c r="I10" t="s">
        <v>105</v>
      </c>
      <c r="J10" s="2">
        <f t="shared" si="0"/>
        <v>43608</v>
      </c>
      <c r="K10" t="s">
        <v>204</v>
      </c>
      <c r="L10">
        <v>1</v>
      </c>
      <c r="N10" t="s">
        <v>44</v>
      </c>
      <c r="O10" s="19">
        <v>0</v>
      </c>
      <c r="P10" s="19">
        <v>0</v>
      </c>
      <c r="Q10" s="19">
        <v>0</v>
      </c>
      <c r="R10" s="20">
        <v>90.57</v>
      </c>
      <c r="S10" s="20">
        <v>0.04</v>
      </c>
      <c r="T10" s="13">
        <v>0</v>
      </c>
      <c r="AA10" t="s">
        <v>209</v>
      </c>
      <c r="AB10" t="s">
        <v>46</v>
      </c>
    </row>
    <row r="11" spans="1:29" x14ac:dyDescent="0.3">
      <c r="A11" t="s">
        <v>135</v>
      </c>
      <c r="B11" t="s">
        <v>505</v>
      </c>
      <c r="C11" t="s">
        <v>43</v>
      </c>
      <c r="D11" t="s">
        <v>202</v>
      </c>
      <c r="E11" t="s">
        <v>283</v>
      </c>
      <c r="F11" t="s">
        <v>214</v>
      </c>
      <c r="G11" t="s">
        <v>346</v>
      </c>
      <c r="H11" t="s">
        <v>48</v>
      </c>
      <c r="I11" t="s">
        <v>105</v>
      </c>
      <c r="J11" s="2">
        <f t="shared" si="0"/>
        <v>43608</v>
      </c>
      <c r="K11" t="s">
        <v>204</v>
      </c>
      <c r="L11">
        <v>1</v>
      </c>
      <c r="N11" t="s">
        <v>44</v>
      </c>
      <c r="O11" s="19">
        <v>0</v>
      </c>
      <c r="P11" s="19">
        <v>0</v>
      </c>
      <c r="Q11" s="19">
        <v>0</v>
      </c>
      <c r="R11" s="20">
        <v>86.75</v>
      </c>
      <c r="S11" s="20">
        <v>0.05</v>
      </c>
      <c r="T11" s="13">
        <v>0</v>
      </c>
      <c r="AA11" t="s">
        <v>209</v>
      </c>
      <c r="AB11" t="s">
        <v>46</v>
      </c>
    </row>
    <row r="12" spans="1:29" hidden="1" x14ac:dyDescent="0.3">
      <c r="A12" t="s">
        <v>135</v>
      </c>
      <c r="B12" t="s">
        <v>505</v>
      </c>
      <c r="C12" t="s">
        <v>43</v>
      </c>
      <c r="D12" t="s">
        <v>202</v>
      </c>
      <c r="E12" t="s">
        <v>291</v>
      </c>
      <c r="F12" t="s">
        <v>214</v>
      </c>
      <c r="G12" t="s">
        <v>346</v>
      </c>
      <c r="H12" t="s">
        <v>48</v>
      </c>
      <c r="I12" t="s">
        <v>105</v>
      </c>
      <c r="J12" s="2">
        <f t="shared" si="0"/>
        <v>43608</v>
      </c>
      <c r="K12" t="s">
        <v>204</v>
      </c>
      <c r="L12">
        <v>1</v>
      </c>
      <c r="N12" t="s">
        <v>44</v>
      </c>
      <c r="O12" s="19">
        <v>0</v>
      </c>
      <c r="P12" s="19">
        <v>0</v>
      </c>
      <c r="Q12" s="19">
        <v>0</v>
      </c>
      <c r="R12" s="20">
        <v>95.37</v>
      </c>
      <c r="S12" s="20">
        <v>0.06</v>
      </c>
      <c r="T12" s="13">
        <v>0</v>
      </c>
      <c r="AA12" t="s">
        <v>209</v>
      </c>
      <c r="AB12" t="s">
        <v>46</v>
      </c>
    </row>
    <row r="13" spans="1:29" hidden="1" x14ac:dyDescent="0.3">
      <c r="A13" t="s">
        <v>135</v>
      </c>
      <c r="B13" t="s">
        <v>505</v>
      </c>
      <c r="C13" t="s">
        <v>43</v>
      </c>
      <c r="D13" t="s">
        <v>202</v>
      </c>
      <c r="E13" t="s">
        <v>299</v>
      </c>
      <c r="F13" t="s">
        <v>214</v>
      </c>
      <c r="G13" t="s">
        <v>346</v>
      </c>
      <c r="H13" t="s">
        <v>48</v>
      </c>
      <c r="I13" t="s">
        <v>105</v>
      </c>
      <c r="J13" s="2">
        <f t="shared" si="0"/>
        <v>43608</v>
      </c>
      <c r="K13" t="s">
        <v>204</v>
      </c>
      <c r="L13">
        <v>1</v>
      </c>
      <c r="N13" t="s">
        <v>44</v>
      </c>
      <c r="O13" s="19">
        <v>0</v>
      </c>
      <c r="P13" s="19">
        <v>0</v>
      </c>
      <c r="Q13" s="19">
        <v>0</v>
      </c>
      <c r="R13" s="20">
        <v>97.57</v>
      </c>
      <c r="S13" s="20">
        <v>0.06</v>
      </c>
      <c r="T13" s="13">
        <v>0</v>
      </c>
      <c r="AA13" t="s">
        <v>209</v>
      </c>
      <c r="AB13" t="s">
        <v>46</v>
      </c>
    </row>
    <row r="14" spans="1:29" hidden="1" x14ac:dyDescent="0.3">
      <c r="A14" t="s">
        <v>135</v>
      </c>
      <c r="B14" t="s">
        <v>505</v>
      </c>
      <c r="C14" t="s">
        <v>43</v>
      </c>
      <c r="D14" t="s">
        <v>202</v>
      </c>
      <c r="E14" t="s">
        <v>307</v>
      </c>
      <c r="F14" t="s">
        <v>214</v>
      </c>
      <c r="G14" t="s">
        <v>346</v>
      </c>
      <c r="H14" t="s">
        <v>48</v>
      </c>
      <c r="I14" t="s">
        <v>105</v>
      </c>
      <c r="J14" s="2">
        <f t="shared" si="0"/>
        <v>43608</v>
      </c>
      <c r="K14" t="s">
        <v>204</v>
      </c>
      <c r="L14">
        <v>1</v>
      </c>
      <c r="N14" t="s">
        <v>44</v>
      </c>
      <c r="O14" s="19">
        <v>0</v>
      </c>
      <c r="P14" s="19">
        <v>0</v>
      </c>
      <c r="Q14" s="19">
        <v>0</v>
      </c>
      <c r="R14" s="20">
        <v>80.069999999999993</v>
      </c>
      <c r="S14" s="20">
        <v>0.06</v>
      </c>
      <c r="T14" s="13">
        <v>0</v>
      </c>
      <c r="AA14" t="s">
        <v>209</v>
      </c>
      <c r="AB14" t="s">
        <v>46</v>
      </c>
    </row>
    <row r="15" spans="1:29" hidden="1" x14ac:dyDescent="0.3">
      <c r="A15" t="s">
        <v>135</v>
      </c>
      <c r="B15" t="s">
        <v>505</v>
      </c>
      <c r="C15" t="s">
        <v>43</v>
      </c>
      <c r="D15" t="s">
        <v>202</v>
      </c>
      <c r="E15" t="s">
        <v>315</v>
      </c>
      <c r="F15" t="s">
        <v>214</v>
      </c>
      <c r="G15" t="s">
        <v>346</v>
      </c>
      <c r="H15" t="s">
        <v>48</v>
      </c>
      <c r="I15" t="s">
        <v>105</v>
      </c>
      <c r="J15" s="2">
        <f t="shared" si="0"/>
        <v>43608</v>
      </c>
      <c r="K15" t="s">
        <v>204</v>
      </c>
      <c r="L15">
        <v>1</v>
      </c>
      <c r="N15" t="s">
        <v>44</v>
      </c>
      <c r="O15" s="19">
        <v>0</v>
      </c>
      <c r="P15" s="19">
        <v>0</v>
      </c>
      <c r="Q15" s="19">
        <v>0</v>
      </c>
      <c r="R15" s="20">
        <v>98.78</v>
      </c>
      <c r="S15" s="20">
        <v>0.06</v>
      </c>
      <c r="T15" s="13">
        <v>0</v>
      </c>
      <c r="AA15" t="s">
        <v>209</v>
      </c>
      <c r="AB15" t="s">
        <v>46</v>
      </c>
    </row>
    <row r="16" spans="1:29" hidden="1" x14ac:dyDescent="0.3">
      <c r="A16" t="s">
        <v>135</v>
      </c>
      <c r="B16" t="s">
        <v>505</v>
      </c>
      <c r="C16" t="s">
        <v>43</v>
      </c>
      <c r="D16" t="s">
        <v>202</v>
      </c>
      <c r="E16" t="s">
        <v>323</v>
      </c>
      <c r="F16" t="s">
        <v>214</v>
      </c>
      <c r="G16" t="s">
        <v>346</v>
      </c>
      <c r="H16" t="s">
        <v>48</v>
      </c>
      <c r="I16" t="s">
        <v>105</v>
      </c>
      <c r="J16" s="2">
        <f t="shared" si="0"/>
        <v>43608</v>
      </c>
      <c r="K16" t="s">
        <v>204</v>
      </c>
      <c r="L16">
        <v>1</v>
      </c>
      <c r="N16" t="s">
        <v>44</v>
      </c>
      <c r="O16" s="19">
        <v>0</v>
      </c>
      <c r="P16" s="19">
        <v>0</v>
      </c>
      <c r="Q16" s="19">
        <v>0</v>
      </c>
      <c r="R16" s="20">
        <v>92.92</v>
      </c>
      <c r="S16" s="20">
        <v>0.05</v>
      </c>
      <c r="T16" s="13">
        <v>0</v>
      </c>
      <c r="AA16" t="s">
        <v>209</v>
      </c>
      <c r="AB16" t="s">
        <v>46</v>
      </c>
    </row>
    <row r="17" spans="1:28" hidden="1" x14ac:dyDescent="0.3">
      <c r="A17" t="s">
        <v>135</v>
      </c>
      <c r="B17" t="s">
        <v>505</v>
      </c>
      <c r="C17" t="s">
        <v>43</v>
      </c>
      <c r="D17" t="s">
        <v>202</v>
      </c>
      <c r="E17" t="s">
        <v>331</v>
      </c>
      <c r="F17" t="s">
        <v>214</v>
      </c>
      <c r="G17" t="s">
        <v>346</v>
      </c>
      <c r="H17" t="s">
        <v>48</v>
      </c>
      <c r="I17" t="s">
        <v>105</v>
      </c>
      <c r="J17" s="2">
        <f t="shared" si="0"/>
        <v>43608</v>
      </c>
      <c r="K17" t="s">
        <v>204</v>
      </c>
      <c r="L17">
        <v>1</v>
      </c>
      <c r="N17" t="s">
        <v>44</v>
      </c>
      <c r="O17" s="19">
        <v>0</v>
      </c>
      <c r="P17" s="19">
        <v>0</v>
      </c>
      <c r="Q17" s="19">
        <v>0</v>
      </c>
      <c r="R17" s="20">
        <v>150.47</v>
      </c>
      <c r="S17" s="20">
        <v>0.05</v>
      </c>
      <c r="T17" s="13">
        <v>0</v>
      </c>
      <c r="AA17" t="s">
        <v>209</v>
      </c>
      <c r="AB17" t="s">
        <v>46</v>
      </c>
    </row>
    <row r="18" spans="1:28" hidden="1" x14ac:dyDescent="0.3">
      <c r="A18" t="s">
        <v>135</v>
      </c>
      <c r="B18" t="s">
        <v>505</v>
      </c>
      <c r="C18" t="s">
        <v>43</v>
      </c>
      <c r="D18" t="s">
        <v>202</v>
      </c>
      <c r="E18" t="s">
        <v>339</v>
      </c>
      <c r="F18" t="s">
        <v>214</v>
      </c>
      <c r="G18" t="s">
        <v>346</v>
      </c>
      <c r="H18" t="s">
        <v>48</v>
      </c>
      <c r="I18" t="s">
        <v>105</v>
      </c>
      <c r="J18" s="2">
        <f t="shared" si="0"/>
        <v>43608</v>
      </c>
      <c r="K18" t="s">
        <v>204</v>
      </c>
      <c r="L18">
        <v>1</v>
      </c>
      <c r="N18" t="s">
        <v>44</v>
      </c>
      <c r="O18" s="19">
        <v>0</v>
      </c>
      <c r="P18" s="19">
        <v>0</v>
      </c>
      <c r="Q18" s="19">
        <v>0</v>
      </c>
      <c r="R18" s="20">
        <v>60.79</v>
      </c>
      <c r="S18" s="20">
        <v>0.05</v>
      </c>
      <c r="T18" s="13">
        <v>0</v>
      </c>
      <c r="AA18" t="s">
        <v>209</v>
      </c>
      <c r="AB18" t="s">
        <v>46</v>
      </c>
    </row>
    <row r="19" spans="1:28" hidden="1" x14ac:dyDescent="0.3">
      <c r="A19" t="s">
        <v>135</v>
      </c>
      <c r="B19" t="s">
        <v>506</v>
      </c>
      <c r="C19" t="s">
        <v>43</v>
      </c>
      <c r="D19" t="s">
        <v>202</v>
      </c>
      <c r="E19" t="s">
        <v>203</v>
      </c>
      <c r="F19" t="s">
        <v>214</v>
      </c>
      <c r="G19" t="s">
        <v>346</v>
      </c>
      <c r="H19" t="s">
        <v>48</v>
      </c>
      <c r="I19" t="s">
        <v>105</v>
      </c>
      <c r="J19" s="2">
        <f t="shared" si="0"/>
        <v>43608</v>
      </c>
      <c r="K19" t="s">
        <v>204</v>
      </c>
      <c r="L19">
        <v>1</v>
      </c>
      <c r="N19" t="s">
        <v>44</v>
      </c>
      <c r="O19" s="19">
        <v>0</v>
      </c>
      <c r="P19" s="19">
        <v>0</v>
      </c>
      <c r="Q19" s="19">
        <v>0</v>
      </c>
      <c r="R19" s="20">
        <v>28.52</v>
      </c>
      <c r="S19" s="20">
        <v>0.04</v>
      </c>
      <c r="T19" s="13">
        <v>0</v>
      </c>
      <c r="AA19" t="s">
        <v>209</v>
      </c>
      <c r="AB19" t="s">
        <v>46</v>
      </c>
    </row>
    <row r="20" spans="1:28" hidden="1" x14ac:dyDescent="0.3">
      <c r="A20" t="s">
        <v>135</v>
      </c>
      <c r="B20" t="s">
        <v>506</v>
      </c>
      <c r="C20" t="s">
        <v>43</v>
      </c>
      <c r="D20" t="s">
        <v>202</v>
      </c>
      <c r="E20" t="s">
        <v>225</v>
      </c>
      <c r="F20" t="s">
        <v>214</v>
      </c>
      <c r="G20" t="s">
        <v>346</v>
      </c>
      <c r="H20" t="s">
        <v>48</v>
      </c>
      <c r="I20" t="s">
        <v>105</v>
      </c>
      <c r="J20" s="2">
        <f t="shared" si="0"/>
        <v>43608</v>
      </c>
      <c r="K20" t="s">
        <v>204</v>
      </c>
      <c r="L20">
        <v>1</v>
      </c>
      <c r="N20" t="s">
        <v>44</v>
      </c>
      <c r="O20" s="19">
        <v>0</v>
      </c>
      <c r="P20" s="19">
        <v>0</v>
      </c>
      <c r="Q20" s="19">
        <v>0</v>
      </c>
      <c r="R20" s="20">
        <v>120.09</v>
      </c>
      <c r="S20" s="20">
        <v>0.1</v>
      </c>
      <c r="T20" s="13">
        <v>0</v>
      </c>
      <c r="AA20" t="s">
        <v>209</v>
      </c>
      <c r="AB20" t="s">
        <v>46</v>
      </c>
    </row>
    <row r="21" spans="1:28" hidden="1" x14ac:dyDescent="0.3">
      <c r="A21" t="s">
        <v>135</v>
      </c>
      <c r="B21" t="s">
        <v>506</v>
      </c>
      <c r="C21" t="s">
        <v>43</v>
      </c>
      <c r="D21" t="s">
        <v>202</v>
      </c>
      <c r="E21" t="s">
        <v>233</v>
      </c>
      <c r="F21" t="s">
        <v>214</v>
      </c>
      <c r="G21" t="s">
        <v>346</v>
      </c>
      <c r="H21" t="s">
        <v>48</v>
      </c>
      <c r="I21" t="s">
        <v>105</v>
      </c>
      <c r="J21" s="2">
        <f t="shared" si="0"/>
        <v>43608</v>
      </c>
      <c r="K21" t="s">
        <v>204</v>
      </c>
      <c r="L21">
        <v>1</v>
      </c>
      <c r="N21" t="s">
        <v>44</v>
      </c>
      <c r="O21" s="19">
        <v>0</v>
      </c>
      <c r="P21" s="19">
        <v>0</v>
      </c>
      <c r="Q21" s="19">
        <v>0</v>
      </c>
      <c r="R21" s="20">
        <v>82.7</v>
      </c>
      <c r="S21" s="20">
        <v>7.0000000000000007E-2</v>
      </c>
      <c r="T21" s="13">
        <v>0</v>
      </c>
      <c r="AA21" t="s">
        <v>209</v>
      </c>
      <c r="AB21" t="s">
        <v>46</v>
      </c>
    </row>
    <row r="22" spans="1:28" hidden="1" x14ac:dyDescent="0.3">
      <c r="A22" t="s">
        <v>135</v>
      </c>
      <c r="B22" t="s">
        <v>506</v>
      </c>
      <c r="C22" t="s">
        <v>43</v>
      </c>
      <c r="D22" t="s">
        <v>202</v>
      </c>
      <c r="E22" t="s">
        <v>241</v>
      </c>
      <c r="F22" t="s">
        <v>214</v>
      </c>
      <c r="G22" t="s">
        <v>346</v>
      </c>
      <c r="H22" t="s">
        <v>48</v>
      </c>
      <c r="I22" t="s">
        <v>105</v>
      </c>
      <c r="J22" s="2">
        <f t="shared" si="0"/>
        <v>43608</v>
      </c>
      <c r="K22" t="s">
        <v>204</v>
      </c>
      <c r="L22">
        <v>1</v>
      </c>
      <c r="N22" t="s">
        <v>44</v>
      </c>
      <c r="O22" s="19">
        <v>0</v>
      </c>
      <c r="P22" s="19">
        <v>0</v>
      </c>
      <c r="Q22" s="19">
        <v>0</v>
      </c>
      <c r="R22" s="20">
        <v>131.85</v>
      </c>
      <c r="S22" s="20">
        <v>0.09</v>
      </c>
      <c r="T22" s="13">
        <v>0</v>
      </c>
      <c r="AA22" t="s">
        <v>209</v>
      </c>
      <c r="AB22" t="s">
        <v>46</v>
      </c>
    </row>
    <row r="23" spans="1:28" hidden="1" x14ac:dyDescent="0.3">
      <c r="A23" t="s">
        <v>135</v>
      </c>
      <c r="B23" t="s">
        <v>506</v>
      </c>
      <c r="C23" t="s">
        <v>43</v>
      </c>
      <c r="D23" t="s">
        <v>202</v>
      </c>
      <c r="E23" t="s">
        <v>249</v>
      </c>
      <c r="F23" t="s">
        <v>214</v>
      </c>
      <c r="G23" t="s">
        <v>346</v>
      </c>
      <c r="H23" t="s">
        <v>48</v>
      </c>
      <c r="I23" t="s">
        <v>105</v>
      </c>
      <c r="J23" s="2">
        <f t="shared" si="0"/>
        <v>43608</v>
      </c>
      <c r="K23" t="s">
        <v>204</v>
      </c>
      <c r="L23">
        <v>1</v>
      </c>
      <c r="N23" t="s">
        <v>44</v>
      </c>
      <c r="O23" s="19">
        <v>0</v>
      </c>
      <c r="P23" s="19">
        <v>0</v>
      </c>
      <c r="Q23" s="19">
        <v>0</v>
      </c>
      <c r="R23" s="20">
        <v>99.35</v>
      </c>
      <c r="S23" s="20">
        <v>0.06</v>
      </c>
      <c r="T23" s="13">
        <v>0</v>
      </c>
      <c r="AA23" t="s">
        <v>209</v>
      </c>
      <c r="AB23" t="s">
        <v>46</v>
      </c>
    </row>
    <row r="24" spans="1:28" hidden="1" x14ac:dyDescent="0.3">
      <c r="A24" t="s">
        <v>135</v>
      </c>
      <c r="B24" t="s">
        <v>506</v>
      </c>
      <c r="C24" t="s">
        <v>43</v>
      </c>
      <c r="D24" t="s">
        <v>202</v>
      </c>
      <c r="E24" t="s">
        <v>257</v>
      </c>
      <c r="F24" t="s">
        <v>214</v>
      </c>
      <c r="G24" t="s">
        <v>346</v>
      </c>
      <c r="H24" t="s">
        <v>48</v>
      </c>
      <c r="I24" t="s">
        <v>105</v>
      </c>
      <c r="J24" s="2">
        <f t="shared" si="0"/>
        <v>43608</v>
      </c>
      <c r="K24" t="s">
        <v>204</v>
      </c>
      <c r="L24">
        <v>1</v>
      </c>
      <c r="N24" t="s">
        <v>44</v>
      </c>
      <c r="O24" s="19">
        <v>0</v>
      </c>
      <c r="P24" s="19">
        <v>0</v>
      </c>
      <c r="Q24" s="19">
        <v>0</v>
      </c>
      <c r="R24" s="20">
        <v>154.75</v>
      </c>
      <c r="S24" s="20">
        <v>0.08</v>
      </c>
      <c r="T24" s="13">
        <v>0</v>
      </c>
      <c r="AA24" t="s">
        <v>209</v>
      </c>
      <c r="AB24" t="s">
        <v>46</v>
      </c>
    </row>
    <row r="25" spans="1:28" hidden="1" x14ac:dyDescent="0.3">
      <c r="A25" t="s">
        <v>135</v>
      </c>
      <c r="B25" t="s">
        <v>506</v>
      </c>
      <c r="C25" t="s">
        <v>43</v>
      </c>
      <c r="D25" t="s">
        <v>202</v>
      </c>
      <c r="E25" t="s">
        <v>266</v>
      </c>
      <c r="F25" t="s">
        <v>214</v>
      </c>
      <c r="G25" t="s">
        <v>346</v>
      </c>
      <c r="H25" t="s">
        <v>48</v>
      </c>
      <c r="I25" t="s">
        <v>105</v>
      </c>
      <c r="J25" s="2">
        <f t="shared" si="0"/>
        <v>43608</v>
      </c>
      <c r="K25" t="s">
        <v>204</v>
      </c>
      <c r="L25">
        <v>1</v>
      </c>
      <c r="N25" t="s">
        <v>44</v>
      </c>
      <c r="O25" s="19">
        <v>0</v>
      </c>
      <c r="P25" s="19">
        <v>0</v>
      </c>
      <c r="Q25" s="19">
        <v>0</v>
      </c>
      <c r="R25" s="20">
        <v>147.24</v>
      </c>
      <c r="S25" s="20">
        <v>0.06</v>
      </c>
      <c r="T25" s="13">
        <v>0</v>
      </c>
      <c r="AA25" t="s">
        <v>209</v>
      </c>
      <c r="AB25" t="s">
        <v>46</v>
      </c>
    </row>
    <row r="26" spans="1:28" hidden="1" x14ac:dyDescent="0.3">
      <c r="A26" t="s">
        <v>135</v>
      </c>
      <c r="B26" t="s">
        <v>506</v>
      </c>
      <c r="C26" t="s">
        <v>43</v>
      </c>
      <c r="D26" t="s">
        <v>202</v>
      </c>
      <c r="E26" t="s">
        <v>275</v>
      </c>
      <c r="F26" t="s">
        <v>214</v>
      </c>
      <c r="G26" t="s">
        <v>346</v>
      </c>
      <c r="H26" t="s">
        <v>48</v>
      </c>
      <c r="I26" t="s">
        <v>105</v>
      </c>
      <c r="J26" s="2">
        <f t="shared" si="0"/>
        <v>43608</v>
      </c>
      <c r="K26" t="s">
        <v>204</v>
      </c>
      <c r="L26">
        <v>1</v>
      </c>
      <c r="N26" t="s">
        <v>44</v>
      </c>
      <c r="O26" s="19">
        <v>0</v>
      </c>
      <c r="P26" s="19">
        <v>0</v>
      </c>
      <c r="Q26" s="19">
        <v>0</v>
      </c>
      <c r="R26" s="20">
        <v>166.28</v>
      </c>
      <c r="S26" s="20">
        <v>7.0000000000000007E-2</v>
      </c>
      <c r="T26" s="13">
        <v>0</v>
      </c>
      <c r="AA26" t="s">
        <v>209</v>
      </c>
      <c r="AB26" t="s">
        <v>46</v>
      </c>
    </row>
    <row r="27" spans="1:28" x14ac:dyDescent="0.3">
      <c r="A27" t="s">
        <v>135</v>
      </c>
      <c r="B27" t="s">
        <v>506</v>
      </c>
      <c r="C27" t="s">
        <v>43</v>
      </c>
      <c r="D27" t="s">
        <v>202</v>
      </c>
      <c r="E27" t="s">
        <v>283</v>
      </c>
      <c r="F27" t="s">
        <v>214</v>
      </c>
      <c r="G27" t="s">
        <v>346</v>
      </c>
      <c r="H27" t="s">
        <v>48</v>
      </c>
      <c r="I27" t="s">
        <v>105</v>
      </c>
      <c r="J27" s="2">
        <f t="shared" si="0"/>
        <v>43608</v>
      </c>
      <c r="K27" t="s">
        <v>204</v>
      </c>
      <c r="L27">
        <v>1</v>
      </c>
      <c r="N27" t="s">
        <v>44</v>
      </c>
      <c r="O27" s="19">
        <v>0</v>
      </c>
      <c r="P27" s="19">
        <v>0</v>
      </c>
      <c r="Q27" s="19">
        <v>0</v>
      </c>
      <c r="R27" s="20">
        <v>159.05000000000001</v>
      </c>
      <c r="S27" s="20">
        <v>0.09</v>
      </c>
      <c r="T27" s="13">
        <v>0</v>
      </c>
      <c r="AA27" t="s">
        <v>209</v>
      </c>
      <c r="AB27" t="s">
        <v>46</v>
      </c>
    </row>
    <row r="28" spans="1:28" hidden="1" x14ac:dyDescent="0.3">
      <c r="A28" t="s">
        <v>135</v>
      </c>
      <c r="B28" t="s">
        <v>506</v>
      </c>
      <c r="C28" t="s">
        <v>43</v>
      </c>
      <c r="D28" t="s">
        <v>202</v>
      </c>
      <c r="E28" t="s">
        <v>291</v>
      </c>
      <c r="F28" t="s">
        <v>214</v>
      </c>
      <c r="G28" t="s">
        <v>346</v>
      </c>
      <c r="H28" t="s">
        <v>48</v>
      </c>
      <c r="I28" t="s">
        <v>105</v>
      </c>
      <c r="J28" s="2">
        <f t="shared" si="0"/>
        <v>43608</v>
      </c>
      <c r="K28" t="s">
        <v>204</v>
      </c>
      <c r="L28">
        <v>1</v>
      </c>
      <c r="N28" t="s">
        <v>44</v>
      </c>
      <c r="O28" s="19">
        <v>0</v>
      </c>
      <c r="P28" s="19">
        <v>0</v>
      </c>
      <c r="Q28" s="19">
        <v>0</v>
      </c>
      <c r="R28" s="20">
        <v>175</v>
      </c>
      <c r="S28" s="20">
        <v>0.1</v>
      </c>
      <c r="T28" s="13">
        <v>0</v>
      </c>
      <c r="AA28" t="s">
        <v>209</v>
      </c>
      <c r="AB28" t="s">
        <v>46</v>
      </c>
    </row>
    <row r="29" spans="1:28" hidden="1" x14ac:dyDescent="0.3">
      <c r="A29" t="s">
        <v>135</v>
      </c>
      <c r="B29" t="s">
        <v>506</v>
      </c>
      <c r="C29" t="s">
        <v>43</v>
      </c>
      <c r="D29" t="s">
        <v>202</v>
      </c>
      <c r="E29" t="s">
        <v>299</v>
      </c>
      <c r="F29" t="s">
        <v>214</v>
      </c>
      <c r="G29" t="s">
        <v>346</v>
      </c>
      <c r="H29" t="s">
        <v>48</v>
      </c>
      <c r="I29" t="s">
        <v>105</v>
      </c>
      <c r="J29" s="2">
        <f t="shared" si="0"/>
        <v>43608</v>
      </c>
      <c r="K29" t="s">
        <v>204</v>
      </c>
      <c r="L29">
        <v>1</v>
      </c>
      <c r="N29" t="s">
        <v>44</v>
      </c>
      <c r="O29" s="19">
        <v>0</v>
      </c>
      <c r="P29" s="19">
        <v>0</v>
      </c>
      <c r="Q29" s="19">
        <v>0</v>
      </c>
      <c r="R29" s="20">
        <v>178.96</v>
      </c>
      <c r="S29" s="20">
        <v>0.12</v>
      </c>
      <c r="T29" s="13">
        <v>0</v>
      </c>
      <c r="AA29" t="s">
        <v>209</v>
      </c>
      <c r="AB29" t="s">
        <v>46</v>
      </c>
    </row>
    <row r="30" spans="1:28" hidden="1" x14ac:dyDescent="0.3">
      <c r="A30" t="s">
        <v>135</v>
      </c>
      <c r="B30" t="s">
        <v>506</v>
      </c>
      <c r="C30" t="s">
        <v>43</v>
      </c>
      <c r="D30" t="s">
        <v>202</v>
      </c>
      <c r="E30" t="s">
        <v>307</v>
      </c>
      <c r="F30" t="s">
        <v>214</v>
      </c>
      <c r="G30" t="s">
        <v>346</v>
      </c>
      <c r="H30" t="s">
        <v>48</v>
      </c>
      <c r="I30" t="s">
        <v>105</v>
      </c>
      <c r="J30" s="2">
        <f t="shared" si="0"/>
        <v>43608</v>
      </c>
      <c r="K30" t="s">
        <v>204</v>
      </c>
      <c r="L30">
        <v>1</v>
      </c>
      <c r="N30" t="s">
        <v>44</v>
      </c>
      <c r="O30" s="19">
        <v>0</v>
      </c>
      <c r="P30" s="19">
        <v>0</v>
      </c>
      <c r="Q30" s="19">
        <v>0</v>
      </c>
      <c r="R30" s="20">
        <v>147.08000000000001</v>
      </c>
      <c r="S30" s="20">
        <v>0.11</v>
      </c>
      <c r="T30" s="13">
        <v>0</v>
      </c>
      <c r="AA30" t="s">
        <v>209</v>
      </c>
      <c r="AB30" t="s">
        <v>46</v>
      </c>
    </row>
    <row r="31" spans="1:28" hidden="1" x14ac:dyDescent="0.3">
      <c r="A31" t="s">
        <v>135</v>
      </c>
      <c r="B31" t="s">
        <v>506</v>
      </c>
      <c r="C31" t="s">
        <v>43</v>
      </c>
      <c r="D31" t="s">
        <v>202</v>
      </c>
      <c r="E31" t="s">
        <v>315</v>
      </c>
      <c r="F31" t="s">
        <v>214</v>
      </c>
      <c r="G31" t="s">
        <v>346</v>
      </c>
      <c r="H31" t="s">
        <v>48</v>
      </c>
      <c r="I31" t="s">
        <v>105</v>
      </c>
      <c r="J31" s="2">
        <f t="shared" si="0"/>
        <v>43608</v>
      </c>
      <c r="K31" t="s">
        <v>204</v>
      </c>
      <c r="L31">
        <v>1</v>
      </c>
      <c r="N31" t="s">
        <v>44</v>
      </c>
      <c r="O31" s="19">
        <v>0</v>
      </c>
      <c r="P31" s="19">
        <v>0</v>
      </c>
      <c r="Q31" s="19">
        <v>0</v>
      </c>
      <c r="R31" s="20">
        <v>181.17</v>
      </c>
      <c r="S31" s="20">
        <v>0.1</v>
      </c>
      <c r="T31" s="13">
        <v>0</v>
      </c>
      <c r="AA31" t="s">
        <v>209</v>
      </c>
      <c r="AB31" t="s">
        <v>46</v>
      </c>
    </row>
    <row r="32" spans="1:28" hidden="1" x14ac:dyDescent="0.3">
      <c r="A32" t="s">
        <v>135</v>
      </c>
      <c r="B32" t="s">
        <v>506</v>
      </c>
      <c r="C32" t="s">
        <v>43</v>
      </c>
      <c r="D32" t="s">
        <v>202</v>
      </c>
      <c r="E32" t="s">
        <v>323</v>
      </c>
      <c r="F32" t="s">
        <v>214</v>
      </c>
      <c r="G32" t="s">
        <v>346</v>
      </c>
      <c r="H32" t="s">
        <v>48</v>
      </c>
      <c r="I32" t="s">
        <v>105</v>
      </c>
      <c r="J32" s="2">
        <f t="shared" si="0"/>
        <v>43608</v>
      </c>
      <c r="K32" t="s">
        <v>204</v>
      </c>
      <c r="L32">
        <v>1</v>
      </c>
      <c r="N32" t="s">
        <v>44</v>
      </c>
      <c r="O32" s="19">
        <v>0</v>
      </c>
      <c r="P32" s="19">
        <v>0</v>
      </c>
      <c r="Q32" s="19">
        <v>0</v>
      </c>
      <c r="R32" s="20">
        <v>170.52</v>
      </c>
      <c r="S32" s="20">
        <v>0.09</v>
      </c>
      <c r="T32" s="13">
        <v>0</v>
      </c>
      <c r="AA32" t="s">
        <v>209</v>
      </c>
      <c r="AB32" t="s">
        <v>46</v>
      </c>
    </row>
    <row r="33" spans="1:28" hidden="1" x14ac:dyDescent="0.3">
      <c r="A33" t="s">
        <v>135</v>
      </c>
      <c r="B33" t="s">
        <v>506</v>
      </c>
      <c r="C33" t="s">
        <v>43</v>
      </c>
      <c r="D33" t="s">
        <v>202</v>
      </c>
      <c r="E33" t="s">
        <v>331</v>
      </c>
      <c r="F33" t="s">
        <v>214</v>
      </c>
      <c r="G33" t="s">
        <v>346</v>
      </c>
      <c r="H33" t="s">
        <v>48</v>
      </c>
      <c r="I33" t="s">
        <v>105</v>
      </c>
      <c r="J33" s="2">
        <f t="shared" si="0"/>
        <v>43608</v>
      </c>
      <c r="K33" t="s">
        <v>204</v>
      </c>
      <c r="L33">
        <v>1</v>
      </c>
      <c r="N33" t="s">
        <v>44</v>
      </c>
      <c r="O33" s="19">
        <v>0</v>
      </c>
      <c r="P33" s="19">
        <v>0</v>
      </c>
      <c r="Q33" s="19">
        <v>0</v>
      </c>
      <c r="R33" s="20">
        <v>275.99</v>
      </c>
      <c r="S33" s="20">
        <v>0.1</v>
      </c>
      <c r="T33" s="13">
        <v>0</v>
      </c>
      <c r="AA33" t="s">
        <v>209</v>
      </c>
      <c r="AB33" t="s">
        <v>46</v>
      </c>
    </row>
    <row r="34" spans="1:28" hidden="1" x14ac:dyDescent="0.3">
      <c r="A34" t="s">
        <v>135</v>
      </c>
      <c r="B34" t="s">
        <v>506</v>
      </c>
      <c r="C34" t="s">
        <v>43</v>
      </c>
      <c r="D34" t="s">
        <v>202</v>
      </c>
      <c r="E34" t="s">
        <v>339</v>
      </c>
      <c r="F34" t="s">
        <v>214</v>
      </c>
      <c r="G34" t="s">
        <v>346</v>
      </c>
      <c r="H34" t="s">
        <v>48</v>
      </c>
      <c r="I34" t="s">
        <v>105</v>
      </c>
      <c r="J34" s="2">
        <f t="shared" si="0"/>
        <v>43608</v>
      </c>
      <c r="K34" t="s">
        <v>204</v>
      </c>
      <c r="L34">
        <v>1</v>
      </c>
      <c r="N34" t="s">
        <v>44</v>
      </c>
      <c r="O34" s="19">
        <v>0</v>
      </c>
      <c r="P34" s="19">
        <v>0</v>
      </c>
      <c r="Q34" s="19">
        <v>0</v>
      </c>
      <c r="R34" s="20">
        <v>111.57</v>
      </c>
      <c r="S34" s="20">
        <v>0.09</v>
      </c>
      <c r="T34" s="13">
        <v>0</v>
      </c>
      <c r="AA34" t="s">
        <v>209</v>
      </c>
      <c r="AB34" t="s">
        <v>46</v>
      </c>
    </row>
    <row r="35" spans="1:28" hidden="1" x14ac:dyDescent="0.3">
      <c r="A35" t="s">
        <v>135</v>
      </c>
      <c r="B35" t="s">
        <v>507</v>
      </c>
      <c r="C35" t="s">
        <v>43</v>
      </c>
      <c r="D35" t="s">
        <v>202</v>
      </c>
      <c r="E35" t="s">
        <v>203</v>
      </c>
      <c r="F35" t="s">
        <v>214</v>
      </c>
      <c r="G35" t="s">
        <v>346</v>
      </c>
      <c r="H35" t="s">
        <v>48</v>
      </c>
      <c r="I35" t="s">
        <v>105</v>
      </c>
      <c r="J35" s="2">
        <f t="shared" si="0"/>
        <v>43608</v>
      </c>
      <c r="K35" t="s">
        <v>204</v>
      </c>
      <c r="L35">
        <v>1</v>
      </c>
      <c r="N35" t="s">
        <v>44</v>
      </c>
      <c r="O35" s="19">
        <v>0</v>
      </c>
      <c r="P35" s="19">
        <v>0</v>
      </c>
      <c r="Q35" s="19">
        <v>0</v>
      </c>
      <c r="R35" s="20">
        <v>15.56</v>
      </c>
      <c r="S35" s="20">
        <v>0.02</v>
      </c>
      <c r="T35" s="13">
        <v>0</v>
      </c>
      <c r="AA35" t="s">
        <v>209</v>
      </c>
      <c r="AB35" t="s">
        <v>46</v>
      </c>
    </row>
    <row r="36" spans="1:28" hidden="1" x14ac:dyDescent="0.3">
      <c r="A36" t="s">
        <v>135</v>
      </c>
      <c r="B36" t="s">
        <v>507</v>
      </c>
      <c r="C36" t="s">
        <v>43</v>
      </c>
      <c r="D36" t="s">
        <v>202</v>
      </c>
      <c r="E36" t="s">
        <v>225</v>
      </c>
      <c r="F36" t="s">
        <v>214</v>
      </c>
      <c r="G36" t="s">
        <v>346</v>
      </c>
      <c r="H36" t="s">
        <v>48</v>
      </c>
      <c r="I36" t="s">
        <v>105</v>
      </c>
      <c r="J36" s="2">
        <f t="shared" si="0"/>
        <v>43608</v>
      </c>
      <c r="K36" t="s">
        <v>204</v>
      </c>
      <c r="L36">
        <v>1</v>
      </c>
      <c r="N36" t="s">
        <v>44</v>
      </c>
      <c r="O36" s="19">
        <v>0</v>
      </c>
      <c r="P36" s="19">
        <v>0</v>
      </c>
      <c r="Q36" s="19">
        <v>0</v>
      </c>
      <c r="R36" s="20">
        <v>65.39</v>
      </c>
      <c r="S36" s="20">
        <v>0.06</v>
      </c>
      <c r="T36" s="13">
        <v>0</v>
      </c>
      <c r="AA36" t="s">
        <v>209</v>
      </c>
      <c r="AB36" t="s">
        <v>46</v>
      </c>
    </row>
    <row r="37" spans="1:28" hidden="1" x14ac:dyDescent="0.3">
      <c r="A37" t="s">
        <v>135</v>
      </c>
      <c r="B37" t="s">
        <v>507</v>
      </c>
      <c r="C37" t="s">
        <v>43</v>
      </c>
      <c r="D37" t="s">
        <v>202</v>
      </c>
      <c r="E37" t="s">
        <v>233</v>
      </c>
      <c r="F37" t="s">
        <v>214</v>
      </c>
      <c r="G37" t="s">
        <v>346</v>
      </c>
      <c r="H37" t="s">
        <v>48</v>
      </c>
      <c r="I37" t="s">
        <v>105</v>
      </c>
      <c r="J37" s="2">
        <f t="shared" si="0"/>
        <v>43608</v>
      </c>
      <c r="K37" t="s">
        <v>204</v>
      </c>
      <c r="L37">
        <v>1</v>
      </c>
      <c r="N37" t="s">
        <v>44</v>
      </c>
      <c r="O37" s="19">
        <v>0</v>
      </c>
      <c r="P37" s="19">
        <v>0</v>
      </c>
      <c r="Q37" s="19">
        <v>0</v>
      </c>
      <c r="R37" s="20">
        <v>45.07</v>
      </c>
      <c r="S37" s="20">
        <v>0.04</v>
      </c>
      <c r="T37" s="13">
        <v>0</v>
      </c>
      <c r="AA37" t="s">
        <v>209</v>
      </c>
      <c r="AB37" t="s">
        <v>46</v>
      </c>
    </row>
    <row r="38" spans="1:28" hidden="1" x14ac:dyDescent="0.3">
      <c r="A38" t="s">
        <v>135</v>
      </c>
      <c r="B38" t="s">
        <v>507</v>
      </c>
      <c r="C38" t="s">
        <v>43</v>
      </c>
      <c r="D38" t="s">
        <v>202</v>
      </c>
      <c r="E38" t="s">
        <v>241</v>
      </c>
      <c r="F38" t="s">
        <v>214</v>
      </c>
      <c r="G38" t="s">
        <v>346</v>
      </c>
      <c r="H38" t="s">
        <v>48</v>
      </c>
      <c r="I38" t="s">
        <v>105</v>
      </c>
      <c r="J38" s="2">
        <f t="shared" si="0"/>
        <v>43608</v>
      </c>
      <c r="K38" t="s">
        <v>204</v>
      </c>
      <c r="L38">
        <v>1</v>
      </c>
      <c r="N38" t="s">
        <v>44</v>
      </c>
      <c r="O38" s="19">
        <v>0</v>
      </c>
      <c r="P38" s="19">
        <v>0</v>
      </c>
      <c r="Q38" s="19">
        <v>0</v>
      </c>
      <c r="R38" s="20">
        <v>71.98</v>
      </c>
      <c r="S38" s="20">
        <v>0.05</v>
      </c>
      <c r="T38" s="13">
        <v>0</v>
      </c>
      <c r="AA38" t="s">
        <v>209</v>
      </c>
      <c r="AB38" t="s">
        <v>46</v>
      </c>
    </row>
    <row r="39" spans="1:28" hidden="1" x14ac:dyDescent="0.3">
      <c r="A39" t="s">
        <v>135</v>
      </c>
      <c r="B39" t="s">
        <v>507</v>
      </c>
      <c r="C39" t="s">
        <v>43</v>
      </c>
      <c r="D39" t="s">
        <v>202</v>
      </c>
      <c r="E39" t="s">
        <v>249</v>
      </c>
      <c r="F39" t="s">
        <v>214</v>
      </c>
      <c r="G39" t="s">
        <v>346</v>
      </c>
      <c r="H39" t="s">
        <v>48</v>
      </c>
      <c r="I39" t="s">
        <v>105</v>
      </c>
      <c r="J39" s="2">
        <f t="shared" si="0"/>
        <v>43608</v>
      </c>
      <c r="K39" t="s">
        <v>204</v>
      </c>
      <c r="L39">
        <v>1</v>
      </c>
      <c r="N39" t="s">
        <v>44</v>
      </c>
      <c r="O39" s="19">
        <v>0</v>
      </c>
      <c r="P39" s="19">
        <v>0</v>
      </c>
      <c r="Q39" s="19">
        <v>0</v>
      </c>
      <c r="R39" s="20">
        <v>54.14</v>
      </c>
      <c r="S39" s="20">
        <v>0.03</v>
      </c>
      <c r="T39" s="13">
        <v>0</v>
      </c>
      <c r="AA39" t="s">
        <v>209</v>
      </c>
      <c r="AB39" t="s">
        <v>46</v>
      </c>
    </row>
    <row r="40" spans="1:28" hidden="1" x14ac:dyDescent="0.3">
      <c r="A40" t="s">
        <v>135</v>
      </c>
      <c r="B40" t="s">
        <v>507</v>
      </c>
      <c r="C40" t="s">
        <v>43</v>
      </c>
      <c r="D40" t="s">
        <v>202</v>
      </c>
      <c r="E40" t="s">
        <v>257</v>
      </c>
      <c r="F40" t="s">
        <v>214</v>
      </c>
      <c r="G40" t="s">
        <v>346</v>
      </c>
      <c r="H40" t="s">
        <v>48</v>
      </c>
      <c r="I40" t="s">
        <v>105</v>
      </c>
      <c r="J40" s="2">
        <f t="shared" si="0"/>
        <v>43608</v>
      </c>
      <c r="K40" t="s">
        <v>204</v>
      </c>
      <c r="L40">
        <v>1</v>
      </c>
      <c r="N40" t="s">
        <v>44</v>
      </c>
      <c r="O40" s="19">
        <v>0</v>
      </c>
      <c r="P40" s="19">
        <v>0</v>
      </c>
      <c r="Q40" s="19">
        <v>0</v>
      </c>
      <c r="R40" s="20">
        <v>84.38</v>
      </c>
      <c r="S40" s="20">
        <v>0.04</v>
      </c>
      <c r="T40" s="13">
        <v>0</v>
      </c>
      <c r="AA40" t="s">
        <v>209</v>
      </c>
      <c r="AB40" t="s">
        <v>46</v>
      </c>
    </row>
    <row r="41" spans="1:28" hidden="1" x14ac:dyDescent="0.3">
      <c r="A41" t="s">
        <v>135</v>
      </c>
      <c r="B41" t="s">
        <v>507</v>
      </c>
      <c r="C41" t="s">
        <v>43</v>
      </c>
      <c r="D41" t="s">
        <v>202</v>
      </c>
      <c r="E41" t="s">
        <v>266</v>
      </c>
      <c r="F41" t="s">
        <v>214</v>
      </c>
      <c r="G41" t="s">
        <v>346</v>
      </c>
      <c r="H41" t="s">
        <v>48</v>
      </c>
      <c r="I41" t="s">
        <v>105</v>
      </c>
      <c r="J41" s="2">
        <f t="shared" si="0"/>
        <v>43608</v>
      </c>
      <c r="K41" t="s">
        <v>204</v>
      </c>
      <c r="L41">
        <v>1</v>
      </c>
      <c r="N41" t="s">
        <v>44</v>
      </c>
      <c r="O41" s="19">
        <v>0</v>
      </c>
      <c r="P41" s="19">
        <v>0</v>
      </c>
      <c r="Q41" s="19">
        <v>0</v>
      </c>
      <c r="R41" s="20">
        <v>80.17</v>
      </c>
      <c r="S41" s="20">
        <v>0.03</v>
      </c>
      <c r="T41" s="13">
        <v>0</v>
      </c>
      <c r="AA41" t="s">
        <v>209</v>
      </c>
      <c r="AB41" t="s">
        <v>46</v>
      </c>
    </row>
    <row r="42" spans="1:28" hidden="1" x14ac:dyDescent="0.3">
      <c r="A42" t="s">
        <v>135</v>
      </c>
      <c r="B42" t="s">
        <v>507</v>
      </c>
      <c r="C42" t="s">
        <v>43</v>
      </c>
      <c r="D42" t="s">
        <v>202</v>
      </c>
      <c r="E42" t="s">
        <v>275</v>
      </c>
      <c r="F42" t="s">
        <v>214</v>
      </c>
      <c r="G42" t="s">
        <v>346</v>
      </c>
      <c r="H42" t="s">
        <v>48</v>
      </c>
      <c r="I42" t="s">
        <v>105</v>
      </c>
      <c r="J42" s="2">
        <f t="shared" si="0"/>
        <v>43608</v>
      </c>
      <c r="K42" t="s">
        <v>204</v>
      </c>
      <c r="L42">
        <v>1</v>
      </c>
      <c r="N42" t="s">
        <v>44</v>
      </c>
      <c r="O42" s="19">
        <v>0</v>
      </c>
      <c r="P42" s="19">
        <v>0</v>
      </c>
      <c r="Q42" s="19">
        <v>0</v>
      </c>
      <c r="R42" s="20">
        <v>90.57</v>
      </c>
      <c r="S42" s="20">
        <v>0.04</v>
      </c>
      <c r="T42" s="13">
        <v>0</v>
      </c>
      <c r="AA42" t="s">
        <v>209</v>
      </c>
      <c r="AB42" t="s">
        <v>46</v>
      </c>
    </row>
    <row r="43" spans="1:28" x14ac:dyDescent="0.3">
      <c r="A43" t="s">
        <v>135</v>
      </c>
      <c r="B43" t="s">
        <v>507</v>
      </c>
      <c r="C43" t="s">
        <v>43</v>
      </c>
      <c r="D43" t="s">
        <v>202</v>
      </c>
      <c r="E43" t="s">
        <v>283</v>
      </c>
      <c r="F43" t="s">
        <v>214</v>
      </c>
      <c r="G43" t="s">
        <v>346</v>
      </c>
      <c r="H43" t="s">
        <v>48</v>
      </c>
      <c r="I43" t="s">
        <v>105</v>
      </c>
      <c r="J43" s="2">
        <f t="shared" si="0"/>
        <v>43608</v>
      </c>
      <c r="K43" t="s">
        <v>204</v>
      </c>
      <c r="L43">
        <v>1</v>
      </c>
      <c r="N43" t="s">
        <v>44</v>
      </c>
      <c r="O43" s="19">
        <v>0</v>
      </c>
      <c r="P43" s="19">
        <v>0</v>
      </c>
      <c r="Q43" s="19">
        <v>0</v>
      </c>
      <c r="R43" s="20">
        <v>86.75</v>
      </c>
      <c r="S43" s="20">
        <v>0.05</v>
      </c>
      <c r="T43" s="13">
        <v>0</v>
      </c>
      <c r="AA43" t="s">
        <v>209</v>
      </c>
      <c r="AB43" t="s">
        <v>46</v>
      </c>
    </row>
    <row r="44" spans="1:28" hidden="1" x14ac:dyDescent="0.3">
      <c r="A44" t="s">
        <v>135</v>
      </c>
      <c r="B44" t="s">
        <v>507</v>
      </c>
      <c r="C44" t="s">
        <v>43</v>
      </c>
      <c r="D44" t="s">
        <v>202</v>
      </c>
      <c r="E44" t="s">
        <v>291</v>
      </c>
      <c r="F44" t="s">
        <v>214</v>
      </c>
      <c r="G44" t="s">
        <v>346</v>
      </c>
      <c r="H44" t="s">
        <v>48</v>
      </c>
      <c r="I44" t="s">
        <v>105</v>
      </c>
      <c r="J44" s="2">
        <f t="shared" si="0"/>
        <v>43608</v>
      </c>
      <c r="K44" t="s">
        <v>204</v>
      </c>
      <c r="L44">
        <v>1</v>
      </c>
      <c r="N44" t="s">
        <v>44</v>
      </c>
      <c r="O44" s="19">
        <v>0</v>
      </c>
      <c r="P44" s="19">
        <v>0</v>
      </c>
      <c r="Q44" s="19">
        <v>0</v>
      </c>
      <c r="R44" s="20">
        <v>95.37</v>
      </c>
      <c r="S44" s="20">
        <v>0.06</v>
      </c>
      <c r="T44" s="13">
        <v>0</v>
      </c>
      <c r="AA44" t="s">
        <v>209</v>
      </c>
      <c r="AB44" t="s">
        <v>46</v>
      </c>
    </row>
    <row r="45" spans="1:28" hidden="1" x14ac:dyDescent="0.3">
      <c r="A45" t="s">
        <v>135</v>
      </c>
      <c r="B45" t="s">
        <v>507</v>
      </c>
      <c r="C45" t="s">
        <v>43</v>
      </c>
      <c r="D45" t="s">
        <v>202</v>
      </c>
      <c r="E45" t="s">
        <v>299</v>
      </c>
      <c r="F45" t="s">
        <v>214</v>
      </c>
      <c r="G45" t="s">
        <v>346</v>
      </c>
      <c r="H45" t="s">
        <v>48</v>
      </c>
      <c r="I45" t="s">
        <v>105</v>
      </c>
      <c r="J45" s="2">
        <f t="shared" si="0"/>
        <v>43608</v>
      </c>
      <c r="K45" t="s">
        <v>204</v>
      </c>
      <c r="L45">
        <v>1</v>
      </c>
      <c r="N45" t="s">
        <v>44</v>
      </c>
      <c r="O45" s="19">
        <v>0</v>
      </c>
      <c r="P45" s="19">
        <v>0</v>
      </c>
      <c r="Q45" s="19">
        <v>0</v>
      </c>
      <c r="R45" s="20">
        <v>97.57</v>
      </c>
      <c r="S45" s="20">
        <v>0.06</v>
      </c>
      <c r="T45" s="13">
        <v>0</v>
      </c>
      <c r="AA45" t="s">
        <v>209</v>
      </c>
      <c r="AB45" t="s">
        <v>46</v>
      </c>
    </row>
    <row r="46" spans="1:28" hidden="1" x14ac:dyDescent="0.3">
      <c r="A46" t="s">
        <v>135</v>
      </c>
      <c r="B46" t="s">
        <v>507</v>
      </c>
      <c r="C46" t="s">
        <v>43</v>
      </c>
      <c r="D46" t="s">
        <v>202</v>
      </c>
      <c r="E46" t="s">
        <v>307</v>
      </c>
      <c r="F46" t="s">
        <v>214</v>
      </c>
      <c r="G46" t="s">
        <v>346</v>
      </c>
      <c r="H46" t="s">
        <v>48</v>
      </c>
      <c r="I46" t="s">
        <v>105</v>
      </c>
      <c r="J46" s="2">
        <f t="shared" si="0"/>
        <v>43608</v>
      </c>
      <c r="K46" t="s">
        <v>204</v>
      </c>
      <c r="L46">
        <v>1</v>
      </c>
      <c r="N46" t="s">
        <v>44</v>
      </c>
      <c r="O46" s="19">
        <v>0</v>
      </c>
      <c r="P46" s="19">
        <v>0</v>
      </c>
      <c r="Q46" s="19">
        <v>0</v>
      </c>
      <c r="R46" s="20">
        <v>80.069999999999993</v>
      </c>
      <c r="S46" s="20">
        <v>0.06</v>
      </c>
      <c r="T46" s="13">
        <v>0</v>
      </c>
      <c r="AA46" t="s">
        <v>209</v>
      </c>
      <c r="AB46" t="s">
        <v>46</v>
      </c>
    </row>
    <row r="47" spans="1:28" hidden="1" x14ac:dyDescent="0.3">
      <c r="A47" t="s">
        <v>135</v>
      </c>
      <c r="B47" t="s">
        <v>507</v>
      </c>
      <c r="C47" t="s">
        <v>43</v>
      </c>
      <c r="D47" t="s">
        <v>202</v>
      </c>
      <c r="E47" t="s">
        <v>315</v>
      </c>
      <c r="F47" t="s">
        <v>214</v>
      </c>
      <c r="G47" t="s">
        <v>346</v>
      </c>
      <c r="H47" t="s">
        <v>48</v>
      </c>
      <c r="I47" t="s">
        <v>105</v>
      </c>
      <c r="J47" s="2">
        <f t="shared" si="0"/>
        <v>43608</v>
      </c>
      <c r="K47" t="s">
        <v>204</v>
      </c>
      <c r="L47">
        <v>1</v>
      </c>
      <c r="N47" t="s">
        <v>44</v>
      </c>
      <c r="O47" s="19">
        <v>0</v>
      </c>
      <c r="P47" s="19">
        <v>0</v>
      </c>
      <c r="Q47" s="19">
        <v>0</v>
      </c>
      <c r="R47" s="20">
        <v>98.78</v>
      </c>
      <c r="S47" s="20">
        <v>0.06</v>
      </c>
      <c r="T47" s="13">
        <v>0</v>
      </c>
      <c r="AA47" t="s">
        <v>209</v>
      </c>
      <c r="AB47" t="s">
        <v>46</v>
      </c>
    </row>
    <row r="48" spans="1:28" hidden="1" x14ac:dyDescent="0.3">
      <c r="A48" t="s">
        <v>135</v>
      </c>
      <c r="B48" t="s">
        <v>507</v>
      </c>
      <c r="C48" t="s">
        <v>43</v>
      </c>
      <c r="D48" t="s">
        <v>202</v>
      </c>
      <c r="E48" t="s">
        <v>323</v>
      </c>
      <c r="F48" t="s">
        <v>214</v>
      </c>
      <c r="G48" t="s">
        <v>346</v>
      </c>
      <c r="H48" t="s">
        <v>48</v>
      </c>
      <c r="I48" t="s">
        <v>105</v>
      </c>
      <c r="J48" s="2">
        <f t="shared" si="0"/>
        <v>43608</v>
      </c>
      <c r="K48" t="s">
        <v>204</v>
      </c>
      <c r="L48">
        <v>1</v>
      </c>
      <c r="N48" t="s">
        <v>44</v>
      </c>
      <c r="O48" s="19">
        <v>0</v>
      </c>
      <c r="P48" s="19">
        <v>0</v>
      </c>
      <c r="Q48" s="19">
        <v>0</v>
      </c>
      <c r="R48" s="20">
        <v>92.92</v>
      </c>
      <c r="S48" s="20">
        <v>0.05</v>
      </c>
      <c r="T48" s="13">
        <v>0</v>
      </c>
      <c r="AA48" t="s">
        <v>209</v>
      </c>
      <c r="AB48" t="s">
        <v>46</v>
      </c>
    </row>
    <row r="49" spans="1:28" hidden="1" x14ac:dyDescent="0.3">
      <c r="A49" t="s">
        <v>135</v>
      </c>
      <c r="B49" t="s">
        <v>507</v>
      </c>
      <c r="C49" t="s">
        <v>43</v>
      </c>
      <c r="D49" t="s">
        <v>202</v>
      </c>
      <c r="E49" t="s">
        <v>331</v>
      </c>
      <c r="F49" t="s">
        <v>214</v>
      </c>
      <c r="G49" t="s">
        <v>346</v>
      </c>
      <c r="H49" t="s">
        <v>48</v>
      </c>
      <c r="I49" t="s">
        <v>105</v>
      </c>
      <c r="J49" s="2">
        <f t="shared" si="0"/>
        <v>43608</v>
      </c>
      <c r="K49" t="s">
        <v>204</v>
      </c>
      <c r="L49">
        <v>1</v>
      </c>
      <c r="N49" t="s">
        <v>44</v>
      </c>
      <c r="O49" s="19">
        <v>0</v>
      </c>
      <c r="P49" s="19">
        <v>0</v>
      </c>
      <c r="Q49" s="19">
        <v>0</v>
      </c>
      <c r="R49" s="20">
        <v>150.47</v>
      </c>
      <c r="S49" s="20">
        <v>0.05</v>
      </c>
      <c r="T49" s="13">
        <v>0</v>
      </c>
      <c r="AA49" t="s">
        <v>209</v>
      </c>
      <c r="AB49" t="s">
        <v>46</v>
      </c>
    </row>
    <row r="50" spans="1:28" hidden="1" x14ac:dyDescent="0.3">
      <c r="A50" t="s">
        <v>135</v>
      </c>
      <c r="B50" t="s">
        <v>507</v>
      </c>
      <c r="C50" t="s">
        <v>43</v>
      </c>
      <c r="D50" t="s">
        <v>202</v>
      </c>
      <c r="E50" t="s">
        <v>339</v>
      </c>
      <c r="F50" t="s">
        <v>214</v>
      </c>
      <c r="G50" t="s">
        <v>346</v>
      </c>
      <c r="H50" t="s">
        <v>48</v>
      </c>
      <c r="I50" t="s">
        <v>105</v>
      </c>
      <c r="J50" s="2">
        <f t="shared" si="0"/>
        <v>43608</v>
      </c>
      <c r="K50" t="s">
        <v>204</v>
      </c>
      <c r="L50">
        <v>1</v>
      </c>
      <c r="N50" t="s">
        <v>44</v>
      </c>
      <c r="O50" s="19">
        <v>0</v>
      </c>
      <c r="P50" s="19">
        <v>0</v>
      </c>
      <c r="Q50" s="19">
        <v>0</v>
      </c>
      <c r="R50" s="20">
        <v>60.79</v>
      </c>
      <c r="S50" s="20">
        <v>0.05</v>
      </c>
      <c r="T50" s="13">
        <v>0</v>
      </c>
      <c r="AA50" t="s">
        <v>209</v>
      </c>
      <c r="AB50" t="s">
        <v>46</v>
      </c>
    </row>
    <row r="51" spans="1:28" hidden="1" x14ac:dyDescent="0.3">
      <c r="A51" t="s">
        <v>135</v>
      </c>
      <c r="B51" t="s">
        <v>508</v>
      </c>
      <c r="C51" t="s">
        <v>43</v>
      </c>
      <c r="D51" t="s">
        <v>202</v>
      </c>
      <c r="E51" t="s">
        <v>203</v>
      </c>
      <c r="F51" t="s">
        <v>214</v>
      </c>
      <c r="G51" t="s">
        <v>346</v>
      </c>
      <c r="H51" t="s">
        <v>48</v>
      </c>
      <c r="I51" t="s">
        <v>105</v>
      </c>
      <c r="J51" s="2">
        <f t="shared" si="0"/>
        <v>43608</v>
      </c>
      <c r="K51" t="s">
        <v>204</v>
      </c>
      <c r="L51">
        <v>1</v>
      </c>
      <c r="N51" t="s">
        <v>44</v>
      </c>
      <c r="O51" s="19">
        <v>0</v>
      </c>
      <c r="P51" s="19">
        <v>0</v>
      </c>
      <c r="Q51" s="19">
        <v>0</v>
      </c>
      <c r="R51" s="20">
        <v>28.52</v>
      </c>
      <c r="S51" s="20">
        <v>0.04</v>
      </c>
      <c r="T51" s="13">
        <v>0</v>
      </c>
      <c r="AA51" t="s">
        <v>209</v>
      </c>
      <c r="AB51" t="s">
        <v>46</v>
      </c>
    </row>
    <row r="52" spans="1:28" hidden="1" x14ac:dyDescent="0.3">
      <c r="A52" t="s">
        <v>135</v>
      </c>
      <c r="B52" t="s">
        <v>508</v>
      </c>
      <c r="C52" t="s">
        <v>43</v>
      </c>
      <c r="D52" t="s">
        <v>202</v>
      </c>
      <c r="E52" t="s">
        <v>225</v>
      </c>
      <c r="F52" t="s">
        <v>214</v>
      </c>
      <c r="G52" t="s">
        <v>346</v>
      </c>
      <c r="H52" t="s">
        <v>48</v>
      </c>
      <c r="I52" t="s">
        <v>105</v>
      </c>
      <c r="J52" s="2">
        <f t="shared" si="0"/>
        <v>43608</v>
      </c>
      <c r="K52" t="s">
        <v>204</v>
      </c>
      <c r="L52">
        <v>1</v>
      </c>
      <c r="N52" t="s">
        <v>44</v>
      </c>
      <c r="O52" s="19">
        <v>0</v>
      </c>
      <c r="P52" s="19">
        <v>0</v>
      </c>
      <c r="Q52" s="19">
        <v>0</v>
      </c>
      <c r="R52" s="20">
        <v>120.09</v>
      </c>
      <c r="S52" s="20">
        <v>0.1</v>
      </c>
      <c r="T52" s="13">
        <v>0</v>
      </c>
      <c r="AA52" t="s">
        <v>209</v>
      </c>
      <c r="AB52" t="s">
        <v>46</v>
      </c>
    </row>
    <row r="53" spans="1:28" hidden="1" x14ac:dyDescent="0.3">
      <c r="A53" t="s">
        <v>135</v>
      </c>
      <c r="B53" t="s">
        <v>508</v>
      </c>
      <c r="C53" t="s">
        <v>43</v>
      </c>
      <c r="D53" t="s">
        <v>202</v>
      </c>
      <c r="E53" t="s">
        <v>233</v>
      </c>
      <c r="F53" t="s">
        <v>214</v>
      </c>
      <c r="G53" t="s">
        <v>346</v>
      </c>
      <c r="H53" t="s">
        <v>48</v>
      </c>
      <c r="I53" t="s">
        <v>105</v>
      </c>
      <c r="J53" s="2">
        <f t="shared" si="0"/>
        <v>43608</v>
      </c>
      <c r="K53" t="s">
        <v>204</v>
      </c>
      <c r="L53">
        <v>1</v>
      </c>
      <c r="N53" t="s">
        <v>44</v>
      </c>
      <c r="O53" s="19">
        <v>0</v>
      </c>
      <c r="P53" s="19">
        <v>0</v>
      </c>
      <c r="Q53" s="19">
        <v>0</v>
      </c>
      <c r="R53" s="20">
        <v>82.7</v>
      </c>
      <c r="S53" s="20">
        <v>7.0000000000000007E-2</v>
      </c>
      <c r="T53" s="13">
        <v>0</v>
      </c>
      <c r="AA53" t="s">
        <v>209</v>
      </c>
      <c r="AB53" t="s">
        <v>46</v>
      </c>
    </row>
    <row r="54" spans="1:28" hidden="1" x14ac:dyDescent="0.3">
      <c r="A54" t="s">
        <v>135</v>
      </c>
      <c r="B54" t="s">
        <v>508</v>
      </c>
      <c r="C54" t="s">
        <v>43</v>
      </c>
      <c r="D54" t="s">
        <v>202</v>
      </c>
      <c r="E54" t="s">
        <v>241</v>
      </c>
      <c r="F54" t="s">
        <v>214</v>
      </c>
      <c r="G54" t="s">
        <v>346</v>
      </c>
      <c r="H54" t="s">
        <v>48</v>
      </c>
      <c r="I54" t="s">
        <v>105</v>
      </c>
      <c r="J54" s="2">
        <f t="shared" si="0"/>
        <v>43608</v>
      </c>
      <c r="K54" t="s">
        <v>204</v>
      </c>
      <c r="L54">
        <v>1</v>
      </c>
      <c r="N54" t="s">
        <v>44</v>
      </c>
      <c r="O54" s="19">
        <v>0</v>
      </c>
      <c r="P54" s="19">
        <v>0</v>
      </c>
      <c r="Q54" s="19">
        <v>0</v>
      </c>
      <c r="R54" s="20">
        <v>131.85</v>
      </c>
      <c r="S54" s="20">
        <v>0.09</v>
      </c>
      <c r="T54" s="13">
        <v>0</v>
      </c>
      <c r="AA54" t="s">
        <v>209</v>
      </c>
      <c r="AB54" t="s">
        <v>46</v>
      </c>
    </row>
    <row r="55" spans="1:28" hidden="1" x14ac:dyDescent="0.3">
      <c r="A55" t="s">
        <v>135</v>
      </c>
      <c r="B55" t="s">
        <v>508</v>
      </c>
      <c r="C55" t="s">
        <v>43</v>
      </c>
      <c r="D55" t="s">
        <v>202</v>
      </c>
      <c r="E55" t="s">
        <v>249</v>
      </c>
      <c r="F55" t="s">
        <v>214</v>
      </c>
      <c r="G55" t="s">
        <v>346</v>
      </c>
      <c r="H55" t="s">
        <v>48</v>
      </c>
      <c r="I55" t="s">
        <v>105</v>
      </c>
      <c r="J55" s="2">
        <f t="shared" si="0"/>
        <v>43608</v>
      </c>
      <c r="K55" t="s">
        <v>204</v>
      </c>
      <c r="L55">
        <v>1</v>
      </c>
      <c r="N55" t="s">
        <v>44</v>
      </c>
      <c r="O55" s="19">
        <v>0</v>
      </c>
      <c r="P55" s="19">
        <v>0</v>
      </c>
      <c r="Q55" s="19">
        <v>0</v>
      </c>
      <c r="R55" s="20">
        <v>99.35</v>
      </c>
      <c r="S55" s="20">
        <v>0.06</v>
      </c>
      <c r="T55" s="13">
        <v>0</v>
      </c>
      <c r="AA55" t="s">
        <v>209</v>
      </c>
      <c r="AB55" t="s">
        <v>46</v>
      </c>
    </row>
    <row r="56" spans="1:28" hidden="1" x14ac:dyDescent="0.3">
      <c r="A56" t="s">
        <v>135</v>
      </c>
      <c r="B56" t="s">
        <v>508</v>
      </c>
      <c r="C56" t="s">
        <v>43</v>
      </c>
      <c r="D56" t="s">
        <v>202</v>
      </c>
      <c r="E56" t="s">
        <v>257</v>
      </c>
      <c r="F56" t="s">
        <v>214</v>
      </c>
      <c r="G56" t="s">
        <v>346</v>
      </c>
      <c r="H56" t="s">
        <v>48</v>
      </c>
      <c r="I56" t="s">
        <v>105</v>
      </c>
      <c r="J56" s="2">
        <f t="shared" si="0"/>
        <v>43608</v>
      </c>
      <c r="K56" t="s">
        <v>204</v>
      </c>
      <c r="L56">
        <v>1</v>
      </c>
      <c r="N56" t="s">
        <v>44</v>
      </c>
      <c r="O56" s="19">
        <v>0</v>
      </c>
      <c r="P56" s="19">
        <v>0</v>
      </c>
      <c r="Q56" s="19">
        <v>0</v>
      </c>
      <c r="R56" s="20">
        <v>154.75</v>
      </c>
      <c r="S56" s="20">
        <v>0.08</v>
      </c>
      <c r="T56" s="13">
        <v>0</v>
      </c>
      <c r="AA56" t="s">
        <v>209</v>
      </c>
      <c r="AB56" t="s">
        <v>46</v>
      </c>
    </row>
    <row r="57" spans="1:28" hidden="1" x14ac:dyDescent="0.3">
      <c r="A57" t="s">
        <v>135</v>
      </c>
      <c r="B57" t="s">
        <v>508</v>
      </c>
      <c r="C57" t="s">
        <v>43</v>
      </c>
      <c r="D57" t="s">
        <v>202</v>
      </c>
      <c r="E57" t="s">
        <v>266</v>
      </c>
      <c r="F57" t="s">
        <v>214</v>
      </c>
      <c r="G57" t="s">
        <v>346</v>
      </c>
      <c r="H57" t="s">
        <v>48</v>
      </c>
      <c r="I57" t="s">
        <v>105</v>
      </c>
      <c r="J57" s="2">
        <f t="shared" si="0"/>
        <v>43608</v>
      </c>
      <c r="K57" t="s">
        <v>204</v>
      </c>
      <c r="L57">
        <v>1</v>
      </c>
      <c r="N57" t="s">
        <v>44</v>
      </c>
      <c r="O57" s="19">
        <v>0</v>
      </c>
      <c r="P57" s="19">
        <v>0</v>
      </c>
      <c r="Q57" s="19">
        <v>0</v>
      </c>
      <c r="R57" s="20">
        <v>147.24</v>
      </c>
      <c r="S57" s="20">
        <v>0.06</v>
      </c>
      <c r="T57" s="13">
        <v>0</v>
      </c>
      <c r="AA57" t="s">
        <v>209</v>
      </c>
      <c r="AB57" t="s">
        <v>46</v>
      </c>
    </row>
    <row r="58" spans="1:28" hidden="1" x14ac:dyDescent="0.3">
      <c r="A58" t="s">
        <v>135</v>
      </c>
      <c r="B58" t="s">
        <v>508</v>
      </c>
      <c r="C58" t="s">
        <v>43</v>
      </c>
      <c r="D58" t="s">
        <v>202</v>
      </c>
      <c r="E58" t="s">
        <v>275</v>
      </c>
      <c r="F58" t="s">
        <v>214</v>
      </c>
      <c r="G58" t="s">
        <v>346</v>
      </c>
      <c r="H58" t="s">
        <v>48</v>
      </c>
      <c r="I58" t="s">
        <v>105</v>
      </c>
      <c r="J58" s="2">
        <f t="shared" si="0"/>
        <v>43608</v>
      </c>
      <c r="K58" t="s">
        <v>204</v>
      </c>
      <c r="L58">
        <v>1</v>
      </c>
      <c r="N58" t="s">
        <v>44</v>
      </c>
      <c r="O58" s="19">
        <v>0</v>
      </c>
      <c r="P58" s="19">
        <v>0</v>
      </c>
      <c r="Q58" s="19">
        <v>0</v>
      </c>
      <c r="R58" s="20">
        <v>166.28</v>
      </c>
      <c r="S58" s="20">
        <v>7.0000000000000007E-2</v>
      </c>
      <c r="T58" s="13">
        <v>0</v>
      </c>
      <c r="AA58" t="s">
        <v>209</v>
      </c>
      <c r="AB58" t="s">
        <v>46</v>
      </c>
    </row>
    <row r="59" spans="1:28" x14ac:dyDescent="0.3">
      <c r="A59" t="s">
        <v>135</v>
      </c>
      <c r="B59" t="s">
        <v>508</v>
      </c>
      <c r="C59" t="s">
        <v>43</v>
      </c>
      <c r="D59" t="s">
        <v>202</v>
      </c>
      <c r="E59" t="s">
        <v>283</v>
      </c>
      <c r="F59" t="s">
        <v>214</v>
      </c>
      <c r="G59" t="s">
        <v>346</v>
      </c>
      <c r="H59" t="s">
        <v>48</v>
      </c>
      <c r="I59" t="s">
        <v>105</v>
      </c>
      <c r="J59" s="2">
        <f t="shared" si="0"/>
        <v>43608</v>
      </c>
      <c r="K59" t="s">
        <v>204</v>
      </c>
      <c r="L59">
        <v>1</v>
      </c>
      <c r="N59" t="s">
        <v>44</v>
      </c>
      <c r="O59" s="19">
        <v>0</v>
      </c>
      <c r="P59" s="19">
        <v>0</v>
      </c>
      <c r="Q59" s="19">
        <v>0</v>
      </c>
      <c r="R59" s="20">
        <v>159.05000000000001</v>
      </c>
      <c r="S59" s="20">
        <v>0.09</v>
      </c>
      <c r="T59" s="13">
        <v>0</v>
      </c>
      <c r="AA59" t="s">
        <v>209</v>
      </c>
      <c r="AB59" t="s">
        <v>46</v>
      </c>
    </row>
    <row r="60" spans="1:28" hidden="1" x14ac:dyDescent="0.3">
      <c r="A60" t="s">
        <v>135</v>
      </c>
      <c r="B60" t="s">
        <v>508</v>
      </c>
      <c r="C60" t="s">
        <v>43</v>
      </c>
      <c r="D60" t="s">
        <v>202</v>
      </c>
      <c r="E60" t="s">
        <v>291</v>
      </c>
      <c r="F60" t="s">
        <v>214</v>
      </c>
      <c r="G60" t="s">
        <v>346</v>
      </c>
      <c r="H60" t="s">
        <v>48</v>
      </c>
      <c r="I60" t="s">
        <v>105</v>
      </c>
      <c r="J60" s="2">
        <f t="shared" si="0"/>
        <v>43608</v>
      </c>
      <c r="K60" t="s">
        <v>204</v>
      </c>
      <c r="L60">
        <v>1</v>
      </c>
      <c r="N60" t="s">
        <v>44</v>
      </c>
      <c r="O60" s="19">
        <v>0</v>
      </c>
      <c r="P60" s="19">
        <v>0</v>
      </c>
      <c r="Q60" s="19">
        <v>0</v>
      </c>
      <c r="R60" s="20">
        <v>175</v>
      </c>
      <c r="S60" s="20">
        <v>0.1</v>
      </c>
      <c r="T60" s="13">
        <v>0</v>
      </c>
      <c r="AA60" t="s">
        <v>209</v>
      </c>
      <c r="AB60" t="s">
        <v>46</v>
      </c>
    </row>
    <row r="61" spans="1:28" hidden="1" x14ac:dyDescent="0.3">
      <c r="A61" t="s">
        <v>135</v>
      </c>
      <c r="B61" t="s">
        <v>508</v>
      </c>
      <c r="C61" t="s">
        <v>43</v>
      </c>
      <c r="D61" t="s">
        <v>202</v>
      </c>
      <c r="E61" t="s">
        <v>299</v>
      </c>
      <c r="F61" t="s">
        <v>214</v>
      </c>
      <c r="G61" t="s">
        <v>346</v>
      </c>
      <c r="H61" t="s">
        <v>48</v>
      </c>
      <c r="I61" t="s">
        <v>105</v>
      </c>
      <c r="J61" s="2">
        <f t="shared" si="0"/>
        <v>43608</v>
      </c>
      <c r="K61" t="s">
        <v>204</v>
      </c>
      <c r="L61">
        <v>1</v>
      </c>
      <c r="N61" t="s">
        <v>44</v>
      </c>
      <c r="O61" s="19">
        <v>0</v>
      </c>
      <c r="P61" s="19">
        <v>0</v>
      </c>
      <c r="Q61" s="19">
        <v>0</v>
      </c>
      <c r="R61" s="20">
        <v>178.96</v>
      </c>
      <c r="S61" s="20">
        <v>0.12</v>
      </c>
      <c r="T61" s="13">
        <v>0</v>
      </c>
      <c r="AA61" t="s">
        <v>209</v>
      </c>
      <c r="AB61" t="s">
        <v>46</v>
      </c>
    </row>
    <row r="62" spans="1:28" hidden="1" x14ac:dyDescent="0.3">
      <c r="A62" t="s">
        <v>135</v>
      </c>
      <c r="B62" t="s">
        <v>508</v>
      </c>
      <c r="C62" t="s">
        <v>43</v>
      </c>
      <c r="D62" t="s">
        <v>202</v>
      </c>
      <c r="E62" t="s">
        <v>307</v>
      </c>
      <c r="F62" t="s">
        <v>214</v>
      </c>
      <c r="G62" t="s">
        <v>346</v>
      </c>
      <c r="H62" t="s">
        <v>48</v>
      </c>
      <c r="I62" t="s">
        <v>105</v>
      </c>
      <c r="J62" s="2">
        <f t="shared" si="0"/>
        <v>43608</v>
      </c>
      <c r="K62" t="s">
        <v>204</v>
      </c>
      <c r="L62">
        <v>1</v>
      </c>
      <c r="N62" t="s">
        <v>44</v>
      </c>
      <c r="O62" s="19">
        <v>0</v>
      </c>
      <c r="P62" s="19">
        <v>0</v>
      </c>
      <c r="Q62" s="19">
        <v>0</v>
      </c>
      <c r="R62" s="20">
        <v>147.08000000000001</v>
      </c>
      <c r="S62" s="20">
        <v>0.11</v>
      </c>
      <c r="T62" s="13">
        <v>0</v>
      </c>
      <c r="AA62" t="s">
        <v>209</v>
      </c>
      <c r="AB62" t="s">
        <v>46</v>
      </c>
    </row>
    <row r="63" spans="1:28" hidden="1" x14ac:dyDescent="0.3">
      <c r="A63" t="s">
        <v>135</v>
      </c>
      <c r="B63" t="s">
        <v>508</v>
      </c>
      <c r="C63" t="s">
        <v>43</v>
      </c>
      <c r="D63" t="s">
        <v>202</v>
      </c>
      <c r="E63" t="s">
        <v>315</v>
      </c>
      <c r="F63" t="s">
        <v>214</v>
      </c>
      <c r="G63" t="s">
        <v>346</v>
      </c>
      <c r="H63" t="s">
        <v>48</v>
      </c>
      <c r="I63" t="s">
        <v>105</v>
      </c>
      <c r="J63" s="2">
        <f t="shared" si="0"/>
        <v>43608</v>
      </c>
      <c r="K63" t="s">
        <v>204</v>
      </c>
      <c r="L63">
        <v>1</v>
      </c>
      <c r="N63" t="s">
        <v>44</v>
      </c>
      <c r="O63" s="19">
        <v>0</v>
      </c>
      <c r="P63" s="19">
        <v>0</v>
      </c>
      <c r="Q63" s="19">
        <v>0</v>
      </c>
      <c r="R63" s="20">
        <v>181.17</v>
      </c>
      <c r="S63" s="20">
        <v>0.1</v>
      </c>
      <c r="T63" s="13">
        <v>0</v>
      </c>
      <c r="AA63" t="s">
        <v>209</v>
      </c>
      <c r="AB63" t="s">
        <v>46</v>
      </c>
    </row>
    <row r="64" spans="1:28" hidden="1" x14ac:dyDescent="0.3">
      <c r="A64" t="s">
        <v>135</v>
      </c>
      <c r="B64" t="s">
        <v>508</v>
      </c>
      <c r="C64" t="s">
        <v>43</v>
      </c>
      <c r="D64" t="s">
        <v>202</v>
      </c>
      <c r="E64" t="s">
        <v>323</v>
      </c>
      <c r="F64" t="s">
        <v>214</v>
      </c>
      <c r="G64" t="s">
        <v>346</v>
      </c>
      <c r="H64" t="s">
        <v>48</v>
      </c>
      <c r="I64" t="s">
        <v>105</v>
      </c>
      <c r="J64" s="2">
        <f t="shared" si="0"/>
        <v>43608</v>
      </c>
      <c r="K64" t="s">
        <v>204</v>
      </c>
      <c r="L64">
        <v>1</v>
      </c>
      <c r="N64" t="s">
        <v>44</v>
      </c>
      <c r="O64" s="19">
        <v>0</v>
      </c>
      <c r="P64" s="19">
        <v>0</v>
      </c>
      <c r="Q64" s="19">
        <v>0</v>
      </c>
      <c r="R64" s="20">
        <v>170.52</v>
      </c>
      <c r="S64" s="20">
        <v>0.09</v>
      </c>
      <c r="T64" s="13">
        <v>0</v>
      </c>
      <c r="AA64" t="s">
        <v>209</v>
      </c>
      <c r="AB64" t="s">
        <v>46</v>
      </c>
    </row>
    <row r="65" spans="1:28" hidden="1" x14ac:dyDescent="0.3">
      <c r="A65" t="s">
        <v>135</v>
      </c>
      <c r="B65" t="s">
        <v>508</v>
      </c>
      <c r="C65" t="s">
        <v>43</v>
      </c>
      <c r="D65" t="s">
        <v>202</v>
      </c>
      <c r="E65" t="s">
        <v>331</v>
      </c>
      <c r="F65" t="s">
        <v>214</v>
      </c>
      <c r="G65" t="s">
        <v>346</v>
      </c>
      <c r="H65" t="s">
        <v>48</v>
      </c>
      <c r="I65" t="s">
        <v>105</v>
      </c>
      <c r="J65" s="2">
        <f t="shared" si="0"/>
        <v>43608</v>
      </c>
      <c r="K65" t="s">
        <v>204</v>
      </c>
      <c r="L65">
        <v>1</v>
      </c>
      <c r="N65" t="s">
        <v>44</v>
      </c>
      <c r="O65" s="19">
        <v>0</v>
      </c>
      <c r="P65" s="19">
        <v>0</v>
      </c>
      <c r="Q65" s="19">
        <v>0</v>
      </c>
      <c r="R65" s="20">
        <v>275.99</v>
      </c>
      <c r="S65" s="20">
        <v>0.1</v>
      </c>
      <c r="T65" s="13">
        <v>0</v>
      </c>
      <c r="AA65" t="s">
        <v>209</v>
      </c>
      <c r="AB65" t="s">
        <v>46</v>
      </c>
    </row>
    <row r="66" spans="1:28" hidden="1" x14ac:dyDescent="0.3">
      <c r="A66" t="s">
        <v>135</v>
      </c>
      <c r="B66" t="s">
        <v>508</v>
      </c>
      <c r="C66" t="s">
        <v>43</v>
      </c>
      <c r="D66" t="s">
        <v>202</v>
      </c>
      <c r="E66" t="s">
        <v>339</v>
      </c>
      <c r="F66" t="s">
        <v>214</v>
      </c>
      <c r="G66" t="s">
        <v>346</v>
      </c>
      <c r="H66" t="s">
        <v>48</v>
      </c>
      <c r="I66" t="s">
        <v>105</v>
      </c>
      <c r="J66" s="2">
        <f t="shared" si="0"/>
        <v>43608</v>
      </c>
      <c r="K66" t="s">
        <v>204</v>
      </c>
      <c r="L66">
        <v>1</v>
      </c>
      <c r="N66" t="s">
        <v>44</v>
      </c>
      <c r="O66" s="19">
        <v>0</v>
      </c>
      <c r="P66" s="19">
        <v>0</v>
      </c>
      <c r="Q66" s="19">
        <v>0</v>
      </c>
      <c r="R66" s="20">
        <v>111.57</v>
      </c>
      <c r="S66" s="20">
        <v>0.09</v>
      </c>
      <c r="T66" s="13">
        <v>0</v>
      </c>
      <c r="AA66" t="s">
        <v>209</v>
      </c>
      <c r="AB66" t="s">
        <v>46</v>
      </c>
    </row>
    <row r="67" spans="1:28" hidden="1" x14ac:dyDescent="0.3">
      <c r="A67" t="s">
        <v>135</v>
      </c>
      <c r="B67" t="s">
        <v>505</v>
      </c>
      <c r="C67" t="s">
        <v>43</v>
      </c>
      <c r="D67" t="s">
        <v>465</v>
      </c>
      <c r="E67" t="s">
        <v>203</v>
      </c>
      <c r="F67" t="s">
        <v>214</v>
      </c>
      <c r="G67" t="s">
        <v>346</v>
      </c>
      <c r="H67" t="s">
        <v>48</v>
      </c>
      <c r="I67" t="s">
        <v>105</v>
      </c>
      <c r="J67" s="2">
        <f t="shared" si="0"/>
        <v>43608</v>
      </c>
      <c r="K67" t="s">
        <v>204</v>
      </c>
      <c r="L67">
        <v>1</v>
      </c>
      <c r="N67" t="s">
        <v>44</v>
      </c>
      <c r="O67" s="19">
        <v>0</v>
      </c>
      <c r="P67" s="19">
        <v>0</v>
      </c>
      <c r="Q67" s="19">
        <v>0</v>
      </c>
      <c r="R67" s="20">
        <v>16.48</v>
      </c>
      <c r="S67" s="20">
        <v>0.02</v>
      </c>
      <c r="T67" s="13">
        <v>0</v>
      </c>
      <c r="AA67" t="s">
        <v>209</v>
      </c>
      <c r="AB67" t="s">
        <v>46</v>
      </c>
    </row>
    <row r="68" spans="1:28" hidden="1" x14ac:dyDescent="0.3">
      <c r="A68" t="s">
        <v>135</v>
      </c>
      <c r="B68" t="s">
        <v>505</v>
      </c>
      <c r="C68" t="s">
        <v>43</v>
      </c>
      <c r="D68" t="s">
        <v>465</v>
      </c>
      <c r="E68" t="s">
        <v>225</v>
      </c>
      <c r="F68" t="s">
        <v>214</v>
      </c>
      <c r="G68" t="s">
        <v>346</v>
      </c>
      <c r="H68" t="s">
        <v>48</v>
      </c>
      <c r="I68" t="s">
        <v>105</v>
      </c>
      <c r="J68" s="2">
        <f t="shared" si="0"/>
        <v>43608</v>
      </c>
      <c r="K68" t="s">
        <v>204</v>
      </c>
      <c r="L68">
        <v>1</v>
      </c>
      <c r="N68" t="s">
        <v>44</v>
      </c>
      <c r="O68" s="19">
        <v>0</v>
      </c>
      <c r="P68" s="19">
        <v>0</v>
      </c>
      <c r="Q68" s="19">
        <v>0</v>
      </c>
      <c r="R68" s="20">
        <v>54.01</v>
      </c>
      <c r="S68" s="20">
        <v>0.05</v>
      </c>
      <c r="T68" s="13">
        <v>0</v>
      </c>
      <c r="AA68" t="s">
        <v>209</v>
      </c>
      <c r="AB68" t="s">
        <v>46</v>
      </c>
    </row>
    <row r="69" spans="1:28" hidden="1" x14ac:dyDescent="0.3">
      <c r="A69" t="s">
        <v>135</v>
      </c>
      <c r="B69" t="s">
        <v>505</v>
      </c>
      <c r="C69" t="s">
        <v>43</v>
      </c>
      <c r="D69" t="s">
        <v>465</v>
      </c>
      <c r="E69" t="s">
        <v>233</v>
      </c>
      <c r="F69" t="s">
        <v>214</v>
      </c>
      <c r="G69" t="s">
        <v>346</v>
      </c>
      <c r="H69" t="s">
        <v>48</v>
      </c>
      <c r="I69" t="s">
        <v>105</v>
      </c>
      <c r="J69" s="2">
        <f t="shared" si="0"/>
        <v>43608</v>
      </c>
      <c r="K69" t="s">
        <v>204</v>
      </c>
      <c r="L69">
        <v>1</v>
      </c>
      <c r="N69" t="s">
        <v>44</v>
      </c>
      <c r="O69" s="19">
        <v>0</v>
      </c>
      <c r="P69" s="19">
        <v>0</v>
      </c>
      <c r="Q69" s="19">
        <v>0</v>
      </c>
      <c r="R69" s="20">
        <v>40.97</v>
      </c>
      <c r="S69" s="20">
        <v>0.03</v>
      </c>
      <c r="T69" s="13">
        <v>0</v>
      </c>
      <c r="AA69" t="s">
        <v>209</v>
      </c>
      <c r="AB69" t="s">
        <v>46</v>
      </c>
    </row>
    <row r="70" spans="1:28" hidden="1" x14ac:dyDescent="0.3">
      <c r="A70" t="s">
        <v>135</v>
      </c>
      <c r="B70" t="s">
        <v>505</v>
      </c>
      <c r="C70" t="s">
        <v>43</v>
      </c>
      <c r="D70" t="s">
        <v>465</v>
      </c>
      <c r="E70" t="s">
        <v>241</v>
      </c>
      <c r="F70" t="s">
        <v>214</v>
      </c>
      <c r="G70" t="s">
        <v>346</v>
      </c>
      <c r="H70" t="s">
        <v>48</v>
      </c>
      <c r="I70" t="s">
        <v>105</v>
      </c>
      <c r="J70" s="2">
        <f t="shared" si="0"/>
        <v>43608</v>
      </c>
      <c r="K70" t="s">
        <v>204</v>
      </c>
      <c r="L70">
        <v>1</v>
      </c>
      <c r="N70" t="s">
        <v>44</v>
      </c>
      <c r="O70" s="19">
        <v>0</v>
      </c>
      <c r="P70" s="19">
        <v>0</v>
      </c>
      <c r="Q70" s="19">
        <v>0</v>
      </c>
      <c r="R70" s="20">
        <v>60.91</v>
      </c>
      <c r="S70" s="20">
        <v>0.04</v>
      </c>
      <c r="T70" s="13">
        <v>0</v>
      </c>
      <c r="AA70" t="s">
        <v>209</v>
      </c>
      <c r="AB70" t="s">
        <v>46</v>
      </c>
    </row>
    <row r="71" spans="1:28" hidden="1" x14ac:dyDescent="0.3">
      <c r="A71" t="s">
        <v>135</v>
      </c>
      <c r="B71" t="s">
        <v>505</v>
      </c>
      <c r="C71" t="s">
        <v>43</v>
      </c>
      <c r="D71" t="s">
        <v>465</v>
      </c>
      <c r="E71" t="s">
        <v>249</v>
      </c>
      <c r="F71" t="s">
        <v>214</v>
      </c>
      <c r="G71" t="s">
        <v>346</v>
      </c>
      <c r="H71" t="s">
        <v>48</v>
      </c>
      <c r="I71" t="s">
        <v>105</v>
      </c>
      <c r="J71" s="2">
        <f t="shared" ref="J71:J130" si="1">J70</f>
        <v>43608</v>
      </c>
      <c r="K71" t="s">
        <v>204</v>
      </c>
      <c r="L71">
        <v>1</v>
      </c>
      <c r="N71" t="s">
        <v>44</v>
      </c>
      <c r="O71" s="19">
        <v>0</v>
      </c>
      <c r="P71" s="19">
        <v>0</v>
      </c>
      <c r="Q71" s="19">
        <v>0</v>
      </c>
      <c r="R71" s="20">
        <v>46.6</v>
      </c>
      <c r="S71" s="20">
        <v>0.03</v>
      </c>
      <c r="T71" s="13">
        <v>0</v>
      </c>
      <c r="AA71" t="s">
        <v>209</v>
      </c>
      <c r="AB71" t="s">
        <v>46</v>
      </c>
    </row>
    <row r="72" spans="1:28" hidden="1" x14ac:dyDescent="0.3">
      <c r="A72" t="s">
        <v>135</v>
      </c>
      <c r="B72" t="s">
        <v>505</v>
      </c>
      <c r="C72" t="s">
        <v>43</v>
      </c>
      <c r="D72" t="s">
        <v>465</v>
      </c>
      <c r="E72" t="s">
        <v>257</v>
      </c>
      <c r="F72" t="s">
        <v>214</v>
      </c>
      <c r="G72" t="s">
        <v>346</v>
      </c>
      <c r="H72" t="s">
        <v>48</v>
      </c>
      <c r="I72" t="s">
        <v>105</v>
      </c>
      <c r="J72" s="2">
        <f t="shared" si="1"/>
        <v>43608</v>
      </c>
      <c r="K72" t="s">
        <v>204</v>
      </c>
      <c r="L72">
        <v>1</v>
      </c>
      <c r="N72" t="s">
        <v>44</v>
      </c>
      <c r="O72" s="19">
        <v>0</v>
      </c>
      <c r="P72" s="19">
        <v>0</v>
      </c>
      <c r="Q72" s="19">
        <v>0</v>
      </c>
      <c r="R72" s="20">
        <v>73.319999999999993</v>
      </c>
      <c r="S72" s="20">
        <v>0.04</v>
      </c>
      <c r="T72" s="13">
        <v>0</v>
      </c>
      <c r="AA72" t="s">
        <v>209</v>
      </c>
      <c r="AB72" t="s">
        <v>46</v>
      </c>
    </row>
    <row r="73" spans="1:28" hidden="1" x14ac:dyDescent="0.3">
      <c r="A73" t="s">
        <v>135</v>
      </c>
      <c r="B73" t="s">
        <v>505</v>
      </c>
      <c r="C73" t="s">
        <v>43</v>
      </c>
      <c r="D73" t="s">
        <v>465</v>
      </c>
      <c r="E73" t="s">
        <v>266</v>
      </c>
      <c r="F73" t="s">
        <v>214</v>
      </c>
      <c r="G73" t="s">
        <v>346</v>
      </c>
      <c r="H73" t="s">
        <v>48</v>
      </c>
      <c r="I73" t="s">
        <v>105</v>
      </c>
      <c r="J73" s="2">
        <f t="shared" si="1"/>
        <v>43608</v>
      </c>
      <c r="K73" t="s">
        <v>204</v>
      </c>
      <c r="L73">
        <v>1</v>
      </c>
      <c r="N73" t="s">
        <v>44</v>
      </c>
      <c r="O73" s="19">
        <v>0</v>
      </c>
      <c r="P73" s="19">
        <v>0</v>
      </c>
      <c r="Q73" s="19">
        <v>0</v>
      </c>
      <c r="R73" s="20">
        <v>72.02</v>
      </c>
      <c r="S73" s="20">
        <v>0.03</v>
      </c>
      <c r="T73" s="13">
        <v>0</v>
      </c>
      <c r="AA73" t="s">
        <v>209</v>
      </c>
      <c r="AB73" t="s">
        <v>46</v>
      </c>
    </row>
    <row r="74" spans="1:28" hidden="1" x14ac:dyDescent="0.3">
      <c r="A74" t="s">
        <v>135</v>
      </c>
      <c r="B74" t="s">
        <v>505</v>
      </c>
      <c r="C74" t="s">
        <v>43</v>
      </c>
      <c r="D74" t="s">
        <v>465</v>
      </c>
      <c r="E74" t="s">
        <v>275</v>
      </c>
      <c r="F74" t="s">
        <v>214</v>
      </c>
      <c r="G74" t="s">
        <v>346</v>
      </c>
      <c r="H74" t="s">
        <v>48</v>
      </c>
      <c r="I74" t="s">
        <v>105</v>
      </c>
      <c r="J74" s="2">
        <f t="shared" si="1"/>
        <v>43608</v>
      </c>
      <c r="K74" t="s">
        <v>204</v>
      </c>
      <c r="L74">
        <v>1</v>
      </c>
      <c r="N74" t="s">
        <v>44</v>
      </c>
      <c r="O74" s="19">
        <v>0</v>
      </c>
      <c r="P74" s="19">
        <v>0</v>
      </c>
      <c r="Q74" s="19">
        <v>0</v>
      </c>
      <c r="R74" s="20">
        <v>78.69</v>
      </c>
      <c r="S74" s="20">
        <v>0.03</v>
      </c>
      <c r="T74" s="13">
        <v>0</v>
      </c>
      <c r="AA74" t="s">
        <v>209</v>
      </c>
      <c r="AB74" t="s">
        <v>46</v>
      </c>
    </row>
    <row r="75" spans="1:28" x14ac:dyDescent="0.3">
      <c r="A75" t="s">
        <v>135</v>
      </c>
      <c r="B75" t="s">
        <v>505</v>
      </c>
      <c r="C75" t="s">
        <v>43</v>
      </c>
      <c r="D75" t="s">
        <v>465</v>
      </c>
      <c r="E75" t="s">
        <v>283</v>
      </c>
      <c r="F75" t="s">
        <v>214</v>
      </c>
      <c r="G75" t="s">
        <v>346</v>
      </c>
      <c r="H75" t="s">
        <v>48</v>
      </c>
      <c r="I75" t="s">
        <v>105</v>
      </c>
      <c r="J75" s="2">
        <f t="shared" si="1"/>
        <v>43608</v>
      </c>
      <c r="K75" t="s">
        <v>204</v>
      </c>
      <c r="L75">
        <v>1</v>
      </c>
      <c r="N75" t="s">
        <v>44</v>
      </c>
      <c r="O75" s="19">
        <v>0</v>
      </c>
      <c r="P75" s="19">
        <v>0</v>
      </c>
      <c r="Q75" s="19">
        <v>0</v>
      </c>
      <c r="R75" s="20">
        <v>73.12</v>
      </c>
      <c r="S75" s="20">
        <v>0.04</v>
      </c>
      <c r="T75" s="13">
        <v>0</v>
      </c>
      <c r="AA75" t="s">
        <v>209</v>
      </c>
      <c r="AB75" t="s">
        <v>46</v>
      </c>
    </row>
    <row r="76" spans="1:28" hidden="1" x14ac:dyDescent="0.3">
      <c r="A76" t="s">
        <v>135</v>
      </c>
      <c r="B76" t="s">
        <v>505</v>
      </c>
      <c r="C76" t="s">
        <v>43</v>
      </c>
      <c r="D76" t="s">
        <v>465</v>
      </c>
      <c r="E76" t="s">
        <v>291</v>
      </c>
      <c r="F76" t="s">
        <v>214</v>
      </c>
      <c r="G76" t="s">
        <v>346</v>
      </c>
      <c r="H76" t="s">
        <v>48</v>
      </c>
      <c r="I76" t="s">
        <v>105</v>
      </c>
      <c r="J76" s="2">
        <f t="shared" si="1"/>
        <v>43608</v>
      </c>
      <c r="K76" t="s">
        <v>204</v>
      </c>
      <c r="L76">
        <v>1</v>
      </c>
      <c r="N76" t="s">
        <v>44</v>
      </c>
      <c r="O76" s="19">
        <v>0</v>
      </c>
      <c r="P76" s="19">
        <v>0</v>
      </c>
      <c r="Q76" s="19">
        <v>0</v>
      </c>
      <c r="R76" s="20">
        <v>84.33</v>
      </c>
      <c r="S76" s="20">
        <v>0.05</v>
      </c>
      <c r="T76" s="13">
        <v>0</v>
      </c>
      <c r="AA76" t="s">
        <v>209</v>
      </c>
      <c r="AB76" t="s">
        <v>46</v>
      </c>
    </row>
    <row r="77" spans="1:28" hidden="1" x14ac:dyDescent="0.3">
      <c r="A77" t="s">
        <v>135</v>
      </c>
      <c r="B77" t="s">
        <v>505</v>
      </c>
      <c r="C77" t="s">
        <v>43</v>
      </c>
      <c r="D77" t="s">
        <v>465</v>
      </c>
      <c r="E77" t="s">
        <v>299</v>
      </c>
      <c r="F77" t="s">
        <v>214</v>
      </c>
      <c r="G77" t="s">
        <v>346</v>
      </c>
      <c r="H77" t="s">
        <v>48</v>
      </c>
      <c r="I77" t="s">
        <v>105</v>
      </c>
      <c r="J77" s="2">
        <f t="shared" si="1"/>
        <v>43608</v>
      </c>
      <c r="K77" t="s">
        <v>204</v>
      </c>
      <c r="L77">
        <v>1</v>
      </c>
      <c r="N77" t="s">
        <v>44</v>
      </c>
      <c r="O77" s="19">
        <v>0</v>
      </c>
      <c r="P77" s="19">
        <v>0</v>
      </c>
      <c r="Q77" s="19">
        <v>0</v>
      </c>
      <c r="R77" s="20">
        <v>83</v>
      </c>
      <c r="S77" s="20">
        <v>0.06</v>
      </c>
      <c r="T77" s="13">
        <v>0</v>
      </c>
      <c r="AA77" t="s">
        <v>209</v>
      </c>
      <c r="AB77" t="s">
        <v>46</v>
      </c>
    </row>
    <row r="78" spans="1:28" hidden="1" x14ac:dyDescent="0.3">
      <c r="A78" t="s">
        <v>135</v>
      </c>
      <c r="B78" t="s">
        <v>505</v>
      </c>
      <c r="C78" t="s">
        <v>43</v>
      </c>
      <c r="D78" t="s">
        <v>465</v>
      </c>
      <c r="E78" t="s">
        <v>307</v>
      </c>
      <c r="F78" t="s">
        <v>214</v>
      </c>
      <c r="G78" t="s">
        <v>346</v>
      </c>
      <c r="H78" t="s">
        <v>48</v>
      </c>
      <c r="I78" t="s">
        <v>105</v>
      </c>
      <c r="J78" s="2">
        <f t="shared" si="1"/>
        <v>43608</v>
      </c>
      <c r="K78" t="s">
        <v>204</v>
      </c>
      <c r="L78">
        <v>1</v>
      </c>
      <c r="N78" t="s">
        <v>44</v>
      </c>
      <c r="O78" s="19">
        <v>0</v>
      </c>
      <c r="P78" s="19">
        <v>0</v>
      </c>
      <c r="Q78" s="19">
        <v>0</v>
      </c>
      <c r="R78" s="20">
        <v>68.39</v>
      </c>
      <c r="S78" s="20">
        <v>0.05</v>
      </c>
      <c r="T78" s="13">
        <v>0</v>
      </c>
      <c r="AA78" t="s">
        <v>209</v>
      </c>
      <c r="AB78" t="s">
        <v>46</v>
      </c>
    </row>
    <row r="79" spans="1:28" hidden="1" x14ac:dyDescent="0.3">
      <c r="A79" t="s">
        <v>135</v>
      </c>
      <c r="B79" t="s">
        <v>505</v>
      </c>
      <c r="C79" t="s">
        <v>43</v>
      </c>
      <c r="D79" t="s">
        <v>465</v>
      </c>
      <c r="E79" t="s">
        <v>315</v>
      </c>
      <c r="F79" t="s">
        <v>214</v>
      </c>
      <c r="G79" t="s">
        <v>346</v>
      </c>
      <c r="H79" t="s">
        <v>48</v>
      </c>
      <c r="I79" t="s">
        <v>105</v>
      </c>
      <c r="J79" s="2">
        <f t="shared" si="1"/>
        <v>43608</v>
      </c>
      <c r="K79" t="s">
        <v>204</v>
      </c>
      <c r="L79">
        <v>1</v>
      </c>
      <c r="N79" t="s">
        <v>44</v>
      </c>
      <c r="O79" s="19">
        <v>0</v>
      </c>
      <c r="P79" s="19">
        <v>0</v>
      </c>
      <c r="Q79" s="19">
        <v>0</v>
      </c>
      <c r="R79" s="20">
        <v>84.26</v>
      </c>
      <c r="S79" s="20">
        <v>0.05</v>
      </c>
      <c r="T79" s="13">
        <v>0</v>
      </c>
      <c r="AA79" t="s">
        <v>209</v>
      </c>
      <c r="AB79" t="s">
        <v>46</v>
      </c>
    </row>
    <row r="80" spans="1:28" hidden="1" x14ac:dyDescent="0.3">
      <c r="A80" t="s">
        <v>135</v>
      </c>
      <c r="B80" t="s">
        <v>505</v>
      </c>
      <c r="C80" t="s">
        <v>43</v>
      </c>
      <c r="D80" t="s">
        <v>465</v>
      </c>
      <c r="E80" t="s">
        <v>323</v>
      </c>
      <c r="F80" t="s">
        <v>214</v>
      </c>
      <c r="G80" t="s">
        <v>346</v>
      </c>
      <c r="H80" t="s">
        <v>48</v>
      </c>
      <c r="I80" t="s">
        <v>105</v>
      </c>
      <c r="J80" s="2">
        <f t="shared" si="1"/>
        <v>43608</v>
      </c>
      <c r="K80" t="s">
        <v>204</v>
      </c>
      <c r="L80">
        <v>1</v>
      </c>
      <c r="N80" t="s">
        <v>44</v>
      </c>
      <c r="O80" s="19">
        <v>0</v>
      </c>
      <c r="P80" s="19">
        <v>0</v>
      </c>
      <c r="Q80" s="19">
        <v>0</v>
      </c>
      <c r="R80" s="20">
        <v>81.5</v>
      </c>
      <c r="S80" s="20">
        <v>0.05</v>
      </c>
      <c r="T80" s="13">
        <v>0</v>
      </c>
      <c r="AA80" t="s">
        <v>209</v>
      </c>
      <c r="AB80" t="s">
        <v>46</v>
      </c>
    </row>
    <row r="81" spans="1:28" hidden="1" x14ac:dyDescent="0.3">
      <c r="A81" t="s">
        <v>135</v>
      </c>
      <c r="B81" t="s">
        <v>505</v>
      </c>
      <c r="C81" t="s">
        <v>43</v>
      </c>
      <c r="D81" t="s">
        <v>465</v>
      </c>
      <c r="E81" t="s">
        <v>331</v>
      </c>
      <c r="F81" t="s">
        <v>214</v>
      </c>
      <c r="G81" t="s">
        <v>346</v>
      </c>
      <c r="H81" t="s">
        <v>48</v>
      </c>
      <c r="I81" t="s">
        <v>105</v>
      </c>
      <c r="J81" s="2">
        <f t="shared" si="1"/>
        <v>43608</v>
      </c>
      <c r="K81" t="s">
        <v>204</v>
      </c>
      <c r="L81">
        <v>1</v>
      </c>
      <c r="N81" t="s">
        <v>44</v>
      </c>
      <c r="O81" s="19">
        <v>0</v>
      </c>
      <c r="P81" s="19">
        <v>0</v>
      </c>
      <c r="Q81" s="19">
        <v>0</v>
      </c>
      <c r="R81" s="20">
        <v>130.6</v>
      </c>
      <c r="S81" s="20">
        <v>0.05</v>
      </c>
      <c r="T81" s="13">
        <v>0</v>
      </c>
      <c r="AA81" t="s">
        <v>209</v>
      </c>
      <c r="AB81" t="s">
        <v>46</v>
      </c>
    </row>
    <row r="82" spans="1:28" hidden="1" x14ac:dyDescent="0.3">
      <c r="A82" t="s">
        <v>135</v>
      </c>
      <c r="B82" t="s">
        <v>505</v>
      </c>
      <c r="C82" t="s">
        <v>43</v>
      </c>
      <c r="D82" t="s">
        <v>465</v>
      </c>
      <c r="E82" t="s">
        <v>339</v>
      </c>
      <c r="F82" t="s">
        <v>214</v>
      </c>
      <c r="G82" t="s">
        <v>346</v>
      </c>
      <c r="H82" t="s">
        <v>48</v>
      </c>
      <c r="I82" t="s">
        <v>105</v>
      </c>
      <c r="J82" s="2">
        <f t="shared" si="1"/>
        <v>43608</v>
      </c>
      <c r="K82" t="s">
        <v>204</v>
      </c>
      <c r="L82">
        <v>1</v>
      </c>
      <c r="N82" t="s">
        <v>44</v>
      </c>
      <c r="O82" s="19">
        <v>0</v>
      </c>
      <c r="P82" s="19">
        <v>0</v>
      </c>
      <c r="Q82" s="19">
        <v>0</v>
      </c>
      <c r="R82" s="20">
        <v>52.09</v>
      </c>
      <c r="S82" s="20">
        <v>0.04</v>
      </c>
      <c r="T82" s="13">
        <v>0</v>
      </c>
      <c r="AA82" t="s">
        <v>209</v>
      </c>
      <c r="AB82" t="s">
        <v>46</v>
      </c>
    </row>
    <row r="83" spans="1:28" hidden="1" x14ac:dyDescent="0.3">
      <c r="A83" t="s">
        <v>135</v>
      </c>
      <c r="B83" t="s">
        <v>506</v>
      </c>
      <c r="C83" t="s">
        <v>43</v>
      </c>
      <c r="D83" t="s">
        <v>465</v>
      </c>
      <c r="E83" t="s">
        <v>203</v>
      </c>
      <c r="F83" t="s">
        <v>214</v>
      </c>
      <c r="G83" t="s">
        <v>346</v>
      </c>
      <c r="H83" t="s">
        <v>48</v>
      </c>
      <c r="I83" t="s">
        <v>105</v>
      </c>
      <c r="J83" s="2">
        <f t="shared" si="1"/>
        <v>43608</v>
      </c>
      <c r="K83" t="s">
        <v>204</v>
      </c>
      <c r="L83">
        <v>1</v>
      </c>
      <c r="N83" t="s">
        <v>44</v>
      </c>
      <c r="O83" s="19">
        <v>0</v>
      </c>
      <c r="P83" s="19">
        <v>0</v>
      </c>
      <c r="Q83" s="19">
        <v>0</v>
      </c>
      <c r="R83" s="20">
        <v>30.24</v>
      </c>
      <c r="S83" s="20">
        <v>0.04</v>
      </c>
      <c r="T83" s="13">
        <v>0</v>
      </c>
      <c r="AA83" t="s">
        <v>209</v>
      </c>
      <c r="AB83" t="s">
        <v>46</v>
      </c>
    </row>
    <row r="84" spans="1:28" hidden="1" x14ac:dyDescent="0.3">
      <c r="A84" t="s">
        <v>135</v>
      </c>
      <c r="B84" t="s">
        <v>506</v>
      </c>
      <c r="C84" t="s">
        <v>43</v>
      </c>
      <c r="D84" t="s">
        <v>465</v>
      </c>
      <c r="E84" t="s">
        <v>225</v>
      </c>
      <c r="F84" t="s">
        <v>214</v>
      </c>
      <c r="G84" t="s">
        <v>346</v>
      </c>
      <c r="H84" t="s">
        <v>48</v>
      </c>
      <c r="I84" t="s">
        <v>105</v>
      </c>
      <c r="J84" s="2">
        <f t="shared" si="1"/>
        <v>43608</v>
      </c>
      <c r="K84" t="s">
        <v>204</v>
      </c>
      <c r="L84">
        <v>1</v>
      </c>
      <c r="N84" t="s">
        <v>44</v>
      </c>
      <c r="O84" s="19">
        <v>0</v>
      </c>
      <c r="P84" s="19">
        <v>0</v>
      </c>
      <c r="Q84" s="19">
        <v>0</v>
      </c>
      <c r="R84" s="20">
        <v>99.11</v>
      </c>
      <c r="S84" s="20">
        <v>0.09</v>
      </c>
      <c r="T84" s="13">
        <v>0</v>
      </c>
      <c r="AA84" t="s">
        <v>209</v>
      </c>
      <c r="AB84" t="s">
        <v>46</v>
      </c>
    </row>
    <row r="85" spans="1:28" hidden="1" x14ac:dyDescent="0.3">
      <c r="A85" t="s">
        <v>135</v>
      </c>
      <c r="B85" t="s">
        <v>506</v>
      </c>
      <c r="C85" t="s">
        <v>43</v>
      </c>
      <c r="D85" t="s">
        <v>465</v>
      </c>
      <c r="E85" t="s">
        <v>233</v>
      </c>
      <c r="F85" t="s">
        <v>214</v>
      </c>
      <c r="G85" t="s">
        <v>346</v>
      </c>
      <c r="H85" t="s">
        <v>48</v>
      </c>
      <c r="I85" t="s">
        <v>105</v>
      </c>
      <c r="J85" s="2">
        <f t="shared" si="1"/>
        <v>43608</v>
      </c>
      <c r="K85" t="s">
        <v>204</v>
      </c>
      <c r="L85">
        <v>1</v>
      </c>
      <c r="N85" t="s">
        <v>44</v>
      </c>
      <c r="O85" s="19">
        <v>0</v>
      </c>
      <c r="P85" s="19">
        <v>0</v>
      </c>
      <c r="Q85" s="19">
        <v>0</v>
      </c>
      <c r="R85" s="20">
        <v>75.12</v>
      </c>
      <c r="S85" s="20">
        <v>0.05</v>
      </c>
      <c r="T85" s="13">
        <v>0</v>
      </c>
      <c r="AA85" t="s">
        <v>209</v>
      </c>
      <c r="AB85" t="s">
        <v>46</v>
      </c>
    </row>
    <row r="86" spans="1:28" hidden="1" x14ac:dyDescent="0.3">
      <c r="A86" t="s">
        <v>135</v>
      </c>
      <c r="B86" t="s">
        <v>506</v>
      </c>
      <c r="C86" t="s">
        <v>43</v>
      </c>
      <c r="D86" t="s">
        <v>465</v>
      </c>
      <c r="E86" t="s">
        <v>241</v>
      </c>
      <c r="F86" t="s">
        <v>214</v>
      </c>
      <c r="G86" t="s">
        <v>346</v>
      </c>
      <c r="H86" t="s">
        <v>48</v>
      </c>
      <c r="I86" t="s">
        <v>105</v>
      </c>
      <c r="J86" s="2">
        <f t="shared" si="1"/>
        <v>43608</v>
      </c>
      <c r="K86" t="s">
        <v>204</v>
      </c>
      <c r="L86">
        <v>1</v>
      </c>
      <c r="N86" t="s">
        <v>44</v>
      </c>
      <c r="O86" s="19">
        <v>0</v>
      </c>
      <c r="P86" s="19">
        <v>0</v>
      </c>
      <c r="Q86" s="19">
        <v>0</v>
      </c>
      <c r="R86" s="20">
        <v>111.75</v>
      </c>
      <c r="S86" s="20">
        <v>7.0000000000000007E-2</v>
      </c>
      <c r="T86" s="13">
        <v>0</v>
      </c>
      <c r="AA86" t="s">
        <v>209</v>
      </c>
      <c r="AB86" t="s">
        <v>46</v>
      </c>
    </row>
    <row r="87" spans="1:28" hidden="1" x14ac:dyDescent="0.3">
      <c r="A87" t="s">
        <v>135</v>
      </c>
      <c r="B87" t="s">
        <v>506</v>
      </c>
      <c r="C87" t="s">
        <v>43</v>
      </c>
      <c r="D87" t="s">
        <v>465</v>
      </c>
      <c r="E87" t="s">
        <v>249</v>
      </c>
      <c r="F87" t="s">
        <v>214</v>
      </c>
      <c r="G87" t="s">
        <v>346</v>
      </c>
      <c r="H87" t="s">
        <v>48</v>
      </c>
      <c r="I87" t="s">
        <v>105</v>
      </c>
      <c r="J87" s="2">
        <f t="shared" si="1"/>
        <v>43608</v>
      </c>
      <c r="K87" t="s">
        <v>204</v>
      </c>
      <c r="L87">
        <v>1</v>
      </c>
      <c r="N87" t="s">
        <v>44</v>
      </c>
      <c r="O87" s="19">
        <v>0</v>
      </c>
      <c r="P87" s="19">
        <v>0</v>
      </c>
      <c r="Q87" s="19">
        <v>0</v>
      </c>
      <c r="R87" s="20">
        <v>85.48</v>
      </c>
      <c r="S87" s="20">
        <v>0.05</v>
      </c>
      <c r="T87" s="13">
        <v>0</v>
      </c>
      <c r="AA87" t="s">
        <v>209</v>
      </c>
      <c r="AB87" t="s">
        <v>46</v>
      </c>
    </row>
    <row r="88" spans="1:28" hidden="1" x14ac:dyDescent="0.3">
      <c r="A88" t="s">
        <v>135</v>
      </c>
      <c r="B88" t="s">
        <v>506</v>
      </c>
      <c r="C88" t="s">
        <v>43</v>
      </c>
      <c r="D88" t="s">
        <v>465</v>
      </c>
      <c r="E88" t="s">
        <v>257</v>
      </c>
      <c r="F88" t="s">
        <v>214</v>
      </c>
      <c r="G88" t="s">
        <v>346</v>
      </c>
      <c r="H88" t="s">
        <v>48</v>
      </c>
      <c r="I88" t="s">
        <v>105</v>
      </c>
      <c r="J88" s="2">
        <f t="shared" si="1"/>
        <v>43608</v>
      </c>
      <c r="K88" t="s">
        <v>204</v>
      </c>
      <c r="L88">
        <v>1</v>
      </c>
      <c r="N88" t="s">
        <v>44</v>
      </c>
      <c r="O88" s="19">
        <v>0</v>
      </c>
      <c r="P88" s="19">
        <v>0</v>
      </c>
      <c r="Q88" s="19">
        <v>0</v>
      </c>
      <c r="R88" s="20">
        <v>134.25</v>
      </c>
      <c r="S88" s="20">
        <v>7.0000000000000007E-2</v>
      </c>
      <c r="T88" s="13">
        <v>0</v>
      </c>
      <c r="AA88" t="s">
        <v>209</v>
      </c>
      <c r="AB88" t="s">
        <v>46</v>
      </c>
    </row>
    <row r="89" spans="1:28" hidden="1" x14ac:dyDescent="0.3">
      <c r="A89" t="s">
        <v>135</v>
      </c>
      <c r="B89" t="s">
        <v>506</v>
      </c>
      <c r="C89" t="s">
        <v>43</v>
      </c>
      <c r="D89" t="s">
        <v>465</v>
      </c>
      <c r="E89" t="s">
        <v>266</v>
      </c>
      <c r="F89" t="s">
        <v>214</v>
      </c>
      <c r="G89" t="s">
        <v>346</v>
      </c>
      <c r="H89" t="s">
        <v>48</v>
      </c>
      <c r="I89" t="s">
        <v>105</v>
      </c>
      <c r="J89" s="2">
        <f t="shared" si="1"/>
        <v>43608</v>
      </c>
      <c r="K89" t="s">
        <v>204</v>
      </c>
      <c r="L89">
        <v>1</v>
      </c>
      <c r="N89" t="s">
        <v>44</v>
      </c>
      <c r="O89" s="19">
        <v>0</v>
      </c>
      <c r="P89" s="19">
        <v>0</v>
      </c>
      <c r="Q89" s="19">
        <v>0</v>
      </c>
      <c r="R89" s="20">
        <v>132.19</v>
      </c>
      <c r="S89" s="20">
        <v>0.06</v>
      </c>
      <c r="T89" s="13">
        <v>0</v>
      </c>
      <c r="AA89" t="s">
        <v>209</v>
      </c>
      <c r="AB89" t="s">
        <v>46</v>
      </c>
    </row>
    <row r="90" spans="1:28" hidden="1" x14ac:dyDescent="0.3">
      <c r="A90" t="s">
        <v>135</v>
      </c>
      <c r="B90" t="s">
        <v>506</v>
      </c>
      <c r="C90" t="s">
        <v>43</v>
      </c>
      <c r="D90" t="s">
        <v>465</v>
      </c>
      <c r="E90" t="s">
        <v>275</v>
      </c>
      <c r="F90" t="s">
        <v>214</v>
      </c>
      <c r="G90" t="s">
        <v>346</v>
      </c>
      <c r="H90" t="s">
        <v>48</v>
      </c>
      <c r="I90" t="s">
        <v>105</v>
      </c>
      <c r="J90" s="2">
        <f t="shared" si="1"/>
        <v>43608</v>
      </c>
      <c r="K90" t="s">
        <v>204</v>
      </c>
      <c r="L90">
        <v>1</v>
      </c>
      <c r="N90" t="s">
        <v>44</v>
      </c>
      <c r="O90" s="19">
        <v>0</v>
      </c>
      <c r="P90" s="19">
        <v>0</v>
      </c>
      <c r="Q90" s="19">
        <v>0</v>
      </c>
      <c r="R90" s="20">
        <v>144.4</v>
      </c>
      <c r="S90" s="20">
        <v>0.06</v>
      </c>
      <c r="T90" s="13">
        <v>0</v>
      </c>
      <c r="AA90" t="s">
        <v>209</v>
      </c>
      <c r="AB90" t="s">
        <v>46</v>
      </c>
    </row>
    <row r="91" spans="1:28" x14ac:dyDescent="0.3">
      <c r="A91" t="s">
        <v>135</v>
      </c>
      <c r="B91" t="s">
        <v>506</v>
      </c>
      <c r="C91" t="s">
        <v>43</v>
      </c>
      <c r="D91" t="s">
        <v>465</v>
      </c>
      <c r="E91" t="s">
        <v>283</v>
      </c>
      <c r="F91" t="s">
        <v>214</v>
      </c>
      <c r="G91" t="s">
        <v>346</v>
      </c>
      <c r="H91" t="s">
        <v>48</v>
      </c>
      <c r="I91" t="s">
        <v>105</v>
      </c>
      <c r="J91" s="2">
        <f t="shared" si="1"/>
        <v>43608</v>
      </c>
      <c r="K91" t="s">
        <v>204</v>
      </c>
      <c r="L91">
        <v>1</v>
      </c>
      <c r="N91" t="s">
        <v>44</v>
      </c>
      <c r="O91" s="19">
        <v>0</v>
      </c>
      <c r="P91" s="19">
        <v>0</v>
      </c>
      <c r="Q91" s="19">
        <v>0</v>
      </c>
      <c r="R91" s="20">
        <v>134.08000000000001</v>
      </c>
      <c r="S91" s="20">
        <v>0.08</v>
      </c>
      <c r="T91" s="13">
        <v>0</v>
      </c>
      <c r="AA91" t="s">
        <v>209</v>
      </c>
      <c r="AB91" t="s">
        <v>46</v>
      </c>
    </row>
    <row r="92" spans="1:28" hidden="1" x14ac:dyDescent="0.3">
      <c r="A92" t="s">
        <v>135</v>
      </c>
      <c r="B92" t="s">
        <v>506</v>
      </c>
      <c r="C92" t="s">
        <v>43</v>
      </c>
      <c r="D92" t="s">
        <v>465</v>
      </c>
      <c r="E92" t="s">
        <v>291</v>
      </c>
      <c r="F92" t="s">
        <v>214</v>
      </c>
      <c r="G92" t="s">
        <v>346</v>
      </c>
      <c r="H92" t="s">
        <v>48</v>
      </c>
      <c r="I92" t="s">
        <v>105</v>
      </c>
      <c r="J92" s="2">
        <f t="shared" si="1"/>
        <v>43608</v>
      </c>
      <c r="K92" t="s">
        <v>204</v>
      </c>
      <c r="L92">
        <v>1</v>
      </c>
      <c r="N92" t="s">
        <v>44</v>
      </c>
      <c r="O92" s="19">
        <v>0</v>
      </c>
      <c r="P92" s="19">
        <v>0</v>
      </c>
      <c r="Q92" s="19">
        <v>0</v>
      </c>
      <c r="R92" s="20">
        <v>154.94</v>
      </c>
      <c r="S92" s="20">
        <v>0.09</v>
      </c>
      <c r="T92" s="13">
        <v>0</v>
      </c>
      <c r="AA92" t="s">
        <v>209</v>
      </c>
      <c r="AB92" t="s">
        <v>46</v>
      </c>
    </row>
    <row r="93" spans="1:28" hidden="1" x14ac:dyDescent="0.3">
      <c r="A93" t="s">
        <v>135</v>
      </c>
      <c r="B93" t="s">
        <v>506</v>
      </c>
      <c r="C93" t="s">
        <v>43</v>
      </c>
      <c r="D93" t="s">
        <v>465</v>
      </c>
      <c r="E93" t="s">
        <v>299</v>
      </c>
      <c r="F93" t="s">
        <v>214</v>
      </c>
      <c r="G93" t="s">
        <v>346</v>
      </c>
      <c r="H93" t="s">
        <v>48</v>
      </c>
      <c r="I93" t="s">
        <v>105</v>
      </c>
      <c r="J93" s="2">
        <f t="shared" si="1"/>
        <v>43608</v>
      </c>
      <c r="K93" t="s">
        <v>204</v>
      </c>
      <c r="L93">
        <v>1</v>
      </c>
      <c r="N93" t="s">
        <v>44</v>
      </c>
      <c r="O93" s="19">
        <v>0</v>
      </c>
      <c r="P93" s="19">
        <v>0</v>
      </c>
      <c r="Q93" s="19">
        <v>0</v>
      </c>
      <c r="R93" s="20">
        <v>152.34</v>
      </c>
      <c r="S93" s="20">
        <v>0.1</v>
      </c>
      <c r="T93" s="13">
        <v>0</v>
      </c>
      <c r="AA93" t="s">
        <v>209</v>
      </c>
      <c r="AB93" t="s">
        <v>46</v>
      </c>
    </row>
    <row r="94" spans="1:28" hidden="1" x14ac:dyDescent="0.3">
      <c r="A94" t="s">
        <v>135</v>
      </c>
      <c r="B94" t="s">
        <v>506</v>
      </c>
      <c r="C94" t="s">
        <v>43</v>
      </c>
      <c r="D94" t="s">
        <v>465</v>
      </c>
      <c r="E94" t="s">
        <v>307</v>
      </c>
      <c r="F94" t="s">
        <v>214</v>
      </c>
      <c r="G94" t="s">
        <v>346</v>
      </c>
      <c r="H94" t="s">
        <v>48</v>
      </c>
      <c r="I94" t="s">
        <v>105</v>
      </c>
      <c r="J94" s="2">
        <f t="shared" si="1"/>
        <v>43608</v>
      </c>
      <c r="K94" t="s">
        <v>204</v>
      </c>
      <c r="L94">
        <v>1</v>
      </c>
      <c r="N94" t="s">
        <v>44</v>
      </c>
      <c r="O94" s="19">
        <v>0</v>
      </c>
      <c r="P94" s="19">
        <v>0</v>
      </c>
      <c r="Q94" s="19">
        <v>0</v>
      </c>
      <c r="R94" s="20">
        <v>125.39</v>
      </c>
      <c r="S94" s="20">
        <v>0.09</v>
      </c>
      <c r="T94" s="13">
        <v>0</v>
      </c>
      <c r="AA94" t="s">
        <v>209</v>
      </c>
      <c r="AB94" t="s">
        <v>46</v>
      </c>
    </row>
    <row r="95" spans="1:28" hidden="1" x14ac:dyDescent="0.3">
      <c r="A95" t="s">
        <v>135</v>
      </c>
      <c r="B95" t="s">
        <v>506</v>
      </c>
      <c r="C95" t="s">
        <v>43</v>
      </c>
      <c r="D95" t="s">
        <v>465</v>
      </c>
      <c r="E95" t="s">
        <v>315</v>
      </c>
      <c r="F95" t="s">
        <v>214</v>
      </c>
      <c r="G95" t="s">
        <v>346</v>
      </c>
      <c r="H95" t="s">
        <v>48</v>
      </c>
      <c r="I95" t="s">
        <v>105</v>
      </c>
      <c r="J95" s="2">
        <f t="shared" si="1"/>
        <v>43608</v>
      </c>
      <c r="K95" t="s">
        <v>204</v>
      </c>
      <c r="L95">
        <v>1</v>
      </c>
      <c r="N95" t="s">
        <v>44</v>
      </c>
      <c r="O95" s="19">
        <v>0</v>
      </c>
      <c r="P95" s="19">
        <v>0</v>
      </c>
      <c r="Q95" s="19">
        <v>0</v>
      </c>
      <c r="R95" s="20">
        <v>154.52000000000001</v>
      </c>
      <c r="S95" s="20">
        <v>0.09</v>
      </c>
      <c r="T95" s="13">
        <v>0</v>
      </c>
      <c r="AA95" t="s">
        <v>209</v>
      </c>
      <c r="AB95" t="s">
        <v>46</v>
      </c>
    </row>
    <row r="96" spans="1:28" hidden="1" x14ac:dyDescent="0.3">
      <c r="A96" t="s">
        <v>135</v>
      </c>
      <c r="B96" t="s">
        <v>506</v>
      </c>
      <c r="C96" t="s">
        <v>43</v>
      </c>
      <c r="D96" t="s">
        <v>465</v>
      </c>
      <c r="E96" t="s">
        <v>323</v>
      </c>
      <c r="F96" t="s">
        <v>214</v>
      </c>
      <c r="G96" t="s">
        <v>346</v>
      </c>
      <c r="H96" t="s">
        <v>48</v>
      </c>
      <c r="I96" t="s">
        <v>105</v>
      </c>
      <c r="J96" s="2">
        <f t="shared" si="1"/>
        <v>43608</v>
      </c>
      <c r="K96" t="s">
        <v>204</v>
      </c>
      <c r="L96">
        <v>1</v>
      </c>
      <c r="N96" t="s">
        <v>44</v>
      </c>
      <c r="O96" s="19">
        <v>0</v>
      </c>
      <c r="P96" s="19">
        <v>0</v>
      </c>
      <c r="Q96" s="19">
        <v>0</v>
      </c>
      <c r="R96" s="20">
        <v>149.62</v>
      </c>
      <c r="S96" s="20">
        <v>0.08</v>
      </c>
      <c r="T96" s="13">
        <v>0</v>
      </c>
      <c r="AA96" t="s">
        <v>209</v>
      </c>
      <c r="AB96" t="s">
        <v>46</v>
      </c>
    </row>
    <row r="97" spans="1:28" hidden="1" x14ac:dyDescent="0.3">
      <c r="A97" t="s">
        <v>135</v>
      </c>
      <c r="B97" t="s">
        <v>506</v>
      </c>
      <c r="C97" t="s">
        <v>43</v>
      </c>
      <c r="D97" t="s">
        <v>465</v>
      </c>
      <c r="E97" t="s">
        <v>331</v>
      </c>
      <c r="F97" t="s">
        <v>214</v>
      </c>
      <c r="G97" t="s">
        <v>346</v>
      </c>
      <c r="H97" t="s">
        <v>48</v>
      </c>
      <c r="I97" t="s">
        <v>105</v>
      </c>
      <c r="J97" s="2">
        <f t="shared" si="1"/>
        <v>43608</v>
      </c>
      <c r="K97" t="s">
        <v>204</v>
      </c>
      <c r="L97">
        <v>1</v>
      </c>
      <c r="N97" t="s">
        <v>44</v>
      </c>
      <c r="O97" s="19">
        <v>0</v>
      </c>
      <c r="P97" s="19">
        <v>0</v>
      </c>
      <c r="Q97" s="19">
        <v>0</v>
      </c>
      <c r="R97" s="20">
        <v>239.6</v>
      </c>
      <c r="S97" s="20">
        <v>0.09</v>
      </c>
      <c r="T97" s="13">
        <v>0</v>
      </c>
      <c r="AA97" t="s">
        <v>209</v>
      </c>
      <c r="AB97" t="s">
        <v>46</v>
      </c>
    </row>
    <row r="98" spans="1:28" hidden="1" x14ac:dyDescent="0.3">
      <c r="A98" t="s">
        <v>135</v>
      </c>
      <c r="B98" t="s">
        <v>506</v>
      </c>
      <c r="C98" t="s">
        <v>43</v>
      </c>
      <c r="D98" t="s">
        <v>465</v>
      </c>
      <c r="E98" t="s">
        <v>339</v>
      </c>
      <c r="F98" t="s">
        <v>214</v>
      </c>
      <c r="G98" t="s">
        <v>346</v>
      </c>
      <c r="H98" t="s">
        <v>48</v>
      </c>
      <c r="I98" t="s">
        <v>105</v>
      </c>
      <c r="J98" s="2">
        <f t="shared" si="1"/>
        <v>43608</v>
      </c>
      <c r="K98" t="s">
        <v>204</v>
      </c>
      <c r="L98">
        <v>1</v>
      </c>
      <c r="N98" t="s">
        <v>44</v>
      </c>
      <c r="O98" s="19">
        <v>0</v>
      </c>
      <c r="P98" s="19">
        <v>0</v>
      </c>
      <c r="Q98" s="19">
        <v>0</v>
      </c>
      <c r="R98" s="20">
        <v>95.5</v>
      </c>
      <c r="S98" s="20">
        <v>0.08</v>
      </c>
      <c r="T98" s="13">
        <v>0</v>
      </c>
      <c r="AA98" t="s">
        <v>209</v>
      </c>
      <c r="AB98" t="s">
        <v>46</v>
      </c>
    </row>
    <row r="99" spans="1:28" hidden="1" x14ac:dyDescent="0.3">
      <c r="A99" t="s">
        <v>135</v>
      </c>
      <c r="B99" t="s">
        <v>507</v>
      </c>
      <c r="C99" t="s">
        <v>43</v>
      </c>
      <c r="D99" t="s">
        <v>465</v>
      </c>
      <c r="E99" t="s">
        <v>203</v>
      </c>
      <c r="F99" t="s">
        <v>214</v>
      </c>
      <c r="G99" t="s">
        <v>346</v>
      </c>
      <c r="H99" t="s">
        <v>48</v>
      </c>
      <c r="I99" t="s">
        <v>105</v>
      </c>
      <c r="J99" s="2">
        <f t="shared" si="1"/>
        <v>43608</v>
      </c>
      <c r="K99" t="s">
        <v>204</v>
      </c>
      <c r="L99">
        <v>1</v>
      </c>
      <c r="N99" t="s">
        <v>44</v>
      </c>
      <c r="O99" s="19">
        <v>0</v>
      </c>
      <c r="P99" s="19">
        <v>0</v>
      </c>
      <c r="Q99" s="19">
        <v>0</v>
      </c>
      <c r="R99" s="20">
        <v>16.48</v>
      </c>
      <c r="S99" s="20">
        <v>0.02</v>
      </c>
      <c r="T99" s="13">
        <v>0</v>
      </c>
      <c r="AA99" t="s">
        <v>209</v>
      </c>
      <c r="AB99" t="s">
        <v>46</v>
      </c>
    </row>
    <row r="100" spans="1:28" hidden="1" x14ac:dyDescent="0.3">
      <c r="A100" t="s">
        <v>135</v>
      </c>
      <c r="B100" t="s">
        <v>507</v>
      </c>
      <c r="C100" t="s">
        <v>43</v>
      </c>
      <c r="D100" t="s">
        <v>465</v>
      </c>
      <c r="E100" t="s">
        <v>225</v>
      </c>
      <c r="F100" t="s">
        <v>214</v>
      </c>
      <c r="G100" t="s">
        <v>346</v>
      </c>
      <c r="H100" t="s">
        <v>48</v>
      </c>
      <c r="I100" t="s">
        <v>105</v>
      </c>
      <c r="J100" s="2">
        <f t="shared" si="1"/>
        <v>43608</v>
      </c>
      <c r="K100" t="s">
        <v>204</v>
      </c>
      <c r="L100">
        <v>1</v>
      </c>
      <c r="N100" t="s">
        <v>44</v>
      </c>
      <c r="O100" s="19">
        <v>0</v>
      </c>
      <c r="P100" s="19">
        <v>0</v>
      </c>
      <c r="Q100" s="19">
        <v>0</v>
      </c>
      <c r="R100" s="20">
        <v>54.01</v>
      </c>
      <c r="S100" s="20">
        <v>0.05</v>
      </c>
      <c r="T100" s="13">
        <v>0</v>
      </c>
      <c r="AA100" t="s">
        <v>209</v>
      </c>
      <c r="AB100" t="s">
        <v>46</v>
      </c>
    </row>
    <row r="101" spans="1:28" hidden="1" x14ac:dyDescent="0.3">
      <c r="A101" t="s">
        <v>135</v>
      </c>
      <c r="B101" t="s">
        <v>507</v>
      </c>
      <c r="C101" t="s">
        <v>43</v>
      </c>
      <c r="D101" t="s">
        <v>465</v>
      </c>
      <c r="E101" t="s">
        <v>233</v>
      </c>
      <c r="F101" t="s">
        <v>214</v>
      </c>
      <c r="G101" t="s">
        <v>346</v>
      </c>
      <c r="H101" t="s">
        <v>48</v>
      </c>
      <c r="I101" t="s">
        <v>105</v>
      </c>
      <c r="J101" s="2">
        <f t="shared" si="1"/>
        <v>43608</v>
      </c>
      <c r="K101" t="s">
        <v>204</v>
      </c>
      <c r="L101">
        <v>1</v>
      </c>
      <c r="N101" t="s">
        <v>44</v>
      </c>
      <c r="O101" s="19">
        <v>0</v>
      </c>
      <c r="P101" s="19">
        <v>0</v>
      </c>
      <c r="Q101" s="19">
        <v>0</v>
      </c>
      <c r="R101" s="20">
        <v>40.97</v>
      </c>
      <c r="S101" s="20">
        <v>0.03</v>
      </c>
      <c r="T101" s="13">
        <v>0</v>
      </c>
      <c r="AA101" t="s">
        <v>209</v>
      </c>
      <c r="AB101" t="s">
        <v>46</v>
      </c>
    </row>
    <row r="102" spans="1:28" hidden="1" x14ac:dyDescent="0.3">
      <c r="A102" t="s">
        <v>135</v>
      </c>
      <c r="B102" t="s">
        <v>507</v>
      </c>
      <c r="C102" t="s">
        <v>43</v>
      </c>
      <c r="D102" t="s">
        <v>465</v>
      </c>
      <c r="E102" t="s">
        <v>241</v>
      </c>
      <c r="F102" t="s">
        <v>214</v>
      </c>
      <c r="G102" t="s">
        <v>346</v>
      </c>
      <c r="H102" t="s">
        <v>48</v>
      </c>
      <c r="I102" t="s">
        <v>105</v>
      </c>
      <c r="J102" s="2">
        <f t="shared" si="1"/>
        <v>43608</v>
      </c>
      <c r="K102" t="s">
        <v>204</v>
      </c>
      <c r="L102">
        <v>1</v>
      </c>
      <c r="N102" t="s">
        <v>44</v>
      </c>
      <c r="O102" s="19">
        <v>0</v>
      </c>
      <c r="P102" s="19">
        <v>0</v>
      </c>
      <c r="Q102" s="19">
        <v>0</v>
      </c>
      <c r="R102" s="20">
        <v>60.91</v>
      </c>
      <c r="S102" s="20">
        <v>0.04</v>
      </c>
      <c r="T102" s="13">
        <v>0</v>
      </c>
      <c r="AA102" t="s">
        <v>209</v>
      </c>
      <c r="AB102" t="s">
        <v>46</v>
      </c>
    </row>
    <row r="103" spans="1:28" hidden="1" x14ac:dyDescent="0.3">
      <c r="A103" t="s">
        <v>135</v>
      </c>
      <c r="B103" t="s">
        <v>507</v>
      </c>
      <c r="C103" t="s">
        <v>43</v>
      </c>
      <c r="D103" t="s">
        <v>465</v>
      </c>
      <c r="E103" t="s">
        <v>249</v>
      </c>
      <c r="F103" t="s">
        <v>214</v>
      </c>
      <c r="G103" t="s">
        <v>346</v>
      </c>
      <c r="H103" t="s">
        <v>48</v>
      </c>
      <c r="I103" t="s">
        <v>105</v>
      </c>
      <c r="J103" s="2">
        <f t="shared" si="1"/>
        <v>43608</v>
      </c>
      <c r="K103" t="s">
        <v>204</v>
      </c>
      <c r="L103">
        <v>1</v>
      </c>
      <c r="N103" t="s">
        <v>44</v>
      </c>
      <c r="O103" s="19">
        <v>0</v>
      </c>
      <c r="P103" s="19">
        <v>0</v>
      </c>
      <c r="Q103" s="19">
        <v>0</v>
      </c>
      <c r="R103" s="20">
        <v>46.6</v>
      </c>
      <c r="S103" s="20">
        <v>0.03</v>
      </c>
      <c r="T103" s="13">
        <v>0</v>
      </c>
      <c r="AA103" t="s">
        <v>209</v>
      </c>
      <c r="AB103" t="s">
        <v>46</v>
      </c>
    </row>
    <row r="104" spans="1:28" hidden="1" x14ac:dyDescent="0.3">
      <c r="A104" t="s">
        <v>135</v>
      </c>
      <c r="B104" t="s">
        <v>507</v>
      </c>
      <c r="C104" t="s">
        <v>43</v>
      </c>
      <c r="D104" t="s">
        <v>465</v>
      </c>
      <c r="E104" t="s">
        <v>257</v>
      </c>
      <c r="F104" t="s">
        <v>214</v>
      </c>
      <c r="G104" t="s">
        <v>346</v>
      </c>
      <c r="H104" t="s">
        <v>48</v>
      </c>
      <c r="I104" t="s">
        <v>105</v>
      </c>
      <c r="J104" s="2">
        <f t="shared" si="1"/>
        <v>43608</v>
      </c>
      <c r="K104" t="s">
        <v>204</v>
      </c>
      <c r="L104">
        <v>1</v>
      </c>
      <c r="N104" t="s">
        <v>44</v>
      </c>
      <c r="O104" s="19">
        <v>0</v>
      </c>
      <c r="P104" s="19">
        <v>0</v>
      </c>
      <c r="Q104" s="19">
        <v>0</v>
      </c>
      <c r="R104" s="20">
        <v>73.319999999999993</v>
      </c>
      <c r="S104" s="20">
        <v>0.04</v>
      </c>
      <c r="T104" s="13">
        <v>0</v>
      </c>
      <c r="AA104" t="s">
        <v>209</v>
      </c>
      <c r="AB104" t="s">
        <v>46</v>
      </c>
    </row>
    <row r="105" spans="1:28" hidden="1" x14ac:dyDescent="0.3">
      <c r="A105" t="s">
        <v>135</v>
      </c>
      <c r="B105" t="s">
        <v>507</v>
      </c>
      <c r="C105" t="s">
        <v>43</v>
      </c>
      <c r="D105" t="s">
        <v>465</v>
      </c>
      <c r="E105" t="s">
        <v>266</v>
      </c>
      <c r="F105" t="s">
        <v>214</v>
      </c>
      <c r="G105" t="s">
        <v>346</v>
      </c>
      <c r="H105" t="s">
        <v>48</v>
      </c>
      <c r="I105" t="s">
        <v>105</v>
      </c>
      <c r="J105" s="2">
        <f t="shared" si="1"/>
        <v>43608</v>
      </c>
      <c r="K105" t="s">
        <v>204</v>
      </c>
      <c r="L105">
        <v>1</v>
      </c>
      <c r="N105" t="s">
        <v>44</v>
      </c>
      <c r="O105" s="19">
        <v>0</v>
      </c>
      <c r="P105" s="19">
        <v>0</v>
      </c>
      <c r="Q105" s="19">
        <v>0</v>
      </c>
      <c r="R105" s="20">
        <v>72.02</v>
      </c>
      <c r="S105" s="20">
        <v>0.03</v>
      </c>
      <c r="T105" s="13">
        <v>0</v>
      </c>
      <c r="AA105" t="s">
        <v>209</v>
      </c>
      <c r="AB105" t="s">
        <v>46</v>
      </c>
    </row>
    <row r="106" spans="1:28" hidden="1" x14ac:dyDescent="0.3">
      <c r="A106" t="s">
        <v>135</v>
      </c>
      <c r="B106" t="s">
        <v>507</v>
      </c>
      <c r="C106" t="s">
        <v>43</v>
      </c>
      <c r="D106" t="s">
        <v>465</v>
      </c>
      <c r="E106" t="s">
        <v>275</v>
      </c>
      <c r="F106" t="s">
        <v>214</v>
      </c>
      <c r="G106" t="s">
        <v>346</v>
      </c>
      <c r="H106" t="s">
        <v>48</v>
      </c>
      <c r="I106" t="s">
        <v>105</v>
      </c>
      <c r="J106" s="2">
        <f t="shared" si="1"/>
        <v>43608</v>
      </c>
      <c r="K106" t="s">
        <v>204</v>
      </c>
      <c r="L106">
        <v>1</v>
      </c>
      <c r="N106" t="s">
        <v>44</v>
      </c>
      <c r="O106" s="19">
        <v>0</v>
      </c>
      <c r="P106" s="19">
        <v>0</v>
      </c>
      <c r="Q106" s="19">
        <v>0</v>
      </c>
      <c r="R106" s="20">
        <v>78.69</v>
      </c>
      <c r="S106" s="20">
        <v>0.03</v>
      </c>
      <c r="T106" s="13">
        <v>0</v>
      </c>
      <c r="AA106" t="s">
        <v>209</v>
      </c>
      <c r="AB106" t="s">
        <v>46</v>
      </c>
    </row>
    <row r="107" spans="1:28" x14ac:dyDescent="0.3">
      <c r="A107" t="s">
        <v>135</v>
      </c>
      <c r="B107" t="s">
        <v>507</v>
      </c>
      <c r="C107" t="s">
        <v>43</v>
      </c>
      <c r="D107" t="s">
        <v>465</v>
      </c>
      <c r="E107" t="s">
        <v>283</v>
      </c>
      <c r="F107" t="s">
        <v>214</v>
      </c>
      <c r="G107" t="s">
        <v>346</v>
      </c>
      <c r="H107" t="s">
        <v>48</v>
      </c>
      <c r="I107" t="s">
        <v>105</v>
      </c>
      <c r="J107" s="2">
        <f t="shared" si="1"/>
        <v>43608</v>
      </c>
      <c r="K107" t="s">
        <v>204</v>
      </c>
      <c r="L107">
        <v>1</v>
      </c>
      <c r="N107" t="s">
        <v>44</v>
      </c>
      <c r="O107" s="19">
        <v>0</v>
      </c>
      <c r="P107" s="19">
        <v>0</v>
      </c>
      <c r="Q107" s="19">
        <v>0</v>
      </c>
      <c r="R107" s="20">
        <v>73.12</v>
      </c>
      <c r="S107" s="20">
        <v>0.04</v>
      </c>
      <c r="T107" s="13">
        <v>0</v>
      </c>
      <c r="AA107" t="s">
        <v>209</v>
      </c>
      <c r="AB107" t="s">
        <v>46</v>
      </c>
    </row>
    <row r="108" spans="1:28" hidden="1" x14ac:dyDescent="0.3">
      <c r="A108" t="s">
        <v>135</v>
      </c>
      <c r="B108" t="s">
        <v>507</v>
      </c>
      <c r="C108" t="s">
        <v>43</v>
      </c>
      <c r="D108" t="s">
        <v>465</v>
      </c>
      <c r="E108" t="s">
        <v>291</v>
      </c>
      <c r="F108" t="s">
        <v>214</v>
      </c>
      <c r="G108" t="s">
        <v>346</v>
      </c>
      <c r="H108" t="s">
        <v>48</v>
      </c>
      <c r="I108" t="s">
        <v>105</v>
      </c>
      <c r="J108" s="2">
        <f t="shared" si="1"/>
        <v>43608</v>
      </c>
      <c r="K108" t="s">
        <v>204</v>
      </c>
      <c r="L108">
        <v>1</v>
      </c>
      <c r="N108" t="s">
        <v>44</v>
      </c>
      <c r="O108" s="19">
        <v>0</v>
      </c>
      <c r="P108" s="19">
        <v>0</v>
      </c>
      <c r="Q108" s="19">
        <v>0</v>
      </c>
      <c r="R108" s="20">
        <v>84.33</v>
      </c>
      <c r="S108" s="20">
        <v>0.05</v>
      </c>
      <c r="T108" s="13">
        <v>0</v>
      </c>
      <c r="AA108" t="s">
        <v>209</v>
      </c>
      <c r="AB108" t="s">
        <v>46</v>
      </c>
    </row>
    <row r="109" spans="1:28" hidden="1" x14ac:dyDescent="0.3">
      <c r="A109" t="s">
        <v>135</v>
      </c>
      <c r="B109" t="s">
        <v>507</v>
      </c>
      <c r="C109" t="s">
        <v>43</v>
      </c>
      <c r="D109" t="s">
        <v>465</v>
      </c>
      <c r="E109" t="s">
        <v>299</v>
      </c>
      <c r="F109" t="s">
        <v>214</v>
      </c>
      <c r="G109" t="s">
        <v>346</v>
      </c>
      <c r="H109" t="s">
        <v>48</v>
      </c>
      <c r="I109" t="s">
        <v>105</v>
      </c>
      <c r="J109" s="2">
        <f t="shared" si="1"/>
        <v>43608</v>
      </c>
      <c r="K109" t="s">
        <v>204</v>
      </c>
      <c r="L109">
        <v>1</v>
      </c>
      <c r="N109" t="s">
        <v>44</v>
      </c>
      <c r="O109" s="19">
        <v>0</v>
      </c>
      <c r="P109" s="19">
        <v>0</v>
      </c>
      <c r="Q109" s="19">
        <v>0</v>
      </c>
      <c r="R109" s="20">
        <v>83</v>
      </c>
      <c r="S109" s="20">
        <v>0.06</v>
      </c>
      <c r="T109" s="13">
        <v>0</v>
      </c>
      <c r="AA109" t="s">
        <v>209</v>
      </c>
      <c r="AB109" t="s">
        <v>46</v>
      </c>
    </row>
    <row r="110" spans="1:28" hidden="1" x14ac:dyDescent="0.3">
      <c r="A110" t="s">
        <v>135</v>
      </c>
      <c r="B110" t="s">
        <v>507</v>
      </c>
      <c r="C110" t="s">
        <v>43</v>
      </c>
      <c r="D110" t="s">
        <v>465</v>
      </c>
      <c r="E110" t="s">
        <v>307</v>
      </c>
      <c r="F110" t="s">
        <v>214</v>
      </c>
      <c r="G110" t="s">
        <v>346</v>
      </c>
      <c r="H110" t="s">
        <v>48</v>
      </c>
      <c r="I110" t="s">
        <v>105</v>
      </c>
      <c r="J110" s="2">
        <f t="shared" si="1"/>
        <v>43608</v>
      </c>
      <c r="K110" t="s">
        <v>204</v>
      </c>
      <c r="L110">
        <v>1</v>
      </c>
      <c r="N110" t="s">
        <v>44</v>
      </c>
      <c r="O110" s="19">
        <v>0</v>
      </c>
      <c r="P110" s="19">
        <v>0</v>
      </c>
      <c r="Q110" s="19">
        <v>0</v>
      </c>
      <c r="R110" s="20">
        <v>68.39</v>
      </c>
      <c r="S110" s="20">
        <v>0.05</v>
      </c>
      <c r="T110" s="13">
        <v>0</v>
      </c>
      <c r="AA110" t="s">
        <v>209</v>
      </c>
      <c r="AB110" t="s">
        <v>46</v>
      </c>
    </row>
    <row r="111" spans="1:28" hidden="1" x14ac:dyDescent="0.3">
      <c r="A111" t="s">
        <v>135</v>
      </c>
      <c r="B111" t="s">
        <v>507</v>
      </c>
      <c r="C111" t="s">
        <v>43</v>
      </c>
      <c r="D111" t="s">
        <v>465</v>
      </c>
      <c r="E111" t="s">
        <v>315</v>
      </c>
      <c r="F111" t="s">
        <v>214</v>
      </c>
      <c r="G111" t="s">
        <v>346</v>
      </c>
      <c r="H111" t="s">
        <v>48</v>
      </c>
      <c r="I111" t="s">
        <v>105</v>
      </c>
      <c r="J111" s="2">
        <f t="shared" si="1"/>
        <v>43608</v>
      </c>
      <c r="K111" t="s">
        <v>204</v>
      </c>
      <c r="L111">
        <v>1</v>
      </c>
      <c r="N111" t="s">
        <v>44</v>
      </c>
      <c r="O111" s="19">
        <v>0</v>
      </c>
      <c r="P111" s="19">
        <v>0</v>
      </c>
      <c r="Q111" s="19">
        <v>0</v>
      </c>
      <c r="R111" s="20">
        <v>84.26</v>
      </c>
      <c r="S111" s="20">
        <v>0.05</v>
      </c>
      <c r="T111" s="13">
        <v>0</v>
      </c>
      <c r="AA111" t="s">
        <v>209</v>
      </c>
      <c r="AB111" t="s">
        <v>46</v>
      </c>
    </row>
    <row r="112" spans="1:28" hidden="1" x14ac:dyDescent="0.3">
      <c r="A112" t="s">
        <v>135</v>
      </c>
      <c r="B112" t="s">
        <v>507</v>
      </c>
      <c r="C112" t="s">
        <v>43</v>
      </c>
      <c r="D112" t="s">
        <v>465</v>
      </c>
      <c r="E112" t="s">
        <v>323</v>
      </c>
      <c r="F112" t="s">
        <v>214</v>
      </c>
      <c r="G112" t="s">
        <v>346</v>
      </c>
      <c r="H112" t="s">
        <v>48</v>
      </c>
      <c r="I112" t="s">
        <v>105</v>
      </c>
      <c r="J112" s="2">
        <f t="shared" si="1"/>
        <v>43608</v>
      </c>
      <c r="K112" t="s">
        <v>204</v>
      </c>
      <c r="L112">
        <v>1</v>
      </c>
      <c r="N112" t="s">
        <v>44</v>
      </c>
      <c r="O112" s="19">
        <v>0</v>
      </c>
      <c r="P112" s="19">
        <v>0</v>
      </c>
      <c r="Q112" s="19">
        <v>0</v>
      </c>
      <c r="R112" s="20">
        <v>81.5</v>
      </c>
      <c r="S112" s="20">
        <v>0.05</v>
      </c>
      <c r="T112" s="13">
        <v>0</v>
      </c>
      <c r="AA112" t="s">
        <v>209</v>
      </c>
      <c r="AB112" t="s">
        <v>46</v>
      </c>
    </row>
    <row r="113" spans="1:28" hidden="1" x14ac:dyDescent="0.3">
      <c r="A113" t="s">
        <v>135</v>
      </c>
      <c r="B113" t="s">
        <v>507</v>
      </c>
      <c r="C113" t="s">
        <v>43</v>
      </c>
      <c r="D113" t="s">
        <v>465</v>
      </c>
      <c r="E113" t="s">
        <v>331</v>
      </c>
      <c r="F113" t="s">
        <v>214</v>
      </c>
      <c r="G113" t="s">
        <v>346</v>
      </c>
      <c r="H113" t="s">
        <v>48</v>
      </c>
      <c r="I113" t="s">
        <v>105</v>
      </c>
      <c r="J113" s="2">
        <f t="shared" si="1"/>
        <v>43608</v>
      </c>
      <c r="K113" t="s">
        <v>204</v>
      </c>
      <c r="L113">
        <v>1</v>
      </c>
      <c r="N113" t="s">
        <v>44</v>
      </c>
      <c r="O113" s="19">
        <v>0</v>
      </c>
      <c r="P113" s="19">
        <v>0</v>
      </c>
      <c r="Q113" s="19">
        <v>0</v>
      </c>
      <c r="R113" s="20">
        <v>130.6</v>
      </c>
      <c r="S113" s="20">
        <v>0.05</v>
      </c>
      <c r="T113" s="13">
        <v>0</v>
      </c>
      <c r="AA113" t="s">
        <v>209</v>
      </c>
      <c r="AB113" t="s">
        <v>46</v>
      </c>
    </row>
    <row r="114" spans="1:28" hidden="1" x14ac:dyDescent="0.3">
      <c r="A114" t="s">
        <v>135</v>
      </c>
      <c r="B114" t="s">
        <v>507</v>
      </c>
      <c r="C114" t="s">
        <v>43</v>
      </c>
      <c r="D114" t="s">
        <v>465</v>
      </c>
      <c r="E114" t="s">
        <v>339</v>
      </c>
      <c r="F114" t="s">
        <v>214</v>
      </c>
      <c r="G114" t="s">
        <v>346</v>
      </c>
      <c r="H114" t="s">
        <v>48</v>
      </c>
      <c r="I114" t="s">
        <v>105</v>
      </c>
      <c r="J114" s="2">
        <f t="shared" si="1"/>
        <v>43608</v>
      </c>
      <c r="K114" t="s">
        <v>204</v>
      </c>
      <c r="L114">
        <v>1</v>
      </c>
      <c r="N114" t="s">
        <v>44</v>
      </c>
      <c r="O114" s="19">
        <v>0</v>
      </c>
      <c r="P114" s="19">
        <v>0</v>
      </c>
      <c r="Q114" s="19">
        <v>0</v>
      </c>
      <c r="R114" s="20">
        <v>52.09</v>
      </c>
      <c r="S114" s="20">
        <v>0.04</v>
      </c>
      <c r="T114" s="13">
        <v>0</v>
      </c>
      <c r="AA114" t="s">
        <v>209</v>
      </c>
      <c r="AB114" t="s">
        <v>46</v>
      </c>
    </row>
    <row r="115" spans="1:28" hidden="1" x14ac:dyDescent="0.3">
      <c r="A115" t="s">
        <v>135</v>
      </c>
      <c r="B115" t="s">
        <v>508</v>
      </c>
      <c r="C115" t="s">
        <v>43</v>
      </c>
      <c r="D115" t="s">
        <v>465</v>
      </c>
      <c r="E115" t="s">
        <v>203</v>
      </c>
      <c r="F115" t="s">
        <v>214</v>
      </c>
      <c r="G115" t="s">
        <v>346</v>
      </c>
      <c r="H115" t="s">
        <v>48</v>
      </c>
      <c r="I115" t="s">
        <v>105</v>
      </c>
      <c r="J115" s="2">
        <f t="shared" si="1"/>
        <v>43608</v>
      </c>
      <c r="K115" t="s">
        <v>204</v>
      </c>
      <c r="L115">
        <v>1</v>
      </c>
      <c r="N115" t="s">
        <v>44</v>
      </c>
      <c r="O115" s="19">
        <v>0</v>
      </c>
      <c r="P115" s="19">
        <v>0</v>
      </c>
      <c r="Q115" s="19">
        <v>0</v>
      </c>
      <c r="R115" s="20">
        <v>30.24</v>
      </c>
      <c r="S115" s="20">
        <v>0.04</v>
      </c>
      <c r="T115" s="13">
        <v>0</v>
      </c>
      <c r="AA115" t="s">
        <v>209</v>
      </c>
      <c r="AB115" t="s">
        <v>46</v>
      </c>
    </row>
    <row r="116" spans="1:28" hidden="1" x14ac:dyDescent="0.3">
      <c r="A116" t="s">
        <v>135</v>
      </c>
      <c r="B116" t="s">
        <v>508</v>
      </c>
      <c r="C116" t="s">
        <v>43</v>
      </c>
      <c r="D116" t="s">
        <v>465</v>
      </c>
      <c r="E116" t="s">
        <v>225</v>
      </c>
      <c r="F116" t="s">
        <v>214</v>
      </c>
      <c r="G116" t="s">
        <v>346</v>
      </c>
      <c r="H116" t="s">
        <v>48</v>
      </c>
      <c r="I116" t="s">
        <v>105</v>
      </c>
      <c r="J116" s="2">
        <f t="shared" si="1"/>
        <v>43608</v>
      </c>
      <c r="K116" t="s">
        <v>204</v>
      </c>
      <c r="L116">
        <v>1</v>
      </c>
      <c r="N116" t="s">
        <v>44</v>
      </c>
      <c r="O116" s="19">
        <v>0</v>
      </c>
      <c r="P116" s="19">
        <v>0</v>
      </c>
      <c r="Q116" s="19">
        <v>0</v>
      </c>
      <c r="R116" s="20">
        <v>99.11</v>
      </c>
      <c r="S116" s="20">
        <v>0.09</v>
      </c>
      <c r="T116" s="13">
        <v>0</v>
      </c>
      <c r="AA116" t="s">
        <v>209</v>
      </c>
      <c r="AB116" t="s">
        <v>46</v>
      </c>
    </row>
    <row r="117" spans="1:28" hidden="1" x14ac:dyDescent="0.3">
      <c r="A117" t="s">
        <v>135</v>
      </c>
      <c r="B117" t="s">
        <v>508</v>
      </c>
      <c r="C117" t="s">
        <v>43</v>
      </c>
      <c r="D117" t="s">
        <v>465</v>
      </c>
      <c r="E117" t="s">
        <v>233</v>
      </c>
      <c r="F117" t="s">
        <v>214</v>
      </c>
      <c r="G117" t="s">
        <v>346</v>
      </c>
      <c r="H117" t="s">
        <v>48</v>
      </c>
      <c r="I117" t="s">
        <v>105</v>
      </c>
      <c r="J117" s="2">
        <f t="shared" si="1"/>
        <v>43608</v>
      </c>
      <c r="K117" t="s">
        <v>204</v>
      </c>
      <c r="L117">
        <v>1</v>
      </c>
      <c r="N117" t="s">
        <v>44</v>
      </c>
      <c r="O117" s="19">
        <v>0</v>
      </c>
      <c r="P117" s="19">
        <v>0</v>
      </c>
      <c r="Q117" s="19">
        <v>0</v>
      </c>
      <c r="R117" s="20">
        <v>75.12</v>
      </c>
      <c r="S117" s="20">
        <v>0.05</v>
      </c>
      <c r="T117" s="13">
        <v>0</v>
      </c>
      <c r="AA117" t="s">
        <v>209</v>
      </c>
      <c r="AB117" t="s">
        <v>46</v>
      </c>
    </row>
    <row r="118" spans="1:28" hidden="1" x14ac:dyDescent="0.3">
      <c r="A118" t="s">
        <v>135</v>
      </c>
      <c r="B118" t="s">
        <v>508</v>
      </c>
      <c r="C118" t="s">
        <v>43</v>
      </c>
      <c r="D118" t="s">
        <v>465</v>
      </c>
      <c r="E118" t="s">
        <v>241</v>
      </c>
      <c r="F118" t="s">
        <v>214</v>
      </c>
      <c r="G118" t="s">
        <v>346</v>
      </c>
      <c r="H118" t="s">
        <v>48</v>
      </c>
      <c r="I118" t="s">
        <v>105</v>
      </c>
      <c r="J118" s="2">
        <f t="shared" si="1"/>
        <v>43608</v>
      </c>
      <c r="K118" t="s">
        <v>204</v>
      </c>
      <c r="L118">
        <v>1</v>
      </c>
      <c r="N118" t="s">
        <v>44</v>
      </c>
      <c r="O118" s="19">
        <v>0</v>
      </c>
      <c r="P118" s="19">
        <v>0</v>
      </c>
      <c r="Q118" s="19">
        <v>0</v>
      </c>
      <c r="R118" s="20">
        <v>111.75</v>
      </c>
      <c r="S118" s="20">
        <v>7.0000000000000007E-2</v>
      </c>
      <c r="T118" s="13">
        <v>0</v>
      </c>
      <c r="AA118" t="s">
        <v>209</v>
      </c>
      <c r="AB118" t="s">
        <v>46</v>
      </c>
    </row>
    <row r="119" spans="1:28" hidden="1" x14ac:dyDescent="0.3">
      <c r="A119" t="s">
        <v>135</v>
      </c>
      <c r="B119" t="s">
        <v>508</v>
      </c>
      <c r="C119" t="s">
        <v>43</v>
      </c>
      <c r="D119" t="s">
        <v>465</v>
      </c>
      <c r="E119" t="s">
        <v>249</v>
      </c>
      <c r="F119" t="s">
        <v>214</v>
      </c>
      <c r="G119" t="s">
        <v>346</v>
      </c>
      <c r="H119" t="s">
        <v>48</v>
      </c>
      <c r="I119" t="s">
        <v>105</v>
      </c>
      <c r="J119" s="2">
        <f t="shared" si="1"/>
        <v>43608</v>
      </c>
      <c r="K119" t="s">
        <v>204</v>
      </c>
      <c r="L119">
        <v>1</v>
      </c>
      <c r="N119" t="s">
        <v>44</v>
      </c>
      <c r="O119" s="19">
        <v>0</v>
      </c>
      <c r="P119" s="19">
        <v>0</v>
      </c>
      <c r="Q119" s="19">
        <v>0</v>
      </c>
      <c r="R119" s="20">
        <v>85.48</v>
      </c>
      <c r="S119" s="20">
        <v>0.05</v>
      </c>
      <c r="T119" s="13">
        <v>0</v>
      </c>
      <c r="AA119" t="s">
        <v>209</v>
      </c>
      <c r="AB119" t="s">
        <v>46</v>
      </c>
    </row>
    <row r="120" spans="1:28" hidden="1" x14ac:dyDescent="0.3">
      <c r="A120" t="s">
        <v>135</v>
      </c>
      <c r="B120" t="s">
        <v>508</v>
      </c>
      <c r="C120" t="s">
        <v>43</v>
      </c>
      <c r="D120" t="s">
        <v>465</v>
      </c>
      <c r="E120" t="s">
        <v>257</v>
      </c>
      <c r="F120" t="s">
        <v>214</v>
      </c>
      <c r="G120" t="s">
        <v>346</v>
      </c>
      <c r="H120" t="s">
        <v>48</v>
      </c>
      <c r="I120" t="s">
        <v>105</v>
      </c>
      <c r="J120" s="2">
        <f t="shared" si="1"/>
        <v>43608</v>
      </c>
      <c r="K120" t="s">
        <v>204</v>
      </c>
      <c r="L120">
        <v>1</v>
      </c>
      <c r="N120" t="s">
        <v>44</v>
      </c>
      <c r="O120" s="19">
        <v>0</v>
      </c>
      <c r="P120" s="19">
        <v>0</v>
      </c>
      <c r="Q120" s="19">
        <v>0</v>
      </c>
      <c r="R120" s="20">
        <v>134.25</v>
      </c>
      <c r="S120" s="20">
        <v>7.0000000000000007E-2</v>
      </c>
      <c r="T120" s="13">
        <v>0</v>
      </c>
      <c r="AA120" t="s">
        <v>209</v>
      </c>
      <c r="AB120" t="s">
        <v>46</v>
      </c>
    </row>
    <row r="121" spans="1:28" hidden="1" x14ac:dyDescent="0.3">
      <c r="A121" t="s">
        <v>135</v>
      </c>
      <c r="B121" t="s">
        <v>508</v>
      </c>
      <c r="C121" t="s">
        <v>43</v>
      </c>
      <c r="D121" t="s">
        <v>465</v>
      </c>
      <c r="E121" t="s">
        <v>266</v>
      </c>
      <c r="F121" t="s">
        <v>214</v>
      </c>
      <c r="G121" t="s">
        <v>346</v>
      </c>
      <c r="H121" t="s">
        <v>48</v>
      </c>
      <c r="I121" t="s">
        <v>105</v>
      </c>
      <c r="J121" s="2">
        <f t="shared" si="1"/>
        <v>43608</v>
      </c>
      <c r="K121" t="s">
        <v>204</v>
      </c>
      <c r="L121">
        <v>1</v>
      </c>
      <c r="N121" t="s">
        <v>44</v>
      </c>
      <c r="O121" s="19">
        <v>0</v>
      </c>
      <c r="P121" s="19">
        <v>0</v>
      </c>
      <c r="Q121" s="19">
        <v>0</v>
      </c>
      <c r="R121" s="20">
        <v>132.19</v>
      </c>
      <c r="S121" s="20">
        <v>0.06</v>
      </c>
      <c r="T121" s="13">
        <v>0</v>
      </c>
      <c r="AA121" t="s">
        <v>209</v>
      </c>
      <c r="AB121" t="s">
        <v>46</v>
      </c>
    </row>
    <row r="122" spans="1:28" hidden="1" x14ac:dyDescent="0.3">
      <c r="A122" t="s">
        <v>135</v>
      </c>
      <c r="B122" t="s">
        <v>508</v>
      </c>
      <c r="C122" t="s">
        <v>43</v>
      </c>
      <c r="D122" t="s">
        <v>465</v>
      </c>
      <c r="E122" t="s">
        <v>275</v>
      </c>
      <c r="F122" t="s">
        <v>214</v>
      </c>
      <c r="G122" t="s">
        <v>346</v>
      </c>
      <c r="H122" t="s">
        <v>48</v>
      </c>
      <c r="I122" t="s">
        <v>105</v>
      </c>
      <c r="J122" s="2">
        <f t="shared" si="1"/>
        <v>43608</v>
      </c>
      <c r="K122" t="s">
        <v>204</v>
      </c>
      <c r="L122">
        <v>1</v>
      </c>
      <c r="N122" t="s">
        <v>44</v>
      </c>
      <c r="O122" s="19">
        <v>0</v>
      </c>
      <c r="P122" s="19">
        <v>0</v>
      </c>
      <c r="Q122" s="19">
        <v>0</v>
      </c>
      <c r="R122" s="20">
        <v>144.4</v>
      </c>
      <c r="S122" s="20">
        <v>0.06</v>
      </c>
      <c r="T122" s="13">
        <v>0</v>
      </c>
      <c r="AA122" t="s">
        <v>209</v>
      </c>
      <c r="AB122" t="s">
        <v>46</v>
      </c>
    </row>
    <row r="123" spans="1:28" x14ac:dyDescent="0.3">
      <c r="A123" t="s">
        <v>135</v>
      </c>
      <c r="B123" t="s">
        <v>508</v>
      </c>
      <c r="C123" t="s">
        <v>43</v>
      </c>
      <c r="D123" t="s">
        <v>465</v>
      </c>
      <c r="E123" t="s">
        <v>283</v>
      </c>
      <c r="F123" t="s">
        <v>214</v>
      </c>
      <c r="G123" t="s">
        <v>346</v>
      </c>
      <c r="H123" t="s">
        <v>48</v>
      </c>
      <c r="I123" t="s">
        <v>105</v>
      </c>
      <c r="J123" s="2">
        <f t="shared" si="1"/>
        <v>43608</v>
      </c>
      <c r="K123" t="s">
        <v>204</v>
      </c>
      <c r="L123">
        <v>1</v>
      </c>
      <c r="N123" t="s">
        <v>44</v>
      </c>
      <c r="O123" s="19">
        <v>0</v>
      </c>
      <c r="P123" s="19">
        <v>0</v>
      </c>
      <c r="Q123" s="19">
        <v>0</v>
      </c>
      <c r="R123" s="20">
        <v>134.08000000000001</v>
      </c>
      <c r="S123" s="20">
        <v>0.08</v>
      </c>
      <c r="T123" s="13">
        <v>0</v>
      </c>
      <c r="AA123" t="s">
        <v>209</v>
      </c>
      <c r="AB123" t="s">
        <v>46</v>
      </c>
    </row>
    <row r="124" spans="1:28" hidden="1" x14ac:dyDescent="0.3">
      <c r="A124" t="s">
        <v>135</v>
      </c>
      <c r="B124" t="s">
        <v>508</v>
      </c>
      <c r="C124" t="s">
        <v>43</v>
      </c>
      <c r="D124" t="s">
        <v>465</v>
      </c>
      <c r="E124" t="s">
        <v>291</v>
      </c>
      <c r="F124" t="s">
        <v>214</v>
      </c>
      <c r="G124" t="s">
        <v>346</v>
      </c>
      <c r="H124" t="s">
        <v>48</v>
      </c>
      <c r="I124" t="s">
        <v>105</v>
      </c>
      <c r="J124" s="2">
        <f t="shared" si="1"/>
        <v>43608</v>
      </c>
      <c r="K124" t="s">
        <v>204</v>
      </c>
      <c r="L124">
        <v>1</v>
      </c>
      <c r="N124" t="s">
        <v>44</v>
      </c>
      <c r="O124" s="19">
        <v>0</v>
      </c>
      <c r="P124" s="19">
        <v>0</v>
      </c>
      <c r="Q124" s="19">
        <v>0</v>
      </c>
      <c r="R124" s="20">
        <v>154.94</v>
      </c>
      <c r="S124" s="20">
        <v>0.09</v>
      </c>
      <c r="T124" s="13">
        <v>0</v>
      </c>
      <c r="AA124" t="s">
        <v>209</v>
      </c>
      <c r="AB124" t="s">
        <v>46</v>
      </c>
    </row>
    <row r="125" spans="1:28" hidden="1" x14ac:dyDescent="0.3">
      <c r="A125" t="s">
        <v>135</v>
      </c>
      <c r="B125" t="s">
        <v>508</v>
      </c>
      <c r="C125" t="s">
        <v>43</v>
      </c>
      <c r="D125" t="s">
        <v>465</v>
      </c>
      <c r="E125" t="s">
        <v>299</v>
      </c>
      <c r="F125" t="s">
        <v>214</v>
      </c>
      <c r="G125" t="s">
        <v>346</v>
      </c>
      <c r="H125" t="s">
        <v>48</v>
      </c>
      <c r="I125" t="s">
        <v>105</v>
      </c>
      <c r="J125" s="2">
        <f t="shared" si="1"/>
        <v>43608</v>
      </c>
      <c r="K125" t="s">
        <v>204</v>
      </c>
      <c r="L125">
        <v>1</v>
      </c>
      <c r="N125" t="s">
        <v>44</v>
      </c>
      <c r="O125" s="19">
        <v>0</v>
      </c>
      <c r="P125" s="19">
        <v>0</v>
      </c>
      <c r="Q125" s="19">
        <v>0</v>
      </c>
      <c r="R125" s="20">
        <v>152.34</v>
      </c>
      <c r="S125" s="20">
        <v>0.1</v>
      </c>
      <c r="T125" s="13">
        <v>0</v>
      </c>
      <c r="AA125" t="s">
        <v>209</v>
      </c>
      <c r="AB125" t="s">
        <v>46</v>
      </c>
    </row>
    <row r="126" spans="1:28" hidden="1" x14ac:dyDescent="0.3">
      <c r="A126" t="s">
        <v>135</v>
      </c>
      <c r="B126" t="s">
        <v>508</v>
      </c>
      <c r="C126" t="s">
        <v>43</v>
      </c>
      <c r="D126" t="s">
        <v>465</v>
      </c>
      <c r="E126" t="s">
        <v>307</v>
      </c>
      <c r="F126" t="s">
        <v>214</v>
      </c>
      <c r="G126" t="s">
        <v>346</v>
      </c>
      <c r="H126" t="s">
        <v>48</v>
      </c>
      <c r="I126" t="s">
        <v>105</v>
      </c>
      <c r="J126" s="2">
        <f t="shared" si="1"/>
        <v>43608</v>
      </c>
      <c r="K126" t="s">
        <v>204</v>
      </c>
      <c r="L126">
        <v>1</v>
      </c>
      <c r="N126" t="s">
        <v>44</v>
      </c>
      <c r="O126" s="19">
        <v>0</v>
      </c>
      <c r="P126" s="19">
        <v>0</v>
      </c>
      <c r="Q126" s="19">
        <v>0</v>
      </c>
      <c r="R126" s="20">
        <v>125.39</v>
      </c>
      <c r="S126" s="20">
        <v>0.09</v>
      </c>
      <c r="T126" s="13">
        <v>0</v>
      </c>
      <c r="AA126" t="s">
        <v>209</v>
      </c>
      <c r="AB126" t="s">
        <v>46</v>
      </c>
    </row>
    <row r="127" spans="1:28" hidden="1" x14ac:dyDescent="0.3">
      <c r="A127" t="s">
        <v>135</v>
      </c>
      <c r="B127" t="s">
        <v>508</v>
      </c>
      <c r="C127" t="s">
        <v>43</v>
      </c>
      <c r="D127" t="s">
        <v>465</v>
      </c>
      <c r="E127" t="s">
        <v>315</v>
      </c>
      <c r="F127" t="s">
        <v>214</v>
      </c>
      <c r="G127" t="s">
        <v>346</v>
      </c>
      <c r="H127" t="s">
        <v>48</v>
      </c>
      <c r="I127" t="s">
        <v>105</v>
      </c>
      <c r="J127" s="2">
        <f t="shared" si="1"/>
        <v>43608</v>
      </c>
      <c r="K127" t="s">
        <v>204</v>
      </c>
      <c r="L127">
        <v>1</v>
      </c>
      <c r="N127" t="s">
        <v>44</v>
      </c>
      <c r="O127" s="19">
        <v>0</v>
      </c>
      <c r="P127" s="19">
        <v>0</v>
      </c>
      <c r="Q127" s="19">
        <v>0</v>
      </c>
      <c r="R127" s="20">
        <v>154.52000000000001</v>
      </c>
      <c r="S127" s="20">
        <v>0.09</v>
      </c>
      <c r="T127" s="13">
        <v>0</v>
      </c>
      <c r="AA127" t="s">
        <v>209</v>
      </c>
      <c r="AB127" t="s">
        <v>46</v>
      </c>
    </row>
    <row r="128" spans="1:28" hidden="1" x14ac:dyDescent="0.3">
      <c r="A128" t="s">
        <v>135</v>
      </c>
      <c r="B128" t="s">
        <v>508</v>
      </c>
      <c r="C128" t="s">
        <v>43</v>
      </c>
      <c r="D128" t="s">
        <v>465</v>
      </c>
      <c r="E128" t="s">
        <v>323</v>
      </c>
      <c r="F128" t="s">
        <v>214</v>
      </c>
      <c r="G128" t="s">
        <v>346</v>
      </c>
      <c r="H128" t="s">
        <v>48</v>
      </c>
      <c r="I128" t="s">
        <v>105</v>
      </c>
      <c r="J128" s="2">
        <f t="shared" si="1"/>
        <v>43608</v>
      </c>
      <c r="K128" t="s">
        <v>204</v>
      </c>
      <c r="L128">
        <v>1</v>
      </c>
      <c r="N128" t="s">
        <v>44</v>
      </c>
      <c r="O128" s="19">
        <v>0</v>
      </c>
      <c r="P128" s="19">
        <v>0</v>
      </c>
      <c r="Q128" s="19">
        <v>0</v>
      </c>
      <c r="R128" s="20">
        <v>149.62</v>
      </c>
      <c r="S128" s="20">
        <v>0.08</v>
      </c>
      <c r="T128" s="13">
        <v>0</v>
      </c>
      <c r="AA128" t="s">
        <v>209</v>
      </c>
      <c r="AB128" t="s">
        <v>46</v>
      </c>
    </row>
    <row r="129" spans="1:28" hidden="1" x14ac:dyDescent="0.3">
      <c r="A129" t="s">
        <v>135</v>
      </c>
      <c r="B129" t="s">
        <v>508</v>
      </c>
      <c r="C129" t="s">
        <v>43</v>
      </c>
      <c r="D129" t="s">
        <v>465</v>
      </c>
      <c r="E129" t="s">
        <v>331</v>
      </c>
      <c r="F129" t="s">
        <v>214</v>
      </c>
      <c r="G129" t="s">
        <v>346</v>
      </c>
      <c r="H129" t="s">
        <v>48</v>
      </c>
      <c r="I129" t="s">
        <v>105</v>
      </c>
      <c r="J129" s="2">
        <f t="shared" si="1"/>
        <v>43608</v>
      </c>
      <c r="K129" t="s">
        <v>204</v>
      </c>
      <c r="L129">
        <v>1</v>
      </c>
      <c r="N129" t="s">
        <v>44</v>
      </c>
      <c r="O129" s="19">
        <v>0</v>
      </c>
      <c r="P129" s="19">
        <v>0</v>
      </c>
      <c r="Q129" s="19">
        <v>0</v>
      </c>
      <c r="R129" s="20">
        <v>239.6</v>
      </c>
      <c r="S129" s="20">
        <v>0.09</v>
      </c>
      <c r="T129" s="13">
        <v>0</v>
      </c>
      <c r="AA129" t="s">
        <v>209</v>
      </c>
      <c r="AB129" t="s">
        <v>46</v>
      </c>
    </row>
    <row r="130" spans="1:28" hidden="1" x14ac:dyDescent="0.3">
      <c r="A130" t="s">
        <v>135</v>
      </c>
      <c r="B130" t="s">
        <v>508</v>
      </c>
      <c r="C130" t="s">
        <v>43</v>
      </c>
      <c r="D130" t="s">
        <v>465</v>
      </c>
      <c r="E130" t="s">
        <v>339</v>
      </c>
      <c r="F130" t="s">
        <v>214</v>
      </c>
      <c r="G130" t="s">
        <v>346</v>
      </c>
      <c r="H130" t="s">
        <v>48</v>
      </c>
      <c r="I130" t="s">
        <v>105</v>
      </c>
      <c r="J130" s="2">
        <f t="shared" si="1"/>
        <v>43608</v>
      </c>
      <c r="K130" t="s">
        <v>204</v>
      </c>
      <c r="L130">
        <v>1</v>
      </c>
      <c r="N130" t="s">
        <v>44</v>
      </c>
      <c r="O130" s="19">
        <v>0</v>
      </c>
      <c r="P130" s="19">
        <v>0</v>
      </c>
      <c r="Q130" s="19">
        <v>0</v>
      </c>
      <c r="R130" s="20">
        <v>95.5</v>
      </c>
      <c r="S130" s="20">
        <v>0.08</v>
      </c>
      <c r="T130" s="13">
        <v>0</v>
      </c>
      <c r="AA130" t="s">
        <v>209</v>
      </c>
      <c r="AB130" t="s">
        <v>46</v>
      </c>
    </row>
  </sheetData>
  <autoFilter ref="A2:AC130">
    <filterColumn colId="4">
      <filters>
        <filter val="CZ09"/>
      </filters>
    </filterColumn>
  </autoFilter>
  <sortState ref="A3:AC66">
    <sortCondition ref="B3:B66"/>
    <sortCondition ref="E3:E6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7" tint="0.79998168889431442"/>
  </sheetPr>
  <dimension ref="A2:AE8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10" sqref="E10"/>
    </sheetView>
  </sheetViews>
  <sheetFormatPr defaultColWidth="9.109375" defaultRowHeight="14.4" x14ac:dyDescent="0.3"/>
  <cols>
    <col min="1" max="1" width="5.44140625" style="23" customWidth="1"/>
    <col min="2" max="2" width="24.44140625" style="23" customWidth="1"/>
    <col min="3" max="3" width="12.6640625" style="23" bestFit="1" customWidth="1"/>
    <col min="4" max="4" width="9.109375" style="23" bestFit="1" customWidth="1"/>
    <col min="5" max="5" width="8.5546875" style="23" bestFit="1" customWidth="1"/>
    <col min="6" max="6" width="7.6640625" style="23" bestFit="1" customWidth="1"/>
    <col min="7" max="7" width="12.6640625" style="23" bestFit="1" customWidth="1"/>
    <col min="8" max="8" width="13.109375" style="23" customWidth="1"/>
    <col min="9" max="9" width="11.33203125" style="23" bestFit="1" customWidth="1"/>
    <col min="10" max="10" width="14.44140625" style="23" bestFit="1" customWidth="1"/>
    <col min="11" max="11" width="9.6640625" style="23" bestFit="1" customWidth="1"/>
    <col min="12" max="12" width="10.5546875" style="23" bestFit="1" customWidth="1"/>
    <col min="13" max="13" width="9.109375" style="23" bestFit="1" customWidth="1"/>
    <col min="14" max="14" width="8.44140625" style="23" bestFit="1" customWidth="1"/>
    <col min="15" max="15" width="9.6640625" style="23" bestFit="1" customWidth="1"/>
    <col min="16" max="16" width="8.88671875" style="23" bestFit="1" customWidth="1"/>
    <col min="17" max="17" width="53.44140625" style="23" bestFit="1" customWidth="1"/>
    <col min="18" max="18" width="6.5546875" style="23" bestFit="1" customWidth="1"/>
    <col min="19" max="19" width="12.109375" style="23" bestFit="1" customWidth="1"/>
    <col min="20" max="20" width="15.5546875" style="23" bestFit="1" customWidth="1"/>
    <col min="21" max="21" width="12.6640625" style="23" bestFit="1" customWidth="1"/>
    <col min="22" max="22" width="9.44140625" style="23" bestFit="1" customWidth="1"/>
    <col min="23" max="23" width="7" style="23" bestFit="1" customWidth="1"/>
    <col min="24" max="24" width="13.6640625" style="23" bestFit="1" customWidth="1"/>
    <col min="25" max="25" width="11.5546875" style="23" bestFit="1" customWidth="1"/>
    <col min="26" max="26" width="9.88671875" style="23" bestFit="1" customWidth="1"/>
    <col min="27" max="27" width="10.6640625" style="23" bestFit="1" customWidth="1"/>
    <col min="28" max="28" width="9.44140625" style="23" bestFit="1" customWidth="1"/>
    <col min="29" max="29" width="9.6640625" style="23" bestFit="1" customWidth="1"/>
    <col min="30" max="30" width="12.44140625" style="23" bestFit="1" customWidth="1"/>
    <col min="31" max="31" width="14.6640625" style="23" bestFit="1" customWidth="1"/>
    <col min="32" max="16384" width="9.109375" style="23"/>
  </cols>
  <sheetData>
    <row r="2" spans="1:31" x14ac:dyDescent="0.3">
      <c r="A2" s="21" t="s">
        <v>51</v>
      </c>
      <c r="B2" s="21" t="s">
        <v>56</v>
      </c>
      <c r="C2" s="21" t="s">
        <v>103</v>
      </c>
      <c r="D2" s="21" t="s">
        <v>7</v>
      </c>
      <c r="E2" s="21" t="s">
        <v>8</v>
      </c>
      <c r="F2" s="26" t="s">
        <v>106</v>
      </c>
      <c r="G2" s="21" t="s">
        <v>99</v>
      </c>
      <c r="H2" s="21" t="s">
        <v>54</v>
      </c>
      <c r="I2" s="21" t="s">
        <v>28</v>
      </c>
      <c r="J2" s="21" t="s">
        <v>60</v>
      </c>
      <c r="K2" s="22" t="s">
        <v>61</v>
      </c>
      <c r="L2" s="21" t="s">
        <v>10</v>
      </c>
      <c r="M2" s="21" t="s">
        <v>125</v>
      </c>
      <c r="N2" s="21" t="s">
        <v>126</v>
      </c>
      <c r="O2" s="21" t="s">
        <v>127</v>
      </c>
      <c r="P2" s="21" t="s">
        <v>128</v>
      </c>
      <c r="Q2" s="21" t="s">
        <v>62</v>
      </c>
      <c r="R2" s="21" t="s">
        <v>11</v>
      </c>
      <c r="S2" s="21" t="s">
        <v>67</v>
      </c>
      <c r="T2" s="21" t="s">
        <v>68</v>
      </c>
      <c r="U2" s="21" t="s">
        <v>69</v>
      </c>
      <c r="V2" s="21" t="s">
        <v>70</v>
      </c>
      <c r="W2" s="21" t="s">
        <v>129</v>
      </c>
      <c r="X2" s="21" t="s">
        <v>98</v>
      </c>
      <c r="Y2" s="21" t="s">
        <v>130</v>
      </c>
      <c r="Z2" s="21" t="s">
        <v>131</v>
      </c>
      <c r="AA2" s="21" t="s">
        <v>132</v>
      </c>
      <c r="AB2" s="21" t="s">
        <v>71</v>
      </c>
      <c r="AC2" s="21" t="s">
        <v>72</v>
      </c>
      <c r="AD2" s="21" t="s">
        <v>133</v>
      </c>
      <c r="AE2" s="21" t="s">
        <v>134</v>
      </c>
    </row>
    <row r="3" spans="1:31" x14ac:dyDescent="0.3">
      <c r="A3" s="23" t="s">
        <v>135</v>
      </c>
      <c r="B3" s="23" t="s">
        <v>475</v>
      </c>
      <c r="C3" s="23" t="s">
        <v>135</v>
      </c>
      <c r="D3" s="23" t="s">
        <v>43</v>
      </c>
      <c r="E3" s="23" t="s">
        <v>135</v>
      </c>
      <c r="F3" s="23" t="s">
        <v>135</v>
      </c>
      <c r="G3" s="23" t="s">
        <v>135</v>
      </c>
      <c r="H3" s="23" t="s">
        <v>346</v>
      </c>
      <c r="I3" s="23" t="s">
        <v>48</v>
      </c>
      <c r="J3" s="23" t="s">
        <v>105</v>
      </c>
      <c r="K3" s="24">
        <v>43587</v>
      </c>
      <c r="L3" s="23" t="s">
        <v>204</v>
      </c>
      <c r="M3" s="23" t="s">
        <v>136</v>
      </c>
      <c r="O3" s="23">
        <v>0</v>
      </c>
      <c r="P3" s="23">
        <v>477.58</v>
      </c>
      <c r="Q3" s="23" t="s">
        <v>466</v>
      </c>
      <c r="R3" s="23" t="s">
        <v>43</v>
      </c>
      <c r="S3" s="23" t="s">
        <v>212</v>
      </c>
      <c r="T3" s="23" t="s">
        <v>213</v>
      </c>
      <c r="U3" s="23" t="s">
        <v>210</v>
      </c>
      <c r="V3" s="23" t="s">
        <v>211</v>
      </c>
      <c r="X3" s="23" t="s">
        <v>486</v>
      </c>
      <c r="AA3" s="23" t="s">
        <v>44</v>
      </c>
      <c r="AB3" s="23" t="s">
        <v>94</v>
      </c>
    </row>
    <row r="4" spans="1:31" x14ac:dyDescent="0.3">
      <c r="A4" s="23" t="s">
        <v>135</v>
      </c>
      <c r="B4" s="23" t="s">
        <v>473</v>
      </c>
      <c r="C4" s="23" t="s">
        <v>135</v>
      </c>
      <c r="D4" s="23" t="s">
        <v>43</v>
      </c>
      <c r="E4" s="23" t="s">
        <v>135</v>
      </c>
      <c r="F4" s="23" t="s">
        <v>135</v>
      </c>
      <c r="G4" s="23" t="s">
        <v>135</v>
      </c>
      <c r="H4" s="23" t="s">
        <v>346</v>
      </c>
      <c r="I4" s="23" t="s">
        <v>48</v>
      </c>
      <c r="J4" s="23" t="s">
        <v>105</v>
      </c>
      <c r="K4" s="24">
        <v>43587</v>
      </c>
      <c r="L4" s="23" t="s">
        <v>204</v>
      </c>
      <c r="M4" s="23" t="s">
        <v>136</v>
      </c>
      <c r="O4" s="23">
        <v>0</v>
      </c>
      <c r="P4" s="23">
        <v>450.09</v>
      </c>
      <c r="Q4" s="23" t="s">
        <v>467</v>
      </c>
      <c r="R4" s="23" t="s">
        <v>43</v>
      </c>
      <c r="S4" s="23" t="s">
        <v>212</v>
      </c>
      <c r="T4" s="23" t="s">
        <v>213</v>
      </c>
      <c r="U4" s="23" t="s">
        <v>210</v>
      </c>
      <c r="V4" s="23" t="s">
        <v>211</v>
      </c>
      <c r="X4" s="23" t="s">
        <v>486</v>
      </c>
      <c r="AA4" s="23" t="s">
        <v>44</v>
      </c>
      <c r="AB4" s="23" t="s">
        <v>94</v>
      </c>
    </row>
    <row r="5" spans="1:31" x14ac:dyDescent="0.3">
      <c r="A5" s="23" t="s">
        <v>135</v>
      </c>
      <c r="B5" s="23" t="s">
        <v>476</v>
      </c>
      <c r="C5" s="23" t="s">
        <v>135</v>
      </c>
      <c r="D5" s="23" t="s">
        <v>43</v>
      </c>
      <c r="E5" s="23" t="s">
        <v>135</v>
      </c>
      <c r="F5" s="23" t="s">
        <v>135</v>
      </c>
      <c r="G5" s="23" t="s">
        <v>135</v>
      </c>
      <c r="H5" s="23" t="s">
        <v>346</v>
      </c>
      <c r="I5" s="23" t="s">
        <v>48</v>
      </c>
      <c r="J5" s="23" t="s">
        <v>105</v>
      </c>
      <c r="K5" s="24">
        <v>43587</v>
      </c>
      <c r="L5" s="23" t="s">
        <v>204</v>
      </c>
      <c r="M5" s="23" t="s">
        <v>136</v>
      </c>
      <c r="O5" s="23">
        <v>0</v>
      </c>
      <c r="P5" s="23">
        <v>658.26</v>
      </c>
      <c r="Q5" s="23" t="s">
        <v>468</v>
      </c>
      <c r="R5" s="23" t="s">
        <v>43</v>
      </c>
      <c r="S5" s="23" t="s">
        <v>212</v>
      </c>
      <c r="T5" s="23" t="s">
        <v>213</v>
      </c>
      <c r="U5" s="23" t="s">
        <v>210</v>
      </c>
      <c r="V5" s="23" t="s">
        <v>211</v>
      </c>
      <c r="X5" s="23" t="s">
        <v>486</v>
      </c>
      <c r="AA5" s="23" t="s">
        <v>44</v>
      </c>
      <c r="AB5" s="23" t="s">
        <v>94</v>
      </c>
    </row>
    <row r="6" spans="1:31" x14ac:dyDescent="0.3">
      <c r="A6" s="23" t="s">
        <v>135</v>
      </c>
      <c r="B6" s="23" t="s">
        <v>478</v>
      </c>
      <c r="C6" s="23" t="s">
        <v>135</v>
      </c>
      <c r="D6" s="23" t="s">
        <v>43</v>
      </c>
      <c r="E6" s="23" t="s">
        <v>135</v>
      </c>
      <c r="F6" s="23" t="s">
        <v>135</v>
      </c>
      <c r="G6" s="23" t="s">
        <v>135</v>
      </c>
      <c r="H6" s="23" t="s">
        <v>346</v>
      </c>
      <c r="I6" s="23" t="s">
        <v>48</v>
      </c>
      <c r="J6" s="23" t="s">
        <v>105</v>
      </c>
      <c r="K6" s="24">
        <v>43587</v>
      </c>
      <c r="L6" s="23" t="s">
        <v>204</v>
      </c>
      <c r="M6" s="23" t="s">
        <v>136</v>
      </c>
      <c r="O6" s="23">
        <v>0</v>
      </c>
      <c r="P6" s="23">
        <v>803.66</v>
      </c>
      <c r="Q6" s="23" t="s">
        <v>469</v>
      </c>
      <c r="R6" s="23" t="s">
        <v>43</v>
      </c>
      <c r="S6" s="23" t="s">
        <v>212</v>
      </c>
      <c r="T6" s="23" t="s">
        <v>213</v>
      </c>
      <c r="U6" s="23" t="s">
        <v>210</v>
      </c>
      <c r="V6" s="23" t="s">
        <v>211</v>
      </c>
      <c r="X6" s="23" t="s">
        <v>486</v>
      </c>
      <c r="AA6" s="23" t="s">
        <v>44</v>
      </c>
      <c r="AB6" s="23" t="s">
        <v>94</v>
      </c>
    </row>
    <row r="7" spans="1:31" x14ac:dyDescent="0.3">
      <c r="A7" s="23" t="s">
        <v>135</v>
      </c>
      <c r="B7" s="23" t="s">
        <v>472</v>
      </c>
      <c r="C7" s="23" t="s">
        <v>135</v>
      </c>
      <c r="D7" s="23" t="s">
        <v>43</v>
      </c>
      <c r="E7" s="23" t="s">
        <v>135</v>
      </c>
      <c r="F7" s="23" t="s">
        <v>135</v>
      </c>
      <c r="G7" s="23" t="s">
        <v>135</v>
      </c>
      <c r="H7" s="23" t="s">
        <v>346</v>
      </c>
      <c r="I7" s="23" t="s">
        <v>48</v>
      </c>
      <c r="J7" s="23" t="s">
        <v>105</v>
      </c>
      <c r="K7" s="24">
        <v>43587</v>
      </c>
      <c r="L7" s="23" t="s">
        <v>204</v>
      </c>
      <c r="M7" s="23" t="s">
        <v>136</v>
      </c>
      <c r="O7" s="23">
        <v>0</v>
      </c>
      <c r="P7" s="23">
        <v>589.32000000000005</v>
      </c>
      <c r="Q7" s="23" t="s">
        <v>470</v>
      </c>
      <c r="R7" s="23" t="s">
        <v>43</v>
      </c>
      <c r="S7" s="23" t="s">
        <v>212</v>
      </c>
      <c r="T7" s="23" t="s">
        <v>213</v>
      </c>
      <c r="U7" s="23" t="s">
        <v>210</v>
      </c>
      <c r="V7" s="23" t="s">
        <v>211</v>
      </c>
      <c r="X7" s="23" t="s">
        <v>486</v>
      </c>
      <c r="AA7" s="23" t="s">
        <v>44</v>
      </c>
      <c r="AB7" s="23" t="s">
        <v>94</v>
      </c>
    </row>
    <row r="8" spans="1:31" x14ac:dyDescent="0.3">
      <c r="A8" s="23" t="s">
        <v>135</v>
      </c>
      <c r="B8" s="23" t="s">
        <v>474</v>
      </c>
      <c r="C8" s="23" t="s">
        <v>135</v>
      </c>
      <c r="D8" s="23" t="s">
        <v>43</v>
      </c>
      <c r="E8" s="23" t="s">
        <v>135</v>
      </c>
      <c r="F8" s="23" t="s">
        <v>135</v>
      </c>
      <c r="G8" s="23" t="s">
        <v>135</v>
      </c>
      <c r="H8" s="23" t="s">
        <v>346</v>
      </c>
      <c r="I8" s="23" t="s">
        <v>48</v>
      </c>
      <c r="J8" s="23" t="s">
        <v>105</v>
      </c>
      <c r="K8" s="24">
        <v>43587</v>
      </c>
      <c r="L8" s="23" t="s">
        <v>204</v>
      </c>
      <c r="M8" s="23" t="s">
        <v>136</v>
      </c>
      <c r="O8" s="23">
        <v>0</v>
      </c>
      <c r="P8" s="23">
        <v>639.15</v>
      </c>
      <c r="Q8" s="23" t="s">
        <v>471</v>
      </c>
      <c r="R8" s="23" t="s">
        <v>43</v>
      </c>
      <c r="S8" s="23" t="s">
        <v>212</v>
      </c>
      <c r="T8" s="23" t="s">
        <v>213</v>
      </c>
      <c r="U8" s="23" t="s">
        <v>210</v>
      </c>
      <c r="V8" s="23" t="s">
        <v>211</v>
      </c>
      <c r="X8" s="23" t="s">
        <v>486</v>
      </c>
      <c r="AA8" s="23" t="s">
        <v>44</v>
      </c>
      <c r="AB8" s="23" t="s">
        <v>94</v>
      </c>
    </row>
  </sheetData>
  <sortState ref="A3:AE9">
    <sortCondition ref="B3:B9"/>
    <sortCondition ref="H3:H9"/>
    <sortCondition ref="X3:X9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E6"/>
  <sheetViews>
    <sheetView workbookViewId="0">
      <selection activeCell="A3" sqref="A3:AE6"/>
    </sheetView>
  </sheetViews>
  <sheetFormatPr defaultRowHeight="14.4" x14ac:dyDescent="0.3"/>
  <cols>
    <col min="1" max="1" width="5.44140625" customWidth="1"/>
    <col min="2" max="2" width="11.44140625" bestFit="1" customWidth="1"/>
    <col min="3" max="3" width="12.6640625" bestFit="1" customWidth="1"/>
    <col min="4" max="4" width="9.109375" bestFit="1" customWidth="1"/>
    <col min="5" max="5" width="8.5546875" bestFit="1" customWidth="1"/>
    <col min="6" max="6" width="7.6640625" bestFit="1" customWidth="1"/>
    <col min="7" max="7" width="12.6640625" bestFit="1" customWidth="1"/>
    <col min="8" max="8" width="11.5546875" bestFit="1" customWidth="1"/>
    <col min="9" max="9" width="11.33203125" bestFit="1" customWidth="1"/>
    <col min="10" max="10" width="14.44140625" bestFit="1" customWidth="1"/>
    <col min="11" max="11" width="9.6640625" bestFit="1" customWidth="1"/>
    <col min="12" max="12" width="10.5546875" bestFit="1" customWidth="1"/>
    <col min="13" max="13" width="9.109375" bestFit="1" customWidth="1"/>
    <col min="14" max="14" width="8.44140625" bestFit="1" customWidth="1"/>
    <col min="15" max="15" width="9.6640625" bestFit="1" customWidth="1"/>
    <col min="16" max="16" width="8.88671875" bestFit="1" customWidth="1"/>
    <col min="17" max="17" width="59" bestFit="1" customWidth="1"/>
    <col min="18" max="18" width="6.5546875" bestFit="1" customWidth="1"/>
    <col min="19" max="19" width="12.109375" bestFit="1" customWidth="1"/>
    <col min="20" max="20" width="15.5546875" bestFit="1" customWidth="1"/>
    <col min="21" max="21" width="12.6640625" bestFit="1" customWidth="1"/>
    <col min="22" max="22" width="9.44140625" bestFit="1" customWidth="1"/>
    <col min="23" max="23" width="7" bestFit="1" customWidth="1"/>
    <col min="24" max="24" width="13.6640625" bestFit="1" customWidth="1"/>
    <col min="25" max="25" width="11.5546875" bestFit="1" customWidth="1"/>
    <col min="26" max="26" width="9.88671875" bestFit="1" customWidth="1"/>
    <col min="27" max="27" width="10.6640625" bestFit="1" customWidth="1"/>
    <col min="28" max="28" width="9.44140625" bestFit="1" customWidth="1"/>
    <col min="29" max="29" width="9.6640625" bestFit="1" customWidth="1"/>
    <col min="30" max="30" width="12.44140625" bestFit="1" customWidth="1"/>
    <col min="31" max="31" width="14.6640625" bestFit="1" customWidth="1"/>
  </cols>
  <sheetData>
    <row r="1" spans="1:31" x14ac:dyDescent="0.3">
      <c r="A1">
        <f>COUNTA(A3:A1048576)</f>
        <v>4</v>
      </c>
    </row>
    <row r="2" spans="1:31" x14ac:dyDescent="0.3">
      <c r="A2" t="s">
        <v>51</v>
      </c>
      <c r="B2" t="s">
        <v>56</v>
      </c>
      <c r="C2" s="1" t="s">
        <v>103</v>
      </c>
      <c r="D2" t="s">
        <v>7</v>
      </c>
      <c r="E2" t="s">
        <v>8</v>
      </c>
      <c r="F2" s="7" t="s">
        <v>106</v>
      </c>
      <c r="G2" t="s">
        <v>99</v>
      </c>
      <c r="H2" t="s">
        <v>54</v>
      </c>
      <c r="I2" s="1" t="s">
        <v>28</v>
      </c>
      <c r="J2" s="1" t="s">
        <v>60</v>
      </c>
      <c r="K2" s="2" t="s">
        <v>61</v>
      </c>
      <c r="L2" t="s">
        <v>10</v>
      </c>
      <c r="M2" s="1" t="s">
        <v>125</v>
      </c>
      <c r="N2" s="1" t="s">
        <v>126</v>
      </c>
      <c r="O2" s="5" t="s">
        <v>127</v>
      </c>
      <c r="P2" s="5" t="s">
        <v>128</v>
      </c>
      <c r="Q2" s="5" t="s">
        <v>62</v>
      </c>
      <c r="R2" t="s">
        <v>11</v>
      </c>
      <c r="S2" t="s">
        <v>67</v>
      </c>
      <c r="T2" t="s">
        <v>68</v>
      </c>
      <c r="U2" t="s">
        <v>69</v>
      </c>
      <c r="V2" t="s">
        <v>70</v>
      </c>
      <c r="W2" s="1" t="s">
        <v>129</v>
      </c>
      <c r="X2" t="s">
        <v>98</v>
      </c>
      <c r="Y2" t="s">
        <v>130</v>
      </c>
      <c r="Z2" t="s">
        <v>131</v>
      </c>
      <c r="AA2" t="s">
        <v>132</v>
      </c>
      <c r="AB2" s="1" t="s">
        <v>71</v>
      </c>
      <c r="AC2" s="1" t="s">
        <v>72</v>
      </c>
      <c r="AD2" s="1" t="s">
        <v>133</v>
      </c>
      <c r="AE2" s="1" t="s">
        <v>134</v>
      </c>
    </row>
    <row r="3" spans="1:31" x14ac:dyDescent="0.3">
      <c r="A3" t="str">
        <f>permutations!M2</f>
        <v>PGE</v>
      </c>
      <c r="B3" s="4" t="s">
        <v>139</v>
      </c>
      <c r="C3" t="s">
        <v>135</v>
      </c>
      <c r="D3" t="str">
        <f>permutations!H2</f>
        <v>Com</v>
      </c>
      <c r="E3" t="str">
        <f>permutations!I2</f>
        <v>Ex</v>
      </c>
      <c r="F3" t="str">
        <f>permutations!J2</f>
        <v>CZ01</v>
      </c>
      <c r="G3" t="str">
        <f>permutations!AQ2</f>
        <v>UpDeemed</v>
      </c>
      <c r="H3" t="str">
        <f>permutations!A2&amp;"-"&amp;'Summary info'!$B$1</f>
        <v>SWHC020-01</v>
      </c>
      <c r="I3" t="s">
        <v>48</v>
      </c>
      <c r="J3" t="s">
        <v>105</v>
      </c>
      <c r="K3" s="2">
        <f ca="1">TODAY()</f>
        <v>43616</v>
      </c>
      <c r="L3" t="str">
        <f>permutations!K2</f>
        <v>Cap-Tons</v>
      </c>
      <c r="M3" t="s">
        <v>136</v>
      </c>
      <c r="O3">
        <f>IF(B3="Base",permutations!U2,permutations!X2)</f>
        <v>0</v>
      </c>
      <c r="P3">
        <f>IF(B3="Base",permutations!V2,permutations!Y2)</f>
        <v>658.26</v>
      </c>
      <c r="Q3" t="str">
        <f>permutations!F2</f>
        <v>Air-Cooled Chiller, &lt; 150 tons, 11.1 EER, 15.1 IPLV, CZ01</v>
      </c>
      <c r="R3" t="str">
        <f>permutations!L2</f>
        <v>Com</v>
      </c>
      <c r="S3" t="str">
        <f>permutations!BK2</f>
        <v>HVAC</v>
      </c>
      <c r="T3" t="str">
        <f>permutations!BL2</f>
        <v>SpaceCool</v>
      </c>
      <c r="U3" t="str">
        <f>permutations!BI2</f>
        <v>Chiller</v>
      </c>
      <c r="V3" t="str">
        <f>permutations!BJ2</f>
        <v>Screw</v>
      </c>
      <c r="X3" t="str">
        <f>permutations!G2</f>
        <v>NC</v>
      </c>
      <c r="AA3" t="str">
        <f>permutations!AC2</f>
        <v>None</v>
      </c>
      <c r="AB3" t="s">
        <v>94</v>
      </c>
    </row>
    <row r="4" spans="1:31" x14ac:dyDescent="0.3">
      <c r="A4" t="s">
        <v>205</v>
      </c>
      <c r="B4" s="4" t="s">
        <v>139</v>
      </c>
      <c r="C4" t="s">
        <v>135</v>
      </c>
      <c r="D4" t="s">
        <v>43</v>
      </c>
      <c r="E4" t="s">
        <v>202</v>
      </c>
      <c r="F4" t="s">
        <v>203</v>
      </c>
      <c r="G4" t="s">
        <v>193</v>
      </c>
      <c r="H4" t="s">
        <v>346</v>
      </c>
      <c r="I4" t="s">
        <v>48</v>
      </c>
      <c r="J4" t="s">
        <v>105</v>
      </c>
      <c r="K4" s="2">
        <v>43579</v>
      </c>
      <c r="L4" t="s">
        <v>204</v>
      </c>
      <c r="M4" t="s">
        <v>136</v>
      </c>
      <c r="O4">
        <v>0</v>
      </c>
      <c r="P4">
        <v>803.66</v>
      </c>
      <c r="Q4" t="s">
        <v>218</v>
      </c>
      <c r="R4" t="s">
        <v>43</v>
      </c>
      <c r="S4" t="s">
        <v>212</v>
      </c>
      <c r="T4" t="s">
        <v>213</v>
      </c>
      <c r="U4" t="s">
        <v>210</v>
      </c>
      <c r="V4" t="s">
        <v>211</v>
      </c>
      <c r="X4" t="s">
        <v>201</v>
      </c>
      <c r="AA4" t="s">
        <v>44</v>
      </c>
      <c r="AB4" t="s">
        <v>94</v>
      </c>
    </row>
    <row r="5" spans="1:31" x14ac:dyDescent="0.3">
      <c r="A5" t="s">
        <v>205</v>
      </c>
      <c r="B5" s="4" t="s">
        <v>139</v>
      </c>
      <c r="C5" t="s">
        <v>135</v>
      </c>
      <c r="D5" t="s">
        <v>43</v>
      </c>
      <c r="E5" t="s">
        <v>202</v>
      </c>
      <c r="F5" t="s">
        <v>203</v>
      </c>
      <c r="G5" t="s">
        <v>193</v>
      </c>
      <c r="H5" t="s">
        <v>346</v>
      </c>
      <c r="I5" t="s">
        <v>48</v>
      </c>
      <c r="J5" t="s">
        <v>105</v>
      </c>
      <c r="K5" s="2">
        <v>43579</v>
      </c>
      <c r="L5" t="s">
        <v>204</v>
      </c>
      <c r="M5" t="s">
        <v>136</v>
      </c>
      <c r="O5">
        <v>0</v>
      </c>
      <c r="P5">
        <v>589.32000000000005</v>
      </c>
      <c r="Q5" t="s">
        <v>221</v>
      </c>
      <c r="R5" t="s">
        <v>43</v>
      </c>
      <c r="S5" t="s">
        <v>212</v>
      </c>
      <c r="T5" t="s">
        <v>213</v>
      </c>
      <c r="U5" t="s">
        <v>210</v>
      </c>
      <c r="V5" t="s">
        <v>211</v>
      </c>
      <c r="X5" t="s">
        <v>201</v>
      </c>
      <c r="AA5" t="s">
        <v>44</v>
      </c>
      <c r="AB5" t="s">
        <v>94</v>
      </c>
    </row>
    <row r="6" spans="1:31" x14ac:dyDescent="0.3">
      <c r="A6" t="s">
        <v>205</v>
      </c>
      <c r="B6" s="4" t="s">
        <v>139</v>
      </c>
      <c r="C6" t="s">
        <v>135</v>
      </c>
      <c r="D6" t="s">
        <v>43</v>
      </c>
      <c r="E6" t="s">
        <v>202</v>
      </c>
      <c r="F6" t="s">
        <v>203</v>
      </c>
      <c r="G6" t="s">
        <v>193</v>
      </c>
      <c r="H6" t="s">
        <v>346</v>
      </c>
      <c r="I6" t="s">
        <v>48</v>
      </c>
      <c r="J6" t="s">
        <v>105</v>
      </c>
      <c r="K6" s="2">
        <v>43579</v>
      </c>
      <c r="L6" t="s">
        <v>204</v>
      </c>
      <c r="M6" t="s">
        <v>136</v>
      </c>
      <c r="O6">
        <v>0</v>
      </c>
      <c r="P6">
        <v>639.15</v>
      </c>
      <c r="Q6" t="s">
        <v>222</v>
      </c>
      <c r="R6" t="s">
        <v>43</v>
      </c>
      <c r="S6" t="s">
        <v>212</v>
      </c>
      <c r="T6" t="s">
        <v>213</v>
      </c>
      <c r="U6" t="s">
        <v>210</v>
      </c>
      <c r="V6" t="s">
        <v>211</v>
      </c>
      <c r="X6" t="s">
        <v>201</v>
      </c>
      <c r="AA6" t="s">
        <v>44</v>
      </c>
      <c r="AB6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permutations (paste)</vt:lpstr>
      <vt:lpstr>permutations</vt:lpstr>
      <vt:lpstr>Summary info</vt:lpstr>
      <vt:lpstr>MeasureExAnte</vt:lpstr>
      <vt:lpstr>ImplementationExAnte</vt:lpstr>
      <vt:lpstr>EnergyImpactExAnte</vt:lpstr>
      <vt:lpstr>CostExAnte</vt:lpstr>
      <vt:lpstr>CostExAnte (2)</vt:lpstr>
      <vt:lpstr>Count</vt:lpstr>
      <vt:lpstr>Counter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Ayad Al-Shaikh</dc:creator>
  <cp:lastModifiedBy>Andres Fergadiotti</cp:lastModifiedBy>
  <dcterms:created xsi:type="dcterms:W3CDTF">2019-02-05T13:37:42Z</dcterms:created>
  <dcterms:modified xsi:type="dcterms:W3CDTF">2019-05-31T17:13:13Z</dcterms:modified>
</cp:coreProperties>
</file>