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U:\327002 SCE Workpapers - 2019\(048.2) - SWCR002-02 - Low-temp Display Case Doors with No ASH\Deliverables\"/>
    </mc:Choice>
  </mc:AlternateContent>
  <xr:revisionPtr revIDLastSave="0" documentId="13_ncr:1_{5A4CE806-DE89-460A-AF35-3C34FB5AB6AD}" xr6:coauthVersionLast="45" xr6:coauthVersionMax="45" xr10:uidLastSave="{00000000-0000-0000-0000-000000000000}"/>
  <bookViews>
    <workbookView xWindow="28680" yWindow="-120" windowWidth="25440" windowHeight="15390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  <sheet name="CostExAnte (2)" sheetId="8" state="hidden" r:id="rId5"/>
  </sheets>
  <definedNames>
    <definedName name="_xlnm._FilterDatabase" localSheetId="2" hidden="1">EnergyImpactExAnte!$A$1:$AC$17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8" l="1"/>
  <c r="AA3" i="8"/>
  <c r="X3" i="8"/>
  <c r="V3" i="8"/>
  <c r="U3" i="8"/>
  <c r="T3" i="8"/>
  <c r="S3" i="8"/>
  <c r="R3" i="8"/>
  <c r="Q3" i="8"/>
  <c r="P3" i="8"/>
  <c r="O3" i="8"/>
  <c r="L3" i="8"/>
  <c r="K3" i="8"/>
  <c r="G3" i="8"/>
  <c r="F3" i="8"/>
  <c r="E3" i="8"/>
  <c r="D3" i="8"/>
  <c r="A3" i="8"/>
  <c r="A1" i="8"/>
</calcChain>
</file>

<file path=xl/sharedStrings.xml><?xml version="1.0" encoding="utf-8"?>
<sst xmlns="http://schemas.openxmlformats.org/spreadsheetml/2006/main" count="548" uniqueCount="144">
  <si>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</si>
  <si>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</si>
  <si>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</si>
  <si>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</si>
  <si>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</si>
  <si>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</si>
  <si>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</si>
  <si>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</si>
  <si>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</si>
  <si>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</si>
  <si>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</si>
  <si>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</si>
  <si>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</si>
  <si>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</si>
  <si>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</si>
  <si>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</si>
  <si>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</si>
  <si>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</si>
  <si>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</si>
  <si>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</si>
  <si>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</si>
  <si>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</si>
  <si>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</si>
  <si>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</si>
  <si>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</si>
  <si>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</si>
  <si>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</si>
  <si>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</si>
  <si>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</si>
  <si>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</si>
  <si>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</si>
  <si>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</si>
  <si>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</si>
  <si>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</si>
  <si>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</si>
  <si>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</si>
  <si>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</si>
  <si>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</si>
  <si>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</si>
  <si>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</si>
  <si>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</si>
  <si>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</si>
  <si>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</si>
  <si>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Any</t>
  </si>
  <si>
    <t>SWCR002A</t>
  </si>
  <si>
    <t>None</t>
  </si>
  <si>
    <t>Com</t>
  </si>
  <si>
    <t>GrocDisp-ZeroHtDrs</t>
  </si>
  <si>
    <t>ExAnte2020</t>
  </si>
  <si>
    <t>IOU Workpaper</t>
  </si>
  <si>
    <t>Low-temperature reach-in display cases equipped with special display case glass doors that have no anti-sweat heaters</t>
  </si>
  <si>
    <t>Deem-WP</t>
  </si>
  <si>
    <t>Standard</t>
  </si>
  <si>
    <t>ComRefrig</t>
  </si>
  <si>
    <t>Display</t>
  </si>
  <si>
    <t>Ref_Storage</t>
  </si>
  <si>
    <t>ReachIn</t>
  </si>
  <si>
    <t>Proposed</t>
  </si>
  <si>
    <t>Low-temperature reach-in display cases equipped with standard ASH glass doors</t>
  </si>
  <si>
    <t>FALSE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</si>
  <si>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</si>
  <si>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</si>
  <si>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</si>
  <si>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</si>
  <si>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</si>
  <si>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</si>
  <si>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</si>
  <si>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</si>
  <si>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</si>
  <si>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</si>
  <si>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SCE</t>
  </si>
  <si>
    <t>RF-43276ComAnyFiSDrI</t>
  </si>
  <si>
    <t>NR</t>
  </si>
  <si>
    <t>DnDeemDI</t>
  </si>
  <si>
    <t>Def-GSIA</t>
  </si>
  <si>
    <t>Com-Default&gt;2yrs</t>
  </si>
  <si>
    <t>IOU workpaper</t>
  </si>
  <si>
    <t>RF-43276ComAnyFiSDwSD</t>
  </si>
  <si>
    <t>DnDeemed</t>
  </si>
  <si>
    <t>PGE</t>
  </si>
  <si>
    <t>R87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</si>
  <si>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</si>
  <si>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</si>
  <si>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</si>
  <si>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</si>
  <si>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</si>
  <si>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</si>
  <si>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</si>
  <si>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</si>
  <si>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</si>
  <si>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</si>
  <si>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</si>
  <si>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</si>
  <si>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</si>
  <si>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</si>
  <si>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</si>
  <si>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</si>
  <si>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</si>
  <si>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</si>
  <si>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</si>
  <si>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</si>
  <si>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</si>
  <si>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</si>
  <si>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</si>
  <si>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Ex</t>
  </si>
  <si>
    <t>CZ01</t>
  </si>
  <si>
    <t>cWtd</t>
  </si>
  <si>
    <t>Len-ft</t>
  </si>
  <si>
    <t>DEER:HVAC_Chillers</t>
  </si>
  <si>
    <t>Annual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</si>
  <si>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</si>
  <si>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</si>
  <si>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</si>
  <si>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</si>
  <si>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</si>
  <si>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</si>
  <si>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</si>
  <si>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</si>
  <si>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</si>
  <si>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</si>
  <si>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</si>
  <si>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</si>
  <si>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</si>
  <si>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</si>
  <si>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</si>
  <si>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</si>
  <si>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</si>
  <si>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</si>
  <si>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</si>
  <si>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</si>
  <si>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</si>
  <si>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</si>
  <si>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</si>
  <si>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</si>
  <si>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</si>
  <si>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</si>
  <si>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Measure</t>
  </si>
  <si>
    <t>SWCR002-02</t>
  </si>
  <si>
    <t>SWCR002_02_M001</t>
  </si>
  <si>
    <t>SWCR002_02_B001</t>
  </si>
  <si>
    <t>FSInfraLaborCost</t>
  </si>
  <si>
    <t>FSInfraMatlCost</t>
  </si>
  <si>
    <t>FSInfraInstallHrs</t>
  </si>
  <si>
    <t>ExAnte2022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</si>
</sst>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33" borderId="0" xfId="0" applyFill="1"/>
    <xf numFmtId="14" fontId="0" fillId="0" borderId="0" xfId="0" applyNumberFormat="1"/>
    <xf numFmtId="0" fontId="0" fillId="34" borderId="0" xfId="0" applyFill="1"/>
    <xf numFmtId="0" fontId="14" fillId="0" borderId="0" xfId="0" applyFont="1"/>
    <xf numFmtId="49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7" tint="0.79998168889431442"/>
  </sheetPr>
  <dimension ref="A1:AQ4"/>
  <sheetViews>
    <sheetView tabSelected="1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F23" sqref="F23"/>
    </sheetView>
  </sheetViews>
  <sheetFormatPr defaultRowHeight="14.4" x14ac:dyDescent="0.3"/>
  <cols>
    <col min="1" max="1" width="7.44140625" bestFit="1" customWidth="1"/>
    <col min="2" max="2" width="11.33203125" bestFit="1" customWidth="1"/>
    <col min="3" max="3" width="8.88671875" bestFit="1" customWidth="1"/>
    <col min="4" max="4" width="12.6640625" bestFit="1" customWidth="1"/>
    <col min="5" max="5" width="6.5546875" bestFit="1" customWidth="1"/>
    <col min="6" max="6" width="15" bestFit="1" customWidth="1"/>
    <col min="7" max="7" width="11.44140625" bestFit="1" customWidth="1"/>
    <col min="8" max="8" width="9.5546875" bestFit="1" customWidth="1"/>
    <col min="9" max="10" width="18.33203125" bestFit="1" customWidth="1"/>
    <col min="11" max="11" width="11.33203125" bestFit="1" customWidth="1"/>
    <col min="12" max="12" width="14.6640625" bestFit="1" customWidth="1"/>
    <col min="13" max="13" width="10.6640625" bestFit="1" customWidth="1"/>
    <col min="14" max="14" width="35.33203125" bestFit="1" customWidth="1"/>
    <col min="15" max="15" width="53.5546875" bestFit="1" customWidth="1"/>
    <col min="16" max="16" width="11.6640625" bestFit="1" customWidth="1"/>
    <col min="17" max="17" width="16.109375" bestFit="1" customWidth="1"/>
    <col min="18" max="18" width="19.88671875" bestFit="1" customWidth="1"/>
    <col min="19" max="19" width="12.109375" bestFit="1" customWidth="1"/>
    <col min="20" max="20" width="15.5546875" bestFit="1" customWidth="1"/>
    <col min="21" max="21" width="12.6640625" bestFit="1" customWidth="1"/>
    <col min="22" max="23" width="9.44140625" bestFit="1" customWidth="1"/>
    <col min="24" max="24" width="9.6640625" bestFit="1" customWidth="1"/>
    <col min="25" max="25" width="16.44140625" customWidth="1"/>
    <col min="26" max="26" width="12.88671875" bestFit="1" customWidth="1"/>
    <col min="27" max="27" width="10" bestFit="1" customWidth="1"/>
    <col min="28" max="28" width="13.6640625" bestFit="1" customWidth="1"/>
    <col min="29" max="29" width="12.44140625" bestFit="1" customWidth="1"/>
    <col min="30" max="30" width="53.44140625" bestFit="1" customWidth="1"/>
    <col min="31" max="31" width="12.6640625" bestFit="1" customWidth="1"/>
    <col min="32" max="32" width="9.88671875" bestFit="1" customWidth="1"/>
    <col min="33" max="33" width="13.5546875" bestFit="1" customWidth="1"/>
    <col min="34" max="34" width="12.33203125" bestFit="1" customWidth="1"/>
    <col min="35" max="35" width="10" bestFit="1" customWidth="1"/>
    <col min="36" max="36" width="10.44140625" bestFit="1" customWidth="1"/>
    <col min="37" max="37" width="7.6640625" bestFit="1" customWidth="1"/>
    <col min="38" max="38" width="12.6640625" bestFit="1" customWidth="1"/>
    <col min="39" max="39" width="13.6640625" bestFit="1" customWidth="1"/>
    <col min="40" max="40" width="14.88671875" bestFit="1" customWidth="1"/>
    <col min="41" max="41" width="8.6640625" bestFit="1" customWidth="1"/>
    <col min="42" max="42" width="11.33203125" bestFit="1" customWidth="1"/>
    <col min="43" max="43" width="11.44140625" bestFit="1" customWidth="1"/>
  </cols>
  <sheetData>
    <row r="1" spans="1:4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</row>
    <row r="2" spans="1:43" s="6" customFormat="1" x14ac:dyDescent="0.3">
      <c r="A2" s="6" t="s">
        <v>43</v>
      </c>
      <c r="B2" s="6" t="s">
        <v>44</v>
      </c>
      <c r="C2" s="6" t="s">
        <v>45</v>
      </c>
      <c r="D2" s="6" t="s">
        <v>137</v>
      </c>
      <c r="E2" s="6" t="s">
        <v>46</v>
      </c>
      <c r="F2" s="6" t="s">
        <v>44</v>
      </c>
      <c r="G2" s="6" t="s">
        <v>138</v>
      </c>
      <c r="H2" s="6" t="s">
        <v>139</v>
      </c>
      <c r="I2" s="6" t="s">
        <v>47</v>
      </c>
      <c r="K2" s="6" t="s">
        <v>143</v>
      </c>
      <c r="L2" s="6" t="s">
        <v>49</v>
      </c>
      <c r="M2" s="7">
        <v>44124</v>
      </c>
      <c r="N2" s="6" t="s">
        <v>50</v>
      </c>
      <c r="O2" s="6" t="s">
        <v>50</v>
      </c>
      <c r="Q2" s="6" t="s">
        <v>51</v>
      </c>
      <c r="R2" s="6" t="s">
        <v>52</v>
      </c>
      <c r="S2" s="6" t="s">
        <v>53</v>
      </c>
      <c r="T2" s="6" t="s">
        <v>54</v>
      </c>
      <c r="U2" s="6" t="s">
        <v>55</v>
      </c>
      <c r="V2" s="6" t="s">
        <v>56</v>
      </c>
      <c r="W2" s="6" t="s">
        <v>57</v>
      </c>
      <c r="AD2" s="6" t="s">
        <v>58</v>
      </c>
      <c r="AG2" s="6" t="s">
        <v>55</v>
      </c>
      <c r="AH2" s="6" t="s">
        <v>56</v>
      </c>
      <c r="AI2" s="6" t="s">
        <v>45</v>
      </c>
      <c r="AK2" s="6" t="s">
        <v>59</v>
      </c>
      <c r="AL2" s="6" t="s">
        <v>45</v>
      </c>
    </row>
    <row r="3" spans="1:43" x14ac:dyDescent="0.3">
      <c r="M3" s="2"/>
    </row>
    <row r="4" spans="1:43" x14ac:dyDescent="0.3">
      <c r="M4" s="2"/>
    </row>
  </sheetData>
  <sortState xmlns:xlrd2="http://schemas.microsoft.com/office/spreadsheetml/2017/richdata2" ref="A2:AQ4">
    <sortCondition ref="B2:B4"/>
    <sortCondition ref="E2:E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7" tint="0.79998168889431442"/>
  </sheetPr>
  <dimension ref="A1:W11"/>
  <sheetViews>
    <sheetView workbookViewId="0">
      <pane xSplit="2" ySplit="1" topLeftCell="M2" activePane="bottomRight" state="frozen"/>
      <selection pane="topRight" activeCell="C1" sqref="C1"/>
      <selection pane="bottomLeft" activeCell="A3" sqref="A3"/>
      <selection pane="bottomRight" activeCell="P1" sqref="P1"/>
    </sheetView>
  </sheetViews>
  <sheetFormatPr defaultRowHeight="14.4" x14ac:dyDescent="0.3"/>
  <cols>
    <col min="1" max="1" width="6.33203125" customWidth="1"/>
    <col min="2" max="2" width="22.6640625" bestFit="1" customWidth="1"/>
    <col min="3" max="3" width="9.33203125" bestFit="1" customWidth="1"/>
    <col min="4" max="4" width="10.5546875" bestFit="1" customWidth="1"/>
    <col min="5" max="5" width="11.88671875" bestFit="1" customWidth="1"/>
    <col min="6" max="6" width="13.88671875" bestFit="1" customWidth="1"/>
    <col min="7" max="7" width="12.6640625" bestFit="1" customWidth="1"/>
    <col min="8" max="8" width="10.6640625" bestFit="1" customWidth="1"/>
    <col min="9" max="9" width="13.88671875" bestFit="1" customWidth="1"/>
    <col min="10" max="10" width="6.5546875" bestFit="1" customWidth="1"/>
    <col min="11" max="11" width="9" bestFit="1" customWidth="1"/>
    <col min="12" max="12" width="17" bestFit="1" customWidth="1"/>
    <col min="13" max="13" width="12.6640625" bestFit="1" customWidth="1"/>
    <col min="14" max="14" width="18.109375" bestFit="1" customWidth="1"/>
    <col min="15" max="15" width="17.5546875" bestFit="1" customWidth="1"/>
    <col min="16" max="16" width="11.33203125" bestFit="1" customWidth="1"/>
    <col min="17" max="17" width="14.44140625" bestFit="1" customWidth="1"/>
    <col min="18" max="18" width="10.6640625" bestFit="1" customWidth="1"/>
    <col min="19" max="19" width="53.44140625" bestFit="1" customWidth="1"/>
    <col min="20" max="20" width="14.6640625" bestFit="1" customWidth="1"/>
    <col min="21" max="21" width="16.109375" bestFit="1" customWidth="1"/>
    <col min="22" max="22" width="9.44140625" bestFit="1" customWidth="1"/>
    <col min="23" max="23" width="9.6640625" bestFit="1" customWidth="1"/>
  </cols>
  <sheetData>
    <row r="1" spans="1:23" x14ac:dyDescent="0.3">
      <c r="A1" t="s">
        <v>0</v>
      </c>
      <c r="B1" t="s">
        <v>60</v>
      </c>
      <c r="C1" t="s">
        <v>61</v>
      </c>
      <c r="D1" t="s">
        <v>62</v>
      </c>
      <c r="E1" t="s">
        <v>3</v>
      </c>
      <c r="F1" t="s">
        <v>63</v>
      </c>
      <c r="G1" t="s">
        <v>64</v>
      </c>
      <c r="H1" t="s">
        <v>1</v>
      </c>
      <c r="I1" t="s">
        <v>65</v>
      </c>
      <c r="J1" t="s">
        <v>4</v>
      </c>
      <c r="K1" t="s">
        <v>66</v>
      </c>
      <c r="L1" t="s">
        <v>67</v>
      </c>
      <c r="M1" t="s">
        <v>68</v>
      </c>
      <c r="N1" t="s">
        <v>6</v>
      </c>
      <c r="O1" t="s">
        <v>7</v>
      </c>
      <c r="P1" t="s">
        <v>10</v>
      </c>
      <c r="Q1" t="s">
        <v>11</v>
      </c>
      <c r="R1" t="s">
        <v>12</v>
      </c>
      <c r="S1" t="s">
        <v>13</v>
      </c>
      <c r="T1" t="s">
        <v>69</v>
      </c>
      <c r="U1" t="s">
        <v>16</v>
      </c>
      <c r="V1" t="s">
        <v>22</v>
      </c>
      <c r="W1" t="s">
        <v>23</v>
      </c>
    </row>
    <row r="2" spans="1:23" x14ac:dyDescent="0.3">
      <c r="A2" t="s">
        <v>70</v>
      </c>
      <c r="B2" s="12" t="s">
        <v>71</v>
      </c>
      <c r="C2" s="9">
        <v>44562</v>
      </c>
      <c r="E2" t="s">
        <v>137</v>
      </c>
      <c r="F2" t="s">
        <v>72</v>
      </c>
      <c r="G2" t="s">
        <v>73</v>
      </c>
      <c r="H2" t="s">
        <v>44</v>
      </c>
      <c r="I2" t="s">
        <v>45</v>
      </c>
      <c r="J2" t="s">
        <v>46</v>
      </c>
      <c r="K2" t="s">
        <v>74</v>
      </c>
      <c r="L2" t="s">
        <v>75</v>
      </c>
      <c r="M2" t="s">
        <v>45</v>
      </c>
      <c r="N2" t="s">
        <v>138</v>
      </c>
      <c r="O2" t="s">
        <v>139</v>
      </c>
      <c r="P2" s="6" t="s">
        <v>143</v>
      </c>
      <c r="Q2" t="s">
        <v>76</v>
      </c>
      <c r="R2" s="9">
        <v>44124</v>
      </c>
      <c r="S2" t="s">
        <v>50</v>
      </c>
      <c r="U2" t="s">
        <v>51</v>
      </c>
      <c r="V2" t="s">
        <v>57</v>
      </c>
    </row>
    <row r="3" spans="1:23" x14ac:dyDescent="0.3">
      <c r="A3" t="s">
        <v>70</v>
      </c>
      <c r="B3" s="12" t="s">
        <v>77</v>
      </c>
      <c r="C3" s="9">
        <v>44562</v>
      </c>
      <c r="E3" t="s">
        <v>137</v>
      </c>
      <c r="F3" t="s">
        <v>72</v>
      </c>
      <c r="G3" t="s">
        <v>78</v>
      </c>
      <c r="H3" t="s">
        <v>44</v>
      </c>
      <c r="I3" t="s">
        <v>45</v>
      </c>
      <c r="J3" t="s">
        <v>46</v>
      </c>
      <c r="K3" t="s">
        <v>74</v>
      </c>
      <c r="L3" t="s">
        <v>75</v>
      </c>
      <c r="M3" t="s">
        <v>45</v>
      </c>
      <c r="N3" t="s">
        <v>138</v>
      </c>
      <c r="O3" t="s">
        <v>139</v>
      </c>
      <c r="P3" s="6" t="s">
        <v>143</v>
      </c>
      <c r="Q3" t="s">
        <v>76</v>
      </c>
      <c r="R3" s="9">
        <v>44124</v>
      </c>
      <c r="S3" t="s">
        <v>50</v>
      </c>
      <c r="U3" t="s">
        <v>51</v>
      </c>
      <c r="V3" t="s">
        <v>57</v>
      </c>
    </row>
    <row r="4" spans="1:23" s="6" customFormat="1" x14ac:dyDescent="0.3">
      <c r="A4" s="8"/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3" s="6" customFormat="1" x14ac:dyDescent="0.3">
      <c r="A5" s="8" t="s">
        <v>79</v>
      </c>
      <c r="B5" s="10" t="s">
        <v>80</v>
      </c>
      <c r="C5" s="9">
        <v>44562</v>
      </c>
      <c r="D5" s="8"/>
      <c r="E5" s="8" t="s">
        <v>137</v>
      </c>
      <c r="F5" s="8" t="s">
        <v>72</v>
      </c>
      <c r="G5" s="8" t="s">
        <v>73</v>
      </c>
      <c r="H5" s="8" t="s">
        <v>44</v>
      </c>
      <c r="I5" s="8" t="s">
        <v>45</v>
      </c>
      <c r="J5" s="8" t="s">
        <v>46</v>
      </c>
      <c r="K5" s="8" t="s">
        <v>74</v>
      </c>
      <c r="L5" s="8" t="s">
        <v>75</v>
      </c>
      <c r="M5" s="8" t="s">
        <v>45</v>
      </c>
      <c r="N5" s="8" t="s">
        <v>138</v>
      </c>
      <c r="O5" s="8" t="s">
        <v>139</v>
      </c>
      <c r="P5" s="8" t="s">
        <v>143</v>
      </c>
      <c r="Q5" s="8" t="s">
        <v>76</v>
      </c>
      <c r="R5" s="9">
        <v>44124</v>
      </c>
      <c r="S5" s="8" t="s">
        <v>50</v>
      </c>
      <c r="T5" s="8"/>
      <c r="U5" s="8" t="s">
        <v>51</v>
      </c>
      <c r="V5" s="8" t="s">
        <v>57</v>
      </c>
    </row>
    <row r="6" spans="1:23" s="6" customFormat="1" x14ac:dyDescent="0.3">
      <c r="A6" s="8" t="s">
        <v>79</v>
      </c>
      <c r="B6" s="10" t="s">
        <v>80</v>
      </c>
      <c r="C6" s="9">
        <v>44562</v>
      </c>
      <c r="D6" s="8"/>
      <c r="E6" s="8" t="s">
        <v>137</v>
      </c>
      <c r="F6" s="8" t="s">
        <v>72</v>
      </c>
      <c r="G6" s="8" t="s">
        <v>78</v>
      </c>
      <c r="H6" s="8" t="s">
        <v>44</v>
      </c>
      <c r="I6" s="8" t="s">
        <v>45</v>
      </c>
      <c r="J6" s="8" t="s">
        <v>46</v>
      </c>
      <c r="K6" s="8" t="s">
        <v>74</v>
      </c>
      <c r="L6" s="8" t="s">
        <v>75</v>
      </c>
      <c r="M6" s="8" t="s">
        <v>45</v>
      </c>
      <c r="N6" s="8" t="s">
        <v>138</v>
      </c>
      <c r="O6" s="8" t="s">
        <v>139</v>
      </c>
      <c r="P6" s="8" t="s">
        <v>143</v>
      </c>
      <c r="Q6" s="8" t="s">
        <v>76</v>
      </c>
      <c r="R6" s="9">
        <v>44124</v>
      </c>
      <c r="S6" s="8" t="s">
        <v>50</v>
      </c>
      <c r="T6" s="8"/>
      <c r="U6" s="8" t="s">
        <v>51</v>
      </c>
      <c r="V6" s="8" t="s">
        <v>57</v>
      </c>
    </row>
    <row r="7" spans="1:23" s="6" customFormat="1" x14ac:dyDescent="0.3">
      <c r="A7" s="8"/>
      <c r="B7" s="10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3" s="6" customFormat="1" x14ac:dyDescent="0.3">
      <c r="A8" s="8" t="s">
        <v>81</v>
      </c>
      <c r="B8" s="10">
        <v>465343</v>
      </c>
      <c r="C8" s="9">
        <v>44562</v>
      </c>
      <c r="D8" s="8"/>
      <c r="E8" s="8" t="s">
        <v>137</v>
      </c>
      <c r="F8" s="8" t="s">
        <v>72</v>
      </c>
      <c r="G8" s="8" t="s">
        <v>73</v>
      </c>
      <c r="H8" s="8" t="s">
        <v>44</v>
      </c>
      <c r="I8" s="8" t="s">
        <v>45</v>
      </c>
      <c r="J8" s="8" t="s">
        <v>46</v>
      </c>
      <c r="K8" s="8" t="s">
        <v>74</v>
      </c>
      <c r="L8" s="8" t="s">
        <v>75</v>
      </c>
      <c r="M8" s="8" t="s">
        <v>45</v>
      </c>
      <c r="N8" s="8" t="s">
        <v>138</v>
      </c>
      <c r="O8" s="8" t="s">
        <v>139</v>
      </c>
      <c r="P8" s="8" t="s">
        <v>143</v>
      </c>
      <c r="Q8" s="8" t="s">
        <v>76</v>
      </c>
      <c r="R8" s="9">
        <v>44124</v>
      </c>
      <c r="S8" s="8" t="s">
        <v>50</v>
      </c>
      <c r="T8" s="8"/>
      <c r="U8" s="8" t="s">
        <v>51</v>
      </c>
      <c r="V8" s="8" t="s">
        <v>57</v>
      </c>
    </row>
    <row r="9" spans="1:23" s="6" customFormat="1" x14ac:dyDescent="0.3">
      <c r="A9" s="8" t="s">
        <v>81</v>
      </c>
      <c r="B9" s="10">
        <v>465344</v>
      </c>
      <c r="C9" s="9">
        <v>44562</v>
      </c>
      <c r="D9" s="8"/>
      <c r="E9" s="8" t="s">
        <v>137</v>
      </c>
      <c r="F9" s="8" t="s">
        <v>72</v>
      </c>
      <c r="G9" s="8" t="s">
        <v>78</v>
      </c>
      <c r="H9" s="8" t="s">
        <v>44</v>
      </c>
      <c r="I9" s="8" t="s">
        <v>45</v>
      </c>
      <c r="J9" s="8" t="s">
        <v>46</v>
      </c>
      <c r="K9" s="8" t="s">
        <v>74</v>
      </c>
      <c r="L9" s="8" t="s">
        <v>75</v>
      </c>
      <c r="M9" s="8" t="s">
        <v>45</v>
      </c>
      <c r="N9" s="8" t="s">
        <v>138</v>
      </c>
      <c r="O9" s="8" t="s">
        <v>139</v>
      </c>
      <c r="P9" s="8" t="s">
        <v>143</v>
      </c>
      <c r="Q9" s="8" t="s">
        <v>76</v>
      </c>
      <c r="R9" s="9">
        <v>44124</v>
      </c>
      <c r="S9" s="8" t="s">
        <v>50</v>
      </c>
      <c r="T9" s="8"/>
      <c r="U9" s="8" t="s">
        <v>51</v>
      </c>
      <c r="V9" s="8" t="s">
        <v>57</v>
      </c>
    </row>
    <row r="10" spans="1:23" x14ac:dyDescent="0.3">
      <c r="B10" s="12"/>
      <c r="P10" s="6"/>
    </row>
    <row r="11" spans="1:23" x14ac:dyDescent="0.3">
      <c r="P11" s="6"/>
    </row>
  </sheetData>
  <sortState xmlns:xlrd2="http://schemas.microsoft.com/office/spreadsheetml/2017/richdata2" ref="A2:W3">
    <sortCondition ref="H2:H3"/>
    <sortCondition ref="F2:F3"/>
    <sortCondition ref="G2:G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theme="7" tint="0.79998168889431442"/>
  </sheetPr>
  <dimension ref="A1:AC17"/>
  <sheetViews>
    <sheetView zoomScaleNormal="100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H1" sqref="H1"/>
    </sheetView>
  </sheetViews>
  <sheetFormatPr defaultRowHeight="14.4" x14ac:dyDescent="0.3"/>
  <cols>
    <col min="1" max="1" width="6.33203125" bestFit="1" customWidth="1"/>
    <col min="2" max="2" width="15" bestFit="1" customWidth="1"/>
    <col min="4" max="4" width="8.5546875" bestFit="1" customWidth="1"/>
    <col min="5" max="5" width="7.6640625" bestFit="1" customWidth="1"/>
    <col min="6" max="6" width="9.88671875" bestFit="1" customWidth="1"/>
    <col min="7" max="7" width="12.6640625" bestFit="1" customWidth="1"/>
    <col min="8" max="8" width="11.33203125" bestFit="1" customWidth="1"/>
    <col min="9" max="9" width="14.44140625" bestFit="1" customWidth="1"/>
    <col min="10" max="10" width="11.44140625" customWidth="1"/>
    <col min="11" max="11" width="10.5546875" bestFit="1" customWidth="1"/>
    <col min="12" max="12" width="9" bestFit="1" customWidth="1"/>
    <col min="13" max="13" width="9.88671875" bestFit="1" customWidth="1"/>
    <col min="14" max="14" width="10" bestFit="1" customWidth="1"/>
    <col min="15" max="15" width="12.33203125" bestFit="1" customWidth="1"/>
    <col min="16" max="16" width="11.109375" bestFit="1" customWidth="1"/>
    <col min="17" max="17" width="13.88671875" bestFit="1" customWidth="1"/>
    <col min="18" max="18" width="12.109375" bestFit="1" customWidth="1"/>
    <col min="19" max="19" width="11" bestFit="1" customWidth="1"/>
    <col min="20" max="20" width="13.6640625" bestFit="1" customWidth="1"/>
    <col min="21" max="21" width="11.5546875" bestFit="1" customWidth="1"/>
    <col min="22" max="22" width="10.44140625" bestFit="1" customWidth="1"/>
    <col min="23" max="23" width="13.109375" bestFit="1" customWidth="1"/>
    <col min="24" max="24" width="11.44140625" bestFit="1" customWidth="1"/>
    <col min="25" max="25" width="10.33203125" bestFit="1" customWidth="1"/>
    <col min="26" max="26" width="12.88671875" bestFit="1" customWidth="1"/>
    <col min="27" max="27" width="19" bestFit="1" customWidth="1"/>
    <col min="28" max="28" width="16.33203125" bestFit="1" customWidth="1"/>
    <col min="29" max="29" width="4.5546875" bestFit="1" customWidth="1"/>
  </cols>
  <sheetData>
    <row r="1" spans="1:29" s="6" customFormat="1" x14ac:dyDescent="0.3">
      <c r="A1" s="8" t="s">
        <v>0</v>
      </c>
      <c r="B1" s="8" t="s">
        <v>5</v>
      </c>
      <c r="C1" s="9" t="s">
        <v>82</v>
      </c>
      <c r="D1" s="8" t="s">
        <v>83</v>
      </c>
      <c r="E1" s="8" t="s">
        <v>84</v>
      </c>
      <c r="F1" s="8" t="s">
        <v>85</v>
      </c>
      <c r="G1" s="8" t="s">
        <v>3</v>
      </c>
      <c r="H1" s="8" t="s">
        <v>10</v>
      </c>
      <c r="I1" s="8" t="s">
        <v>11</v>
      </c>
      <c r="J1" s="9" t="s">
        <v>12</v>
      </c>
      <c r="K1" s="8" t="s">
        <v>86</v>
      </c>
      <c r="L1" s="8" t="s">
        <v>87</v>
      </c>
      <c r="M1" s="8" t="s">
        <v>88</v>
      </c>
      <c r="N1" s="8" t="s">
        <v>34</v>
      </c>
      <c r="O1" s="8" t="s">
        <v>89</v>
      </c>
      <c r="P1" s="8" t="s">
        <v>90</v>
      </c>
      <c r="Q1" s="8" t="s">
        <v>91</v>
      </c>
      <c r="R1" s="8" t="s">
        <v>92</v>
      </c>
      <c r="S1" s="8" t="s">
        <v>93</v>
      </c>
      <c r="T1" s="8" t="s">
        <v>94</v>
      </c>
      <c r="U1" s="8" t="s">
        <v>95</v>
      </c>
      <c r="V1" s="8" t="s">
        <v>96</v>
      </c>
      <c r="W1" s="8" t="s">
        <v>97</v>
      </c>
      <c r="X1" s="8" t="s">
        <v>98</v>
      </c>
      <c r="Y1" s="8" t="s">
        <v>99</v>
      </c>
      <c r="Z1" s="8" t="s">
        <v>100</v>
      </c>
      <c r="AA1" s="8" t="s">
        <v>101</v>
      </c>
      <c r="AB1" s="8" t="s">
        <v>102</v>
      </c>
      <c r="AC1" s="8" t="s">
        <v>103</v>
      </c>
    </row>
    <row r="2" spans="1:29" s="6" customFormat="1" x14ac:dyDescent="0.3">
      <c r="A2" s="8" t="s">
        <v>43</v>
      </c>
      <c r="B2" s="8" t="s">
        <v>44</v>
      </c>
      <c r="C2" s="9" t="s">
        <v>43</v>
      </c>
      <c r="D2" s="8" t="s">
        <v>104</v>
      </c>
      <c r="E2" s="8" t="s">
        <v>105</v>
      </c>
      <c r="F2" s="8" t="s">
        <v>106</v>
      </c>
      <c r="G2" s="8" t="s">
        <v>137</v>
      </c>
      <c r="H2" s="8" t="s">
        <v>143</v>
      </c>
      <c r="I2" s="8" t="s">
        <v>76</v>
      </c>
      <c r="J2" s="9">
        <v>44124</v>
      </c>
      <c r="K2" s="8" t="s">
        <v>107</v>
      </c>
      <c r="L2" s="8">
        <v>1</v>
      </c>
      <c r="M2" s="8"/>
      <c r="N2" s="8" t="s">
        <v>45</v>
      </c>
      <c r="O2" s="8">
        <v>0</v>
      </c>
      <c r="P2" s="8">
        <v>0</v>
      </c>
      <c r="Q2" s="8">
        <v>0</v>
      </c>
      <c r="R2" s="8">
        <v>242.34</v>
      </c>
      <c r="S2" s="8">
        <v>5.0070000000000003E-2</v>
      </c>
      <c r="T2" s="8">
        <v>-3.1950699999999999</v>
      </c>
      <c r="U2" s="8"/>
      <c r="V2" s="8"/>
      <c r="W2" s="8"/>
      <c r="X2" s="8"/>
      <c r="Y2" s="8"/>
      <c r="Z2" s="8"/>
      <c r="AA2" s="8" t="s">
        <v>108</v>
      </c>
      <c r="AB2" s="8" t="s">
        <v>109</v>
      </c>
      <c r="AC2" s="8"/>
    </row>
    <row r="3" spans="1:29" s="6" customFormat="1" x14ac:dyDescent="0.3">
      <c r="A3" s="8" t="s">
        <v>43</v>
      </c>
      <c r="B3" s="8" t="s">
        <v>44</v>
      </c>
      <c r="C3" s="9" t="s">
        <v>43</v>
      </c>
      <c r="D3" s="8" t="s">
        <v>104</v>
      </c>
      <c r="E3" s="8" t="s">
        <v>110</v>
      </c>
      <c r="F3" s="8" t="s">
        <v>106</v>
      </c>
      <c r="G3" s="8" t="s">
        <v>137</v>
      </c>
      <c r="H3" s="8" t="s">
        <v>143</v>
      </c>
      <c r="I3" s="8" t="s">
        <v>76</v>
      </c>
      <c r="J3" s="9">
        <v>44124</v>
      </c>
      <c r="K3" s="8" t="s">
        <v>107</v>
      </c>
      <c r="L3" s="8">
        <v>1</v>
      </c>
      <c r="M3" s="8"/>
      <c r="N3" s="8" t="s">
        <v>45</v>
      </c>
      <c r="O3" s="8">
        <v>0</v>
      </c>
      <c r="P3" s="8">
        <v>0</v>
      </c>
      <c r="Q3" s="8">
        <v>0</v>
      </c>
      <c r="R3" s="8">
        <v>243.18</v>
      </c>
      <c r="S3" s="8">
        <v>4.6629999999999998E-2</v>
      </c>
      <c r="T3" s="8">
        <v>-2.3768899999999999</v>
      </c>
      <c r="U3" s="8"/>
      <c r="V3" s="8"/>
      <c r="W3" s="8"/>
      <c r="X3" s="8"/>
      <c r="Y3" s="8"/>
      <c r="Z3" s="8"/>
      <c r="AA3" s="8" t="s">
        <v>108</v>
      </c>
      <c r="AB3" s="8" t="s">
        <v>109</v>
      </c>
      <c r="AC3" s="8"/>
    </row>
    <row r="4" spans="1:29" s="6" customFormat="1" x14ac:dyDescent="0.3">
      <c r="A4" s="8" t="s">
        <v>43</v>
      </c>
      <c r="B4" s="8" t="s">
        <v>44</v>
      </c>
      <c r="C4" s="9" t="s">
        <v>43</v>
      </c>
      <c r="D4" s="8" t="s">
        <v>104</v>
      </c>
      <c r="E4" s="8" t="s">
        <v>111</v>
      </c>
      <c r="F4" s="8" t="s">
        <v>106</v>
      </c>
      <c r="G4" s="8" t="s">
        <v>137</v>
      </c>
      <c r="H4" s="8" t="s">
        <v>143</v>
      </c>
      <c r="I4" s="8" t="s">
        <v>76</v>
      </c>
      <c r="J4" s="9">
        <v>44124</v>
      </c>
      <c r="K4" s="8" t="s">
        <v>107</v>
      </c>
      <c r="L4" s="8">
        <v>1</v>
      </c>
      <c r="M4" s="8"/>
      <c r="N4" s="8" t="s">
        <v>45</v>
      </c>
      <c r="O4" s="8">
        <v>0</v>
      </c>
      <c r="P4" s="8">
        <v>0</v>
      </c>
      <c r="Q4" s="8">
        <v>0</v>
      </c>
      <c r="R4" s="8">
        <v>259.69</v>
      </c>
      <c r="S4" s="8">
        <v>4.8370000000000003E-2</v>
      </c>
      <c r="T4" s="8">
        <v>-3.1124000000000001</v>
      </c>
      <c r="U4" s="8"/>
      <c r="V4" s="8"/>
      <c r="W4" s="8"/>
      <c r="X4" s="8"/>
      <c r="Y4" s="8"/>
      <c r="Z4" s="8"/>
      <c r="AA4" s="8" t="s">
        <v>108</v>
      </c>
      <c r="AB4" s="8" t="s">
        <v>109</v>
      </c>
      <c r="AC4" s="8"/>
    </row>
    <row r="5" spans="1:29" s="6" customFormat="1" x14ac:dyDescent="0.3">
      <c r="A5" s="8" t="s">
        <v>43</v>
      </c>
      <c r="B5" s="8" t="s">
        <v>44</v>
      </c>
      <c r="C5" s="9" t="s">
        <v>43</v>
      </c>
      <c r="D5" s="8" t="s">
        <v>104</v>
      </c>
      <c r="E5" s="8" t="s">
        <v>112</v>
      </c>
      <c r="F5" s="8" t="s">
        <v>106</v>
      </c>
      <c r="G5" s="8" t="s">
        <v>137</v>
      </c>
      <c r="H5" s="8" t="s">
        <v>143</v>
      </c>
      <c r="I5" s="8" t="s">
        <v>76</v>
      </c>
      <c r="J5" s="9">
        <v>44124</v>
      </c>
      <c r="K5" s="8" t="s">
        <v>107</v>
      </c>
      <c r="L5" s="8">
        <v>1</v>
      </c>
      <c r="M5" s="8"/>
      <c r="N5" s="8" t="s">
        <v>45</v>
      </c>
      <c r="O5" s="8">
        <v>0</v>
      </c>
      <c r="P5" s="8">
        <v>0</v>
      </c>
      <c r="Q5" s="8">
        <v>0</v>
      </c>
      <c r="R5" s="8">
        <v>256.82</v>
      </c>
      <c r="S5" s="8">
        <v>4.999E-2</v>
      </c>
      <c r="T5" s="8">
        <v>-2.4753500000000002</v>
      </c>
      <c r="U5" s="8"/>
      <c r="V5" s="8"/>
      <c r="W5" s="8"/>
      <c r="X5" s="8"/>
      <c r="Y5" s="8"/>
      <c r="Z5" s="8"/>
      <c r="AA5" s="8" t="s">
        <v>108</v>
      </c>
      <c r="AB5" s="8" t="s">
        <v>109</v>
      </c>
      <c r="AC5" s="8"/>
    </row>
    <row r="6" spans="1:29" s="6" customFormat="1" x14ac:dyDescent="0.3">
      <c r="A6" s="8" t="s">
        <v>43</v>
      </c>
      <c r="B6" s="8" t="s">
        <v>44</v>
      </c>
      <c r="C6" s="9" t="s">
        <v>43</v>
      </c>
      <c r="D6" s="8" t="s">
        <v>104</v>
      </c>
      <c r="E6" s="8" t="s">
        <v>113</v>
      </c>
      <c r="F6" s="8" t="s">
        <v>106</v>
      </c>
      <c r="G6" s="8" t="s">
        <v>137</v>
      </c>
      <c r="H6" s="8" t="s">
        <v>143</v>
      </c>
      <c r="I6" s="8" t="s">
        <v>76</v>
      </c>
      <c r="J6" s="9">
        <v>44124</v>
      </c>
      <c r="K6" s="8" t="s">
        <v>107</v>
      </c>
      <c r="L6" s="8">
        <v>1</v>
      </c>
      <c r="M6" s="8"/>
      <c r="N6" s="8" t="s">
        <v>45</v>
      </c>
      <c r="O6" s="8">
        <v>0</v>
      </c>
      <c r="P6" s="8">
        <v>0</v>
      </c>
      <c r="Q6" s="8">
        <v>0</v>
      </c>
      <c r="R6" s="8">
        <v>254.67</v>
      </c>
      <c r="S6" s="8">
        <v>4.802E-2</v>
      </c>
      <c r="T6" s="8">
        <v>-3.0472999999999999</v>
      </c>
      <c r="U6" s="8"/>
      <c r="V6" s="8"/>
      <c r="W6" s="8"/>
      <c r="X6" s="8"/>
      <c r="Y6" s="8"/>
      <c r="Z6" s="8"/>
      <c r="AA6" s="8" t="s">
        <v>108</v>
      </c>
      <c r="AB6" s="8" t="s">
        <v>109</v>
      </c>
      <c r="AC6" s="8"/>
    </row>
    <row r="7" spans="1:29" s="6" customFormat="1" x14ac:dyDescent="0.3">
      <c r="A7" s="8" t="s">
        <v>43</v>
      </c>
      <c r="B7" s="8" t="s">
        <v>44</v>
      </c>
      <c r="C7" s="9" t="s">
        <v>43</v>
      </c>
      <c r="D7" s="8" t="s">
        <v>104</v>
      </c>
      <c r="E7" s="8" t="s">
        <v>114</v>
      </c>
      <c r="F7" s="8" t="s">
        <v>106</v>
      </c>
      <c r="G7" s="8" t="s">
        <v>137</v>
      </c>
      <c r="H7" s="8" t="s">
        <v>143</v>
      </c>
      <c r="I7" s="8" t="s">
        <v>76</v>
      </c>
      <c r="J7" s="9">
        <v>44124</v>
      </c>
      <c r="K7" s="8" t="s">
        <v>107</v>
      </c>
      <c r="L7" s="8">
        <v>1</v>
      </c>
      <c r="M7" s="8"/>
      <c r="N7" s="8" t="s">
        <v>45</v>
      </c>
      <c r="O7" s="8">
        <v>0</v>
      </c>
      <c r="P7" s="8">
        <v>0</v>
      </c>
      <c r="Q7" s="8">
        <v>0</v>
      </c>
      <c r="R7" s="8">
        <v>317.97000000000003</v>
      </c>
      <c r="S7" s="8">
        <v>5.1369999999999999E-2</v>
      </c>
      <c r="T7" s="8">
        <v>-3.06168</v>
      </c>
      <c r="U7" s="8"/>
      <c r="V7" s="8"/>
      <c r="W7" s="8"/>
      <c r="X7" s="8"/>
      <c r="Y7" s="8"/>
      <c r="Z7" s="8"/>
      <c r="AA7" s="8" t="s">
        <v>108</v>
      </c>
      <c r="AB7" s="8" t="s">
        <v>109</v>
      </c>
      <c r="AC7" s="8"/>
    </row>
    <row r="8" spans="1:29" s="6" customFormat="1" x14ac:dyDescent="0.3">
      <c r="A8" s="8" t="s">
        <v>43</v>
      </c>
      <c r="B8" s="8" t="s">
        <v>44</v>
      </c>
      <c r="C8" s="9" t="s">
        <v>43</v>
      </c>
      <c r="D8" s="8" t="s">
        <v>104</v>
      </c>
      <c r="E8" s="8" t="s">
        <v>115</v>
      </c>
      <c r="F8" s="8" t="s">
        <v>106</v>
      </c>
      <c r="G8" s="8" t="s">
        <v>137</v>
      </c>
      <c r="H8" s="8" t="s">
        <v>143</v>
      </c>
      <c r="I8" s="8" t="s">
        <v>76</v>
      </c>
      <c r="J8" s="9">
        <v>44124</v>
      </c>
      <c r="K8" s="8" t="s">
        <v>107</v>
      </c>
      <c r="L8" s="8">
        <v>1</v>
      </c>
      <c r="M8" s="8"/>
      <c r="N8" s="8" t="s">
        <v>45</v>
      </c>
      <c r="O8" s="8">
        <v>0</v>
      </c>
      <c r="P8" s="8">
        <v>0</v>
      </c>
      <c r="Q8" s="8">
        <v>0</v>
      </c>
      <c r="R8" s="8">
        <v>324.16000000000003</v>
      </c>
      <c r="S8" s="8">
        <v>6.1899999999999997E-2</v>
      </c>
      <c r="T8" s="8">
        <v>-3.25509</v>
      </c>
      <c r="U8" s="8"/>
      <c r="V8" s="8"/>
      <c r="W8" s="8"/>
      <c r="X8" s="8"/>
      <c r="Y8" s="8"/>
      <c r="Z8" s="8"/>
      <c r="AA8" s="8" t="s">
        <v>108</v>
      </c>
      <c r="AB8" s="8" t="s">
        <v>109</v>
      </c>
      <c r="AC8" s="8"/>
    </row>
    <row r="9" spans="1:29" s="6" customFormat="1" x14ac:dyDescent="0.3">
      <c r="A9" s="8" t="s">
        <v>43</v>
      </c>
      <c r="B9" s="8" t="s">
        <v>44</v>
      </c>
      <c r="C9" s="9" t="s">
        <v>43</v>
      </c>
      <c r="D9" s="8" t="s">
        <v>104</v>
      </c>
      <c r="E9" s="8" t="s">
        <v>116</v>
      </c>
      <c r="F9" s="8" t="s">
        <v>106</v>
      </c>
      <c r="G9" s="8" t="s">
        <v>137</v>
      </c>
      <c r="H9" s="8" t="s">
        <v>143</v>
      </c>
      <c r="I9" s="8" t="s">
        <v>76</v>
      </c>
      <c r="J9" s="9">
        <v>44124</v>
      </c>
      <c r="K9" s="8" t="s">
        <v>107</v>
      </c>
      <c r="L9" s="8">
        <v>1</v>
      </c>
      <c r="M9" s="8"/>
      <c r="N9" s="8" t="s">
        <v>45</v>
      </c>
      <c r="O9" s="8">
        <v>0</v>
      </c>
      <c r="P9" s="8">
        <v>0</v>
      </c>
      <c r="Q9" s="8">
        <v>0</v>
      </c>
      <c r="R9" s="8">
        <v>297.91000000000003</v>
      </c>
      <c r="S9" s="8">
        <v>4.9349999999999998E-2</v>
      </c>
      <c r="T9" s="8">
        <v>-2.5072299999999998</v>
      </c>
      <c r="U9" s="8"/>
      <c r="V9" s="8"/>
      <c r="W9" s="8"/>
      <c r="X9" s="8"/>
      <c r="Y9" s="8"/>
      <c r="Z9" s="8"/>
      <c r="AA9" s="8" t="s">
        <v>108</v>
      </c>
      <c r="AB9" s="8" t="s">
        <v>109</v>
      </c>
      <c r="AC9" s="8"/>
    </row>
    <row r="10" spans="1:29" s="6" customFormat="1" x14ac:dyDescent="0.3">
      <c r="A10" s="8" t="s">
        <v>43</v>
      </c>
      <c r="B10" s="8" t="s">
        <v>44</v>
      </c>
      <c r="C10" s="9" t="s">
        <v>43</v>
      </c>
      <c r="D10" s="8" t="s">
        <v>104</v>
      </c>
      <c r="E10" s="8" t="s">
        <v>117</v>
      </c>
      <c r="F10" s="8" t="s">
        <v>106</v>
      </c>
      <c r="G10" s="8" t="s">
        <v>137</v>
      </c>
      <c r="H10" s="8" t="s">
        <v>143</v>
      </c>
      <c r="I10" s="8" t="s">
        <v>76</v>
      </c>
      <c r="J10" s="9">
        <v>44124</v>
      </c>
      <c r="K10" s="8" t="s">
        <v>107</v>
      </c>
      <c r="L10" s="8">
        <v>1</v>
      </c>
      <c r="M10" s="8"/>
      <c r="N10" s="8" t="s">
        <v>45</v>
      </c>
      <c r="O10" s="8">
        <v>0</v>
      </c>
      <c r="P10" s="8">
        <v>0</v>
      </c>
      <c r="Q10" s="8">
        <v>0</v>
      </c>
      <c r="R10" s="8">
        <v>288.52999999999997</v>
      </c>
      <c r="S10" s="8">
        <v>5.7869999999999998E-2</v>
      </c>
      <c r="T10" s="8">
        <v>-2.2474799999999999</v>
      </c>
      <c r="U10" s="8"/>
      <c r="V10" s="8"/>
      <c r="W10" s="8"/>
      <c r="X10" s="8"/>
      <c r="Y10" s="8"/>
      <c r="Z10" s="8"/>
      <c r="AA10" s="8" t="s">
        <v>108</v>
      </c>
      <c r="AB10" s="8" t="s">
        <v>109</v>
      </c>
      <c r="AC10" s="8"/>
    </row>
    <row r="11" spans="1:29" s="6" customFormat="1" x14ac:dyDescent="0.3">
      <c r="A11" s="8" t="s">
        <v>43</v>
      </c>
      <c r="B11" s="8" t="s">
        <v>44</v>
      </c>
      <c r="C11" s="9" t="s">
        <v>43</v>
      </c>
      <c r="D11" s="8" t="s">
        <v>104</v>
      </c>
      <c r="E11" s="8" t="s">
        <v>118</v>
      </c>
      <c r="F11" s="8" t="s">
        <v>106</v>
      </c>
      <c r="G11" s="8" t="s">
        <v>137</v>
      </c>
      <c r="H11" s="8" t="s">
        <v>143</v>
      </c>
      <c r="I11" s="8" t="s">
        <v>76</v>
      </c>
      <c r="J11" s="9">
        <v>44124</v>
      </c>
      <c r="K11" s="8" t="s">
        <v>107</v>
      </c>
      <c r="L11" s="8">
        <v>1</v>
      </c>
      <c r="M11" s="8"/>
      <c r="N11" s="8" t="s">
        <v>45</v>
      </c>
      <c r="O11" s="8">
        <v>0</v>
      </c>
      <c r="P11" s="8">
        <v>0</v>
      </c>
      <c r="Q11" s="8">
        <v>0</v>
      </c>
      <c r="R11" s="8">
        <v>274.66000000000003</v>
      </c>
      <c r="S11" s="8">
        <v>5.1630000000000002E-2</v>
      </c>
      <c r="T11" s="8">
        <v>-2.0780799999999999</v>
      </c>
      <c r="U11" s="8"/>
      <c r="V11" s="8"/>
      <c r="W11" s="8"/>
      <c r="X11" s="8"/>
      <c r="Y11" s="8"/>
      <c r="Z11" s="8"/>
      <c r="AA11" s="8" t="s">
        <v>108</v>
      </c>
      <c r="AB11" s="8" t="s">
        <v>109</v>
      </c>
      <c r="AC11" s="8"/>
    </row>
    <row r="12" spans="1:29" s="6" customFormat="1" x14ac:dyDescent="0.3">
      <c r="A12" s="8" t="s">
        <v>43</v>
      </c>
      <c r="B12" s="8" t="s">
        <v>44</v>
      </c>
      <c r="C12" s="9" t="s">
        <v>43</v>
      </c>
      <c r="D12" s="8" t="s">
        <v>104</v>
      </c>
      <c r="E12" s="8" t="s">
        <v>119</v>
      </c>
      <c r="F12" s="8" t="s">
        <v>106</v>
      </c>
      <c r="G12" s="8" t="s">
        <v>137</v>
      </c>
      <c r="H12" s="8" t="s">
        <v>143</v>
      </c>
      <c r="I12" s="8" t="s">
        <v>76</v>
      </c>
      <c r="J12" s="9">
        <v>44124</v>
      </c>
      <c r="K12" s="8" t="s">
        <v>107</v>
      </c>
      <c r="L12" s="8">
        <v>1</v>
      </c>
      <c r="M12" s="8"/>
      <c r="N12" s="8" t="s">
        <v>45</v>
      </c>
      <c r="O12" s="8">
        <v>0</v>
      </c>
      <c r="P12" s="8">
        <v>0</v>
      </c>
      <c r="Q12" s="8">
        <v>0</v>
      </c>
      <c r="R12" s="8">
        <v>228.45</v>
      </c>
      <c r="S12" s="8">
        <v>2.92E-2</v>
      </c>
      <c r="T12" s="8">
        <v>-1.64907</v>
      </c>
      <c r="U12" s="8"/>
      <c r="V12" s="8"/>
      <c r="W12" s="8"/>
      <c r="X12" s="8"/>
      <c r="Y12" s="8"/>
      <c r="Z12" s="8"/>
      <c r="AA12" s="8" t="s">
        <v>108</v>
      </c>
      <c r="AB12" s="8" t="s">
        <v>109</v>
      </c>
      <c r="AC12" s="8"/>
    </row>
    <row r="13" spans="1:29" s="6" customFormat="1" x14ac:dyDescent="0.3">
      <c r="A13" s="8" t="s">
        <v>43</v>
      </c>
      <c r="B13" s="8" t="s">
        <v>44</v>
      </c>
      <c r="C13" s="9" t="s">
        <v>43</v>
      </c>
      <c r="D13" s="8" t="s">
        <v>104</v>
      </c>
      <c r="E13" s="8" t="s">
        <v>120</v>
      </c>
      <c r="F13" s="8" t="s">
        <v>106</v>
      </c>
      <c r="G13" s="8" t="s">
        <v>137</v>
      </c>
      <c r="H13" s="8" t="s">
        <v>143</v>
      </c>
      <c r="I13" s="8" t="s">
        <v>76</v>
      </c>
      <c r="J13" s="9">
        <v>44124</v>
      </c>
      <c r="K13" s="8" t="s">
        <v>107</v>
      </c>
      <c r="L13" s="8">
        <v>1</v>
      </c>
      <c r="M13" s="8"/>
      <c r="N13" s="8" t="s">
        <v>45</v>
      </c>
      <c r="O13" s="8">
        <v>0</v>
      </c>
      <c r="P13" s="8">
        <v>0</v>
      </c>
      <c r="Q13" s="8">
        <v>0</v>
      </c>
      <c r="R13" s="8">
        <v>250.26</v>
      </c>
      <c r="S13" s="8">
        <v>4.6649999999999997E-2</v>
      </c>
      <c r="T13" s="8">
        <v>-2.0317500000000002</v>
      </c>
      <c r="U13" s="8"/>
      <c r="V13" s="8"/>
      <c r="W13" s="8"/>
      <c r="X13" s="8"/>
      <c r="Y13" s="8"/>
      <c r="Z13" s="8"/>
      <c r="AA13" s="8" t="s">
        <v>108</v>
      </c>
      <c r="AB13" s="8" t="s">
        <v>109</v>
      </c>
      <c r="AC13" s="8"/>
    </row>
    <row r="14" spans="1:29" s="6" customFormat="1" x14ac:dyDescent="0.3">
      <c r="A14" s="8" t="s">
        <v>43</v>
      </c>
      <c r="B14" s="8" t="s">
        <v>44</v>
      </c>
      <c r="C14" s="9" t="s">
        <v>43</v>
      </c>
      <c r="D14" s="8" t="s">
        <v>104</v>
      </c>
      <c r="E14" s="8" t="s">
        <v>121</v>
      </c>
      <c r="F14" s="8" t="s">
        <v>106</v>
      </c>
      <c r="G14" s="8" t="s">
        <v>137</v>
      </c>
      <c r="H14" s="8" t="s">
        <v>143</v>
      </c>
      <c r="I14" s="8" t="s">
        <v>76</v>
      </c>
      <c r="J14" s="9">
        <v>44124</v>
      </c>
      <c r="K14" s="8" t="s">
        <v>107</v>
      </c>
      <c r="L14" s="8">
        <v>1</v>
      </c>
      <c r="M14" s="8"/>
      <c r="N14" s="8" t="s">
        <v>45</v>
      </c>
      <c r="O14" s="8">
        <v>0</v>
      </c>
      <c r="P14" s="8">
        <v>0</v>
      </c>
      <c r="Q14" s="8">
        <v>0</v>
      </c>
      <c r="R14" s="8">
        <v>249.79</v>
      </c>
      <c r="S14" s="8">
        <v>5.1110000000000003E-2</v>
      </c>
      <c r="T14" s="8">
        <v>-1.66625</v>
      </c>
      <c r="U14" s="8"/>
      <c r="V14" s="8"/>
      <c r="W14" s="8"/>
      <c r="X14" s="8"/>
      <c r="Y14" s="8"/>
      <c r="Z14" s="8"/>
      <c r="AA14" s="8" t="s">
        <v>108</v>
      </c>
      <c r="AB14" s="8" t="s">
        <v>109</v>
      </c>
      <c r="AC14" s="8"/>
    </row>
    <row r="15" spans="1:29" s="6" customFormat="1" x14ac:dyDescent="0.3">
      <c r="A15" s="8" t="s">
        <v>43</v>
      </c>
      <c r="B15" s="8" t="s">
        <v>44</v>
      </c>
      <c r="C15" s="9" t="s">
        <v>43</v>
      </c>
      <c r="D15" s="8" t="s">
        <v>104</v>
      </c>
      <c r="E15" s="8" t="s">
        <v>122</v>
      </c>
      <c r="F15" s="8" t="s">
        <v>106</v>
      </c>
      <c r="G15" s="8" t="s">
        <v>137</v>
      </c>
      <c r="H15" s="8" t="s">
        <v>143</v>
      </c>
      <c r="I15" s="8" t="s">
        <v>76</v>
      </c>
      <c r="J15" s="9">
        <v>44124</v>
      </c>
      <c r="K15" s="8" t="s">
        <v>107</v>
      </c>
      <c r="L15" s="8">
        <v>1</v>
      </c>
      <c r="M15" s="8"/>
      <c r="N15" s="8" t="s">
        <v>45</v>
      </c>
      <c r="O15" s="8">
        <v>0</v>
      </c>
      <c r="P15" s="8">
        <v>0</v>
      </c>
      <c r="Q15" s="8">
        <v>0</v>
      </c>
      <c r="R15" s="8">
        <v>211.58</v>
      </c>
      <c r="S15" s="8">
        <v>4.598E-2</v>
      </c>
      <c r="T15" s="8">
        <v>-1.51115</v>
      </c>
      <c r="U15" s="8"/>
      <c r="V15" s="8"/>
      <c r="W15" s="8"/>
      <c r="X15" s="8"/>
      <c r="Y15" s="8"/>
      <c r="Z15" s="8"/>
      <c r="AA15" s="8" t="s">
        <v>108</v>
      </c>
      <c r="AB15" s="8" t="s">
        <v>109</v>
      </c>
      <c r="AC15" s="8"/>
    </row>
    <row r="16" spans="1:29" s="6" customFormat="1" x14ac:dyDescent="0.3">
      <c r="A16" s="8" t="s">
        <v>43</v>
      </c>
      <c r="B16" s="8" t="s">
        <v>44</v>
      </c>
      <c r="C16" s="9" t="s">
        <v>43</v>
      </c>
      <c r="D16" s="8" t="s">
        <v>104</v>
      </c>
      <c r="E16" s="8" t="s">
        <v>123</v>
      </c>
      <c r="F16" s="8" t="s">
        <v>106</v>
      </c>
      <c r="G16" s="8" t="s">
        <v>137</v>
      </c>
      <c r="H16" s="8" t="s">
        <v>143</v>
      </c>
      <c r="I16" s="8" t="s">
        <v>76</v>
      </c>
      <c r="J16" s="9">
        <v>44124</v>
      </c>
      <c r="K16" s="8" t="s">
        <v>107</v>
      </c>
      <c r="L16" s="8">
        <v>1</v>
      </c>
      <c r="M16" s="8"/>
      <c r="N16" s="8" t="s">
        <v>45</v>
      </c>
      <c r="O16" s="8">
        <v>0</v>
      </c>
      <c r="P16" s="8">
        <v>0</v>
      </c>
      <c r="Q16" s="8">
        <v>0</v>
      </c>
      <c r="R16" s="8">
        <v>235.33</v>
      </c>
      <c r="S16" s="8">
        <v>3.7519999999999998E-2</v>
      </c>
      <c r="T16" s="8">
        <v>-0.96657999999999999</v>
      </c>
      <c r="U16" s="8"/>
      <c r="V16" s="8"/>
      <c r="W16" s="8"/>
      <c r="X16" s="8"/>
      <c r="Y16" s="8"/>
      <c r="Z16" s="8"/>
      <c r="AA16" s="8" t="s">
        <v>108</v>
      </c>
      <c r="AB16" s="8" t="s">
        <v>109</v>
      </c>
      <c r="AC16" s="8"/>
    </row>
    <row r="17" spans="1:29" s="6" customFormat="1" x14ac:dyDescent="0.3">
      <c r="A17" s="8" t="s">
        <v>43</v>
      </c>
      <c r="B17" s="8" t="s">
        <v>44</v>
      </c>
      <c r="C17" s="9" t="s">
        <v>43</v>
      </c>
      <c r="D17" s="8" t="s">
        <v>104</v>
      </c>
      <c r="E17" s="8" t="s">
        <v>124</v>
      </c>
      <c r="F17" s="8" t="s">
        <v>106</v>
      </c>
      <c r="G17" s="8" t="s">
        <v>137</v>
      </c>
      <c r="H17" s="8" t="s">
        <v>143</v>
      </c>
      <c r="I17" s="8" t="s">
        <v>76</v>
      </c>
      <c r="J17" s="9">
        <v>44124</v>
      </c>
      <c r="K17" s="8" t="s">
        <v>107</v>
      </c>
      <c r="L17" s="8">
        <v>1</v>
      </c>
      <c r="M17" s="8"/>
      <c r="N17" s="8" t="s">
        <v>45</v>
      </c>
      <c r="O17" s="8">
        <v>0</v>
      </c>
      <c r="P17" s="8">
        <v>0</v>
      </c>
      <c r="Q17" s="8">
        <v>0</v>
      </c>
      <c r="R17" s="8">
        <v>185.61</v>
      </c>
      <c r="S17" s="8">
        <v>4.7690000000000003E-2</v>
      </c>
      <c r="T17" s="8">
        <v>-1.9133</v>
      </c>
      <c r="U17" s="8"/>
      <c r="V17" s="8"/>
      <c r="W17" s="8"/>
      <c r="X17" s="8"/>
      <c r="Y17" s="8"/>
      <c r="Z17" s="8"/>
      <c r="AA17" s="8" t="s">
        <v>108</v>
      </c>
      <c r="AB17" s="8" t="s">
        <v>109</v>
      </c>
      <c r="AC17" s="8"/>
    </row>
  </sheetData>
  <autoFilter ref="A1:AC17" xr:uid="{95DAC798-58B6-4671-B3C6-BD73C0DF93C4}"/>
  <sortState xmlns:xlrd2="http://schemas.microsoft.com/office/spreadsheetml/2017/richdata2" ref="A2:AC17">
    <sortCondition ref="B2:B17"/>
    <sortCondition ref="E2:E1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7" tint="0.79998168889431442"/>
  </sheetPr>
  <dimension ref="A1:AH3"/>
  <sheetViews>
    <sheetView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I23" sqref="I23"/>
    </sheetView>
  </sheetViews>
  <sheetFormatPr defaultRowHeight="14.4" x14ac:dyDescent="0.3"/>
  <cols>
    <col min="1" max="1" width="5.44140625" customWidth="1"/>
    <col min="2" max="2" width="17.6640625" bestFit="1" customWidth="1"/>
    <col min="3" max="3" width="12.6640625" bestFit="1" customWidth="1"/>
    <col min="4" max="4" width="9.109375" bestFit="1" customWidth="1"/>
    <col min="5" max="5" width="8.5546875" bestFit="1" customWidth="1"/>
    <col min="6" max="6" width="7.6640625" bestFit="1" customWidth="1"/>
    <col min="7" max="7" width="12.6640625" bestFit="1" customWidth="1"/>
    <col min="8" max="8" width="11.109375" bestFit="1" customWidth="1"/>
    <col min="9" max="9" width="11.33203125" bestFit="1" customWidth="1"/>
    <col min="10" max="10" width="14.44140625" bestFit="1" customWidth="1"/>
    <col min="11" max="11" width="10.6640625" bestFit="1" customWidth="1"/>
    <col min="12" max="12" width="10.5546875" bestFit="1" customWidth="1"/>
    <col min="13" max="13" width="9.109375" bestFit="1" customWidth="1"/>
    <col min="14" max="14" width="8.44140625" bestFit="1" customWidth="1"/>
    <col min="15" max="15" width="9.6640625" bestFit="1" customWidth="1"/>
    <col min="16" max="16" width="8.88671875" bestFit="1" customWidth="1"/>
    <col min="17" max="17" width="53.44140625" bestFit="1" customWidth="1"/>
    <col min="18" max="18" width="6.5546875" bestFit="1" customWidth="1"/>
    <col min="19" max="19" width="12.109375" bestFit="1" customWidth="1"/>
    <col min="20" max="20" width="15.5546875" bestFit="1" customWidth="1"/>
    <col min="21" max="21" width="12.6640625" bestFit="1" customWidth="1"/>
    <col min="22" max="22" width="9.44140625" bestFit="1" customWidth="1"/>
    <col min="23" max="23" width="7" bestFit="1" customWidth="1"/>
    <col min="24" max="24" width="13.6640625" bestFit="1" customWidth="1"/>
    <col min="25" max="25" width="11.5546875" bestFit="1" customWidth="1"/>
    <col min="26" max="26" width="9.88671875" bestFit="1" customWidth="1"/>
    <col min="27" max="27" width="10.6640625" bestFit="1" customWidth="1"/>
    <col min="28" max="28" width="9.44140625" bestFit="1" customWidth="1"/>
    <col min="29" max="29" width="9.6640625" bestFit="1" customWidth="1"/>
    <col min="30" max="30" width="12.44140625" bestFit="1" customWidth="1"/>
    <col min="31" max="31" width="14.6640625" bestFit="1" customWidth="1"/>
    <col min="32" max="32" width="15.5546875" bestFit="1" customWidth="1"/>
    <col min="33" max="33" width="14.6640625" bestFit="1" customWidth="1"/>
    <col min="34" max="34" width="15.109375" bestFit="1" customWidth="1"/>
  </cols>
  <sheetData>
    <row r="1" spans="1:34" s="8" customFormat="1" x14ac:dyDescent="0.3">
      <c r="A1" s="8" t="s">
        <v>0</v>
      </c>
      <c r="B1" s="8" t="s">
        <v>6</v>
      </c>
      <c r="C1" s="8" t="s">
        <v>68</v>
      </c>
      <c r="D1" s="8" t="s">
        <v>82</v>
      </c>
      <c r="E1" s="8" t="s">
        <v>83</v>
      </c>
      <c r="F1" s="8" t="s">
        <v>84</v>
      </c>
      <c r="G1" s="8" t="s">
        <v>64</v>
      </c>
      <c r="H1" s="8" t="s">
        <v>3</v>
      </c>
      <c r="I1" s="8" t="s">
        <v>10</v>
      </c>
      <c r="J1" s="8" t="s">
        <v>11</v>
      </c>
      <c r="K1" s="9" t="s">
        <v>12</v>
      </c>
      <c r="L1" s="8" t="s">
        <v>86</v>
      </c>
      <c r="M1" s="8" t="s">
        <v>125</v>
      </c>
      <c r="N1" s="8" t="s">
        <v>126</v>
      </c>
      <c r="O1" s="11" t="s">
        <v>127</v>
      </c>
      <c r="P1" s="11" t="s">
        <v>128</v>
      </c>
      <c r="Q1" s="8" t="s">
        <v>13</v>
      </c>
      <c r="R1" s="8" t="s">
        <v>4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129</v>
      </c>
      <c r="X1" s="8" t="s">
        <v>63</v>
      </c>
      <c r="Y1" s="8" t="s">
        <v>130</v>
      </c>
      <c r="Z1" s="8" t="s">
        <v>131</v>
      </c>
      <c r="AA1" s="8" t="s">
        <v>132</v>
      </c>
      <c r="AB1" s="8" t="s">
        <v>22</v>
      </c>
      <c r="AC1" s="8" t="s">
        <v>23</v>
      </c>
      <c r="AD1" s="8" t="s">
        <v>133</v>
      </c>
      <c r="AE1" s="8" t="s">
        <v>134</v>
      </c>
      <c r="AF1" s="8" t="s">
        <v>140</v>
      </c>
      <c r="AG1" s="8" t="s">
        <v>141</v>
      </c>
      <c r="AH1" s="8" t="s">
        <v>142</v>
      </c>
    </row>
    <row r="2" spans="1:34" s="8" customFormat="1" x14ac:dyDescent="0.3">
      <c r="A2" s="8" t="s">
        <v>43</v>
      </c>
      <c r="B2" s="8" t="s">
        <v>138</v>
      </c>
      <c r="C2" s="8" t="s">
        <v>43</v>
      </c>
      <c r="D2" s="8" t="s">
        <v>43</v>
      </c>
      <c r="E2" s="8" t="s">
        <v>104</v>
      </c>
      <c r="F2" s="8" t="s">
        <v>43</v>
      </c>
      <c r="G2" s="8" t="s">
        <v>43</v>
      </c>
      <c r="H2" s="8" t="s">
        <v>137</v>
      </c>
      <c r="I2" s="8" t="s">
        <v>143</v>
      </c>
      <c r="J2" s="8" t="s">
        <v>76</v>
      </c>
      <c r="K2" s="9">
        <v>44124</v>
      </c>
      <c r="L2" s="8" t="s">
        <v>107</v>
      </c>
      <c r="M2" s="8" t="s">
        <v>135</v>
      </c>
      <c r="O2" s="11">
        <v>51.07</v>
      </c>
      <c r="P2" s="11">
        <v>231.46</v>
      </c>
      <c r="Q2" s="8" t="s">
        <v>50</v>
      </c>
      <c r="R2" s="8" t="s">
        <v>46</v>
      </c>
      <c r="S2" s="8" t="s">
        <v>53</v>
      </c>
      <c r="T2" s="8" t="s">
        <v>54</v>
      </c>
      <c r="U2" s="8" t="s">
        <v>55</v>
      </c>
      <c r="V2" s="8" t="s">
        <v>56</v>
      </c>
      <c r="X2" s="8" t="s">
        <v>72</v>
      </c>
      <c r="Y2" s="8">
        <v>0</v>
      </c>
      <c r="Z2" s="8">
        <v>0</v>
      </c>
      <c r="AA2" s="8" t="s">
        <v>45</v>
      </c>
      <c r="AB2" s="8" t="s">
        <v>57</v>
      </c>
    </row>
    <row r="3" spans="1:34" s="8" customFormat="1" x14ac:dyDescent="0.3">
      <c r="A3" s="8" t="s">
        <v>43</v>
      </c>
      <c r="B3" s="8" t="s">
        <v>139</v>
      </c>
      <c r="C3" s="8" t="s">
        <v>43</v>
      </c>
      <c r="D3" s="8" t="s">
        <v>43</v>
      </c>
      <c r="E3" s="8" t="s">
        <v>104</v>
      </c>
      <c r="F3" s="8" t="s">
        <v>43</v>
      </c>
      <c r="G3" s="8" t="s">
        <v>43</v>
      </c>
      <c r="H3" s="8" t="s">
        <v>137</v>
      </c>
      <c r="I3" s="8" t="s">
        <v>143</v>
      </c>
      <c r="J3" s="8" t="s">
        <v>76</v>
      </c>
      <c r="K3" s="9">
        <v>44124</v>
      </c>
      <c r="L3" s="8" t="s">
        <v>107</v>
      </c>
      <c r="M3" s="8" t="s">
        <v>135</v>
      </c>
      <c r="O3" s="11">
        <v>51.07</v>
      </c>
      <c r="P3" s="11">
        <v>144.65</v>
      </c>
      <c r="Q3" s="8" t="s">
        <v>58</v>
      </c>
      <c r="R3" s="8" t="s">
        <v>46</v>
      </c>
      <c r="S3" s="8" t="s">
        <v>53</v>
      </c>
      <c r="T3" s="8" t="s">
        <v>54</v>
      </c>
      <c r="U3" s="8" t="s">
        <v>55</v>
      </c>
      <c r="V3" s="8" t="s">
        <v>56</v>
      </c>
      <c r="X3" s="8" t="s">
        <v>72</v>
      </c>
      <c r="Y3" s="8">
        <v>0</v>
      </c>
      <c r="Z3" s="8">
        <v>0</v>
      </c>
      <c r="AA3" s="8" t="s">
        <v>45</v>
      </c>
      <c r="AB3" s="8" t="s">
        <v>57</v>
      </c>
    </row>
  </sheetData>
  <sortState xmlns:xlrd2="http://schemas.microsoft.com/office/spreadsheetml/2017/richdata2" ref="A2:AE4">
    <sortCondition ref="B2:B4"/>
    <sortCondition ref="H2:H4"/>
    <sortCondition ref="X2:X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E3"/>
  <sheetViews>
    <sheetView workbookViewId="0">
      <selection activeCell="A3" sqref="A3:AE3"/>
    </sheetView>
  </sheetViews>
  <sheetFormatPr defaultRowHeight="14.4" x14ac:dyDescent="0.3"/>
  <cols>
    <col min="1" max="1" width="5.44140625" customWidth="1"/>
    <col min="2" max="2" width="11.44140625" bestFit="1" customWidth="1"/>
    <col min="3" max="3" width="12.6640625" bestFit="1" customWidth="1"/>
    <col min="4" max="4" width="9.109375" bestFit="1" customWidth="1"/>
    <col min="5" max="5" width="8.5546875" bestFit="1" customWidth="1"/>
    <col min="6" max="6" width="7.6640625" bestFit="1" customWidth="1"/>
    <col min="7" max="7" width="12.6640625" bestFit="1" customWidth="1"/>
    <col min="8" max="8" width="11.5546875" bestFit="1" customWidth="1"/>
    <col min="9" max="9" width="11.33203125" bestFit="1" customWidth="1"/>
    <col min="10" max="10" width="14.44140625" bestFit="1" customWidth="1"/>
    <col min="11" max="11" width="9.6640625" bestFit="1" customWidth="1"/>
    <col min="12" max="12" width="10.5546875" bestFit="1" customWidth="1"/>
    <col min="13" max="13" width="9.109375" bestFit="1" customWidth="1"/>
    <col min="14" max="14" width="8.44140625" bestFit="1" customWidth="1"/>
    <col min="15" max="15" width="9.6640625" bestFit="1" customWidth="1"/>
    <col min="16" max="16" width="8.88671875" bestFit="1" customWidth="1"/>
    <col min="17" max="17" width="59" bestFit="1" customWidth="1"/>
    <col min="18" max="18" width="6.5546875" bestFit="1" customWidth="1"/>
    <col min="19" max="19" width="12.109375" bestFit="1" customWidth="1"/>
    <col min="20" max="20" width="15.5546875" bestFit="1" customWidth="1"/>
    <col min="21" max="21" width="12.6640625" bestFit="1" customWidth="1"/>
    <col min="22" max="22" width="9.44140625" bestFit="1" customWidth="1"/>
    <col min="23" max="23" width="7" bestFit="1" customWidth="1"/>
    <col min="24" max="24" width="13.6640625" bestFit="1" customWidth="1"/>
    <col min="25" max="25" width="11.5546875" bestFit="1" customWidth="1"/>
    <col min="26" max="26" width="9.88671875" bestFit="1" customWidth="1"/>
    <col min="27" max="27" width="10.6640625" bestFit="1" customWidth="1"/>
    <col min="28" max="28" width="9.44140625" bestFit="1" customWidth="1"/>
    <col min="29" max="29" width="9.6640625" bestFit="1" customWidth="1"/>
    <col min="30" max="30" width="12.44140625" bestFit="1" customWidth="1"/>
    <col min="31" max="31" width="14.6640625" bestFit="1" customWidth="1"/>
  </cols>
  <sheetData>
    <row r="1" spans="1:31" x14ac:dyDescent="0.3">
      <c r="A1">
        <f>COUNTA(A3:A1048576)</f>
        <v>1</v>
      </c>
    </row>
    <row r="2" spans="1:31" x14ac:dyDescent="0.3">
      <c r="A2" t="s">
        <v>0</v>
      </c>
      <c r="B2" t="s">
        <v>6</v>
      </c>
      <c r="C2" s="1" t="s">
        <v>68</v>
      </c>
      <c r="D2" t="s">
        <v>82</v>
      </c>
      <c r="E2" t="s">
        <v>83</v>
      </c>
      <c r="F2" s="5" t="s">
        <v>84</v>
      </c>
      <c r="G2" t="s">
        <v>64</v>
      </c>
      <c r="H2" t="s">
        <v>3</v>
      </c>
      <c r="I2" s="1" t="s">
        <v>10</v>
      </c>
      <c r="J2" s="1" t="s">
        <v>11</v>
      </c>
      <c r="K2" s="2" t="s">
        <v>12</v>
      </c>
      <c r="L2" t="s">
        <v>86</v>
      </c>
      <c r="M2" s="1" t="s">
        <v>125</v>
      </c>
      <c r="N2" s="1" t="s">
        <v>126</v>
      </c>
      <c r="O2" s="4" t="s">
        <v>127</v>
      </c>
      <c r="P2" s="4" t="s">
        <v>128</v>
      </c>
      <c r="Q2" s="4" t="s">
        <v>13</v>
      </c>
      <c r="R2" t="s">
        <v>4</v>
      </c>
      <c r="S2" t="s">
        <v>18</v>
      </c>
      <c r="T2" t="s">
        <v>19</v>
      </c>
      <c r="U2" t="s">
        <v>20</v>
      </c>
      <c r="V2" t="s">
        <v>21</v>
      </c>
      <c r="W2" s="1" t="s">
        <v>129</v>
      </c>
      <c r="X2" t="s">
        <v>63</v>
      </c>
      <c r="Y2" t="s">
        <v>130</v>
      </c>
      <c r="Z2" t="s">
        <v>131</v>
      </c>
      <c r="AA2" t="s">
        <v>132</v>
      </c>
      <c r="AB2" s="1" t="s">
        <v>22</v>
      </c>
      <c r="AC2" s="1" t="s">
        <v>23</v>
      </c>
      <c r="AD2" s="1" t="s">
        <v>133</v>
      </c>
      <c r="AE2" s="1" t="s">
        <v>134</v>
      </c>
    </row>
    <row r="3" spans="1:31" x14ac:dyDescent="0.3">
      <c r="A3" t="e">
        <f>#REF!</f>
        <v>#REF!</v>
      </c>
      <c r="B3" s="3" t="s">
        <v>136</v>
      </c>
      <c r="C3" t="s">
        <v>43</v>
      </c>
      <c r="D3" t="e">
        <f>#REF!</f>
        <v>#REF!</v>
      </c>
      <c r="E3" t="e">
        <f>#REF!</f>
        <v>#REF!</v>
      </c>
      <c r="F3" t="e">
        <f>#REF!</f>
        <v>#REF!</v>
      </c>
      <c r="G3" t="e">
        <f>#REF!</f>
        <v>#REF!</v>
      </c>
      <c r="H3" t="e">
        <f>#REF!&amp;"-"&amp;#REF!</f>
        <v>#REF!</v>
      </c>
      <c r="I3" t="s">
        <v>48</v>
      </c>
      <c r="J3" t="s">
        <v>76</v>
      </c>
      <c r="K3" s="2">
        <f ca="1">TODAY()</f>
        <v>44125</v>
      </c>
      <c r="L3" t="e">
        <f>#REF!</f>
        <v>#REF!</v>
      </c>
      <c r="M3" t="s">
        <v>135</v>
      </c>
      <c r="O3" t="e">
        <f>IF(B3="Base",#REF!,#REF!)</f>
        <v>#REF!</v>
      </c>
      <c r="P3" t="e">
        <f>IF(B3="Base",#REF!,#REF!)</f>
        <v>#REF!</v>
      </c>
      <c r="Q3" t="e">
        <f>#REF!</f>
        <v>#REF!</v>
      </c>
      <c r="R3" t="e">
        <f>#REF!</f>
        <v>#REF!</v>
      </c>
      <c r="S3" t="e">
        <f>#REF!</f>
        <v>#REF!</v>
      </c>
      <c r="T3" t="e">
        <f>#REF!</f>
        <v>#REF!</v>
      </c>
      <c r="U3" t="e">
        <f>#REF!</f>
        <v>#REF!</v>
      </c>
      <c r="V3" t="e">
        <f>#REF!</f>
        <v>#REF!</v>
      </c>
      <c r="X3" t="e">
        <f>#REF!</f>
        <v>#REF!</v>
      </c>
      <c r="AA3" t="e">
        <f>#REF!</f>
        <v>#REF!</v>
      </c>
      <c r="AB3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MeasureExAnte</vt:lpstr>
      <vt:lpstr>ImplementationExAnte</vt:lpstr>
      <vt:lpstr>EnergyImpactExAnte</vt:lpstr>
      <vt:lpstr>CostExAnte</vt:lpstr>
      <vt:lpstr>CostExAnte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Vega, Kara</cp:lastModifiedBy>
  <cp:revision/>
  <dcterms:created xsi:type="dcterms:W3CDTF">2019-02-05T13:37:42Z</dcterms:created>
  <dcterms:modified xsi:type="dcterms:W3CDTF">2020-10-21T17:29:13Z</dcterms:modified>
  <cp:category/>
  <cp:contentStatus/>
</cp:coreProperties>
</file>