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8600"/>
  </bookViews>
  <sheets>
    <sheet name="Summary_Scaling_EPr&amp;ESe&amp;CZ" sheetId="29" r:id="rId1"/>
    <sheet name="CZ09 Analysis" sheetId="1" r:id="rId2"/>
    <sheet name="CZ08 Analysis" sheetId="20" r:id="rId3"/>
    <sheet name="DEER2014 Comm CZ weights" sheetId="18" r:id="rId4"/>
    <sheet name="ECC Scheduling" sheetId="4" state="hidden" r:id="rId5"/>
    <sheet name="ESe Scheduling" sheetId="5" r:id="rId6"/>
    <sheet name="ESe Area " sheetId="13" r:id="rId7"/>
    <sheet name="EPr Areas" sheetId="10" r:id="rId8"/>
    <sheet name="EPr-Base-AC-09" sheetId="9" r:id="rId9"/>
    <sheet name="EPr-Post-AC-09" sheetId="11" r:id="rId10"/>
    <sheet name="Ese-Base-AC-09" sheetId="7" r:id="rId11"/>
    <sheet name="ESe-Post-AC-09" sheetId="8" r:id="rId12"/>
    <sheet name="ERC-Post-AC-09" sheetId="2" r:id="rId13"/>
    <sheet name="ERC-Base-AC-09" sheetId="3" r:id="rId14"/>
    <sheet name="ESe-Base-HP-09" sheetId="14" r:id="rId15"/>
    <sheet name="ESe-Post-HP-09" sheetId="15" r:id="rId16"/>
    <sheet name="EPr-Base-HP-09" sheetId="16" r:id="rId17"/>
    <sheet name="EPr-Post-HP-09" sheetId="17" r:id="rId18"/>
    <sheet name="EPr-Base-AC-08" sheetId="21" r:id="rId19"/>
    <sheet name="EPr-Post-AC-08" sheetId="22" r:id="rId20"/>
    <sheet name="EPr-w08-v03-airHP-Base" sheetId="23" r:id="rId21"/>
    <sheet name="EPr-w08-v03-airHP-Post " sheetId="24" r:id="rId22"/>
    <sheet name="ESe-w08-v03-airAC-Base " sheetId="25" r:id="rId23"/>
    <sheet name="ESe-w08-v03-airAC-Post" sheetId="26" r:id="rId24"/>
    <sheet name="ESe-w08-v03-airHP-Base" sheetId="27" r:id="rId25"/>
    <sheet name="ESe-w08-v03-airHP-Post" sheetId="28" r:id="rId26"/>
  </sheets>
  <definedNames>
    <definedName name="_xlnm._FilterDatabase" localSheetId="4" hidden="1">'ECC Scheduling'!$C$1:$J$29</definedName>
    <definedName name="_xlnm._FilterDatabase" localSheetId="7" hidden="1">'EPr Areas'!$B$1:$I$15</definedName>
    <definedName name="_xlnm._FilterDatabase" localSheetId="6" hidden="1">'ESe Area '!$B$1:$V$50</definedName>
    <definedName name="_xlnm._FilterDatabase" localSheetId="5" hidden="1">'ESe Scheduling'!$A$1:$D$42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9" i="29" l="1"/>
  <c r="W28" i="29"/>
  <c r="W27" i="29"/>
  <c r="T29" i="29"/>
  <c r="T28" i="29"/>
  <c r="T27" i="29"/>
  <c r="Q28" i="29"/>
  <c r="Q29" i="29"/>
  <c r="Q27" i="29"/>
  <c r="P5" i="1"/>
  <c r="P13" i="1"/>
  <c r="I11" i="29" l="1"/>
  <c r="M11" i="29" s="1"/>
  <c r="Q11" i="29" s="1"/>
  <c r="J12" i="29"/>
  <c r="N12" i="29" s="1"/>
  <c r="R12" i="29" s="1"/>
  <c r="I12" i="29"/>
  <c r="M12" i="29" s="1"/>
  <c r="Q12" i="29" s="1"/>
  <c r="H12" i="29"/>
  <c r="L12" i="29" s="1"/>
  <c r="P12" i="29" s="1"/>
  <c r="G12" i="29"/>
  <c r="K12" i="29" s="1"/>
  <c r="O12" i="29" s="1"/>
  <c r="G11" i="29"/>
  <c r="K11" i="29" s="1"/>
  <c r="O11" i="29" s="1"/>
  <c r="F6" i="29"/>
  <c r="F14" i="29" s="1"/>
  <c r="F7" i="29"/>
  <c r="F15" i="29" s="1"/>
  <c r="F5" i="29"/>
  <c r="F13" i="29" s="1"/>
  <c r="X27" i="20" l="1"/>
  <c r="Y26" i="20"/>
  <c r="X26" i="20"/>
  <c r="O14" i="20"/>
  <c r="K14" i="20"/>
  <c r="O13" i="20"/>
  <c r="K13" i="20"/>
  <c r="O12" i="20"/>
  <c r="N12" i="20"/>
  <c r="L12" i="20"/>
  <c r="G12" i="20"/>
  <c r="S12" i="20" s="1"/>
  <c r="E9" i="20"/>
  <c r="O6" i="20"/>
  <c r="K6" i="20"/>
  <c r="O5" i="20"/>
  <c r="F5" i="20"/>
  <c r="O4" i="20"/>
  <c r="K4" i="20"/>
  <c r="N4" i="20"/>
  <c r="G4" i="20"/>
  <c r="J4" i="20" s="1"/>
  <c r="I5" i="29" s="1"/>
  <c r="F4" i="20"/>
  <c r="F12" i="20" s="1"/>
  <c r="H12" i="20" s="1"/>
  <c r="S8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2" i="18"/>
  <c r="S7" i="18"/>
  <c r="E2958" i="18"/>
  <c r="C2958" i="18"/>
  <c r="M2958" i="18" s="1"/>
  <c r="L2958" i="18" s="1"/>
  <c r="E2957" i="18"/>
  <c r="C2957" i="18"/>
  <c r="M2957" i="18" s="1"/>
  <c r="L2957" i="18" s="1"/>
  <c r="E2956" i="18"/>
  <c r="C2956" i="18"/>
  <c r="M2956" i="18" s="1"/>
  <c r="L2956" i="18" s="1"/>
  <c r="E2955" i="18"/>
  <c r="C2955" i="18"/>
  <c r="M2955" i="18" s="1"/>
  <c r="L2955" i="18" s="1"/>
  <c r="E2954" i="18"/>
  <c r="C2954" i="18"/>
  <c r="M2954" i="18" s="1"/>
  <c r="L2954" i="18" s="1"/>
  <c r="L2953" i="18"/>
  <c r="E2953" i="18"/>
  <c r="C2953" i="18"/>
  <c r="M2953" i="18" s="1"/>
  <c r="M2952" i="18"/>
  <c r="L2952" i="18" s="1"/>
  <c r="E2952" i="18"/>
  <c r="C2952" i="18"/>
  <c r="E2951" i="18"/>
  <c r="C2951" i="18"/>
  <c r="M2951" i="18" s="1"/>
  <c r="L2951" i="18" s="1"/>
  <c r="E2950" i="18"/>
  <c r="C2950" i="18"/>
  <c r="M2950" i="18" s="1"/>
  <c r="L2950" i="18" s="1"/>
  <c r="E2949" i="18"/>
  <c r="C2949" i="18"/>
  <c r="M2949" i="18" s="1"/>
  <c r="L2949" i="18" s="1"/>
  <c r="E2948" i="18"/>
  <c r="C2948" i="18"/>
  <c r="M2948" i="18" s="1"/>
  <c r="L2948" i="18" s="1"/>
  <c r="E2947" i="18"/>
  <c r="C2947" i="18"/>
  <c r="M2947" i="18" s="1"/>
  <c r="L2947" i="18" s="1"/>
  <c r="E2946" i="18"/>
  <c r="C2946" i="18"/>
  <c r="M2946" i="18" s="1"/>
  <c r="L2946" i="18" s="1"/>
  <c r="E2945" i="18"/>
  <c r="C2945" i="18"/>
  <c r="M2945" i="18" s="1"/>
  <c r="L2945" i="18" s="1"/>
  <c r="E2944" i="18"/>
  <c r="C2944" i="18"/>
  <c r="M2944" i="18" s="1"/>
  <c r="L2944" i="18" s="1"/>
  <c r="E2943" i="18"/>
  <c r="C2943" i="18"/>
  <c r="M2943" i="18" s="1"/>
  <c r="L2943" i="18" s="1"/>
  <c r="E2942" i="18"/>
  <c r="C2942" i="18"/>
  <c r="M2942" i="18" s="1"/>
  <c r="L2942" i="18" s="1"/>
  <c r="E2941" i="18"/>
  <c r="C2941" i="18"/>
  <c r="M2941" i="18" s="1"/>
  <c r="L2941" i="18" s="1"/>
  <c r="E2940" i="18"/>
  <c r="C2940" i="18"/>
  <c r="M2940" i="18" s="1"/>
  <c r="L2940" i="18" s="1"/>
  <c r="E2939" i="18"/>
  <c r="C2939" i="18"/>
  <c r="M2939" i="18" s="1"/>
  <c r="L2939" i="18" s="1"/>
  <c r="E2938" i="18"/>
  <c r="C2938" i="18"/>
  <c r="M2938" i="18" s="1"/>
  <c r="L2938" i="18" s="1"/>
  <c r="L2937" i="18"/>
  <c r="E2937" i="18"/>
  <c r="C2937" i="18"/>
  <c r="M2937" i="18" s="1"/>
  <c r="M2936" i="18"/>
  <c r="L2936" i="18" s="1"/>
  <c r="E2936" i="18"/>
  <c r="C2936" i="18"/>
  <c r="E2935" i="18"/>
  <c r="C2935" i="18"/>
  <c r="M2935" i="18" s="1"/>
  <c r="L2935" i="18" s="1"/>
  <c r="E2934" i="18"/>
  <c r="C2934" i="18"/>
  <c r="M2934" i="18" s="1"/>
  <c r="L2934" i="18" s="1"/>
  <c r="E2933" i="18"/>
  <c r="C2933" i="18"/>
  <c r="M2933" i="18" s="1"/>
  <c r="L2933" i="18" s="1"/>
  <c r="E2932" i="18"/>
  <c r="C2932" i="18"/>
  <c r="M2932" i="18" s="1"/>
  <c r="L2932" i="18" s="1"/>
  <c r="E2931" i="18"/>
  <c r="C2931" i="18"/>
  <c r="M2931" i="18" s="1"/>
  <c r="L2931" i="18" s="1"/>
  <c r="E2930" i="18"/>
  <c r="C2930" i="18"/>
  <c r="M2930" i="18" s="1"/>
  <c r="L2930" i="18" s="1"/>
  <c r="E2929" i="18"/>
  <c r="C2929" i="18"/>
  <c r="M2929" i="18" s="1"/>
  <c r="L2929" i="18" s="1"/>
  <c r="E2928" i="18"/>
  <c r="C2928" i="18"/>
  <c r="M2928" i="18" s="1"/>
  <c r="L2928" i="18" s="1"/>
  <c r="E2927" i="18"/>
  <c r="C2927" i="18"/>
  <c r="M2927" i="18" s="1"/>
  <c r="L2927" i="18" s="1"/>
  <c r="E2926" i="18"/>
  <c r="C2926" i="18"/>
  <c r="M2926" i="18" s="1"/>
  <c r="L2926" i="18" s="1"/>
  <c r="E2925" i="18"/>
  <c r="C2925" i="18"/>
  <c r="M2925" i="18" s="1"/>
  <c r="L2925" i="18" s="1"/>
  <c r="E2924" i="18"/>
  <c r="C2924" i="18"/>
  <c r="M2924" i="18" s="1"/>
  <c r="L2924" i="18" s="1"/>
  <c r="E2923" i="18"/>
  <c r="C2923" i="18"/>
  <c r="M2923" i="18" s="1"/>
  <c r="L2923" i="18" s="1"/>
  <c r="E2922" i="18"/>
  <c r="C2922" i="18"/>
  <c r="M2922" i="18" s="1"/>
  <c r="L2922" i="18" s="1"/>
  <c r="L2921" i="18"/>
  <c r="E2921" i="18"/>
  <c r="C2921" i="18"/>
  <c r="M2921" i="18" s="1"/>
  <c r="M2920" i="18"/>
  <c r="L2920" i="18" s="1"/>
  <c r="E2920" i="18"/>
  <c r="C2920" i="18"/>
  <c r="E2919" i="18"/>
  <c r="C2919" i="18"/>
  <c r="M2919" i="18" s="1"/>
  <c r="L2919" i="18" s="1"/>
  <c r="E2918" i="18"/>
  <c r="C2918" i="18"/>
  <c r="M2918" i="18" s="1"/>
  <c r="L2918" i="18" s="1"/>
  <c r="E2917" i="18"/>
  <c r="C2917" i="18"/>
  <c r="M2917" i="18" s="1"/>
  <c r="L2917" i="18" s="1"/>
  <c r="E2916" i="18"/>
  <c r="C2916" i="18"/>
  <c r="M2916" i="18" s="1"/>
  <c r="L2916" i="18" s="1"/>
  <c r="E2915" i="18"/>
  <c r="C2915" i="18"/>
  <c r="M2915" i="18" s="1"/>
  <c r="L2915" i="18" s="1"/>
  <c r="E2914" i="18"/>
  <c r="C2914" i="18"/>
  <c r="M2914" i="18" s="1"/>
  <c r="L2914" i="18" s="1"/>
  <c r="E2913" i="18"/>
  <c r="C2913" i="18"/>
  <c r="M2913" i="18" s="1"/>
  <c r="L2913" i="18" s="1"/>
  <c r="E2912" i="18"/>
  <c r="C2912" i="18"/>
  <c r="M2912" i="18" s="1"/>
  <c r="L2912" i="18" s="1"/>
  <c r="E2911" i="18"/>
  <c r="C2911" i="18"/>
  <c r="M2911" i="18" s="1"/>
  <c r="L2911" i="18" s="1"/>
  <c r="E2910" i="18"/>
  <c r="C2910" i="18"/>
  <c r="M2910" i="18" s="1"/>
  <c r="L2910" i="18" s="1"/>
  <c r="E2909" i="18"/>
  <c r="C2909" i="18"/>
  <c r="M2909" i="18" s="1"/>
  <c r="L2909" i="18" s="1"/>
  <c r="E2908" i="18"/>
  <c r="C2908" i="18"/>
  <c r="M2908" i="18" s="1"/>
  <c r="L2908" i="18" s="1"/>
  <c r="E2907" i="18"/>
  <c r="C2907" i="18"/>
  <c r="M2907" i="18" s="1"/>
  <c r="L2907" i="18" s="1"/>
  <c r="E2906" i="18"/>
  <c r="C2906" i="18"/>
  <c r="M2906" i="18" s="1"/>
  <c r="L2906" i="18" s="1"/>
  <c r="L2905" i="18"/>
  <c r="E2905" i="18"/>
  <c r="C2905" i="18"/>
  <c r="M2905" i="18" s="1"/>
  <c r="M2904" i="18"/>
  <c r="L2904" i="18" s="1"/>
  <c r="E2904" i="18"/>
  <c r="C2904" i="18"/>
  <c r="E2903" i="18"/>
  <c r="C2903" i="18"/>
  <c r="M2903" i="18" s="1"/>
  <c r="L2903" i="18" s="1"/>
  <c r="E2902" i="18"/>
  <c r="C2902" i="18"/>
  <c r="M2902" i="18" s="1"/>
  <c r="L2902" i="18" s="1"/>
  <c r="E2901" i="18"/>
  <c r="C2901" i="18"/>
  <c r="M2901" i="18" s="1"/>
  <c r="L2901" i="18" s="1"/>
  <c r="E2900" i="18"/>
  <c r="C2900" i="18"/>
  <c r="M2900" i="18" s="1"/>
  <c r="L2900" i="18" s="1"/>
  <c r="E2899" i="18"/>
  <c r="C2899" i="18"/>
  <c r="M2899" i="18" s="1"/>
  <c r="L2899" i="18" s="1"/>
  <c r="E2898" i="18"/>
  <c r="C2898" i="18"/>
  <c r="M2898" i="18" s="1"/>
  <c r="L2898" i="18" s="1"/>
  <c r="E2897" i="18"/>
  <c r="C2897" i="18"/>
  <c r="M2897" i="18" s="1"/>
  <c r="L2897" i="18" s="1"/>
  <c r="E2896" i="18"/>
  <c r="C2896" i="18"/>
  <c r="M2896" i="18" s="1"/>
  <c r="L2896" i="18" s="1"/>
  <c r="E2895" i="18"/>
  <c r="C2895" i="18"/>
  <c r="M2895" i="18" s="1"/>
  <c r="L2895" i="18" s="1"/>
  <c r="E2894" i="18"/>
  <c r="C2894" i="18"/>
  <c r="M2894" i="18" s="1"/>
  <c r="L2894" i="18" s="1"/>
  <c r="E2893" i="18"/>
  <c r="C2893" i="18"/>
  <c r="M2893" i="18" s="1"/>
  <c r="L2893" i="18" s="1"/>
  <c r="E2892" i="18"/>
  <c r="C2892" i="18"/>
  <c r="M2892" i="18" s="1"/>
  <c r="L2892" i="18" s="1"/>
  <c r="E2891" i="18"/>
  <c r="C2891" i="18"/>
  <c r="M2891" i="18" s="1"/>
  <c r="L2891" i="18" s="1"/>
  <c r="E2890" i="18"/>
  <c r="C2890" i="18"/>
  <c r="M2890" i="18" s="1"/>
  <c r="L2890" i="18" s="1"/>
  <c r="L2889" i="18"/>
  <c r="E2889" i="18"/>
  <c r="C2889" i="18"/>
  <c r="M2889" i="18" s="1"/>
  <c r="M2888" i="18"/>
  <c r="L2888" i="18" s="1"/>
  <c r="E2888" i="18"/>
  <c r="C2888" i="18"/>
  <c r="E2887" i="18"/>
  <c r="C2887" i="18"/>
  <c r="M2887" i="18" s="1"/>
  <c r="L2887" i="18" s="1"/>
  <c r="E2886" i="18"/>
  <c r="C2886" i="18"/>
  <c r="M2886" i="18" s="1"/>
  <c r="L2886" i="18" s="1"/>
  <c r="E2885" i="18"/>
  <c r="C2885" i="18"/>
  <c r="M2885" i="18" s="1"/>
  <c r="L2885" i="18" s="1"/>
  <c r="E2884" i="18"/>
  <c r="C2884" i="18"/>
  <c r="M2884" i="18" s="1"/>
  <c r="L2884" i="18" s="1"/>
  <c r="E2883" i="18"/>
  <c r="C2883" i="18"/>
  <c r="M2883" i="18" s="1"/>
  <c r="L2883" i="18" s="1"/>
  <c r="E2882" i="18"/>
  <c r="C2882" i="18"/>
  <c r="M2882" i="18" s="1"/>
  <c r="L2882" i="18" s="1"/>
  <c r="E2881" i="18"/>
  <c r="C2881" i="18"/>
  <c r="M2881" i="18" s="1"/>
  <c r="L2881" i="18" s="1"/>
  <c r="E2880" i="18"/>
  <c r="C2880" i="18"/>
  <c r="M2880" i="18" s="1"/>
  <c r="L2880" i="18" s="1"/>
  <c r="E2879" i="18"/>
  <c r="C2879" i="18"/>
  <c r="M2879" i="18" s="1"/>
  <c r="L2879" i="18" s="1"/>
  <c r="E2878" i="18"/>
  <c r="C2878" i="18"/>
  <c r="M2878" i="18" s="1"/>
  <c r="L2878" i="18" s="1"/>
  <c r="E2877" i="18"/>
  <c r="C2877" i="18"/>
  <c r="M2877" i="18" s="1"/>
  <c r="L2877" i="18" s="1"/>
  <c r="E2876" i="18"/>
  <c r="C2876" i="18"/>
  <c r="M2876" i="18" s="1"/>
  <c r="L2876" i="18" s="1"/>
  <c r="E2875" i="18"/>
  <c r="C2875" i="18"/>
  <c r="M2875" i="18" s="1"/>
  <c r="L2875" i="18" s="1"/>
  <c r="E2874" i="18"/>
  <c r="C2874" i="18"/>
  <c r="M2874" i="18" s="1"/>
  <c r="L2874" i="18" s="1"/>
  <c r="L2873" i="18"/>
  <c r="E2873" i="18"/>
  <c r="C2873" i="18"/>
  <c r="M2873" i="18" s="1"/>
  <c r="M2872" i="18"/>
  <c r="L2872" i="18" s="1"/>
  <c r="E2872" i="18"/>
  <c r="C2872" i="18"/>
  <c r="E2871" i="18"/>
  <c r="C2871" i="18"/>
  <c r="M2871" i="18" s="1"/>
  <c r="L2871" i="18" s="1"/>
  <c r="E2870" i="18"/>
  <c r="C2870" i="18"/>
  <c r="M2870" i="18" s="1"/>
  <c r="L2870" i="18" s="1"/>
  <c r="E2869" i="18"/>
  <c r="C2869" i="18"/>
  <c r="M2869" i="18" s="1"/>
  <c r="L2869" i="18" s="1"/>
  <c r="E2868" i="18"/>
  <c r="C2868" i="18"/>
  <c r="M2868" i="18" s="1"/>
  <c r="L2868" i="18" s="1"/>
  <c r="E2867" i="18"/>
  <c r="C2867" i="18"/>
  <c r="M2867" i="18" s="1"/>
  <c r="L2867" i="18" s="1"/>
  <c r="E2866" i="18"/>
  <c r="C2866" i="18"/>
  <c r="M2866" i="18" s="1"/>
  <c r="L2866" i="18" s="1"/>
  <c r="E2865" i="18"/>
  <c r="C2865" i="18"/>
  <c r="M2865" i="18" s="1"/>
  <c r="L2865" i="18" s="1"/>
  <c r="E2864" i="18"/>
  <c r="C2864" i="18"/>
  <c r="M2864" i="18" s="1"/>
  <c r="L2864" i="18" s="1"/>
  <c r="E2863" i="18"/>
  <c r="C2863" i="18"/>
  <c r="M2863" i="18" s="1"/>
  <c r="L2863" i="18" s="1"/>
  <c r="E2862" i="18"/>
  <c r="C2862" i="18"/>
  <c r="M2862" i="18" s="1"/>
  <c r="L2862" i="18" s="1"/>
  <c r="E2861" i="18"/>
  <c r="C2861" i="18"/>
  <c r="M2861" i="18" s="1"/>
  <c r="L2861" i="18" s="1"/>
  <c r="E2860" i="18"/>
  <c r="C2860" i="18"/>
  <c r="M2860" i="18" s="1"/>
  <c r="L2860" i="18" s="1"/>
  <c r="E2859" i="18"/>
  <c r="C2859" i="18"/>
  <c r="M2859" i="18" s="1"/>
  <c r="L2859" i="18" s="1"/>
  <c r="E2858" i="18"/>
  <c r="C2858" i="18"/>
  <c r="M2858" i="18" s="1"/>
  <c r="L2858" i="18" s="1"/>
  <c r="L2857" i="18"/>
  <c r="E2857" i="18"/>
  <c r="C2857" i="18"/>
  <c r="M2857" i="18" s="1"/>
  <c r="M2856" i="18"/>
  <c r="L2856" i="18" s="1"/>
  <c r="E2856" i="18"/>
  <c r="C2856" i="18"/>
  <c r="E2855" i="18"/>
  <c r="C2855" i="18"/>
  <c r="M2855" i="18" s="1"/>
  <c r="L2855" i="18" s="1"/>
  <c r="E2854" i="18"/>
  <c r="C2854" i="18"/>
  <c r="M2854" i="18" s="1"/>
  <c r="L2854" i="18" s="1"/>
  <c r="E2853" i="18"/>
  <c r="C2853" i="18"/>
  <c r="M2853" i="18" s="1"/>
  <c r="L2853" i="18" s="1"/>
  <c r="E2852" i="18"/>
  <c r="C2852" i="18"/>
  <c r="M2852" i="18" s="1"/>
  <c r="L2852" i="18" s="1"/>
  <c r="E2851" i="18"/>
  <c r="C2851" i="18"/>
  <c r="M2851" i="18" s="1"/>
  <c r="L2851" i="18" s="1"/>
  <c r="E2850" i="18"/>
  <c r="C2850" i="18"/>
  <c r="M2850" i="18" s="1"/>
  <c r="L2850" i="18" s="1"/>
  <c r="E2849" i="18"/>
  <c r="C2849" i="18"/>
  <c r="M2849" i="18" s="1"/>
  <c r="L2849" i="18" s="1"/>
  <c r="E2848" i="18"/>
  <c r="C2848" i="18"/>
  <c r="M2848" i="18" s="1"/>
  <c r="L2848" i="18" s="1"/>
  <c r="E2847" i="18"/>
  <c r="C2847" i="18"/>
  <c r="M2847" i="18" s="1"/>
  <c r="L2847" i="18" s="1"/>
  <c r="E2846" i="18"/>
  <c r="C2846" i="18"/>
  <c r="M2846" i="18" s="1"/>
  <c r="L2846" i="18" s="1"/>
  <c r="E2845" i="18"/>
  <c r="C2845" i="18"/>
  <c r="M2845" i="18" s="1"/>
  <c r="L2845" i="18" s="1"/>
  <c r="E2844" i="18"/>
  <c r="C2844" i="18"/>
  <c r="M2844" i="18" s="1"/>
  <c r="L2844" i="18" s="1"/>
  <c r="E2843" i="18"/>
  <c r="C2843" i="18"/>
  <c r="M2843" i="18" s="1"/>
  <c r="L2843" i="18" s="1"/>
  <c r="E2842" i="18"/>
  <c r="C2842" i="18"/>
  <c r="M2842" i="18" s="1"/>
  <c r="L2842" i="18" s="1"/>
  <c r="L2841" i="18"/>
  <c r="E2841" i="18"/>
  <c r="C2841" i="18"/>
  <c r="M2841" i="18" s="1"/>
  <c r="M2840" i="18"/>
  <c r="L2840" i="18" s="1"/>
  <c r="E2840" i="18"/>
  <c r="C2840" i="18"/>
  <c r="E2839" i="18"/>
  <c r="C2839" i="18"/>
  <c r="M2839" i="18" s="1"/>
  <c r="L2839" i="18" s="1"/>
  <c r="E2838" i="18"/>
  <c r="C2838" i="18"/>
  <c r="M2838" i="18" s="1"/>
  <c r="L2838" i="18" s="1"/>
  <c r="E2837" i="18"/>
  <c r="C2837" i="18"/>
  <c r="M2837" i="18" s="1"/>
  <c r="L2837" i="18" s="1"/>
  <c r="E2836" i="18"/>
  <c r="C2836" i="18"/>
  <c r="M2836" i="18" s="1"/>
  <c r="L2836" i="18" s="1"/>
  <c r="E2835" i="18"/>
  <c r="C2835" i="18"/>
  <c r="M2835" i="18" s="1"/>
  <c r="L2835" i="18" s="1"/>
  <c r="E2834" i="18"/>
  <c r="C2834" i="18"/>
  <c r="M2834" i="18" s="1"/>
  <c r="L2834" i="18" s="1"/>
  <c r="E2833" i="18"/>
  <c r="C2833" i="18"/>
  <c r="M2833" i="18" s="1"/>
  <c r="L2833" i="18" s="1"/>
  <c r="E2832" i="18"/>
  <c r="C2832" i="18"/>
  <c r="M2832" i="18" s="1"/>
  <c r="L2832" i="18" s="1"/>
  <c r="E2831" i="18"/>
  <c r="C2831" i="18"/>
  <c r="M2831" i="18" s="1"/>
  <c r="L2831" i="18" s="1"/>
  <c r="E2830" i="18"/>
  <c r="C2830" i="18"/>
  <c r="M2830" i="18" s="1"/>
  <c r="L2830" i="18" s="1"/>
  <c r="E2829" i="18"/>
  <c r="C2829" i="18"/>
  <c r="M2829" i="18" s="1"/>
  <c r="L2829" i="18" s="1"/>
  <c r="E2828" i="18"/>
  <c r="C2828" i="18"/>
  <c r="M2828" i="18" s="1"/>
  <c r="L2828" i="18" s="1"/>
  <c r="E2827" i="18"/>
  <c r="C2827" i="18"/>
  <c r="M2827" i="18" s="1"/>
  <c r="L2827" i="18" s="1"/>
  <c r="E2826" i="18"/>
  <c r="C2826" i="18"/>
  <c r="M2826" i="18" s="1"/>
  <c r="L2826" i="18" s="1"/>
  <c r="L2825" i="18"/>
  <c r="E2825" i="18"/>
  <c r="C2825" i="18"/>
  <c r="M2825" i="18" s="1"/>
  <c r="M2824" i="18"/>
  <c r="L2824" i="18" s="1"/>
  <c r="E2824" i="18"/>
  <c r="C2824" i="18"/>
  <c r="E2823" i="18"/>
  <c r="C2823" i="18"/>
  <c r="M2823" i="18" s="1"/>
  <c r="L2823" i="18" s="1"/>
  <c r="E2822" i="18"/>
  <c r="C2822" i="18"/>
  <c r="M2822" i="18" s="1"/>
  <c r="L2822" i="18" s="1"/>
  <c r="E2821" i="18"/>
  <c r="C2821" i="18"/>
  <c r="M2821" i="18" s="1"/>
  <c r="L2821" i="18" s="1"/>
  <c r="E2820" i="18"/>
  <c r="C2820" i="18"/>
  <c r="M2820" i="18" s="1"/>
  <c r="L2820" i="18" s="1"/>
  <c r="E2819" i="18"/>
  <c r="C2819" i="18"/>
  <c r="M2819" i="18" s="1"/>
  <c r="L2819" i="18" s="1"/>
  <c r="E2818" i="18"/>
  <c r="C2818" i="18"/>
  <c r="M2818" i="18" s="1"/>
  <c r="L2818" i="18" s="1"/>
  <c r="E2817" i="18"/>
  <c r="C2817" i="18"/>
  <c r="M2817" i="18" s="1"/>
  <c r="L2817" i="18" s="1"/>
  <c r="E2816" i="18"/>
  <c r="C2816" i="18"/>
  <c r="M2816" i="18" s="1"/>
  <c r="L2816" i="18" s="1"/>
  <c r="E2815" i="18"/>
  <c r="C2815" i="18"/>
  <c r="M2815" i="18" s="1"/>
  <c r="L2815" i="18" s="1"/>
  <c r="E2814" i="18"/>
  <c r="C2814" i="18"/>
  <c r="M2814" i="18" s="1"/>
  <c r="L2814" i="18" s="1"/>
  <c r="E2813" i="18"/>
  <c r="C2813" i="18"/>
  <c r="M2813" i="18" s="1"/>
  <c r="L2813" i="18" s="1"/>
  <c r="E2812" i="18"/>
  <c r="C2812" i="18"/>
  <c r="M2812" i="18" s="1"/>
  <c r="L2812" i="18" s="1"/>
  <c r="E2811" i="18"/>
  <c r="C2811" i="18"/>
  <c r="M2811" i="18" s="1"/>
  <c r="L2811" i="18" s="1"/>
  <c r="E2810" i="18"/>
  <c r="C2810" i="18"/>
  <c r="M2810" i="18" s="1"/>
  <c r="L2810" i="18" s="1"/>
  <c r="L2809" i="18"/>
  <c r="E2809" i="18"/>
  <c r="C2809" i="18"/>
  <c r="M2809" i="18" s="1"/>
  <c r="M2808" i="18"/>
  <c r="L2808" i="18" s="1"/>
  <c r="E2808" i="18"/>
  <c r="C2808" i="18"/>
  <c r="E2807" i="18"/>
  <c r="C2807" i="18"/>
  <c r="M2807" i="18" s="1"/>
  <c r="L2807" i="18" s="1"/>
  <c r="E2806" i="18"/>
  <c r="C2806" i="18"/>
  <c r="M2806" i="18" s="1"/>
  <c r="L2806" i="18" s="1"/>
  <c r="E2805" i="18"/>
  <c r="C2805" i="18"/>
  <c r="M2805" i="18" s="1"/>
  <c r="L2805" i="18" s="1"/>
  <c r="E2804" i="18"/>
  <c r="C2804" i="18"/>
  <c r="M2804" i="18" s="1"/>
  <c r="L2804" i="18" s="1"/>
  <c r="E2803" i="18"/>
  <c r="C2803" i="18"/>
  <c r="M2803" i="18" s="1"/>
  <c r="L2803" i="18" s="1"/>
  <c r="E2802" i="18"/>
  <c r="C2802" i="18"/>
  <c r="M2802" i="18" s="1"/>
  <c r="L2802" i="18" s="1"/>
  <c r="E2801" i="18"/>
  <c r="C2801" i="18"/>
  <c r="M2801" i="18" s="1"/>
  <c r="L2801" i="18" s="1"/>
  <c r="E2800" i="18"/>
  <c r="C2800" i="18"/>
  <c r="M2800" i="18" s="1"/>
  <c r="L2800" i="18" s="1"/>
  <c r="E2799" i="18"/>
  <c r="C2799" i="18"/>
  <c r="M2799" i="18" s="1"/>
  <c r="L2799" i="18" s="1"/>
  <c r="E2798" i="18"/>
  <c r="C2798" i="18"/>
  <c r="M2798" i="18" s="1"/>
  <c r="L2798" i="18" s="1"/>
  <c r="E2797" i="18"/>
  <c r="C2797" i="18"/>
  <c r="M2797" i="18" s="1"/>
  <c r="L2797" i="18" s="1"/>
  <c r="E2796" i="18"/>
  <c r="C2796" i="18"/>
  <c r="M2796" i="18" s="1"/>
  <c r="L2796" i="18" s="1"/>
  <c r="E2795" i="18"/>
  <c r="C2795" i="18"/>
  <c r="M2795" i="18" s="1"/>
  <c r="L2795" i="18" s="1"/>
  <c r="E2794" i="18"/>
  <c r="C2794" i="18"/>
  <c r="M2794" i="18" s="1"/>
  <c r="L2794" i="18" s="1"/>
  <c r="L2793" i="18"/>
  <c r="E2793" i="18"/>
  <c r="C2793" i="18"/>
  <c r="M2793" i="18" s="1"/>
  <c r="M2792" i="18"/>
  <c r="L2792" i="18" s="1"/>
  <c r="E2792" i="18"/>
  <c r="C2792" i="18"/>
  <c r="E2791" i="18"/>
  <c r="C2791" i="18"/>
  <c r="M2791" i="18" s="1"/>
  <c r="L2791" i="18" s="1"/>
  <c r="E2790" i="18"/>
  <c r="C2790" i="18"/>
  <c r="M2790" i="18" s="1"/>
  <c r="L2790" i="18" s="1"/>
  <c r="E2789" i="18"/>
  <c r="C2789" i="18"/>
  <c r="M2789" i="18" s="1"/>
  <c r="L2789" i="18" s="1"/>
  <c r="E2788" i="18"/>
  <c r="C2788" i="18"/>
  <c r="M2788" i="18" s="1"/>
  <c r="L2788" i="18" s="1"/>
  <c r="E2787" i="18"/>
  <c r="C2787" i="18"/>
  <c r="M2787" i="18" s="1"/>
  <c r="L2787" i="18" s="1"/>
  <c r="E2786" i="18"/>
  <c r="C2786" i="18"/>
  <c r="M2786" i="18" s="1"/>
  <c r="L2786" i="18" s="1"/>
  <c r="E2785" i="18"/>
  <c r="C2785" i="18"/>
  <c r="M2785" i="18" s="1"/>
  <c r="L2785" i="18" s="1"/>
  <c r="E2784" i="18"/>
  <c r="C2784" i="18"/>
  <c r="M2784" i="18" s="1"/>
  <c r="L2784" i="18" s="1"/>
  <c r="M2783" i="18"/>
  <c r="L2783" i="18"/>
  <c r="E2783" i="18"/>
  <c r="C2783" i="18"/>
  <c r="M2782" i="18"/>
  <c r="L2782" i="18" s="1"/>
  <c r="E2782" i="18"/>
  <c r="C2782" i="18"/>
  <c r="E2781" i="18"/>
  <c r="C2781" i="18"/>
  <c r="M2781" i="18" s="1"/>
  <c r="L2781" i="18" s="1"/>
  <c r="E2780" i="18"/>
  <c r="C2780" i="18"/>
  <c r="M2780" i="18" s="1"/>
  <c r="L2780" i="18" s="1"/>
  <c r="E2779" i="18"/>
  <c r="C2779" i="18"/>
  <c r="M2779" i="18" s="1"/>
  <c r="L2779" i="18" s="1"/>
  <c r="M2778" i="18"/>
  <c r="L2778" i="18" s="1"/>
  <c r="E2778" i="18"/>
  <c r="C2778" i="18"/>
  <c r="M2777" i="18"/>
  <c r="L2777" i="18" s="1"/>
  <c r="E2777" i="18"/>
  <c r="C2777" i="18"/>
  <c r="E2776" i="18"/>
  <c r="C2776" i="18"/>
  <c r="M2776" i="18" s="1"/>
  <c r="L2776" i="18" s="1"/>
  <c r="E2775" i="18"/>
  <c r="C2775" i="18"/>
  <c r="M2775" i="18" s="1"/>
  <c r="L2775" i="18" s="1"/>
  <c r="E2774" i="18"/>
  <c r="C2774" i="18"/>
  <c r="M2774" i="18" s="1"/>
  <c r="L2774" i="18" s="1"/>
  <c r="E2773" i="18"/>
  <c r="C2773" i="18"/>
  <c r="M2773" i="18" s="1"/>
  <c r="L2773" i="18" s="1"/>
  <c r="E2772" i="18"/>
  <c r="C2772" i="18"/>
  <c r="M2772" i="18" s="1"/>
  <c r="L2772" i="18" s="1"/>
  <c r="M2771" i="18"/>
  <c r="L2771" i="18" s="1"/>
  <c r="E2771" i="18"/>
  <c r="C2771" i="18"/>
  <c r="E2770" i="18"/>
  <c r="C2770" i="18"/>
  <c r="M2770" i="18" s="1"/>
  <c r="L2770" i="18" s="1"/>
  <c r="E2769" i="18"/>
  <c r="C2769" i="18"/>
  <c r="M2769" i="18" s="1"/>
  <c r="L2769" i="18" s="1"/>
  <c r="E2768" i="18"/>
  <c r="C2768" i="18"/>
  <c r="M2768" i="18" s="1"/>
  <c r="L2768" i="18" s="1"/>
  <c r="E2767" i="18"/>
  <c r="C2767" i="18"/>
  <c r="M2767" i="18" s="1"/>
  <c r="L2767" i="18" s="1"/>
  <c r="E2766" i="18"/>
  <c r="C2766" i="18"/>
  <c r="M2766" i="18" s="1"/>
  <c r="L2766" i="18" s="1"/>
  <c r="E2765" i="18"/>
  <c r="C2765" i="18"/>
  <c r="M2765" i="18" s="1"/>
  <c r="L2765" i="18" s="1"/>
  <c r="E2764" i="18"/>
  <c r="C2764" i="18"/>
  <c r="M2764" i="18" s="1"/>
  <c r="L2764" i="18" s="1"/>
  <c r="E2763" i="18"/>
  <c r="C2763" i="18"/>
  <c r="M2763" i="18" s="1"/>
  <c r="L2763" i="18" s="1"/>
  <c r="M2762" i="18"/>
  <c r="L2762" i="18"/>
  <c r="E2762" i="18"/>
  <c r="C2762" i="18"/>
  <c r="E2761" i="18"/>
  <c r="C2761" i="18"/>
  <c r="M2761" i="18" s="1"/>
  <c r="L2761" i="18" s="1"/>
  <c r="E2760" i="18"/>
  <c r="C2760" i="18"/>
  <c r="M2760" i="18" s="1"/>
  <c r="L2760" i="18" s="1"/>
  <c r="M2759" i="18"/>
  <c r="L2759" i="18"/>
  <c r="E2759" i="18"/>
  <c r="C2759" i="18"/>
  <c r="M2758" i="18"/>
  <c r="L2758" i="18" s="1"/>
  <c r="E2758" i="18"/>
  <c r="C2758" i="18"/>
  <c r="E2757" i="18"/>
  <c r="C2757" i="18"/>
  <c r="M2757" i="18" s="1"/>
  <c r="L2757" i="18" s="1"/>
  <c r="E2756" i="18"/>
  <c r="C2756" i="18"/>
  <c r="M2756" i="18" s="1"/>
  <c r="L2756" i="18" s="1"/>
  <c r="E2755" i="18"/>
  <c r="C2755" i="18"/>
  <c r="M2755" i="18" s="1"/>
  <c r="L2755" i="18" s="1"/>
  <c r="E2754" i="18"/>
  <c r="C2754" i="18"/>
  <c r="M2754" i="18" s="1"/>
  <c r="L2754" i="18" s="1"/>
  <c r="E2753" i="18"/>
  <c r="C2753" i="18"/>
  <c r="M2753" i="18" s="1"/>
  <c r="L2753" i="18" s="1"/>
  <c r="E2752" i="18"/>
  <c r="C2752" i="18"/>
  <c r="M2752" i="18" s="1"/>
  <c r="L2752" i="18" s="1"/>
  <c r="M2751" i="18"/>
  <c r="L2751" i="18" s="1"/>
  <c r="E2751" i="18"/>
  <c r="C2751" i="18"/>
  <c r="M2750" i="18"/>
  <c r="L2750" i="18" s="1"/>
  <c r="E2750" i="18"/>
  <c r="C2750" i="18"/>
  <c r="E2749" i="18"/>
  <c r="C2749" i="18"/>
  <c r="M2749" i="18" s="1"/>
  <c r="L2749" i="18" s="1"/>
  <c r="E2748" i="18"/>
  <c r="C2748" i="18"/>
  <c r="M2748" i="18" s="1"/>
  <c r="L2748" i="18" s="1"/>
  <c r="E2747" i="18"/>
  <c r="C2747" i="18"/>
  <c r="M2747" i="18" s="1"/>
  <c r="L2747" i="18" s="1"/>
  <c r="E2746" i="18"/>
  <c r="C2746" i="18"/>
  <c r="M2746" i="18" s="1"/>
  <c r="L2746" i="18" s="1"/>
  <c r="M2745" i="18"/>
  <c r="L2745" i="18" s="1"/>
  <c r="E2745" i="18"/>
  <c r="C2745" i="18"/>
  <c r="E2744" i="18"/>
  <c r="C2744" i="18"/>
  <c r="M2744" i="18" s="1"/>
  <c r="L2744" i="18" s="1"/>
  <c r="E2743" i="18"/>
  <c r="C2743" i="18"/>
  <c r="M2743" i="18" s="1"/>
  <c r="L2743" i="18" s="1"/>
  <c r="E2742" i="18"/>
  <c r="C2742" i="18"/>
  <c r="M2742" i="18" s="1"/>
  <c r="L2742" i="18" s="1"/>
  <c r="E2741" i="18"/>
  <c r="C2741" i="18"/>
  <c r="M2741" i="18" s="1"/>
  <c r="L2741" i="18" s="1"/>
  <c r="E2740" i="18"/>
  <c r="C2740" i="18"/>
  <c r="M2740" i="18" s="1"/>
  <c r="L2740" i="18" s="1"/>
  <c r="M2739" i="18"/>
  <c r="L2739" i="18" s="1"/>
  <c r="E2739" i="18"/>
  <c r="C2739" i="18"/>
  <c r="E2738" i="18"/>
  <c r="C2738" i="18"/>
  <c r="M2738" i="18" s="1"/>
  <c r="L2738" i="18" s="1"/>
  <c r="E2737" i="18"/>
  <c r="C2737" i="18"/>
  <c r="M2737" i="18" s="1"/>
  <c r="L2737" i="18" s="1"/>
  <c r="E2736" i="18"/>
  <c r="C2736" i="18"/>
  <c r="M2736" i="18" s="1"/>
  <c r="L2736" i="18" s="1"/>
  <c r="E2735" i="18"/>
  <c r="C2735" i="18"/>
  <c r="M2735" i="18" s="1"/>
  <c r="L2735" i="18" s="1"/>
  <c r="E2734" i="18"/>
  <c r="C2734" i="18"/>
  <c r="M2734" i="18" s="1"/>
  <c r="L2734" i="18" s="1"/>
  <c r="E2733" i="18"/>
  <c r="C2733" i="18"/>
  <c r="M2733" i="18" s="1"/>
  <c r="L2733" i="18" s="1"/>
  <c r="E2732" i="18"/>
  <c r="C2732" i="18"/>
  <c r="M2732" i="18" s="1"/>
  <c r="L2732" i="18" s="1"/>
  <c r="E2731" i="18"/>
  <c r="C2731" i="18"/>
  <c r="M2731" i="18" s="1"/>
  <c r="L2731" i="18" s="1"/>
  <c r="M2730" i="18"/>
  <c r="L2730" i="18"/>
  <c r="E2730" i="18"/>
  <c r="C2730" i="18"/>
  <c r="E2729" i="18"/>
  <c r="C2729" i="18"/>
  <c r="M2729" i="18" s="1"/>
  <c r="L2729" i="18" s="1"/>
  <c r="E2728" i="18"/>
  <c r="C2728" i="18"/>
  <c r="M2728" i="18" s="1"/>
  <c r="L2728" i="18" s="1"/>
  <c r="M2727" i="18"/>
  <c r="L2727" i="18" s="1"/>
  <c r="E2727" i="18"/>
  <c r="C2727" i="18"/>
  <c r="M2726" i="18"/>
  <c r="L2726" i="18" s="1"/>
  <c r="E2726" i="18"/>
  <c r="C2726" i="18"/>
  <c r="E2725" i="18"/>
  <c r="C2725" i="18"/>
  <c r="M2725" i="18" s="1"/>
  <c r="L2725" i="18" s="1"/>
  <c r="E2724" i="18"/>
  <c r="C2724" i="18"/>
  <c r="M2724" i="18" s="1"/>
  <c r="L2724" i="18" s="1"/>
  <c r="E2723" i="18"/>
  <c r="C2723" i="18"/>
  <c r="M2723" i="18" s="1"/>
  <c r="L2723" i="18" s="1"/>
  <c r="E2722" i="18"/>
  <c r="C2722" i="18"/>
  <c r="M2722" i="18" s="1"/>
  <c r="L2722" i="18" s="1"/>
  <c r="E2721" i="18"/>
  <c r="C2721" i="18"/>
  <c r="M2721" i="18" s="1"/>
  <c r="L2721" i="18" s="1"/>
  <c r="E2720" i="18"/>
  <c r="C2720" i="18"/>
  <c r="M2720" i="18" s="1"/>
  <c r="L2720" i="18" s="1"/>
  <c r="M2719" i="18"/>
  <c r="L2719" i="18" s="1"/>
  <c r="E2719" i="18"/>
  <c r="C2719" i="18"/>
  <c r="M2718" i="18"/>
  <c r="L2718" i="18" s="1"/>
  <c r="E2718" i="18"/>
  <c r="C2718" i="18"/>
  <c r="E2717" i="18"/>
  <c r="C2717" i="18"/>
  <c r="M2717" i="18" s="1"/>
  <c r="L2717" i="18" s="1"/>
  <c r="E2716" i="18"/>
  <c r="C2716" i="18"/>
  <c r="M2716" i="18" s="1"/>
  <c r="L2716" i="18" s="1"/>
  <c r="E2715" i="18"/>
  <c r="C2715" i="18"/>
  <c r="M2715" i="18" s="1"/>
  <c r="L2715" i="18" s="1"/>
  <c r="E2714" i="18"/>
  <c r="C2714" i="18"/>
  <c r="M2714" i="18" s="1"/>
  <c r="L2714" i="18" s="1"/>
  <c r="M2713" i="18"/>
  <c r="L2713" i="18" s="1"/>
  <c r="E2713" i="18"/>
  <c r="C2713" i="18"/>
  <c r="E2712" i="18"/>
  <c r="C2712" i="18"/>
  <c r="M2712" i="18" s="1"/>
  <c r="L2712" i="18" s="1"/>
  <c r="E2711" i="18"/>
  <c r="C2711" i="18"/>
  <c r="M2711" i="18" s="1"/>
  <c r="L2711" i="18" s="1"/>
  <c r="E2710" i="18"/>
  <c r="C2710" i="18"/>
  <c r="M2710" i="18" s="1"/>
  <c r="L2710" i="18" s="1"/>
  <c r="E2709" i="18"/>
  <c r="C2709" i="18"/>
  <c r="M2709" i="18" s="1"/>
  <c r="L2709" i="18" s="1"/>
  <c r="E2708" i="18"/>
  <c r="C2708" i="18"/>
  <c r="M2708" i="18" s="1"/>
  <c r="L2708" i="18" s="1"/>
  <c r="M2707" i="18"/>
  <c r="L2707" i="18" s="1"/>
  <c r="E2707" i="18"/>
  <c r="C2707" i="18"/>
  <c r="E2706" i="18"/>
  <c r="C2706" i="18"/>
  <c r="M2706" i="18" s="1"/>
  <c r="L2706" i="18" s="1"/>
  <c r="E2705" i="18"/>
  <c r="C2705" i="18"/>
  <c r="M2705" i="18" s="1"/>
  <c r="L2705" i="18" s="1"/>
  <c r="E2704" i="18"/>
  <c r="C2704" i="18"/>
  <c r="M2704" i="18" s="1"/>
  <c r="L2704" i="18" s="1"/>
  <c r="E2703" i="18"/>
  <c r="C2703" i="18"/>
  <c r="M2703" i="18" s="1"/>
  <c r="L2703" i="18" s="1"/>
  <c r="E2702" i="18"/>
  <c r="C2702" i="18"/>
  <c r="M2702" i="18" s="1"/>
  <c r="L2702" i="18" s="1"/>
  <c r="E2701" i="18"/>
  <c r="C2701" i="18"/>
  <c r="M2701" i="18" s="1"/>
  <c r="L2701" i="18" s="1"/>
  <c r="E2700" i="18"/>
  <c r="C2700" i="18"/>
  <c r="M2700" i="18" s="1"/>
  <c r="L2700" i="18" s="1"/>
  <c r="E2699" i="18"/>
  <c r="C2699" i="18"/>
  <c r="M2699" i="18" s="1"/>
  <c r="L2699" i="18" s="1"/>
  <c r="M2698" i="18"/>
  <c r="L2698" i="18"/>
  <c r="E2698" i="18"/>
  <c r="C2698" i="18"/>
  <c r="E2697" i="18"/>
  <c r="C2697" i="18"/>
  <c r="M2697" i="18" s="1"/>
  <c r="L2697" i="18" s="1"/>
  <c r="E2696" i="18"/>
  <c r="C2696" i="18"/>
  <c r="M2696" i="18" s="1"/>
  <c r="L2696" i="18" s="1"/>
  <c r="M2695" i="18"/>
  <c r="L2695" i="18" s="1"/>
  <c r="E2695" i="18"/>
  <c r="C2695" i="18"/>
  <c r="M2694" i="18"/>
  <c r="L2694" i="18" s="1"/>
  <c r="E2694" i="18"/>
  <c r="C2694" i="18"/>
  <c r="E2693" i="18"/>
  <c r="C2693" i="18"/>
  <c r="M2693" i="18" s="1"/>
  <c r="L2693" i="18" s="1"/>
  <c r="E2692" i="18"/>
  <c r="C2692" i="18"/>
  <c r="M2692" i="18" s="1"/>
  <c r="L2692" i="18" s="1"/>
  <c r="E2691" i="18"/>
  <c r="C2691" i="18"/>
  <c r="M2691" i="18" s="1"/>
  <c r="L2691" i="18" s="1"/>
  <c r="E2690" i="18"/>
  <c r="C2690" i="18"/>
  <c r="M2690" i="18" s="1"/>
  <c r="L2690" i="18" s="1"/>
  <c r="E2689" i="18"/>
  <c r="C2689" i="18"/>
  <c r="M2689" i="18" s="1"/>
  <c r="L2689" i="18" s="1"/>
  <c r="E2688" i="18"/>
  <c r="C2688" i="18"/>
  <c r="M2688" i="18" s="1"/>
  <c r="L2688" i="18" s="1"/>
  <c r="M2687" i="18"/>
  <c r="L2687" i="18" s="1"/>
  <c r="E2687" i="18"/>
  <c r="C2687" i="18"/>
  <c r="E2686" i="18"/>
  <c r="C2686" i="18"/>
  <c r="M2686" i="18" s="1"/>
  <c r="L2686" i="18" s="1"/>
  <c r="E2685" i="18"/>
  <c r="C2685" i="18"/>
  <c r="M2685" i="18" s="1"/>
  <c r="L2685" i="18" s="1"/>
  <c r="E2684" i="18"/>
  <c r="C2684" i="18"/>
  <c r="M2684" i="18" s="1"/>
  <c r="L2684" i="18" s="1"/>
  <c r="E2683" i="18"/>
  <c r="C2683" i="18"/>
  <c r="M2683" i="18" s="1"/>
  <c r="L2683" i="18" s="1"/>
  <c r="E2682" i="18"/>
  <c r="C2682" i="18"/>
  <c r="M2682" i="18" s="1"/>
  <c r="L2682" i="18" s="1"/>
  <c r="E2681" i="18"/>
  <c r="C2681" i="18"/>
  <c r="M2681" i="18" s="1"/>
  <c r="L2681" i="18" s="1"/>
  <c r="E2680" i="18"/>
  <c r="C2680" i="18"/>
  <c r="M2680" i="18" s="1"/>
  <c r="L2680" i="18" s="1"/>
  <c r="E2679" i="18"/>
  <c r="C2679" i="18"/>
  <c r="M2679" i="18" s="1"/>
  <c r="L2679" i="18" s="1"/>
  <c r="E2678" i="18"/>
  <c r="C2678" i="18"/>
  <c r="M2678" i="18" s="1"/>
  <c r="L2678" i="18" s="1"/>
  <c r="E2677" i="18"/>
  <c r="C2677" i="18"/>
  <c r="M2677" i="18" s="1"/>
  <c r="L2677" i="18" s="1"/>
  <c r="L2676" i="18"/>
  <c r="E2676" i="18"/>
  <c r="C2676" i="18"/>
  <c r="M2676" i="18" s="1"/>
  <c r="M2675" i="18"/>
  <c r="L2675" i="18" s="1"/>
  <c r="E2675" i="18"/>
  <c r="C2675" i="18"/>
  <c r="E2674" i="18"/>
  <c r="C2674" i="18"/>
  <c r="M2674" i="18" s="1"/>
  <c r="L2674" i="18" s="1"/>
  <c r="E2673" i="18"/>
  <c r="C2673" i="18"/>
  <c r="M2673" i="18" s="1"/>
  <c r="L2673" i="18" s="1"/>
  <c r="E2672" i="18"/>
  <c r="C2672" i="18"/>
  <c r="M2672" i="18" s="1"/>
  <c r="L2672" i="18" s="1"/>
  <c r="E2671" i="18"/>
  <c r="C2671" i="18"/>
  <c r="M2671" i="18" s="1"/>
  <c r="L2671" i="18" s="1"/>
  <c r="E2670" i="18"/>
  <c r="C2670" i="18"/>
  <c r="M2670" i="18" s="1"/>
  <c r="L2670" i="18" s="1"/>
  <c r="E2669" i="18"/>
  <c r="C2669" i="18"/>
  <c r="M2669" i="18" s="1"/>
  <c r="L2669" i="18" s="1"/>
  <c r="E2668" i="18"/>
  <c r="C2668" i="18"/>
  <c r="M2668" i="18" s="1"/>
  <c r="L2668" i="18" s="1"/>
  <c r="E2667" i="18"/>
  <c r="C2667" i="18"/>
  <c r="M2667" i="18" s="1"/>
  <c r="L2667" i="18" s="1"/>
  <c r="E2666" i="18"/>
  <c r="C2666" i="18"/>
  <c r="M2666" i="18" s="1"/>
  <c r="L2666" i="18" s="1"/>
  <c r="E2665" i="18"/>
  <c r="C2665" i="18"/>
  <c r="M2665" i="18" s="1"/>
  <c r="L2665" i="18" s="1"/>
  <c r="E2664" i="18"/>
  <c r="C2664" i="18"/>
  <c r="M2664" i="18" s="1"/>
  <c r="L2664" i="18" s="1"/>
  <c r="E2663" i="18"/>
  <c r="C2663" i="18"/>
  <c r="M2663" i="18" s="1"/>
  <c r="L2663" i="18" s="1"/>
  <c r="E2662" i="18"/>
  <c r="C2662" i="18"/>
  <c r="M2662" i="18" s="1"/>
  <c r="L2662" i="18" s="1"/>
  <c r="E2661" i="18"/>
  <c r="C2661" i="18"/>
  <c r="M2661" i="18" s="1"/>
  <c r="L2661" i="18" s="1"/>
  <c r="E2660" i="18"/>
  <c r="C2660" i="18"/>
  <c r="M2660" i="18" s="1"/>
  <c r="L2660" i="18" s="1"/>
  <c r="E2659" i="18"/>
  <c r="C2659" i="18"/>
  <c r="M2659" i="18" s="1"/>
  <c r="L2659" i="18" s="1"/>
  <c r="E2658" i="18"/>
  <c r="C2658" i="18"/>
  <c r="M2658" i="18" s="1"/>
  <c r="L2658" i="18" s="1"/>
  <c r="E2657" i="18"/>
  <c r="C2657" i="18"/>
  <c r="M2657" i="18" s="1"/>
  <c r="L2657" i="18" s="1"/>
  <c r="E2656" i="18"/>
  <c r="C2656" i="18"/>
  <c r="M2656" i="18" s="1"/>
  <c r="L2656" i="18" s="1"/>
  <c r="E2655" i="18"/>
  <c r="C2655" i="18"/>
  <c r="M2655" i="18" s="1"/>
  <c r="L2655" i="18" s="1"/>
  <c r="E2654" i="18"/>
  <c r="C2654" i="18"/>
  <c r="M2654" i="18" s="1"/>
  <c r="L2654" i="18" s="1"/>
  <c r="E2653" i="18"/>
  <c r="C2653" i="18"/>
  <c r="M2653" i="18" s="1"/>
  <c r="L2653" i="18" s="1"/>
  <c r="L2652" i="18"/>
  <c r="E2652" i="18"/>
  <c r="C2652" i="18"/>
  <c r="M2652" i="18" s="1"/>
  <c r="E2651" i="18"/>
  <c r="C2651" i="18"/>
  <c r="M2651" i="18" s="1"/>
  <c r="L2651" i="18" s="1"/>
  <c r="E2650" i="18"/>
  <c r="C2650" i="18"/>
  <c r="M2650" i="18" s="1"/>
  <c r="L2650" i="18" s="1"/>
  <c r="E2649" i="18"/>
  <c r="C2649" i="18"/>
  <c r="M2649" i="18" s="1"/>
  <c r="L2649" i="18" s="1"/>
  <c r="E2648" i="18"/>
  <c r="C2648" i="18"/>
  <c r="M2648" i="18" s="1"/>
  <c r="L2648" i="18" s="1"/>
  <c r="M2647" i="18"/>
  <c r="L2647" i="18" s="1"/>
  <c r="E2647" i="18"/>
  <c r="C2647" i="18"/>
  <c r="E2646" i="18"/>
  <c r="C2646" i="18"/>
  <c r="M2646" i="18" s="1"/>
  <c r="L2646" i="18" s="1"/>
  <c r="E2645" i="18"/>
  <c r="C2645" i="18"/>
  <c r="M2645" i="18" s="1"/>
  <c r="L2645" i="18" s="1"/>
  <c r="E2644" i="18"/>
  <c r="C2644" i="18"/>
  <c r="M2644" i="18" s="1"/>
  <c r="L2644" i="18" s="1"/>
  <c r="E2643" i="18"/>
  <c r="C2643" i="18"/>
  <c r="M2643" i="18" s="1"/>
  <c r="L2643" i="18" s="1"/>
  <c r="E2642" i="18"/>
  <c r="C2642" i="18"/>
  <c r="M2642" i="18" s="1"/>
  <c r="L2642" i="18" s="1"/>
  <c r="E2641" i="18"/>
  <c r="C2641" i="18"/>
  <c r="M2641" i="18" s="1"/>
  <c r="L2641" i="18" s="1"/>
  <c r="E2640" i="18"/>
  <c r="C2640" i="18"/>
  <c r="M2640" i="18" s="1"/>
  <c r="L2640" i="18" s="1"/>
  <c r="M2639" i="18"/>
  <c r="L2639" i="18" s="1"/>
  <c r="E2639" i="18"/>
  <c r="C2639" i="18"/>
  <c r="L2638" i="18"/>
  <c r="E2638" i="18"/>
  <c r="C2638" i="18"/>
  <c r="M2638" i="18" s="1"/>
  <c r="E2637" i="18"/>
  <c r="C2637" i="18"/>
  <c r="M2637" i="18" s="1"/>
  <c r="L2637" i="18" s="1"/>
  <c r="E2636" i="18"/>
  <c r="C2636" i="18"/>
  <c r="M2636" i="18" s="1"/>
  <c r="L2636" i="18" s="1"/>
  <c r="M2635" i="18"/>
  <c r="L2635" i="18" s="1"/>
  <c r="E2635" i="18"/>
  <c r="C2635" i="18"/>
  <c r="E2634" i="18"/>
  <c r="C2634" i="18"/>
  <c r="M2634" i="18" s="1"/>
  <c r="L2634" i="18" s="1"/>
  <c r="E2633" i="18"/>
  <c r="C2633" i="18"/>
  <c r="M2633" i="18" s="1"/>
  <c r="L2633" i="18" s="1"/>
  <c r="E2632" i="18"/>
  <c r="C2632" i="18"/>
  <c r="M2632" i="18" s="1"/>
  <c r="L2632" i="18" s="1"/>
  <c r="E2631" i="18"/>
  <c r="C2631" i="18"/>
  <c r="M2631" i="18" s="1"/>
  <c r="L2631" i="18" s="1"/>
  <c r="L2630" i="18"/>
  <c r="E2630" i="18"/>
  <c r="C2630" i="18"/>
  <c r="M2630" i="18" s="1"/>
  <c r="M2629" i="18"/>
  <c r="L2629" i="18" s="1"/>
  <c r="E2629" i="18"/>
  <c r="C2629" i="18"/>
  <c r="E2628" i="18"/>
  <c r="C2628" i="18"/>
  <c r="M2628" i="18" s="1"/>
  <c r="L2628" i="18" s="1"/>
  <c r="E2627" i="18"/>
  <c r="C2627" i="18"/>
  <c r="M2627" i="18" s="1"/>
  <c r="L2627" i="18" s="1"/>
  <c r="M2626" i="18"/>
  <c r="L2626" i="18" s="1"/>
  <c r="E2626" i="18"/>
  <c r="C2626" i="18"/>
  <c r="E2625" i="18"/>
  <c r="C2625" i="18"/>
  <c r="M2625" i="18" s="1"/>
  <c r="L2625" i="18" s="1"/>
  <c r="E2624" i="18"/>
  <c r="C2624" i="18"/>
  <c r="M2624" i="18" s="1"/>
  <c r="L2624" i="18" s="1"/>
  <c r="E2623" i="18"/>
  <c r="C2623" i="18"/>
  <c r="M2623" i="18" s="1"/>
  <c r="L2623" i="18" s="1"/>
  <c r="E2622" i="18"/>
  <c r="C2622" i="18"/>
  <c r="M2622" i="18" s="1"/>
  <c r="L2622" i="18" s="1"/>
  <c r="E2621" i="18"/>
  <c r="C2621" i="18"/>
  <c r="M2621" i="18" s="1"/>
  <c r="L2621" i="18" s="1"/>
  <c r="E2620" i="18"/>
  <c r="C2620" i="18"/>
  <c r="M2620" i="18" s="1"/>
  <c r="L2620" i="18" s="1"/>
  <c r="L2619" i="18"/>
  <c r="E2619" i="18"/>
  <c r="C2619" i="18"/>
  <c r="M2619" i="18" s="1"/>
  <c r="E2618" i="18"/>
  <c r="C2618" i="18"/>
  <c r="M2618" i="18" s="1"/>
  <c r="L2618" i="18" s="1"/>
  <c r="E2617" i="18"/>
  <c r="C2617" i="18"/>
  <c r="M2617" i="18" s="1"/>
  <c r="L2617" i="18" s="1"/>
  <c r="E2616" i="18"/>
  <c r="C2616" i="18"/>
  <c r="M2616" i="18" s="1"/>
  <c r="L2616" i="18" s="1"/>
  <c r="E2615" i="18"/>
  <c r="C2615" i="18"/>
  <c r="M2615" i="18" s="1"/>
  <c r="L2615" i="18" s="1"/>
  <c r="E2614" i="18"/>
  <c r="C2614" i="18"/>
  <c r="M2614" i="18" s="1"/>
  <c r="L2614" i="18" s="1"/>
  <c r="E2613" i="18"/>
  <c r="C2613" i="18"/>
  <c r="M2613" i="18" s="1"/>
  <c r="L2613" i="18" s="1"/>
  <c r="E2612" i="18"/>
  <c r="C2612" i="18"/>
  <c r="M2612" i="18" s="1"/>
  <c r="L2612" i="18" s="1"/>
  <c r="E2611" i="18"/>
  <c r="C2611" i="18"/>
  <c r="M2611" i="18" s="1"/>
  <c r="L2611" i="18" s="1"/>
  <c r="M2610" i="18"/>
  <c r="L2610" i="18" s="1"/>
  <c r="E2610" i="18"/>
  <c r="C2610" i="18"/>
  <c r="E2609" i="18"/>
  <c r="C2609" i="18"/>
  <c r="M2609" i="18" s="1"/>
  <c r="L2609" i="18" s="1"/>
  <c r="E2608" i="18"/>
  <c r="C2608" i="18"/>
  <c r="M2608" i="18" s="1"/>
  <c r="L2608" i="18" s="1"/>
  <c r="M2607" i="18"/>
  <c r="L2607" i="18" s="1"/>
  <c r="E2607" i="18"/>
  <c r="C2607" i="18"/>
  <c r="E2606" i="18"/>
  <c r="C2606" i="18"/>
  <c r="M2606" i="18" s="1"/>
  <c r="L2606" i="18" s="1"/>
  <c r="E2605" i="18"/>
  <c r="C2605" i="18"/>
  <c r="M2605" i="18" s="1"/>
  <c r="L2605" i="18" s="1"/>
  <c r="E2604" i="18"/>
  <c r="C2604" i="18"/>
  <c r="M2604" i="18" s="1"/>
  <c r="L2604" i="18" s="1"/>
  <c r="E2603" i="18"/>
  <c r="C2603" i="18"/>
  <c r="M2603" i="18" s="1"/>
  <c r="L2603" i="18" s="1"/>
  <c r="M2602" i="18"/>
  <c r="L2602" i="18" s="1"/>
  <c r="E2602" i="18"/>
  <c r="C2602" i="18"/>
  <c r="E2601" i="18"/>
  <c r="C2601" i="18"/>
  <c r="M2601" i="18" s="1"/>
  <c r="L2601" i="18" s="1"/>
  <c r="E2600" i="18"/>
  <c r="C2600" i="18"/>
  <c r="M2600" i="18" s="1"/>
  <c r="L2600" i="18" s="1"/>
  <c r="E2599" i="18"/>
  <c r="C2599" i="18"/>
  <c r="M2599" i="18" s="1"/>
  <c r="L2599" i="18" s="1"/>
  <c r="E2598" i="18"/>
  <c r="C2598" i="18"/>
  <c r="M2598" i="18" s="1"/>
  <c r="L2598" i="18" s="1"/>
  <c r="E2597" i="18"/>
  <c r="C2597" i="18"/>
  <c r="M2597" i="18" s="1"/>
  <c r="L2597" i="18" s="1"/>
  <c r="E2596" i="18"/>
  <c r="C2596" i="18"/>
  <c r="M2596" i="18" s="1"/>
  <c r="L2596" i="18" s="1"/>
  <c r="M2595" i="18"/>
  <c r="L2595" i="18"/>
  <c r="E2595" i="18"/>
  <c r="C2595" i="18"/>
  <c r="M2594" i="18"/>
  <c r="L2594" i="18" s="1"/>
  <c r="E2594" i="18"/>
  <c r="C2594" i="18"/>
  <c r="E2593" i="18"/>
  <c r="C2593" i="18"/>
  <c r="M2593" i="18" s="1"/>
  <c r="L2593" i="18" s="1"/>
  <c r="E2592" i="18"/>
  <c r="C2592" i="18"/>
  <c r="M2592" i="18" s="1"/>
  <c r="L2592" i="18" s="1"/>
  <c r="E2591" i="18"/>
  <c r="C2591" i="18"/>
  <c r="M2591" i="18" s="1"/>
  <c r="L2591" i="18" s="1"/>
  <c r="M2590" i="18"/>
  <c r="L2590" i="18" s="1"/>
  <c r="E2590" i="18"/>
  <c r="C2590" i="18"/>
  <c r="E2589" i="18"/>
  <c r="C2589" i="18"/>
  <c r="M2589" i="18" s="1"/>
  <c r="L2589" i="18" s="1"/>
  <c r="E2588" i="18"/>
  <c r="C2588" i="18"/>
  <c r="M2588" i="18" s="1"/>
  <c r="L2588" i="18" s="1"/>
  <c r="E2587" i="18"/>
  <c r="C2587" i="18"/>
  <c r="M2587" i="18" s="1"/>
  <c r="L2587" i="18" s="1"/>
  <c r="E2586" i="18"/>
  <c r="C2586" i="18"/>
  <c r="M2586" i="18" s="1"/>
  <c r="L2586" i="18" s="1"/>
  <c r="E2585" i="18"/>
  <c r="C2585" i="18"/>
  <c r="M2585" i="18" s="1"/>
  <c r="L2585" i="18" s="1"/>
  <c r="E2584" i="18"/>
  <c r="C2584" i="18"/>
  <c r="M2584" i="18" s="1"/>
  <c r="L2584" i="18" s="1"/>
  <c r="M2583" i="18"/>
  <c r="L2583" i="18" s="1"/>
  <c r="E2583" i="18"/>
  <c r="C2583" i="18"/>
  <c r="E2582" i="18"/>
  <c r="C2582" i="18"/>
  <c r="M2582" i="18" s="1"/>
  <c r="L2582" i="18" s="1"/>
  <c r="E2581" i="18"/>
  <c r="C2581" i="18"/>
  <c r="M2581" i="18" s="1"/>
  <c r="L2581" i="18" s="1"/>
  <c r="E2580" i="18"/>
  <c r="C2580" i="18"/>
  <c r="M2580" i="18" s="1"/>
  <c r="L2580" i="18" s="1"/>
  <c r="M2579" i="18"/>
  <c r="L2579" i="18" s="1"/>
  <c r="E2579" i="18"/>
  <c r="C2579" i="18"/>
  <c r="M2578" i="18"/>
  <c r="L2578" i="18" s="1"/>
  <c r="E2578" i="18"/>
  <c r="C2578" i="18"/>
  <c r="E2577" i="18"/>
  <c r="C2577" i="18"/>
  <c r="M2577" i="18" s="1"/>
  <c r="L2577" i="18" s="1"/>
  <c r="E2576" i="18"/>
  <c r="C2576" i="18"/>
  <c r="M2576" i="18" s="1"/>
  <c r="L2576" i="18" s="1"/>
  <c r="E2575" i="18"/>
  <c r="C2575" i="18"/>
  <c r="M2575" i="18" s="1"/>
  <c r="L2575" i="18" s="1"/>
  <c r="E2574" i="18"/>
  <c r="C2574" i="18"/>
  <c r="M2574" i="18" s="1"/>
  <c r="L2574" i="18" s="1"/>
  <c r="E2573" i="18"/>
  <c r="C2573" i="18"/>
  <c r="M2573" i="18" s="1"/>
  <c r="L2573" i="18" s="1"/>
  <c r="E2572" i="18"/>
  <c r="C2572" i="18"/>
  <c r="M2572" i="18" s="1"/>
  <c r="L2572" i="18" s="1"/>
  <c r="E2571" i="18"/>
  <c r="C2571" i="18"/>
  <c r="M2571" i="18" s="1"/>
  <c r="L2571" i="18" s="1"/>
  <c r="E2570" i="18"/>
  <c r="C2570" i="18"/>
  <c r="M2570" i="18" s="1"/>
  <c r="L2570" i="18" s="1"/>
  <c r="E2569" i="18"/>
  <c r="C2569" i="18"/>
  <c r="M2569" i="18" s="1"/>
  <c r="L2569" i="18" s="1"/>
  <c r="E2568" i="18"/>
  <c r="C2568" i="18"/>
  <c r="M2568" i="18" s="1"/>
  <c r="L2568" i="18" s="1"/>
  <c r="E2567" i="18"/>
  <c r="C2567" i="18"/>
  <c r="M2567" i="18" s="1"/>
  <c r="L2567" i="18" s="1"/>
  <c r="E2566" i="18"/>
  <c r="C2566" i="18"/>
  <c r="M2566" i="18" s="1"/>
  <c r="L2566" i="18" s="1"/>
  <c r="E2565" i="18"/>
  <c r="C2565" i="18"/>
  <c r="M2565" i="18" s="1"/>
  <c r="L2565" i="18" s="1"/>
  <c r="E2564" i="18"/>
  <c r="C2564" i="18"/>
  <c r="M2564" i="18" s="1"/>
  <c r="L2564" i="18" s="1"/>
  <c r="E2563" i="18"/>
  <c r="C2563" i="18"/>
  <c r="M2563" i="18" s="1"/>
  <c r="L2563" i="18" s="1"/>
  <c r="M2562" i="18"/>
  <c r="L2562" i="18" s="1"/>
  <c r="E2562" i="18"/>
  <c r="C2562" i="18"/>
  <c r="E2561" i="18"/>
  <c r="C2561" i="18"/>
  <c r="M2561" i="18" s="1"/>
  <c r="L2561" i="18" s="1"/>
  <c r="E2560" i="18"/>
  <c r="C2560" i="18"/>
  <c r="M2560" i="18" s="1"/>
  <c r="L2560" i="18" s="1"/>
  <c r="E2559" i="18"/>
  <c r="C2559" i="18"/>
  <c r="M2559" i="18" s="1"/>
  <c r="L2559" i="18" s="1"/>
  <c r="E2558" i="18"/>
  <c r="C2558" i="18"/>
  <c r="M2558" i="18" s="1"/>
  <c r="L2558" i="18" s="1"/>
  <c r="E2557" i="18"/>
  <c r="C2557" i="18"/>
  <c r="M2557" i="18" s="1"/>
  <c r="L2557" i="18" s="1"/>
  <c r="E2556" i="18"/>
  <c r="C2556" i="18"/>
  <c r="M2556" i="18" s="1"/>
  <c r="L2556" i="18" s="1"/>
  <c r="E2555" i="18"/>
  <c r="C2555" i="18"/>
  <c r="M2555" i="18" s="1"/>
  <c r="L2555" i="18" s="1"/>
  <c r="E2554" i="18"/>
  <c r="C2554" i="18"/>
  <c r="M2554" i="18" s="1"/>
  <c r="L2554" i="18" s="1"/>
  <c r="E2553" i="18"/>
  <c r="C2553" i="18"/>
  <c r="M2553" i="18" s="1"/>
  <c r="L2553" i="18" s="1"/>
  <c r="E2552" i="18"/>
  <c r="C2552" i="18"/>
  <c r="M2552" i="18" s="1"/>
  <c r="L2552" i="18" s="1"/>
  <c r="M2551" i="18"/>
  <c r="L2551" i="18" s="1"/>
  <c r="E2551" i="18"/>
  <c r="C2551" i="18"/>
  <c r="E2550" i="18"/>
  <c r="C2550" i="18"/>
  <c r="M2550" i="18" s="1"/>
  <c r="L2550" i="18" s="1"/>
  <c r="E2549" i="18"/>
  <c r="C2549" i="18"/>
  <c r="M2549" i="18" s="1"/>
  <c r="L2549" i="18" s="1"/>
  <c r="E2548" i="18"/>
  <c r="C2548" i="18"/>
  <c r="M2548" i="18" s="1"/>
  <c r="L2548" i="18" s="1"/>
  <c r="E2547" i="18"/>
  <c r="C2547" i="18"/>
  <c r="M2547" i="18" s="1"/>
  <c r="L2547" i="18" s="1"/>
  <c r="M2546" i="18"/>
  <c r="L2546" i="18" s="1"/>
  <c r="E2546" i="18"/>
  <c r="C2546" i="18"/>
  <c r="E2545" i="18"/>
  <c r="C2545" i="18"/>
  <c r="M2545" i="18" s="1"/>
  <c r="L2545" i="18" s="1"/>
  <c r="E2544" i="18"/>
  <c r="C2544" i="18"/>
  <c r="M2544" i="18" s="1"/>
  <c r="L2544" i="18" s="1"/>
  <c r="L2543" i="18"/>
  <c r="E2543" i="18"/>
  <c r="C2543" i="18"/>
  <c r="M2543" i="18" s="1"/>
  <c r="M2542" i="18"/>
  <c r="L2542" i="18"/>
  <c r="E2542" i="18"/>
  <c r="C2542" i="18"/>
  <c r="E2541" i="18"/>
  <c r="C2541" i="18"/>
  <c r="M2541" i="18" s="1"/>
  <c r="L2541" i="18" s="1"/>
  <c r="E2540" i="18"/>
  <c r="C2540" i="18"/>
  <c r="M2540" i="18" s="1"/>
  <c r="L2540" i="18" s="1"/>
  <c r="M2539" i="18"/>
  <c r="L2539" i="18" s="1"/>
  <c r="E2539" i="18"/>
  <c r="C2539" i="18"/>
  <c r="E2538" i="18"/>
  <c r="C2538" i="18"/>
  <c r="M2538" i="18" s="1"/>
  <c r="L2538" i="18" s="1"/>
  <c r="E2537" i="18"/>
  <c r="C2537" i="18"/>
  <c r="M2537" i="18" s="1"/>
  <c r="L2537" i="18" s="1"/>
  <c r="E2536" i="18"/>
  <c r="C2536" i="18"/>
  <c r="M2536" i="18" s="1"/>
  <c r="L2536" i="18" s="1"/>
  <c r="E2535" i="18"/>
  <c r="C2535" i="18"/>
  <c r="M2535" i="18" s="1"/>
  <c r="L2535" i="18" s="1"/>
  <c r="L2534" i="18"/>
  <c r="E2534" i="18"/>
  <c r="C2534" i="18"/>
  <c r="M2534" i="18" s="1"/>
  <c r="E2533" i="18"/>
  <c r="C2533" i="18"/>
  <c r="M2533" i="18" s="1"/>
  <c r="L2533" i="18" s="1"/>
  <c r="E2532" i="18"/>
  <c r="C2532" i="18"/>
  <c r="M2532" i="18" s="1"/>
  <c r="L2532" i="18" s="1"/>
  <c r="M2531" i="18"/>
  <c r="L2531" i="18" s="1"/>
  <c r="E2531" i="18"/>
  <c r="C2531" i="18"/>
  <c r="E2530" i="18"/>
  <c r="C2530" i="18"/>
  <c r="M2530" i="18" s="1"/>
  <c r="L2530" i="18" s="1"/>
  <c r="E2529" i="18"/>
  <c r="C2529" i="18"/>
  <c r="M2529" i="18" s="1"/>
  <c r="L2529" i="18" s="1"/>
  <c r="E2528" i="18"/>
  <c r="C2528" i="18"/>
  <c r="M2528" i="18" s="1"/>
  <c r="L2528" i="18" s="1"/>
  <c r="E2527" i="18"/>
  <c r="C2527" i="18"/>
  <c r="M2527" i="18" s="1"/>
  <c r="L2527" i="18" s="1"/>
  <c r="E2526" i="18"/>
  <c r="C2526" i="18"/>
  <c r="M2526" i="18" s="1"/>
  <c r="L2526" i="18" s="1"/>
  <c r="E2525" i="18"/>
  <c r="C2525" i="18"/>
  <c r="M2525" i="18" s="1"/>
  <c r="L2525" i="18" s="1"/>
  <c r="E2524" i="18"/>
  <c r="C2524" i="18"/>
  <c r="M2524" i="18" s="1"/>
  <c r="L2524" i="18" s="1"/>
  <c r="E2523" i="18"/>
  <c r="C2523" i="18"/>
  <c r="M2523" i="18" s="1"/>
  <c r="L2523" i="18" s="1"/>
  <c r="E2522" i="18"/>
  <c r="C2522" i="18"/>
  <c r="M2522" i="18" s="1"/>
  <c r="L2522" i="18" s="1"/>
  <c r="E2521" i="18"/>
  <c r="C2521" i="18"/>
  <c r="M2521" i="18" s="1"/>
  <c r="L2521" i="18" s="1"/>
  <c r="E2520" i="18"/>
  <c r="C2520" i="18"/>
  <c r="M2520" i="18" s="1"/>
  <c r="L2520" i="18" s="1"/>
  <c r="E2519" i="18"/>
  <c r="C2519" i="18"/>
  <c r="M2519" i="18" s="1"/>
  <c r="L2519" i="18" s="1"/>
  <c r="E2518" i="18"/>
  <c r="C2518" i="18"/>
  <c r="M2518" i="18" s="1"/>
  <c r="L2518" i="18" s="1"/>
  <c r="M2517" i="18"/>
  <c r="L2517" i="18" s="1"/>
  <c r="E2517" i="18"/>
  <c r="C2517" i="18"/>
  <c r="L2516" i="18"/>
  <c r="E2516" i="18"/>
  <c r="C2516" i="18"/>
  <c r="M2516" i="18" s="1"/>
  <c r="E2515" i="18"/>
  <c r="C2515" i="18"/>
  <c r="M2515" i="18" s="1"/>
  <c r="L2515" i="18" s="1"/>
  <c r="E2514" i="18"/>
  <c r="C2514" i="18"/>
  <c r="M2514" i="18" s="1"/>
  <c r="L2514" i="18" s="1"/>
  <c r="E2513" i="18"/>
  <c r="C2513" i="18"/>
  <c r="M2513" i="18" s="1"/>
  <c r="L2513" i="18" s="1"/>
  <c r="E2512" i="18"/>
  <c r="C2512" i="18"/>
  <c r="M2512" i="18" s="1"/>
  <c r="L2512" i="18" s="1"/>
  <c r="E2511" i="18"/>
  <c r="C2511" i="18"/>
  <c r="M2511" i="18" s="1"/>
  <c r="L2511" i="18" s="1"/>
  <c r="E2510" i="18"/>
  <c r="C2510" i="18"/>
  <c r="M2510" i="18" s="1"/>
  <c r="L2510" i="18" s="1"/>
  <c r="M2509" i="18"/>
  <c r="L2509" i="18" s="1"/>
  <c r="E2509" i="18"/>
  <c r="C2509" i="18"/>
  <c r="M2508" i="18"/>
  <c r="L2508" i="18" s="1"/>
  <c r="E2508" i="18"/>
  <c r="C2508" i="18"/>
  <c r="E2507" i="18"/>
  <c r="C2507" i="18"/>
  <c r="M2507" i="18" s="1"/>
  <c r="L2507" i="18" s="1"/>
  <c r="E2506" i="18"/>
  <c r="C2506" i="18"/>
  <c r="M2506" i="18" s="1"/>
  <c r="L2506" i="18" s="1"/>
  <c r="E2505" i="18"/>
  <c r="C2505" i="18"/>
  <c r="M2505" i="18" s="1"/>
  <c r="L2505" i="18" s="1"/>
  <c r="E2504" i="18"/>
  <c r="C2504" i="18"/>
  <c r="M2504" i="18" s="1"/>
  <c r="L2504" i="18" s="1"/>
  <c r="E2503" i="18"/>
  <c r="C2503" i="18"/>
  <c r="M2503" i="18" s="1"/>
  <c r="L2503" i="18" s="1"/>
  <c r="E2502" i="18"/>
  <c r="C2502" i="18"/>
  <c r="M2502" i="18" s="1"/>
  <c r="L2502" i="18" s="1"/>
  <c r="L2501" i="18"/>
  <c r="E2501" i="18"/>
  <c r="C2501" i="18"/>
  <c r="M2501" i="18" s="1"/>
  <c r="E2500" i="18"/>
  <c r="C2500" i="18"/>
  <c r="M2500" i="18" s="1"/>
  <c r="L2500" i="18" s="1"/>
  <c r="E2499" i="18"/>
  <c r="C2499" i="18"/>
  <c r="M2499" i="18" s="1"/>
  <c r="L2499" i="18" s="1"/>
  <c r="E2498" i="18"/>
  <c r="C2498" i="18"/>
  <c r="M2498" i="18" s="1"/>
  <c r="L2498" i="18" s="1"/>
  <c r="L2497" i="18"/>
  <c r="E2497" i="18"/>
  <c r="C2497" i="18"/>
  <c r="M2497" i="18" s="1"/>
  <c r="M2496" i="18"/>
  <c r="L2496" i="18" s="1"/>
  <c r="E2496" i="18"/>
  <c r="C2496" i="18"/>
  <c r="E2495" i="18"/>
  <c r="C2495" i="18"/>
  <c r="M2495" i="18" s="1"/>
  <c r="L2495" i="18" s="1"/>
  <c r="L2494" i="18"/>
  <c r="E2494" i="18"/>
  <c r="C2494" i="18"/>
  <c r="M2494" i="18" s="1"/>
  <c r="M2493" i="18"/>
  <c r="L2493" i="18" s="1"/>
  <c r="E2493" i="18"/>
  <c r="C2493" i="18"/>
  <c r="M2492" i="18"/>
  <c r="L2492" i="18" s="1"/>
  <c r="E2492" i="18"/>
  <c r="C2492" i="18"/>
  <c r="E2491" i="18"/>
  <c r="C2491" i="18"/>
  <c r="M2491" i="18" s="1"/>
  <c r="L2491" i="18" s="1"/>
  <c r="M2490" i="18"/>
  <c r="L2490" i="18" s="1"/>
  <c r="E2490" i="18"/>
  <c r="C2490" i="18"/>
  <c r="M2489" i="18"/>
  <c r="L2489" i="18" s="1"/>
  <c r="E2489" i="18"/>
  <c r="C2489" i="18"/>
  <c r="E2488" i="18"/>
  <c r="C2488" i="18"/>
  <c r="M2488" i="18" s="1"/>
  <c r="L2488" i="18" s="1"/>
  <c r="E2487" i="18"/>
  <c r="C2487" i="18"/>
  <c r="M2487" i="18" s="1"/>
  <c r="L2487" i="18" s="1"/>
  <c r="E2486" i="18"/>
  <c r="C2486" i="18"/>
  <c r="M2486" i="18" s="1"/>
  <c r="L2486" i="18" s="1"/>
  <c r="L2485" i="18"/>
  <c r="E2485" i="18"/>
  <c r="C2485" i="18"/>
  <c r="M2485" i="18" s="1"/>
  <c r="E2484" i="18"/>
  <c r="C2484" i="18"/>
  <c r="M2484" i="18" s="1"/>
  <c r="L2484" i="18" s="1"/>
  <c r="E2483" i="18"/>
  <c r="C2483" i="18"/>
  <c r="M2483" i="18" s="1"/>
  <c r="L2483" i="18" s="1"/>
  <c r="E2482" i="18"/>
  <c r="C2482" i="18"/>
  <c r="M2482" i="18" s="1"/>
  <c r="L2482" i="18" s="1"/>
  <c r="E2481" i="18"/>
  <c r="C2481" i="18"/>
  <c r="M2481" i="18" s="1"/>
  <c r="L2481" i="18" s="1"/>
  <c r="M2480" i="18"/>
  <c r="L2480" i="18" s="1"/>
  <c r="E2480" i="18"/>
  <c r="C2480" i="18"/>
  <c r="E2479" i="18"/>
  <c r="C2479" i="18"/>
  <c r="M2479" i="18" s="1"/>
  <c r="L2479" i="18" s="1"/>
  <c r="E2478" i="18"/>
  <c r="C2478" i="18"/>
  <c r="M2478" i="18" s="1"/>
  <c r="L2478" i="18" s="1"/>
  <c r="E2477" i="18"/>
  <c r="C2477" i="18"/>
  <c r="M2477" i="18" s="1"/>
  <c r="L2477" i="18" s="1"/>
  <c r="M2476" i="18"/>
  <c r="L2476" i="18" s="1"/>
  <c r="E2476" i="18"/>
  <c r="C2476" i="18"/>
  <c r="E2475" i="18"/>
  <c r="C2475" i="18"/>
  <c r="M2475" i="18" s="1"/>
  <c r="L2475" i="18" s="1"/>
  <c r="E2474" i="18"/>
  <c r="C2474" i="18"/>
  <c r="M2474" i="18" s="1"/>
  <c r="L2474" i="18" s="1"/>
  <c r="M2473" i="18"/>
  <c r="L2473" i="18" s="1"/>
  <c r="E2473" i="18"/>
  <c r="C2473" i="18"/>
  <c r="E2472" i="18"/>
  <c r="C2472" i="18"/>
  <c r="M2472" i="18" s="1"/>
  <c r="L2472" i="18" s="1"/>
  <c r="E2471" i="18"/>
  <c r="C2471" i="18"/>
  <c r="M2471" i="18" s="1"/>
  <c r="L2471" i="18" s="1"/>
  <c r="L2470" i="18"/>
  <c r="E2470" i="18"/>
  <c r="C2470" i="18"/>
  <c r="M2470" i="18" s="1"/>
  <c r="E2469" i="18"/>
  <c r="C2469" i="18"/>
  <c r="M2469" i="18" s="1"/>
  <c r="L2469" i="18" s="1"/>
  <c r="E2468" i="18"/>
  <c r="C2468" i="18"/>
  <c r="M2468" i="18" s="1"/>
  <c r="L2468" i="18" s="1"/>
  <c r="E2467" i="18"/>
  <c r="C2467" i="18"/>
  <c r="M2467" i="18" s="1"/>
  <c r="L2467" i="18" s="1"/>
  <c r="E2466" i="18"/>
  <c r="C2466" i="18"/>
  <c r="M2466" i="18" s="1"/>
  <c r="L2466" i="18" s="1"/>
  <c r="M2465" i="18"/>
  <c r="L2465" i="18" s="1"/>
  <c r="E2465" i="18"/>
  <c r="C2465" i="18"/>
  <c r="E2464" i="18"/>
  <c r="C2464" i="18"/>
  <c r="M2464" i="18" s="1"/>
  <c r="L2464" i="18" s="1"/>
  <c r="E2463" i="18"/>
  <c r="C2463" i="18"/>
  <c r="M2463" i="18" s="1"/>
  <c r="L2463" i="18" s="1"/>
  <c r="L2462" i="18"/>
  <c r="E2462" i="18"/>
  <c r="C2462" i="18"/>
  <c r="M2462" i="18" s="1"/>
  <c r="E2461" i="18"/>
  <c r="C2461" i="18"/>
  <c r="M2461" i="18" s="1"/>
  <c r="L2461" i="18" s="1"/>
  <c r="M2460" i="18"/>
  <c r="L2460" i="18" s="1"/>
  <c r="E2460" i="18"/>
  <c r="C2460" i="18"/>
  <c r="E2459" i="18"/>
  <c r="C2459" i="18"/>
  <c r="M2459" i="18" s="1"/>
  <c r="L2459" i="18" s="1"/>
  <c r="E2458" i="18"/>
  <c r="C2458" i="18"/>
  <c r="M2458" i="18" s="1"/>
  <c r="L2458" i="18" s="1"/>
  <c r="E2457" i="18"/>
  <c r="C2457" i="18"/>
  <c r="M2457" i="18" s="1"/>
  <c r="L2457" i="18" s="1"/>
  <c r="E2456" i="18"/>
  <c r="C2456" i="18"/>
  <c r="M2456" i="18" s="1"/>
  <c r="L2456" i="18" s="1"/>
  <c r="E2455" i="18"/>
  <c r="C2455" i="18"/>
  <c r="M2455" i="18" s="1"/>
  <c r="L2455" i="18" s="1"/>
  <c r="E2454" i="18"/>
  <c r="C2454" i="18"/>
  <c r="M2454" i="18" s="1"/>
  <c r="L2454" i="18" s="1"/>
  <c r="M2453" i="18"/>
  <c r="L2453" i="18" s="1"/>
  <c r="E2453" i="18"/>
  <c r="C2453" i="18"/>
  <c r="E2452" i="18"/>
  <c r="C2452" i="18"/>
  <c r="M2452" i="18" s="1"/>
  <c r="L2452" i="18" s="1"/>
  <c r="E2451" i="18"/>
  <c r="C2451" i="18"/>
  <c r="M2451" i="18" s="1"/>
  <c r="L2451" i="18" s="1"/>
  <c r="E2450" i="18"/>
  <c r="C2450" i="18"/>
  <c r="M2450" i="18" s="1"/>
  <c r="L2450" i="18" s="1"/>
  <c r="E2449" i="18"/>
  <c r="C2449" i="18"/>
  <c r="M2449" i="18" s="1"/>
  <c r="L2449" i="18" s="1"/>
  <c r="E2448" i="18"/>
  <c r="C2448" i="18"/>
  <c r="M2448" i="18" s="1"/>
  <c r="L2448" i="18" s="1"/>
  <c r="E2447" i="18"/>
  <c r="C2447" i="18"/>
  <c r="M2447" i="18" s="1"/>
  <c r="L2447" i="18" s="1"/>
  <c r="E2446" i="18"/>
  <c r="C2446" i="18"/>
  <c r="M2446" i="18" s="1"/>
  <c r="L2446" i="18" s="1"/>
  <c r="E2445" i="18"/>
  <c r="C2445" i="18"/>
  <c r="M2445" i="18" s="1"/>
  <c r="L2445" i="18" s="1"/>
  <c r="E2444" i="18"/>
  <c r="C2444" i="18"/>
  <c r="M2444" i="18" s="1"/>
  <c r="L2444" i="18" s="1"/>
  <c r="E2443" i="18"/>
  <c r="C2443" i="18"/>
  <c r="M2443" i="18" s="1"/>
  <c r="L2443" i="18" s="1"/>
  <c r="M2442" i="18"/>
  <c r="L2442" i="18" s="1"/>
  <c r="E2442" i="18"/>
  <c r="C2442" i="18"/>
  <c r="E2441" i="18"/>
  <c r="C2441" i="18"/>
  <c r="M2441" i="18" s="1"/>
  <c r="L2441" i="18" s="1"/>
  <c r="E2440" i="18"/>
  <c r="C2440" i="18"/>
  <c r="M2440" i="18" s="1"/>
  <c r="L2440" i="18" s="1"/>
  <c r="E2439" i="18"/>
  <c r="C2439" i="18"/>
  <c r="M2439" i="18" s="1"/>
  <c r="L2439" i="18" s="1"/>
  <c r="M2438" i="18"/>
  <c r="L2438" i="18" s="1"/>
  <c r="E2438" i="18"/>
  <c r="C2438" i="18"/>
  <c r="E2437" i="18"/>
  <c r="C2437" i="18"/>
  <c r="M2437" i="18" s="1"/>
  <c r="L2437" i="18" s="1"/>
  <c r="E2436" i="18"/>
  <c r="C2436" i="18"/>
  <c r="M2436" i="18" s="1"/>
  <c r="L2436" i="18" s="1"/>
  <c r="E2435" i="18"/>
  <c r="C2435" i="18"/>
  <c r="M2435" i="18" s="1"/>
  <c r="L2435" i="18" s="1"/>
  <c r="E2434" i="18"/>
  <c r="C2434" i="18"/>
  <c r="M2434" i="18" s="1"/>
  <c r="L2434" i="18" s="1"/>
  <c r="E2433" i="18"/>
  <c r="C2433" i="18"/>
  <c r="M2433" i="18" s="1"/>
  <c r="L2433" i="18" s="1"/>
  <c r="E2432" i="18"/>
  <c r="C2432" i="18"/>
  <c r="M2432" i="18" s="1"/>
  <c r="L2432" i="18" s="1"/>
  <c r="E2431" i="18"/>
  <c r="C2431" i="18"/>
  <c r="M2431" i="18" s="1"/>
  <c r="L2431" i="18" s="1"/>
  <c r="M2430" i="18"/>
  <c r="L2430" i="18" s="1"/>
  <c r="E2430" i="18"/>
  <c r="C2430" i="18"/>
  <c r="E2429" i="18"/>
  <c r="C2429" i="18"/>
  <c r="M2429" i="18" s="1"/>
  <c r="L2429" i="18" s="1"/>
  <c r="E2428" i="18"/>
  <c r="C2428" i="18"/>
  <c r="M2428" i="18" s="1"/>
  <c r="L2428" i="18" s="1"/>
  <c r="E2427" i="18"/>
  <c r="C2427" i="18"/>
  <c r="M2427" i="18" s="1"/>
  <c r="L2427" i="18" s="1"/>
  <c r="E2426" i="18"/>
  <c r="C2426" i="18"/>
  <c r="M2426" i="18" s="1"/>
  <c r="L2426" i="18" s="1"/>
  <c r="E2425" i="18"/>
  <c r="C2425" i="18"/>
  <c r="M2425" i="18" s="1"/>
  <c r="L2425" i="18" s="1"/>
  <c r="E2424" i="18"/>
  <c r="C2424" i="18"/>
  <c r="M2424" i="18" s="1"/>
  <c r="L2424" i="18" s="1"/>
  <c r="E2423" i="18"/>
  <c r="C2423" i="18"/>
  <c r="M2423" i="18" s="1"/>
  <c r="L2423" i="18" s="1"/>
  <c r="M2422" i="18"/>
  <c r="L2422" i="18" s="1"/>
  <c r="E2422" i="18"/>
  <c r="C2422" i="18"/>
  <c r="E2421" i="18"/>
  <c r="C2421" i="18"/>
  <c r="M2421" i="18" s="1"/>
  <c r="L2421" i="18" s="1"/>
  <c r="E2420" i="18"/>
  <c r="C2420" i="18"/>
  <c r="M2420" i="18" s="1"/>
  <c r="L2420" i="18" s="1"/>
  <c r="E2419" i="18"/>
  <c r="C2419" i="18"/>
  <c r="M2419" i="18" s="1"/>
  <c r="L2419" i="18" s="1"/>
  <c r="E2418" i="18"/>
  <c r="C2418" i="18"/>
  <c r="M2418" i="18" s="1"/>
  <c r="L2418" i="18" s="1"/>
  <c r="E2417" i="18"/>
  <c r="C2417" i="18"/>
  <c r="M2417" i="18" s="1"/>
  <c r="L2417" i="18" s="1"/>
  <c r="E2416" i="18"/>
  <c r="C2416" i="18"/>
  <c r="M2416" i="18" s="1"/>
  <c r="L2416" i="18" s="1"/>
  <c r="E2415" i="18"/>
  <c r="C2415" i="18"/>
  <c r="M2415" i="18" s="1"/>
  <c r="L2415" i="18" s="1"/>
  <c r="E2414" i="18"/>
  <c r="C2414" i="18"/>
  <c r="M2414" i="18" s="1"/>
  <c r="L2414" i="18" s="1"/>
  <c r="E2413" i="18"/>
  <c r="C2413" i="18"/>
  <c r="M2413" i="18" s="1"/>
  <c r="L2413" i="18" s="1"/>
  <c r="E2412" i="18"/>
  <c r="C2412" i="18"/>
  <c r="M2412" i="18" s="1"/>
  <c r="L2412" i="18" s="1"/>
  <c r="E2411" i="18"/>
  <c r="C2411" i="18"/>
  <c r="M2411" i="18" s="1"/>
  <c r="L2411" i="18" s="1"/>
  <c r="E2410" i="18"/>
  <c r="C2410" i="18"/>
  <c r="M2410" i="18" s="1"/>
  <c r="L2410" i="18" s="1"/>
  <c r="E2409" i="18"/>
  <c r="C2409" i="18"/>
  <c r="M2409" i="18" s="1"/>
  <c r="L2409" i="18" s="1"/>
  <c r="E2408" i="18"/>
  <c r="C2408" i="18"/>
  <c r="M2408" i="18" s="1"/>
  <c r="L2408" i="18" s="1"/>
  <c r="E2407" i="18"/>
  <c r="C2407" i="18"/>
  <c r="M2407" i="18" s="1"/>
  <c r="L2407" i="18" s="1"/>
  <c r="E2406" i="18"/>
  <c r="C2406" i="18"/>
  <c r="M2406" i="18" s="1"/>
  <c r="L2406" i="18" s="1"/>
  <c r="E2405" i="18"/>
  <c r="C2405" i="18"/>
  <c r="M2405" i="18" s="1"/>
  <c r="L2405" i="18" s="1"/>
  <c r="E2404" i="18"/>
  <c r="C2404" i="18"/>
  <c r="M2404" i="18" s="1"/>
  <c r="L2404" i="18" s="1"/>
  <c r="E2403" i="18"/>
  <c r="C2403" i="18"/>
  <c r="M2403" i="18" s="1"/>
  <c r="L2403" i="18" s="1"/>
  <c r="E2402" i="18"/>
  <c r="C2402" i="18"/>
  <c r="M2402" i="18" s="1"/>
  <c r="L2402" i="18" s="1"/>
  <c r="E2401" i="18"/>
  <c r="C2401" i="18"/>
  <c r="M2401" i="18" s="1"/>
  <c r="L2401" i="18" s="1"/>
  <c r="E2400" i="18"/>
  <c r="C2400" i="18"/>
  <c r="M2400" i="18" s="1"/>
  <c r="L2400" i="18" s="1"/>
  <c r="E2399" i="18"/>
  <c r="C2399" i="18"/>
  <c r="M2399" i="18" s="1"/>
  <c r="L2399" i="18" s="1"/>
  <c r="E2398" i="18"/>
  <c r="C2398" i="18"/>
  <c r="M2398" i="18" s="1"/>
  <c r="L2398" i="18" s="1"/>
  <c r="E2397" i="18"/>
  <c r="C2397" i="18"/>
  <c r="M2397" i="18" s="1"/>
  <c r="L2397" i="18" s="1"/>
  <c r="E2396" i="18"/>
  <c r="C2396" i="18"/>
  <c r="M2396" i="18" s="1"/>
  <c r="L2396" i="18" s="1"/>
  <c r="E2395" i="18"/>
  <c r="C2395" i="18"/>
  <c r="M2395" i="18" s="1"/>
  <c r="L2395" i="18" s="1"/>
  <c r="E2394" i="18"/>
  <c r="C2394" i="18"/>
  <c r="M2394" i="18" s="1"/>
  <c r="L2394" i="18" s="1"/>
  <c r="E2393" i="18"/>
  <c r="C2393" i="18"/>
  <c r="M2393" i="18" s="1"/>
  <c r="L2393" i="18" s="1"/>
  <c r="E2392" i="18"/>
  <c r="C2392" i="18"/>
  <c r="M2392" i="18" s="1"/>
  <c r="L2392" i="18" s="1"/>
  <c r="E2391" i="18"/>
  <c r="C2391" i="18"/>
  <c r="M2391" i="18" s="1"/>
  <c r="L2391" i="18" s="1"/>
  <c r="M2390" i="18"/>
  <c r="L2390" i="18" s="1"/>
  <c r="E2390" i="18"/>
  <c r="C2390" i="18"/>
  <c r="E2389" i="18"/>
  <c r="C2389" i="18"/>
  <c r="M2389" i="18" s="1"/>
  <c r="L2389" i="18" s="1"/>
  <c r="E2388" i="18"/>
  <c r="C2388" i="18"/>
  <c r="M2388" i="18" s="1"/>
  <c r="L2388" i="18" s="1"/>
  <c r="E2387" i="18"/>
  <c r="C2387" i="18"/>
  <c r="M2387" i="18" s="1"/>
  <c r="L2387" i="18" s="1"/>
  <c r="E2386" i="18"/>
  <c r="C2386" i="18"/>
  <c r="M2386" i="18" s="1"/>
  <c r="L2386" i="18" s="1"/>
  <c r="E2385" i="18"/>
  <c r="C2385" i="18"/>
  <c r="M2385" i="18" s="1"/>
  <c r="L2385" i="18" s="1"/>
  <c r="E2384" i="18"/>
  <c r="C2384" i="18"/>
  <c r="M2384" i="18" s="1"/>
  <c r="L2384" i="18" s="1"/>
  <c r="E2383" i="18"/>
  <c r="C2383" i="18"/>
  <c r="M2383" i="18" s="1"/>
  <c r="L2383" i="18" s="1"/>
  <c r="E2382" i="18"/>
  <c r="C2382" i="18"/>
  <c r="M2382" i="18" s="1"/>
  <c r="L2382" i="18" s="1"/>
  <c r="E2381" i="18"/>
  <c r="C2381" i="18"/>
  <c r="M2381" i="18" s="1"/>
  <c r="L2381" i="18" s="1"/>
  <c r="M2380" i="18"/>
  <c r="L2380" i="18" s="1"/>
  <c r="E2380" i="18"/>
  <c r="C2380" i="18"/>
  <c r="E2379" i="18"/>
  <c r="C2379" i="18"/>
  <c r="M2379" i="18" s="1"/>
  <c r="L2379" i="18" s="1"/>
  <c r="E2378" i="18"/>
  <c r="C2378" i="18"/>
  <c r="M2378" i="18" s="1"/>
  <c r="L2378" i="18" s="1"/>
  <c r="M2377" i="18"/>
  <c r="L2377" i="18" s="1"/>
  <c r="E2377" i="18"/>
  <c r="C2377" i="18"/>
  <c r="E2376" i="18"/>
  <c r="C2376" i="18"/>
  <c r="M2376" i="18" s="1"/>
  <c r="L2376" i="18" s="1"/>
  <c r="E2375" i="18"/>
  <c r="C2375" i="18"/>
  <c r="M2375" i="18" s="1"/>
  <c r="L2375" i="18" s="1"/>
  <c r="E2374" i="18"/>
  <c r="C2374" i="18"/>
  <c r="M2374" i="18" s="1"/>
  <c r="L2374" i="18" s="1"/>
  <c r="E2373" i="18"/>
  <c r="C2373" i="18"/>
  <c r="M2373" i="18" s="1"/>
  <c r="L2373" i="18" s="1"/>
  <c r="E2372" i="18"/>
  <c r="C2372" i="18"/>
  <c r="M2372" i="18" s="1"/>
  <c r="L2372" i="18" s="1"/>
  <c r="E2371" i="18"/>
  <c r="C2371" i="18"/>
  <c r="M2371" i="18" s="1"/>
  <c r="L2371" i="18" s="1"/>
  <c r="E2370" i="18"/>
  <c r="C2370" i="18"/>
  <c r="M2370" i="18" s="1"/>
  <c r="L2370" i="18" s="1"/>
  <c r="E2369" i="18"/>
  <c r="C2369" i="18"/>
  <c r="M2369" i="18" s="1"/>
  <c r="L2369" i="18" s="1"/>
  <c r="M2368" i="18"/>
  <c r="L2368" i="18" s="1"/>
  <c r="E2368" i="18"/>
  <c r="C2368" i="18"/>
  <c r="E2367" i="18"/>
  <c r="C2367" i="18"/>
  <c r="M2367" i="18" s="1"/>
  <c r="L2367" i="18" s="1"/>
  <c r="E2366" i="18"/>
  <c r="C2366" i="18"/>
  <c r="M2366" i="18" s="1"/>
  <c r="L2366" i="18" s="1"/>
  <c r="L2365" i="18"/>
  <c r="E2365" i="18"/>
  <c r="C2365" i="18"/>
  <c r="M2365" i="18" s="1"/>
  <c r="E2364" i="18"/>
  <c r="C2364" i="18"/>
  <c r="M2364" i="18" s="1"/>
  <c r="L2364" i="18" s="1"/>
  <c r="E2363" i="18"/>
  <c r="C2363" i="18"/>
  <c r="M2363" i="18" s="1"/>
  <c r="L2363" i="18" s="1"/>
  <c r="M2362" i="18"/>
  <c r="L2362" i="18"/>
  <c r="E2362" i="18"/>
  <c r="C2362" i="18"/>
  <c r="E2361" i="18"/>
  <c r="C2361" i="18"/>
  <c r="M2361" i="18" s="1"/>
  <c r="L2361" i="18" s="1"/>
  <c r="E2360" i="18"/>
  <c r="C2360" i="18"/>
  <c r="M2360" i="18" s="1"/>
  <c r="L2360" i="18" s="1"/>
  <c r="E2359" i="18"/>
  <c r="C2359" i="18"/>
  <c r="M2359" i="18" s="1"/>
  <c r="L2359" i="18" s="1"/>
  <c r="E2358" i="18"/>
  <c r="C2358" i="18"/>
  <c r="M2358" i="18" s="1"/>
  <c r="L2358" i="18" s="1"/>
  <c r="M2357" i="18"/>
  <c r="L2357" i="18" s="1"/>
  <c r="E2357" i="18"/>
  <c r="C2357" i="18"/>
  <c r="E2356" i="18"/>
  <c r="C2356" i="18"/>
  <c r="M2356" i="18" s="1"/>
  <c r="L2356" i="18" s="1"/>
  <c r="E2355" i="18"/>
  <c r="C2355" i="18"/>
  <c r="M2355" i="18" s="1"/>
  <c r="L2355" i="18" s="1"/>
  <c r="L2354" i="18"/>
  <c r="E2354" i="18"/>
  <c r="C2354" i="18"/>
  <c r="M2354" i="18" s="1"/>
  <c r="M2353" i="18"/>
  <c r="L2353" i="18" s="1"/>
  <c r="E2353" i="18"/>
  <c r="C2353" i="18"/>
  <c r="E2352" i="18"/>
  <c r="C2352" i="18"/>
  <c r="M2352" i="18" s="1"/>
  <c r="L2352" i="18" s="1"/>
  <c r="E2351" i="18"/>
  <c r="C2351" i="18"/>
  <c r="M2351" i="18" s="1"/>
  <c r="L2351" i="18" s="1"/>
  <c r="E2350" i="18"/>
  <c r="C2350" i="18"/>
  <c r="M2350" i="18" s="1"/>
  <c r="L2350" i="18" s="1"/>
  <c r="M2349" i="18"/>
  <c r="L2349" i="18" s="1"/>
  <c r="E2349" i="18"/>
  <c r="C2349" i="18"/>
  <c r="E2348" i="18"/>
  <c r="C2348" i="18"/>
  <c r="M2348" i="18" s="1"/>
  <c r="L2348" i="18" s="1"/>
  <c r="E2347" i="18"/>
  <c r="C2347" i="18"/>
  <c r="M2347" i="18" s="1"/>
  <c r="L2347" i="18" s="1"/>
  <c r="L2346" i="18"/>
  <c r="E2346" i="18"/>
  <c r="C2346" i="18"/>
  <c r="M2346" i="18" s="1"/>
  <c r="M2345" i="18"/>
  <c r="L2345" i="18" s="1"/>
  <c r="E2345" i="18"/>
  <c r="C2345" i="18"/>
  <c r="E2344" i="18"/>
  <c r="C2344" i="18"/>
  <c r="M2344" i="18" s="1"/>
  <c r="L2344" i="18" s="1"/>
  <c r="E2343" i="18"/>
  <c r="C2343" i="18"/>
  <c r="M2343" i="18" s="1"/>
  <c r="L2343" i="18" s="1"/>
  <c r="E2342" i="18"/>
  <c r="C2342" i="18"/>
  <c r="M2342" i="18" s="1"/>
  <c r="L2342" i="18" s="1"/>
  <c r="M2341" i="18"/>
  <c r="L2341" i="18" s="1"/>
  <c r="E2341" i="18"/>
  <c r="C2341" i="18"/>
  <c r="E2340" i="18"/>
  <c r="C2340" i="18"/>
  <c r="M2340" i="18" s="1"/>
  <c r="L2340" i="18" s="1"/>
  <c r="E2339" i="18"/>
  <c r="C2339" i="18"/>
  <c r="M2339" i="18" s="1"/>
  <c r="L2339" i="18" s="1"/>
  <c r="E2338" i="18"/>
  <c r="C2338" i="18"/>
  <c r="M2338" i="18" s="1"/>
  <c r="L2338" i="18" s="1"/>
  <c r="M2337" i="18"/>
  <c r="L2337" i="18" s="1"/>
  <c r="E2337" i="18"/>
  <c r="C2337" i="18"/>
  <c r="M2336" i="18"/>
  <c r="L2336" i="18" s="1"/>
  <c r="E2336" i="18"/>
  <c r="C2336" i="18"/>
  <c r="E2335" i="18"/>
  <c r="C2335" i="18"/>
  <c r="M2335" i="18" s="1"/>
  <c r="L2335" i="18" s="1"/>
  <c r="E2334" i="18"/>
  <c r="C2334" i="18"/>
  <c r="M2334" i="18" s="1"/>
  <c r="L2334" i="18" s="1"/>
  <c r="M2333" i="18"/>
  <c r="L2333" i="18" s="1"/>
  <c r="E2333" i="18"/>
  <c r="C2333" i="18"/>
  <c r="M2332" i="18"/>
  <c r="L2332" i="18" s="1"/>
  <c r="E2332" i="18"/>
  <c r="C2332" i="18"/>
  <c r="E2331" i="18"/>
  <c r="C2331" i="18"/>
  <c r="M2331" i="18" s="1"/>
  <c r="L2331" i="18" s="1"/>
  <c r="E2330" i="18"/>
  <c r="C2330" i="18"/>
  <c r="M2330" i="18" s="1"/>
  <c r="L2330" i="18" s="1"/>
  <c r="M2329" i="18"/>
  <c r="L2329" i="18" s="1"/>
  <c r="E2329" i="18"/>
  <c r="C2329" i="18"/>
  <c r="E2328" i="18"/>
  <c r="C2328" i="18"/>
  <c r="M2328" i="18" s="1"/>
  <c r="L2328" i="18" s="1"/>
  <c r="E2327" i="18"/>
  <c r="C2327" i="18"/>
  <c r="M2327" i="18" s="1"/>
  <c r="L2327" i="18" s="1"/>
  <c r="L2326" i="18"/>
  <c r="E2326" i="18"/>
  <c r="C2326" i="18"/>
  <c r="M2326" i="18" s="1"/>
  <c r="E2325" i="18"/>
  <c r="C2325" i="18"/>
  <c r="M2325" i="18" s="1"/>
  <c r="L2325" i="18" s="1"/>
  <c r="E2324" i="18"/>
  <c r="C2324" i="18"/>
  <c r="M2324" i="18" s="1"/>
  <c r="L2324" i="18" s="1"/>
  <c r="E2323" i="18"/>
  <c r="C2323" i="18"/>
  <c r="M2323" i="18" s="1"/>
  <c r="L2323" i="18" s="1"/>
  <c r="E2322" i="18"/>
  <c r="C2322" i="18"/>
  <c r="M2322" i="18" s="1"/>
  <c r="L2322" i="18" s="1"/>
  <c r="M2321" i="18"/>
  <c r="L2321" i="18" s="1"/>
  <c r="E2321" i="18"/>
  <c r="C2321" i="18"/>
  <c r="M2320" i="18"/>
  <c r="L2320" i="18" s="1"/>
  <c r="E2320" i="18"/>
  <c r="C2320" i="18"/>
  <c r="E2319" i="18"/>
  <c r="C2319" i="18"/>
  <c r="M2319" i="18" s="1"/>
  <c r="L2319" i="18" s="1"/>
  <c r="E2318" i="18"/>
  <c r="C2318" i="18"/>
  <c r="M2318" i="18" s="1"/>
  <c r="L2318" i="18" s="1"/>
  <c r="M2317" i="18"/>
  <c r="L2317" i="18" s="1"/>
  <c r="E2317" i="18"/>
  <c r="C2317" i="18"/>
  <c r="E2316" i="18"/>
  <c r="C2316" i="18"/>
  <c r="M2316" i="18" s="1"/>
  <c r="L2316" i="18" s="1"/>
  <c r="E2315" i="18"/>
  <c r="C2315" i="18"/>
  <c r="M2315" i="18" s="1"/>
  <c r="L2315" i="18" s="1"/>
  <c r="M2314" i="18"/>
  <c r="L2314" i="18" s="1"/>
  <c r="E2314" i="18"/>
  <c r="C2314" i="18"/>
  <c r="E2313" i="18"/>
  <c r="C2313" i="18"/>
  <c r="M2313" i="18" s="1"/>
  <c r="L2313" i="18" s="1"/>
  <c r="E2312" i="18"/>
  <c r="C2312" i="18"/>
  <c r="M2312" i="18" s="1"/>
  <c r="L2312" i="18" s="1"/>
  <c r="E2311" i="18"/>
  <c r="C2311" i="18"/>
  <c r="M2311" i="18" s="1"/>
  <c r="L2311" i="18" s="1"/>
  <c r="M2310" i="18"/>
  <c r="L2310" i="18" s="1"/>
  <c r="E2310" i="18"/>
  <c r="C2310" i="18"/>
  <c r="M2309" i="18"/>
  <c r="L2309" i="18" s="1"/>
  <c r="E2309" i="18"/>
  <c r="C2309" i="18"/>
  <c r="E2308" i="18"/>
  <c r="C2308" i="18"/>
  <c r="M2308" i="18" s="1"/>
  <c r="L2308" i="18" s="1"/>
  <c r="E2307" i="18"/>
  <c r="C2307" i="18"/>
  <c r="M2307" i="18" s="1"/>
  <c r="L2307" i="18" s="1"/>
  <c r="L2306" i="18"/>
  <c r="E2306" i="18"/>
  <c r="C2306" i="18"/>
  <c r="M2306" i="18" s="1"/>
  <c r="M2305" i="18"/>
  <c r="L2305" i="18" s="1"/>
  <c r="E2305" i="18"/>
  <c r="C2305" i="18"/>
  <c r="E2304" i="18"/>
  <c r="C2304" i="18"/>
  <c r="M2304" i="18" s="1"/>
  <c r="L2304" i="18" s="1"/>
  <c r="E2303" i="18"/>
  <c r="C2303" i="18"/>
  <c r="M2303" i="18" s="1"/>
  <c r="L2303" i="18" s="1"/>
  <c r="E2302" i="18"/>
  <c r="C2302" i="18"/>
  <c r="M2302" i="18" s="1"/>
  <c r="L2302" i="18" s="1"/>
  <c r="E2301" i="18"/>
  <c r="C2301" i="18"/>
  <c r="M2301" i="18" s="1"/>
  <c r="L2301" i="18" s="1"/>
  <c r="E2300" i="18"/>
  <c r="C2300" i="18"/>
  <c r="M2300" i="18" s="1"/>
  <c r="L2300" i="18" s="1"/>
  <c r="E2299" i="18"/>
  <c r="C2299" i="18"/>
  <c r="M2299" i="18" s="1"/>
  <c r="L2299" i="18" s="1"/>
  <c r="M2298" i="18"/>
  <c r="L2298" i="18" s="1"/>
  <c r="E2298" i="18"/>
  <c r="C2298" i="18"/>
  <c r="E2297" i="18"/>
  <c r="C2297" i="18"/>
  <c r="M2297" i="18" s="1"/>
  <c r="L2297" i="18" s="1"/>
  <c r="E2296" i="18"/>
  <c r="C2296" i="18"/>
  <c r="M2296" i="18" s="1"/>
  <c r="L2296" i="18" s="1"/>
  <c r="E2295" i="18"/>
  <c r="C2295" i="18"/>
  <c r="M2295" i="18" s="1"/>
  <c r="L2295" i="18" s="1"/>
  <c r="M2294" i="18"/>
  <c r="L2294" i="18" s="1"/>
  <c r="E2294" i="18"/>
  <c r="C2294" i="18"/>
  <c r="E2293" i="18"/>
  <c r="C2293" i="18"/>
  <c r="M2293" i="18" s="1"/>
  <c r="L2293" i="18" s="1"/>
  <c r="E2292" i="18"/>
  <c r="C2292" i="18"/>
  <c r="M2292" i="18" s="1"/>
  <c r="L2292" i="18" s="1"/>
  <c r="E2291" i="18"/>
  <c r="C2291" i="18"/>
  <c r="M2291" i="18" s="1"/>
  <c r="L2291" i="18" s="1"/>
  <c r="L2290" i="18"/>
  <c r="E2290" i="18"/>
  <c r="C2290" i="18"/>
  <c r="M2290" i="18" s="1"/>
  <c r="E2289" i="18"/>
  <c r="C2289" i="18"/>
  <c r="M2289" i="18" s="1"/>
  <c r="L2289" i="18" s="1"/>
  <c r="E2288" i="18"/>
  <c r="C2288" i="18"/>
  <c r="M2288" i="18" s="1"/>
  <c r="L2288" i="18" s="1"/>
  <c r="E2287" i="18"/>
  <c r="C2287" i="18"/>
  <c r="M2287" i="18" s="1"/>
  <c r="L2287" i="18" s="1"/>
  <c r="E2286" i="18"/>
  <c r="C2286" i="18"/>
  <c r="M2286" i="18" s="1"/>
  <c r="L2286" i="18" s="1"/>
  <c r="E2285" i="18"/>
  <c r="C2285" i="18"/>
  <c r="M2285" i="18" s="1"/>
  <c r="L2285" i="18" s="1"/>
  <c r="E2284" i="18"/>
  <c r="C2284" i="18"/>
  <c r="M2284" i="18" s="1"/>
  <c r="L2284" i="18" s="1"/>
  <c r="E2283" i="18"/>
  <c r="C2283" i="18"/>
  <c r="M2283" i="18" s="1"/>
  <c r="L2283" i="18" s="1"/>
  <c r="E2282" i="18"/>
  <c r="C2282" i="18"/>
  <c r="M2282" i="18" s="1"/>
  <c r="L2282" i="18" s="1"/>
  <c r="E2281" i="18"/>
  <c r="C2281" i="18"/>
  <c r="M2281" i="18" s="1"/>
  <c r="L2281" i="18" s="1"/>
  <c r="E2280" i="18"/>
  <c r="C2280" i="18"/>
  <c r="M2280" i="18" s="1"/>
  <c r="L2280" i="18" s="1"/>
  <c r="E2279" i="18"/>
  <c r="C2279" i="18"/>
  <c r="M2279" i="18" s="1"/>
  <c r="L2279" i="18" s="1"/>
  <c r="E2278" i="18"/>
  <c r="C2278" i="18"/>
  <c r="M2278" i="18" s="1"/>
  <c r="L2278" i="18" s="1"/>
  <c r="E2277" i="18"/>
  <c r="C2277" i="18"/>
  <c r="M2277" i="18" s="1"/>
  <c r="L2277" i="18" s="1"/>
  <c r="E2276" i="18"/>
  <c r="C2276" i="18"/>
  <c r="M2276" i="18" s="1"/>
  <c r="L2276" i="18" s="1"/>
  <c r="E2275" i="18"/>
  <c r="C2275" i="18"/>
  <c r="M2275" i="18" s="1"/>
  <c r="L2275" i="18" s="1"/>
  <c r="E2274" i="18"/>
  <c r="C2274" i="18"/>
  <c r="M2274" i="18" s="1"/>
  <c r="L2274" i="18" s="1"/>
  <c r="E2273" i="18"/>
  <c r="C2273" i="18"/>
  <c r="M2273" i="18" s="1"/>
  <c r="L2273" i="18" s="1"/>
  <c r="E2272" i="18"/>
  <c r="C2272" i="18"/>
  <c r="M2272" i="18" s="1"/>
  <c r="L2272" i="18" s="1"/>
  <c r="E2271" i="18"/>
  <c r="C2271" i="18"/>
  <c r="M2271" i="18" s="1"/>
  <c r="L2271" i="18" s="1"/>
  <c r="E2270" i="18"/>
  <c r="C2270" i="18"/>
  <c r="M2270" i="18" s="1"/>
  <c r="L2270" i="18" s="1"/>
  <c r="E2269" i="18"/>
  <c r="C2269" i="18"/>
  <c r="M2269" i="18" s="1"/>
  <c r="L2269" i="18" s="1"/>
  <c r="E2268" i="18"/>
  <c r="C2268" i="18"/>
  <c r="M2268" i="18" s="1"/>
  <c r="L2268" i="18" s="1"/>
  <c r="E2267" i="18"/>
  <c r="C2267" i="18"/>
  <c r="M2267" i="18" s="1"/>
  <c r="L2267" i="18" s="1"/>
  <c r="E2266" i="18"/>
  <c r="C2266" i="18"/>
  <c r="M2266" i="18" s="1"/>
  <c r="L2266" i="18" s="1"/>
  <c r="E2265" i="18"/>
  <c r="C2265" i="18"/>
  <c r="M2265" i="18" s="1"/>
  <c r="L2265" i="18" s="1"/>
  <c r="E2264" i="18"/>
  <c r="C2264" i="18"/>
  <c r="M2264" i="18" s="1"/>
  <c r="L2264" i="18" s="1"/>
  <c r="E2263" i="18"/>
  <c r="C2263" i="18"/>
  <c r="M2263" i="18" s="1"/>
  <c r="L2263" i="18" s="1"/>
  <c r="M2262" i="18"/>
  <c r="L2262" i="18" s="1"/>
  <c r="E2262" i="18"/>
  <c r="C2262" i="18"/>
  <c r="E2261" i="18"/>
  <c r="C2261" i="18"/>
  <c r="M2261" i="18" s="1"/>
  <c r="L2261" i="18" s="1"/>
  <c r="E2260" i="18"/>
  <c r="C2260" i="18"/>
  <c r="M2260" i="18" s="1"/>
  <c r="L2260" i="18" s="1"/>
  <c r="E2259" i="18"/>
  <c r="C2259" i="18"/>
  <c r="M2259" i="18" s="1"/>
  <c r="L2259" i="18" s="1"/>
  <c r="M2258" i="18"/>
  <c r="L2258" i="18" s="1"/>
  <c r="E2258" i="18"/>
  <c r="C2258" i="18"/>
  <c r="E2257" i="18"/>
  <c r="C2257" i="18"/>
  <c r="M2257" i="18" s="1"/>
  <c r="L2257" i="18" s="1"/>
  <c r="E2256" i="18"/>
  <c r="C2256" i="18"/>
  <c r="M2256" i="18" s="1"/>
  <c r="L2256" i="18" s="1"/>
  <c r="E2255" i="18"/>
  <c r="C2255" i="18"/>
  <c r="M2255" i="18" s="1"/>
  <c r="L2255" i="18" s="1"/>
  <c r="E2254" i="18"/>
  <c r="C2254" i="18"/>
  <c r="M2254" i="18" s="1"/>
  <c r="L2254" i="18" s="1"/>
  <c r="M2253" i="18"/>
  <c r="L2253" i="18" s="1"/>
  <c r="E2253" i="18"/>
  <c r="C2253" i="18"/>
  <c r="M2252" i="18"/>
  <c r="L2252" i="18" s="1"/>
  <c r="E2252" i="18"/>
  <c r="C2252" i="18"/>
  <c r="E2251" i="18"/>
  <c r="C2251" i="18"/>
  <c r="M2251" i="18" s="1"/>
  <c r="L2251" i="18" s="1"/>
  <c r="M2250" i="18"/>
  <c r="L2250" i="18" s="1"/>
  <c r="E2250" i="18"/>
  <c r="C2250" i="18"/>
  <c r="M2249" i="18"/>
  <c r="L2249" i="18" s="1"/>
  <c r="E2249" i="18"/>
  <c r="C2249" i="18"/>
  <c r="E2248" i="18"/>
  <c r="C2248" i="18"/>
  <c r="M2248" i="18" s="1"/>
  <c r="L2248" i="18" s="1"/>
  <c r="E2247" i="18"/>
  <c r="C2247" i="18"/>
  <c r="M2247" i="18" s="1"/>
  <c r="L2247" i="18" s="1"/>
  <c r="E2246" i="18"/>
  <c r="C2246" i="18"/>
  <c r="M2246" i="18" s="1"/>
  <c r="L2246" i="18" s="1"/>
  <c r="L2245" i="18"/>
  <c r="E2245" i="18"/>
  <c r="C2245" i="18"/>
  <c r="M2245" i="18" s="1"/>
  <c r="E2244" i="18"/>
  <c r="C2244" i="18"/>
  <c r="M2244" i="18" s="1"/>
  <c r="L2244" i="18" s="1"/>
  <c r="E2243" i="18"/>
  <c r="C2243" i="18"/>
  <c r="M2243" i="18" s="1"/>
  <c r="L2243" i="18" s="1"/>
  <c r="E2242" i="18"/>
  <c r="C2242" i="18"/>
  <c r="M2242" i="18" s="1"/>
  <c r="L2242" i="18" s="1"/>
  <c r="E2241" i="18"/>
  <c r="C2241" i="18"/>
  <c r="M2241" i="18" s="1"/>
  <c r="L2241" i="18" s="1"/>
  <c r="M2240" i="18"/>
  <c r="L2240" i="18" s="1"/>
  <c r="E2240" i="18"/>
  <c r="C2240" i="18"/>
  <c r="E2239" i="18"/>
  <c r="C2239" i="18"/>
  <c r="M2239" i="18" s="1"/>
  <c r="L2239" i="18" s="1"/>
  <c r="E2238" i="18"/>
  <c r="C2238" i="18"/>
  <c r="M2238" i="18" s="1"/>
  <c r="L2238" i="18" s="1"/>
  <c r="E2237" i="18"/>
  <c r="C2237" i="18"/>
  <c r="M2237" i="18" s="1"/>
  <c r="L2237" i="18" s="1"/>
  <c r="M2236" i="18"/>
  <c r="L2236" i="18" s="1"/>
  <c r="E2236" i="18"/>
  <c r="C2236" i="18"/>
  <c r="E2235" i="18"/>
  <c r="C2235" i="18"/>
  <c r="M2235" i="18" s="1"/>
  <c r="L2235" i="18" s="1"/>
  <c r="E2234" i="18"/>
  <c r="C2234" i="18"/>
  <c r="M2234" i="18" s="1"/>
  <c r="L2234" i="18" s="1"/>
  <c r="E2233" i="18"/>
  <c r="C2233" i="18"/>
  <c r="M2233" i="18" s="1"/>
  <c r="L2233" i="18" s="1"/>
  <c r="E2232" i="18"/>
  <c r="C2232" i="18"/>
  <c r="M2232" i="18" s="1"/>
  <c r="L2232" i="18" s="1"/>
  <c r="E2231" i="18"/>
  <c r="C2231" i="18"/>
  <c r="M2231" i="18" s="1"/>
  <c r="L2231" i="18" s="1"/>
  <c r="E2230" i="18"/>
  <c r="C2230" i="18"/>
  <c r="M2230" i="18" s="1"/>
  <c r="L2230" i="18" s="1"/>
  <c r="E2229" i="18"/>
  <c r="C2229" i="18"/>
  <c r="M2229" i="18" s="1"/>
  <c r="L2229" i="18" s="1"/>
  <c r="E2228" i="18"/>
  <c r="C2228" i="18"/>
  <c r="M2228" i="18" s="1"/>
  <c r="L2228" i="18" s="1"/>
  <c r="E2227" i="18"/>
  <c r="C2227" i="18"/>
  <c r="M2227" i="18" s="1"/>
  <c r="L2227" i="18" s="1"/>
  <c r="M2226" i="18"/>
  <c r="L2226" i="18" s="1"/>
  <c r="E2226" i="18"/>
  <c r="C2226" i="18"/>
  <c r="M2225" i="18"/>
  <c r="L2225" i="18" s="1"/>
  <c r="E2225" i="18"/>
  <c r="C2225" i="18"/>
  <c r="E2224" i="18"/>
  <c r="C2224" i="18"/>
  <c r="M2224" i="18" s="1"/>
  <c r="L2224" i="18" s="1"/>
  <c r="E2223" i="18"/>
  <c r="C2223" i="18"/>
  <c r="M2223" i="18" s="1"/>
  <c r="L2223" i="18" s="1"/>
  <c r="L2222" i="18"/>
  <c r="E2222" i="18"/>
  <c r="C2222" i="18"/>
  <c r="M2222" i="18" s="1"/>
  <c r="E2221" i="18"/>
  <c r="C2221" i="18"/>
  <c r="M2221" i="18" s="1"/>
  <c r="L2221" i="18" s="1"/>
  <c r="M2220" i="18"/>
  <c r="L2220" i="18" s="1"/>
  <c r="E2220" i="18"/>
  <c r="C2220" i="18"/>
  <c r="E2219" i="18"/>
  <c r="C2219" i="18"/>
  <c r="M2219" i="18" s="1"/>
  <c r="L2219" i="18" s="1"/>
  <c r="E2218" i="18"/>
  <c r="C2218" i="18"/>
  <c r="M2218" i="18" s="1"/>
  <c r="L2218" i="18" s="1"/>
  <c r="E2217" i="18"/>
  <c r="C2217" i="18"/>
  <c r="M2217" i="18" s="1"/>
  <c r="L2217" i="18" s="1"/>
  <c r="E2216" i="18"/>
  <c r="C2216" i="18"/>
  <c r="M2216" i="18" s="1"/>
  <c r="L2216" i="18" s="1"/>
  <c r="E2215" i="18"/>
  <c r="C2215" i="18"/>
  <c r="M2215" i="18" s="1"/>
  <c r="L2215" i="18" s="1"/>
  <c r="E2214" i="18"/>
  <c r="C2214" i="18"/>
  <c r="M2214" i="18" s="1"/>
  <c r="L2214" i="18" s="1"/>
  <c r="E2213" i="18"/>
  <c r="C2213" i="18"/>
  <c r="M2213" i="18" s="1"/>
  <c r="L2213" i="18" s="1"/>
  <c r="E2212" i="18"/>
  <c r="C2212" i="18"/>
  <c r="M2212" i="18" s="1"/>
  <c r="L2212" i="18" s="1"/>
  <c r="E2211" i="18"/>
  <c r="C2211" i="18"/>
  <c r="M2211" i="18" s="1"/>
  <c r="L2211" i="18" s="1"/>
  <c r="M2210" i="18"/>
  <c r="L2210" i="18" s="1"/>
  <c r="E2210" i="18"/>
  <c r="C2210" i="18"/>
  <c r="M2209" i="18"/>
  <c r="L2209" i="18" s="1"/>
  <c r="E2209" i="18"/>
  <c r="C2209" i="18"/>
  <c r="E2208" i="18"/>
  <c r="C2208" i="18"/>
  <c r="M2208" i="18" s="1"/>
  <c r="L2208" i="18" s="1"/>
  <c r="E2207" i="18"/>
  <c r="C2207" i="18"/>
  <c r="M2207" i="18" s="1"/>
  <c r="L2207" i="18" s="1"/>
  <c r="L2206" i="18"/>
  <c r="E2206" i="18"/>
  <c r="C2206" i="18"/>
  <c r="M2206" i="18" s="1"/>
  <c r="E2205" i="18"/>
  <c r="C2205" i="18"/>
  <c r="M2205" i="18" s="1"/>
  <c r="L2205" i="18" s="1"/>
  <c r="M2204" i="18"/>
  <c r="L2204" i="18" s="1"/>
  <c r="E2204" i="18"/>
  <c r="C2204" i="18"/>
  <c r="E2203" i="18"/>
  <c r="C2203" i="18"/>
  <c r="M2203" i="18" s="1"/>
  <c r="L2203" i="18" s="1"/>
  <c r="E2202" i="18"/>
  <c r="C2202" i="18"/>
  <c r="M2202" i="18" s="1"/>
  <c r="L2202" i="18" s="1"/>
  <c r="E2201" i="18"/>
  <c r="C2201" i="18"/>
  <c r="M2201" i="18" s="1"/>
  <c r="L2201" i="18" s="1"/>
  <c r="E2200" i="18"/>
  <c r="C2200" i="18"/>
  <c r="M2200" i="18" s="1"/>
  <c r="L2200" i="18" s="1"/>
  <c r="E2199" i="18"/>
  <c r="C2199" i="18"/>
  <c r="M2199" i="18" s="1"/>
  <c r="L2199" i="18" s="1"/>
  <c r="E2198" i="18"/>
  <c r="C2198" i="18"/>
  <c r="M2198" i="18" s="1"/>
  <c r="L2198" i="18" s="1"/>
  <c r="E2197" i="18"/>
  <c r="C2197" i="18"/>
  <c r="M2197" i="18" s="1"/>
  <c r="L2197" i="18" s="1"/>
  <c r="E2196" i="18"/>
  <c r="C2196" i="18"/>
  <c r="M2196" i="18" s="1"/>
  <c r="L2196" i="18" s="1"/>
  <c r="E2195" i="18"/>
  <c r="C2195" i="18"/>
  <c r="M2195" i="18" s="1"/>
  <c r="L2195" i="18" s="1"/>
  <c r="M2194" i="18"/>
  <c r="L2194" i="18" s="1"/>
  <c r="E2194" i="18"/>
  <c r="C2194" i="18"/>
  <c r="M2193" i="18"/>
  <c r="L2193" i="18" s="1"/>
  <c r="E2193" i="18"/>
  <c r="C2193" i="18"/>
  <c r="M2192" i="18"/>
  <c r="L2192" i="18" s="1"/>
  <c r="E2192" i="18"/>
  <c r="C2192" i="18"/>
  <c r="E2191" i="18"/>
  <c r="C2191" i="18"/>
  <c r="M2191" i="18" s="1"/>
  <c r="L2191" i="18" s="1"/>
  <c r="E2190" i="18"/>
  <c r="C2190" i="18"/>
  <c r="M2190" i="18" s="1"/>
  <c r="L2190" i="18" s="1"/>
  <c r="E2189" i="18"/>
  <c r="C2189" i="18"/>
  <c r="M2189" i="18" s="1"/>
  <c r="L2189" i="18" s="1"/>
  <c r="E2188" i="18"/>
  <c r="C2188" i="18"/>
  <c r="M2188" i="18" s="1"/>
  <c r="L2188" i="18" s="1"/>
  <c r="E2187" i="18"/>
  <c r="C2187" i="18"/>
  <c r="M2187" i="18" s="1"/>
  <c r="L2187" i="18" s="1"/>
  <c r="M2186" i="18"/>
  <c r="L2186" i="18" s="1"/>
  <c r="E2186" i="18"/>
  <c r="C2186" i="18"/>
  <c r="E2185" i="18"/>
  <c r="C2185" i="18"/>
  <c r="M2185" i="18" s="1"/>
  <c r="L2185" i="18" s="1"/>
  <c r="E2184" i="18"/>
  <c r="C2184" i="18"/>
  <c r="M2184" i="18" s="1"/>
  <c r="L2184" i="18" s="1"/>
  <c r="E2183" i="18"/>
  <c r="C2183" i="18"/>
  <c r="M2183" i="18" s="1"/>
  <c r="L2183" i="18" s="1"/>
  <c r="E2182" i="18"/>
  <c r="C2182" i="18"/>
  <c r="M2182" i="18" s="1"/>
  <c r="L2182" i="18" s="1"/>
  <c r="E2181" i="18"/>
  <c r="C2181" i="18"/>
  <c r="M2181" i="18" s="1"/>
  <c r="L2181" i="18" s="1"/>
  <c r="E2180" i="18"/>
  <c r="C2180" i="18"/>
  <c r="M2180" i="18" s="1"/>
  <c r="L2180" i="18" s="1"/>
  <c r="E2179" i="18"/>
  <c r="C2179" i="18"/>
  <c r="M2179" i="18" s="1"/>
  <c r="L2179" i="18" s="1"/>
  <c r="M2178" i="18"/>
  <c r="L2178" i="18" s="1"/>
  <c r="E2178" i="18"/>
  <c r="C2178" i="18"/>
  <c r="M2177" i="18"/>
  <c r="L2177" i="18" s="1"/>
  <c r="E2177" i="18"/>
  <c r="C2177" i="18"/>
  <c r="E2176" i="18"/>
  <c r="C2176" i="18"/>
  <c r="M2176" i="18" s="1"/>
  <c r="L2176" i="18" s="1"/>
  <c r="E2175" i="18"/>
  <c r="C2175" i="18"/>
  <c r="M2175" i="18" s="1"/>
  <c r="L2175" i="18" s="1"/>
  <c r="M2174" i="18"/>
  <c r="L2174" i="18" s="1"/>
  <c r="E2174" i="18"/>
  <c r="C2174" i="18"/>
  <c r="E2173" i="18"/>
  <c r="C2173" i="18"/>
  <c r="M2173" i="18" s="1"/>
  <c r="L2173" i="18" s="1"/>
  <c r="E2172" i="18"/>
  <c r="C2172" i="18"/>
  <c r="M2172" i="18" s="1"/>
  <c r="L2172" i="18" s="1"/>
  <c r="E2171" i="18"/>
  <c r="C2171" i="18"/>
  <c r="M2171" i="18" s="1"/>
  <c r="L2171" i="18" s="1"/>
  <c r="E2170" i="18"/>
  <c r="C2170" i="18"/>
  <c r="M2170" i="18" s="1"/>
  <c r="L2170" i="18" s="1"/>
  <c r="E2169" i="18"/>
  <c r="C2169" i="18"/>
  <c r="M2169" i="18" s="1"/>
  <c r="L2169" i="18" s="1"/>
  <c r="E2168" i="18"/>
  <c r="C2168" i="18"/>
  <c r="M2168" i="18" s="1"/>
  <c r="L2168" i="18" s="1"/>
  <c r="E2167" i="18"/>
  <c r="C2167" i="18"/>
  <c r="M2167" i="18" s="1"/>
  <c r="L2167" i="18" s="1"/>
  <c r="M2166" i="18"/>
  <c r="L2166" i="18" s="1"/>
  <c r="E2166" i="18"/>
  <c r="C2166" i="18"/>
  <c r="E2165" i="18"/>
  <c r="C2165" i="18"/>
  <c r="M2165" i="18" s="1"/>
  <c r="L2165" i="18" s="1"/>
  <c r="E2164" i="18"/>
  <c r="C2164" i="18"/>
  <c r="M2164" i="18" s="1"/>
  <c r="L2164" i="18" s="1"/>
  <c r="E2163" i="18"/>
  <c r="C2163" i="18"/>
  <c r="M2163" i="18" s="1"/>
  <c r="L2163" i="18" s="1"/>
  <c r="E2162" i="18"/>
  <c r="C2162" i="18"/>
  <c r="M2162" i="18" s="1"/>
  <c r="L2162" i="18" s="1"/>
  <c r="E2161" i="18"/>
  <c r="C2161" i="18"/>
  <c r="M2161" i="18" s="1"/>
  <c r="L2161" i="18" s="1"/>
  <c r="E2160" i="18"/>
  <c r="C2160" i="18"/>
  <c r="M2160" i="18" s="1"/>
  <c r="L2160" i="18" s="1"/>
  <c r="E2159" i="18"/>
  <c r="C2159" i="18"/>
  <c r="M2159" i="18" s="1"/>
  <c r="L2159" i="18" s="1"/>
  <c r="E2158" i="18"/>
  <c r="C2158" i="18"/>
  <c r="M2158" i="18" s="1"/>
  <c r="L2158" i="18" s="1"/>
  <c r="E2157" i="18"/>
  <c r="C2157" i="18"/>
  <c r="M2157" i="18" s="1"/>
  <c r="L2157" i="18" s="1"/>
  <c r="E2156" i="18"/>
  <c r="C2156" i="18"/>
  <c r="M2156" i="18" s="1"/>
  <c r="L2156" i="18" s="1"/>
  <c r="E2155" i="18"/>
  <c r="C2155" i="18"/>
  <c r="M2155" i="18" s="1"/>
  <c r="L2155" i="18" s="1"/>
  <c r="E2154" i="18"/>
  <c r="C2154" i="18"/>
  <c r="M2154" i="18" s="1"/>
  <c r="L2154" i="18" s="1"/>
  <c r="E2153" i="18"/>
  <c r="C2153" i="18"/>
  <c r="M2153" i="18" s="1"/>
  <c r="L2153" i="18" s="1"/>
  <c r="E2152" i="18"/>
  <c r="C2152" i="18"/>
  <c r="M2152" i="18" s="1"/>
  <c r="L2152" i="18" s="1"/>
  <c r="E2151" i="18"/>
  <c r="C2151" i="18"/>
  <c r="M2151" i="18" s="1"/>
  <c r="L2151" i="18" s="1"/>
  <c r="E2150" i="18"/>
  <c r="C2150" i="18"/>
  <c r="M2150" i="18" s="1"/>
  <c r="L2150" i="18" s="1"/>
  <c r="E2149" i="18"/>
  <c r="C2149" i="18"/>
  <c r="M2149" i="18" s="1"/>
  <c r="L2149" i="18" s="1"/>
  <c r="E2148" i="18"/>
  <c r="C2148" i="18"/>
  <c r="M2148" i="18" s="1"/>
  <c r="L2148" i="18" s="1"/>
  <c r="E2147" i="18"/>
  <c r="C2147" i="18"/>
  <c r="M2147" i="18" s="1"/>
  <c r="L2147" i="18" s="1"/>
  <c r="M2146" i="18"/>
  <c r="L2146" i="18" s="1"/>
  <c r="E2146" i="18"/>
  <c r="C2146" i="18"/>
  <c r="E2145" i="18"/>
  <c r="C2145" i="18"/>
  <c r="M2145" i="18" s="1"/>
  <c r="L2145" i="18" s="1"/>
  <c r="E2144" i="18"/>
  <c r="C2144" i="18"/>
  <c r="M2144" i="18" s="1"/>
  <c r="L2144" i="18" s="1"/>
  <c r="E2143" i="18"/>
  <c r="C2143" i="18"/>
  <c r="M2143" i="18" s="1"/>
  <c r="L2143" i="18" s="1"/>
  <c r="E2142" i="18"/>
  <c r="C2142" i="18"/>
  <c r="M2142" i="18" s="1"/>
  <c r="L2142" i="18" s="1"/>
  <c r="E2141" i="18"/>
  <c r="C2141" i="18"/>
  <c r="M2141" i="18" s="1"/>
  <c r="L2141" i="18" s="1"/>
  <c r="E2140" i="18"/>
  <c r="C2140" i="18"/>
  <c r="M2140" i="18" s="1"/>
  <c r="L2140" i="18" s="1"/>
  <c r="E2139" i="18"/>
  <c r="C2139" i="18"/>
  <c r="M2139" i="18" s="1"/>
  <c r="L2139" i="18" s="1"/>
  <c r="E2138" i="18"/>
  <c r="C2138" i="18"/>
  <c r="M2138" i="18" s="1"/>
  <c r="L2138" i="18" s="1"/>
  <c r="E2137" i="18"/>
  <c r="C2137" i="18"/>
  <c r="M2137" i="18" s="1"/>
  <c r="L2137" i="18" s="1"/>
  <c r="E2136" i="18"/>
  <c r="C2136" i="18"/>
  <c r="M2136" i="18" s="1"/>
  <c r="L2136" i="18" s="1"/>
  <c r="E2135" i="18"/>
  <c r="C2135" i="18"/>
  <c r="M2135" i="18" s="1"/>
  <c r="L2135" i="18" s="1"/>
  <c r="M2134" i="18"/>
  <c r="L2134" i="18" s="1"/>
  <c r="E2134" i="18"/>
  <c r="C2134" i="18"/>
  <c r="E2133" i="18"/>
  <c r="C2133" i="18"/>
  <c r="M2133" i="18" s="1"/>
  <c r="L2133" i="18" s="1"/>
  <c r="E2132" i="18"/>
  <c r="C2132" i="18"/>
  <c r="M2132" i="18" s="1"/>
  <c r="L2132" i="18" s="1"/>
  <c r="E2131" i="18"/>
  <c r="C2131" i="18"/>
  <c r="M2131" i="18" s="1"/>
  <c r="L2131" i="18" s="1"/>
  <c r="E2130" i="18"/>
  <c r="C2130" i="18"/>
  <c r="M2130" i="18" s="1"/>
  <c r="L2130" i="18" s="1"/>
  <c r="E2129" i="18"/>
  <c r="C2129" i="18"/>
  <c r="M2129" i="18" s="1"/>
  <c r="L2129" i="18" s="1"/>
  <c r="E2128" i="18"/>
  <c r="C2128" i="18"/>
  <c r="M2128" i="18" s="1"/>
  <c r="L2128" i="18" s="1"/>
  <c r="E2127" i="18"/>
  <c r="C2127" i="18"/>
  <c r="M2127" i="18" s="1"/>
  <c r="L2127" i="18" s="1"/>
  <c r="E2126" i="18"/>
  <c r="C2126" i="18"/>
  <c r="M2126" i="18" s="1"/>
  <c r="L2126" i="18" s="1"/>
  <c r="E2125" i="18"/>
  <c r="C2125" i="18"/>
  <c r="M2125" i="18" s="1"/>
  <c r="L2125" i="18" s="1"/>
  <c r="E2124" i="18"/>
  <c r="C2124" i="18"/>
  <c r="M2124" i="18" s="1"/>
  <c r="L2124" i="18" s="1"/>
  <c r="E2123" i="18"/>
  <c r="C2123" i="18"/>
  <c r="M2123" i="18" s="1"/>
  <c r="L2123" i="18" s="1"/>
  <c r="E2122" i="18"/>
  <c r="C2122" i="18"/>
  <c r="M2122" i="18" s="1"/>
  <c r="L2122" i="18" s="1"/>
  <c r="M2121" i="18"/>
  <c r="L2121" i="18" s="1"/>
  <c r="E2121" i="18"/>
  <c r="C2121" i="18"/>
  <c r="M2120" i="18"/>
  <c r="L2120" i="18" s="1"/>
  <c r="E2120" i="18"/>
  <c r="C2120" i="18"/>
  <c r="E2119" i="18"/>
  <c r="C2119" i="18"/>
  <c r="M2119" i="18" s="1"/>
  <c r="L2119" i="18" s="1"/>
  <c r="E2118" i="18"/>
  <c r="C2118" i="18"/>
  <c r="M2118" i="18" s="1"/>
  <c r="L2118" i="18" s="1"/>
  <c r="E2117" i="18"/>
  <c r="C2117" i="18"/>
  <c r="M2117" i="18" s="1"/>
  <c r="L2117" i="18" s="1"/>
  <c r="E2116" i="18"/>
  <c r="C2116" i="18"/>
  <c r="M2116" i="18" s="1"/>
  <c r="L2116" i="18" s="1"/>
  <c r="E2115" i="18"/>
  <c r="C2115" i="18"/>
  <c r="M2115" i="18" s="1"/>
  <c r="L2115" i="18" s="1"/>
  <c r="E2114" i="18"/>
  <c r="C2114" i="18"/>
  <c r="M2114" i="18" s="1"/>
  <c r="L2114" i="18" s="1"/>
  <c r="E2113" i="18"/>
  <c r="C2113" i="18"/>
  <c r="M2113" i="18" s="1"/>
  <c r="L2113" i="18" s="1"/>
  <c r="M2112" i="18"/>
  <c r="L2112" i="18" s="1"/>
  <c r="E2112" i="18"/>
  <c r="C2112" i="18"/>
  <c r="L2111" i="18"/>
  <c r="E2111" i="18"/>
  <c r="C2111" i="18"/>
  <c r="M2111" i="18" s="1"/>
  <c r="E2110" i="18"/>
  <c r="C2110" i="18"/>
  <c r="M2110" i="18" s="1"/>
  <c r="L2110" i="18" s="1"/>
  <c r="E2109" i="18"/>
  <c r="C2109" i="18"/>
  <c r="M2109" i="18" s="1"/>
  <c r="L2109" i="18" s="1"/>
  <c r="E2108" i="18"/>
  <c r="C2108" i="18"/>
  <c r="M2108" i="18" s="1"/>
  <c r="L2108" i="18" s="1"/>
  <c r="E2107" i="18"/>
  <c r="C2107" i="18"/>
  <c r="M2107" i="18" s="1"/>
  <c r="L2107" i="18" s="1"/>
  <c r="E2106" i="18"/>
  <c r="C2106" i="18"/>
  <c r="M2106" i="18" s="1"/>
  <c r="L2106" i="18" s="1"/>
  <c r="E2105" i="18"/>
  <c r="C2105" i="18"/>
  <c r="M2105" i="18" s="1"/>
  <c r="L2105" i="18" s="1"/>
  <c r="E2104" i="18"/>
  <c r="C2104" i="18"/>
  <c r="M2104" i="18" s="1"/>
  <c r="L2104" i="18" s="1"/>
  <c r="L2103" i="18"/>
  <c r="E2103" i="18"/>
  <c r="C2103" i="18"/>
  <c r="M2103" i="18" s="1"/>
  <c r="M2102" i="18"/>
  <c r="L2102" i="18" s="1"/>
  <c r="E2102" i="18"/>
  <c r="C2102" i="18"/>
  <c r="E2101" i="18"/>
  <c r="C2101" i="18"/>
  <c r="M2101" i="18" s="1"/>
  <c r="L2101" i="18" s="1"/>
  <c r="E2100" i="18"/>
  <c r="C2100" i="18"/>
  <c r="M2100" i="18" s="1"/>
  <c r="L2100" i="18" s="1"/>
  <c r="E2099" i="18"/>
  <c r="C2099" i="18"/>
  <c r="M2099" i="18" s="1"/>
  <c r="L2099" i="18" s="1"/>
  <c r="M2098" i="18"/>
  <c r="L2098" i="18" s="1"/>
  <c r="E2098" i="18"/>
  <c r="C2098" i="18"/>
  <c r="E2097" i="18"/>
  <c r="C2097" i="18"/>
  <c r="M2097" i="18" s="1"/>
  <c r="L2097" i="18" s="1"/>
  <c r="E2096" i="18"/>
  <c r="C2096" i="18"/>
  <c r="M2096" i="18" s="1"/>
  <c r="L2096" i="18" s="1"/>
  <c r="E2095" i="18"/>
  <c r="C2095" i="18"/>
  <c r="M2095" i="18" s="1"/>
  <c r="L2095" i="18" s="1"/>
  <c r="E2094" i="18"/>
  <c r="C2094" i="18"/>
  <c r="M2094" i="18" s="1"/>
  <c r="L2094" i="18" s="1"/>
  <c r="E2093" i="18"/>
  <c r="C2093" i="18"/>
  <c r="M2093" i="18" s="1"/>
  <c r="L2093" i="18" s="1"/>
  <c r="E2092" i="18"/>
  <c r="C2092" i="18"/>
  <c r="M2092" i="18" s="1"/>
  <c r="L2092" i="18" s="1"/>
  <c r="E2091" i="18"/>
  <c r="C2091" i="18"/>
  <c r="M2091" i="18" s="1"/>
  <c r="L2091" i="18" s="1"/>
  <c r="E2090" i="18"/>
  <c r="C2090" i="18"/>
  <c r="M2090" i="18" s="1"/>
  <c r="L2090" i="18" s="1"/>
  <c r="L2089" i="18"/>
  <c r="E2089" i="18"/>
  <c r="C2089" i="18"/>
  <c r="M2089" i="18" s="1"/>
  <c r="E2088" i="18"/>
  <c r="C2088" i="18"/>
  <c r="M2088" i="18" s="1"/>
  <c r="L2088" i="18" s="1"/>
  <c r="E2087" i="18"/>
  <c r="C2087" i="18"/>
  <c r="M2087" i="18" s="1"/>
  <c r="L2087" i="18" s="1"/>
  <c r="E2086" i="18"/>
  <c r="C2086" i="18"/>
  <c r="M2086" i="18" s="1"/>
  <c r="L2086" i="18" s="1"/>
  <c r="M2085" i="18"/>
  <c r="L2085" i="18" s="1"/>
  <c r="E2085" i="18"/>
  <c r="C2085" i="18"/>
  <c r="E2084" i="18"/>
  <c r="C2084" i="18"/>
  <c r="M2084" i="18" s="1"/>
  <c r="L2084" i="18" s="1"/>
  <c r="E2083" i="18"/>
  <c r="C2083" i="18"/>
  <c r="M2083" i="18" s="1"/>
  <c r="L2083" i="18" s="1"/>
  <c r="M2082" i="18"/>
  <c r="L2082" i="18" s="1"/>
  <c r="E2082" i="18"/>
  <c r="C2082" i="18"/>
  <c r="M2081" i="18"/>
  <c r="L2081" i="18" s="1"/>
  <c r="E2081" i="18"/>
  <c r="C2081" i="18"/>
  <c r="M2080" i="18"/>
  <c r="L2080" i="18" s="1"/>
  <c r="E2080" i="18"/>
  <c r="C2080" i="18"/>
  <c r="E2079" i="18"/>
  <c r="C2079" i="18"/>
  <c r="M2079" i="18" s="1"/>
  <c r="L2079" i="18" s="1"/>
  <c r="E2078" i="18"/>
  <c r="C2078" i="18"/>
  <c r="M2078" i="18" s="1"/>
  <c r="L2078" i="18" s="1"/>
  <c r="E2077" i="18"/>
  <c r="C2077" i="18"/>
  <c r="M2077" i="18" s="1"/>
  <c r="L2077" i="18" s="1"/>
  <c r="E2076" i="18"/>
  <c r="C2076" i="18"/>
  <c r="M2076" i="18" s="1"/>
  <c r="L2076" i="18" s="1"/>
  <c r="E2075" i="18"/>
  <c r="C2075" i="18"/>
  <c r="M2075" i="18" s="1"/>
  <c r="L2075" i="18" s="1"/>
  <c r="E2074" i="18"/>
  <c r="C2074" i="18"/>
  <c r="M2074" i="18" s="1"/>
  <c r="L2074" i="18" s="1"/>
  <c r="E2073" i="18"/>
  <c r="C2073" i="18"/>
  <c r="M2073" i="18" s="1"/>
  <c r="L2073" i="18" s="1"/>
  <c r="E2072" i="18"/>
  <c r="C2072" i="18"/>
  <c r="M2072" i="18" s="1"/>
  <c r="L2072" i="18" s="1"/>
  <c r="E2071" i="18"/>
  <c r="C2071" i="18"/>
  <c r="M2071" i="18" s="1"/>
  <c r="L2071" i="18" s="1"/>
  <c r="E2070" i="18"/>
  <c r="C2070" i="18"/>
  <c r="M2070" i="18" s="1"/>
  <c r="L2070" i="18" s="1"/>
  <c r="E2069" i="18"/>
  <c r="C2069" i="18"/>
  <c r="M2069" i="18" s="1"/>
  <c r="L2069" i="18" s="1"/>
  <c r="E2068" i="18"/>
  <c r="C2068" i="18"/>
  <c r="M2068" i="18" s="1"/>
  <c r="L2068" i="18" s="1"/>
  <c r="E2067" i="18"/>
  <c r="C2067" i="18"/>
  <c r="M2067" i="18" s="1"/>
  <c r="L2067" i="18" s="1"/>
  <c r="E2066" i="18"/>
  <c r="C2066" i="18"/>
  <c r="M2066" i="18" s="1"/>
  <c r="L2066" i="18" s="1"/>
  <c r="E2065" i="18"/>
  <c r="C2065" i="18"/>
  <c r="M2065" i="18" s="1"/>
  <c r="L2065" i="18" s="1"/>
  <c r="M2064" i="18"/>
  <c r="L2064" i="18" s="1"/>
  <c r="E2064" i="18"/>
  <c r="C2064" i="18"/>
  <c r="E2063" i="18"/>
  <c r="C2063" i="18"/>
  <c r="M2063" i="18" s="1"/>
  <c r="L2063" i="18" s="1"/>
  <c r="E2062" i="18"/>
  <c r="C2062" i="18"/>
  <c r="M2062" i="18" s="1"/>
  <c r="L2062" i="18" s="1"/>
  <c r="E2061" i="18"/>
  <c r="C2061" i="18"/>
  <c r="M2061" i="18" s="1"/>
  <c r="L2061" i="18" s="1"/>
  <c r="E2060" i="18"/>
  <c r="C2060" i="18"/>
  <c r="M2060" i="18" s="1"/>
  <c r="L2060" i="18" s="1"/>
  <c r="E2059" i="18"/>
  <c r="C2059" i="18"/>
  <c r="M2059" i="18" s="1"/>
  <c r="L2059" i="18" s="1"/>
  <c r="E2058" i="18"/>
  <c r="C2058" i="18"/>
  <c r="M2058" i="18" s="1"/>
  <c r="L2058" i="18" s="1"/>
  <c r="E2057" i="18"/>
  <c r="C2057" i="18"/>
  <c r="M2057" i="18" s="1"/>
  <c r="L2057" i="18" s="1"/>
  <c r="E2056" i="18"/>
  <c r="C2056" i="18"/>
  <c r="M2056" i="18" s="1"/>
  <c r="L2056" i="18" s="1"/>
  <c r="E2055" i="18"/>
  <c r="C2055" i="18"/>
  <c r="M2055" i="18" s="1"/>
  <c r="L2055" i="18" s="1"/>
  <c r="E2054" i="18"/>
  <c r="C2054" i="18"/>
  <c r="M2054" i="18" s="1"/>
  <c r="L2054" i="18" s="1"/>
  <c r="E2053" i="18"/>
  <c r="C2053" i="18"/>
  <c r="M2053" i="18" s="1"/>
  <c r="L2053" i="18" s="1"/>
  <c r="E2052" i="18"/>
  <c r="C2052" i="18"/>
  <c r="M2052" i="18" s="1"/>
  <c r="L2052" i="18" s="1"/>
  <c r="E2051" i="18"/>
  <c r="C2051" i="18"/>
  <c r="M2051" i="18" s="1"/>
  <c r="L2051" i="18" s="1"/>
  <c r="E2050" i="18"/>
  <c r="C2050" i="18"/>
  <c r="M2050" i="18" s="1"/>
  <c r="L2050" i="18" s="1"/>
  <c r="E2049" i="18"/>
  <c r="C2049" i="18"/>
  <c r="M2049" i="18" s="1"/>
  <c r="L2049" i="18" s="1"/>
  <c r="E2048" i="18"/>
  <c r="C2048" i="18"/>
  <c r="M2048" i="18" s="1"/>
  <c r="L2048" i="18" s="1"/>
  <c r="E2047" i="18"/>
  <c r="C2047" i="18"/>
  <c r="M2047" i="18" s="1"/>
  <c r="L2047" i="18" s="1"/>
  <c r="E2046" i="18"/>
  <c r="C2046" i="18"/>
  <c r="M2046" i="18" s="1"/>
  <c r="L2046" i="18" s="1"/>
  <c r="E2045" i="18"/>
  <c r="C2045" i="18"/>
  <c r="M2045" i="18" s="1"/>
  <c r="L2045" i="18" s="1"/>
  <c r="E2044" i="18"/>
  <c r="C2044" i="18"/>
  <c r="M2044" i="18" s="1"/>
  <c r="L2044" i="18" s="1"/>
  <c r="E2043" i="18"/>
  <c r="C2043" i="18"/>
  <c r="M2043" i="18" s="1"/>
  <c r="L2043" i="18" s="1"/>
  <c r="M2042" i="18"/>
  <c r="L2042" i="18" s="1"/>
  <c r="E2042" i="18"/>
  <c r="C2042" i="18"/>
  <c r="L2041" i="18"/>
  <c r="E2041" i="18"/>
  <c r="C2041" i="18"/>
  <c r="M2041" i="18" s="1"/>
  <c r="E2040" i="18"/>
  <c r="C2040" i="18"/>
  <c r="M2040" i="18" s="1"/>
  <c r="L2040" i="18" s="1"/>
  <c r="E2039" i="18"/>
  <c r="C2039" i="18"/>
  <c r="M2039" i="18" s="1"/>
  <c r="L2039" i="18" s="1"/>
  <c r="M2038" i="18"/>
  <c r="L2038" i="18" s="1"/>
  <c r="E2038" i="18"/>
  <c r="C2038" i="18"/>
  <c r="M2037" i="18"/>
  <c r="L2037" i="18" s="1"/>
  <c r="E2037" i="18"/>
  <c r="C2037" i="18"/>
  <c r="E2036" i="18"/>
  <c r="C2036" i="18"/>
  <c r="M2036" i="18" s="1"/>
  <c r="L2036" i="18" s="1"/>
  <c r="E2035" i="18"/>
  <c r="C2035" i="18"/>
  <c r="M2035" i="18" s="1"/>
  <c r="L2035" i="18" s="1"/>
  <c r="E2034" i="18"/>
  <c r="C2034" i="18"/>
  <c r="M2034" i="18" s="1"/>
  <c r="L2034" i="18" s="1"/>
  <c r="E2033" i="18"/>
  <c r="C2033" i="18"/>
  <c r="M2033" i="18" s="1"/>
  <c r="L2033" i="18" s="1"/>
  <c r="E2032" i="18"/>
  <c r="C2032" i="18"/>
  <c r="M2032" i="18" s="1"/>
  <c r="L2032" i="18" s="1"/>
  <c r="E2031" i="18"/>
  <c r="C2031" i="18"/>
  <c r="M2031" i="18" s="1"/>
  <c r="L2031" i="18" s="1"/>
  <c r="E2030" i="18"/>
  <c r="C2030" i="18"/>
  <c r="M2030" i="18" s="1"/>
  <c r="L2030" i="18" s="1"/>
  <c r="E2029" i="18"/>
  <c r="C2029" i="18"/>
  <c r="M2029" i="18" s="1"/>
  <c r="L2029" i="18" s="1"/>
  <c r="E2028" i="18"/>
  <c r="C2028" i="18"/>
  <c r="M2028" i="18" s="1"/>
  <c r="L2028" i="18" s="1"/>
  <c r="E2027" i="18"/>
  <c r="C2027" i="18"/>
  <c r="M2027" i="18" s="1"/>
  <c r="L2027" i="18" s="1"/>
  <c r="M2026" i="18"/>
  <c r="L2026" i="18" s="1"/>
  <c r="E2026" i="18"/>
  <c r="C2026" i="18"/>
  <c r="E2025" i="18"/>
  <c r="C2025" i="18"/>
  <c r="M2025" i="18" s="1"/>
  <c r="L2025" i="18" s="1"/>
  <c r="M2024" i="18"/>
  <c r="L2024" i="18" s="1"/>
  <c r="E2024" i="18"/>
  <c r="C2024" i="18"/>
  <c r="L2023" i="18"/>
  <c r="E2023" i="18"/>
  <c r="C2023" i="18"/>
  <c r="M2023" i="18" s="1"/>
  <c r="E2022" i="18"/>
  <c r="C2022" i="18"/>
  <c r="M2022" i="18" s="1"/>
  <c r="L2022" i="18" s="1"/>
  <c r="E2021" i="18"/>
  <c r="C2021" i="18"/>
  <c r="M2021" i="18" s="1"/>
  <c r="L2021" i="18" s="1"/>
  <c r="E2020" i="18"/>
  <c r="C2020" i="18"/>
  <c r="M2020" i="18" s="1"/>
  <c r="L2020" i="18" s="1"/>
  <c r="E2019" i="18"/>
  <c r="C2019" i="18"/>
  <c r="M2019" i="18" s="1"/>
  <c r="L2019" i="18" s="1"/>
  <c r="M2018" i="18"/>
  <c r="L2018" i="18" s="1"/>
  <c r="E2018" i="18"/>
  <c r="C2018" i="18"/>
  <c r="E2017" i="18"/>
  <c r="C2017" i="18"/>
  <c r="M2017" i="18" s="1"/>
  <c r="L2017" i="18" s="1"/>
  <c r="E2016" i="18"/>
  <c r="C2016" i="18"/>
  <c r="M2016" i="18" s="1"/>
  <c r="L2016" i="18" s="1"/>
  <c r="L2015" i="18"/>
  <c r="E2015" i="18"/>
  <c r="C2015" i="18"/>
  <c r="M2015" i="18" s="1"/>
  <c r="M2014" i="18"/>
  <c r="L2014" i="18" s="1"/>
  <c r="E2014" i="18"/>
  <c r="C2014" i="18"/>
  <c r="E2013" i="18"/>
  <c r="C2013" i="18"/>
  <c r="M2013" i="18" s="1"/>
  <c r="L2013" i="18" s="1"/>
  <c r="E2012" i="18"/>
  <c r="C2012" i="18"/>
  <c r="M2012" i="18" s="1"/>
  <c r="L2012" i="18" s="1"/>
  <c r="E2011" i="18"/>
  <c r="C2011" i="18"/>
  <c r="M2011" i="18" s="1"/>
  <c r="L2011" i="18" s="1"/>
  <c r="E2010" i="18"/>
  <c r="C2010" i="18"/>
  <c r="M2010" i="18" s="1"/>
  <c r="L2010" i="18" s="1"/>
  <c r="E2009" i="18"/>
  <c r="C2009" i="18"/>
  <c r="M2009" i="18" s="1"/>
  <c r="L2009" i="18" s="1"/>
  <c r="E2008" i="18"/>
  <c r="C2008" i="18"/>
  <c r="M2008" i="18" s="1"/>
  <c r="L2008" i="18" s="1"/>
  <c r="E2007" i="18"/>
  <c r="C2007" i="18"/>
  <c r="M2007" i="18" s="1"/>
  <c r="L2007" i="18" s="1"/>
  <c r="E2006" i="18"/>
  <c r="C2006" i="18"/>
  <c r="M2006" i="18" s="1"/>
  <c r="L2006" i="18" s="1"/>
  <c r="E2005" i="18"/>
  <c r="C2005" i="18"/>
  <c r="M2005" i="18" s="1"/>
  <c r="L2005" i="18" s="1"/>
  <c r="E2004" i="18"/>
  <c r="C2004" i="18"/>
  <c r="M2004" i="18" s="1"/>
  <c r="L2004" i="18" s="1"/>
  <c r="E2003" i="18"/>
  <c r="C2003" i="18"/>
  <c r="M2003" i="18" s="1"/>
  <c r="L2003" i="18" s="1"/>
  <c r="M2002" i="18"/>
  <c r="L2002" i="18" s="1"/>
  <c r="E2002" i="18"/>
  <c r="C2002" i="18"/>
  <c r="E2001" i="18"/>
  <c r="C2001" i="18"/>
  <c r="M2001" i="18" s="1"/>
  <c r="L2001" i="18" s="1"/>
  <c r="E2000" i="18"/>
  <c r="C2000" i="18"/>
  <c r="M2000" i="18" s="1"/>
  <c r="L2000" i="18" s="1"/>
  <c r="L1999" i="18"/>
  <c r="E1999" i="18"/>
  <c r="C1999" i="18"/>
  <c r="M1999" i="18" s="1"/>
  <c r="M1998" i="18"/>
  <c r="L1998" i="18"/>
  <c r="E1998" i="18"/>
  <c r="C1998" i="18"/>
  <c r="M1997" i="18"/>
  <c r="L1997" i="18" s="1"/>
  <c r="E1997" i="18"/>
  <c r="C1997" i="18"/>
  <c r="E1996" i="18"/>
  <c r="C1996" i="18"/>
  <c r="M1996" i="18" s="1"/>
  <c r="L1996" i="18" s="1"/>
  <c r="E1995" i="18"/>
  <c r="C1995" i="18"/>
  <c r="M1995" i="18" s="1"/>
  <c r="L1995" i="18" s="1"/>
  <c r="E1994" i="18"/>
  <c r="C1994" i="18"/>
  <c r="M1994" i="18" s="1"/>
  <c r="L1994" i="18" s="1"/>
  <c r="E1993" i="18"/>
  <c r="C1993" i="18"/>
  <c r="M1993" i="18" s="1"/>
  <c r="L1993" i="18" s="1"/>
  <c r="E1992" i="18"/>
  <c r="C1992" i="18"/>
  <c r="M1992" i="18" s="1"/>
  <c r="L1992" i="18" s="1"/>
  <c r="E1991" i="18"/>
  <c r="C1991" i="18"/>
  <c r="M1991" i="18" s="1"/>
  <c r="L1991" i="18" s="1"/>
  <c r="E1990" i="18"/>
  <c r="C1990" i="18"/>
  <c r="M1990" i="18" s="1"/>
  <c r="L1990" i="18" s="1"/>
  <c r="E1989" i="18"/>
  <c r="C1989" i="18"/>
  <c r="M1989" i="18" s="1"/>
  <c r="L1989" i="18" s="1"/>
  <c r="E1988" i="18"/>
  <c r="C1988" i="18"/>
  <c r="M1988" i="18" s="1"/>
  <c r="L1988" i="18" s="1"/>
  <c r="E1987" i="18"/>
  <c r="C1987" i="18"/>
  <c r="M1987" i="18" s="1"/>
  <c r="L1987" i="18" s="1"/>
  <c r="E1986" i="18"/>
  <c r="C1986" i="18"/>
  <c r="M1986" i="18" s="1"/>
  <c r="L1986" i="18" s="1"/>
  <c r="E1985" i="18"/>
  <c r="C1985" i="18"/>
  <c r="M1985" i="18" s="1"/>
  <c r="L1985" i="18" s="1"/>
  <c r="E1984" i="18"/>
  <c r="C1984" i="18"/>
  <c r="M1984" i="18" s="1"/>
  <c r="L1984" i="18" s="1"/>
  <c r="E1983" i="18"/>
  <c r="C1983" i="18"/>
  <c r="M1983" i="18" s="1"/>
  <c r="L1983" i="18" s="1"/>
  <c r="E1982" i="18"/>
  <c r="C1982" i="18"/>
  <c r="M1982" i="18" s="1"/>
  <c r="L1982" i="18" s="1"/>
  <c r="E1981" i="18"/>
  <c r="C1981" i="18"/>
  <c r="M1981" i="18" s="1"/>
  <c r="L1981" i="18" s="1"/>
  <c r="E1980" i="18"/>
  <c r="C1980" i="18"/>
  <c r="M1980" i="18" s="1"/>
  <c r="L1980" i="18" s="1"/>
  <c r="E1979" i="18"/>
  <c r="C1979" i="18"/>
  <c r="M1979" i="18" s="1"/>
  <c r="L1979" i="18" s="1"/>
  <c r="E1978" i="18"/>
  <c r="C1978" i="18"/>
  <c r="M1978" i="18" s="1"/>
  <c r="L1978" i="18" s="1"/>
  <c r="E1977" i="18"/>
  <c r="C1977" i="18"/>
  <c r="M1977" i="18" s="1"/>
  <c r="L1977" i="18" s="1"/>
  <c r="M1976" i="18"/>
  <c r="L1976" i="18" s="1"/>
  <c r="E1976" i="18"/>
  <c r="C1976" i="18"/>
  <c r="L1975" i="18"/>
  <c r="E1975" i="18"/>
  <c r="C1975" i="18"/>
  <c r="M1975" i="18" s="1"/>
  <c r="L1974" i="18"/>
  <c r="E1974" i="18"/>
  <c r="C1974" i="18"/>
  <c r="M1974" i="18" s="1"/>
  <c r="E1973" i="18"/>
  <c r="C1973" i="18"/>
  <c r="M1973" i="18" s="1"/>
  <c r="L1973" i="18" s="1"/>
  <c r="E1972" i="18"/>
  <c r="C1972" i="18"/>
  <c r="M1972" i="18" s="1"/>
  <c r="L1972" i="18" s="1"/>
  <c r="E1971" i="18"/>
  <c r="C1971" i="18"/>
  <c r="M1971" i="18" s="1"/>
  <c r="L1971" i="18" s="1"/>
  <c r="E1970" i="18"/>
  <c r="C1970" i="18"/>
  <c r="M1970" i="18" s="1"/>
  <c r="L1970" i="18" s="1"/>
  <c r="E1969" i="18"/>
  <c r="C1969" i="18"/>
  <c r="M1969" i="18" s="1"/>
  <c r="L1969" i="18" s="1"/>
  <c r="E1968" i="18"/>
  <c r="C1968" i="18"/>
  <c r="M1968" i="18" s="1"/>
  <c r="L1968" i="18" s="1"/>
  <c r="E1967" i="18"/>
  <c r="C1967" i="18"/>
  <c r="M1967" i="18" s="1"/>
  <c r="L1967" i="18" s="1"/>
  <c r="E1966" i="18"/>
  <c r="C1966" i="18"/>
  <c r="M1966" i="18" s="1"/>
  <c r="L1966" i="18" s="1"/>
  <c r="E1965" i="18"/>
  <c r="C1965" i="18"/>
  <c r="M1965" i="18" s="1"/>
  <c r="L1965" i="18" s="1"/>
  <c r="E1964" i="18"/>
  <c r="C1964" i="18"/>
  <c r="M1964" i="18" s="1"/>
  <c r="L1964" i="18" s="1"/>
  <c r="E1963" i="18"/>
  <c r="C1963" i="18"/>
  <c r="M1963" i="18" s="1"/>
  <c r="L1963" i="18" s="1"/>
  <c r="E1962" i="18"/>
  <c r="C1962" i="18"/>
  <c r="M1962" i="18" s="1"/>
  <c r="L1962" i="18" s="1"/>
  <c r="E1961" i="18"/>
  <c r="C1961" i="18"/>
  <c r="M1961" i="18" s="1"/>
  <c r="L1961" i="18" s="1"/>
  <c r="E1960" i="18"/>
  <c r="C1960" i="18"/>
  <c r="M1960" i="18" s="1"/>
  <c r="L1960" i="18" s="1"/>
  <c r="E1959" i="18"/>
  <c r="C1959" i="18"/>
  <c r="M1959" i="18" s="1"/>
  <c r="L1959" i="18" s="1"/>
  <c r="M1958" i="18"/>
  <c r="L1958" i="18" s="1"/>
  <c r="E1958" i="18"/>
  <c r="C1958" i="18"/>
  <c r="E1957" i="18"/>
  <c r="C1957" i="18"/>
  <c r="M1957" i="18" s="1"/>
  <c r="L1957" i="18" s="1"/>
  <c r="E1956" i="18"/>
  <c r="C1956" i="18"/>
  <c r="M1956" i="18" s="1"/>
  <c r="L1956" i="18" s="1"/>
  <c r="E1955" i="18"/>
  <c r="C1955" i="18"/>
  <c r="M1955" i="18" s="1"/>
  <c r="L1955" i="18" s="1"/>
  <c r="E1954" i="18"/>
  <c r="C1954" i="18"/>
  <c r="M1954" i="18" s="1"/>
  <c r="L1954" i="18" s="1"/>
  <c r="L1953" i="18"/>
  <c r="E1953" i="18"/>
  <c r="C1953" i="18"/>
  <c r="M1953" i="18" s="1"/>
  <c r="M1952" i="18"/>
  <c r="L1952" i="18" s="1"/>
  <c r="E1952" i="18"/>
  <c r="C1952" i="18"/>
  <c r="E1951" i="18"/>
  <c r="C1951" i="18"/>
  <c r="M1951" i="18" s="1"/>
  <c r="L1951" i="18" s="1"/>
  <c r="E1950" i="18"/>
  <c r="C1950" i="18"/>
  <c r="M1950" i="18" s="1"/>
  <c r="L1950" i="18" s="1"/>
  <c r="E1949" i="18"/>
  <c r="C1949" i="18"/>
  <c r="M1949" i="18" s="1"/>
  <c r="L1949" i="18" s="1"/>
  <c r="E1948" i="18"/>
  <c r="C1948" i="18"/>
  <c r="M1948" i="18" s="1"/>
  <c r="L1948" i="18" s="1"/>
  <c r="E1947" i="18"/>
  <c r="C1947" i="18"/>
  <c r="M1947" i="18" s="1"/>
  <c r="L1947" i="18" s="1"/>
  <c r="E1946" i="18"/>
  <c r="C1946" i="18"/>
  <c r="M1946" i="18" s="1"/>
  <c r="L1946" i="18" s="1"/>
  <c r="E1945" i="18"/>
  <c r="C1945" i="18"/>
  <c r="M1945" i="18" s="1"/>
  <c r="L1945" i="18" s="1"/>
  <c r="E1944" i="18"/>
  <c r="C1944" i="18"/>
  <c r="M1944" i="18" s="1"/>
  <c r="L1944" i="18" s="1"/>
  <c r="E1943" i="18"/>
  <c r="C1943" i="18"/>
  <c r="M1943" i="18" s="1"/>
  <c r="L1943" i="18" s="1"/>
  <c r="E1942" i="18"/>
  <c r="C1942" i="18"/>
  <c r="M1942" i="18" s="1"/>
  <c r="L1942" i="18" s="1"/>
  <c r="E1941" i="18"/>
  <c r="C1941" i="18"/>
  <c r="M1941" i="18" s="1"/>
  <c r="L1941" i="18" s="1"/>
  <c r="E1940" i="18"/>
  <c r="C1940" i="18"/>
  <c r="M1940" i="18" s="1"/>
  <c r="L1940" i="18" s="1"/>
  <c r="E1939" i="18"/>
  <c r="C1939" i="18"/>
  <c r="M1939" i="18" s="1"/>
  <c r="L1939" i="18" s="1"/>
  <c r="E1938" i="18"/>
  <c r="C1938" i="18"/>
  <c r="M1938" i="18" s="1"/>
  <c r="L1938" i="18" s="1"/>
  <c r="E1937" i="18"/>
  <c r="C1937" i="18"/>
  <c r="M1937" i="18" s="1"/>
  <c r="L1937" i="18" s="1"/>
  <c r="M1936" i="18"/>
  <c r="L1936" i="18" s="1"/>
  <c r="E1936" i="18"/>
  <c r="C1936" i="18"/>
  <c r="E1935" i="18"/>
  <c r="C1935" i="18"/>
  <c r="M1935" i="18" s="1"/>
  <c r="L1935" i="18" s="1"/>
  <c r="E1934" i="18"/>
  <c r="C1934" i="18"/>
  <c r="M1934" i="18" s="1"/>
  <c r="L1934" i="18" s="1"/>
  <c r="M1933" i="18"/>
  <c r="L1933" i="18" s="1"/>
  <c r="E1933" i="18"/>
  <c r="C1933" i="18"/>
  <c r="E1932" i="18"/>
  <c r="C1932" i="18"/>
  <c r="M1932" i="18" s="1"/>
  <c r="L1932" i="18" s="1"/>
  <c r="E1931" i="18"/>
  <c r="C1931" i="18"/>
  <c r="M1931" i="18" s="1"/>
  <c r="L1931" i="18" s="1"/>
  <c r="E1930" i="18"/>
  <c r="C1930" i="18"/>
  <c r="M1930" i="18" s="1"/>
  <c r="L1930" i="18" s="1"/>
  <c r="E1929" i="18"/>
  <c r="C1929" i="18"/>
  <c r="M1929" i="18" s="1"/>
  <c r="L1929" i="18" s="1"/>
  <c r="E1928" i="18"/>
  <c r="C1928" i="18"/>
  <c r="M1928" i="18" s="1"/>
  <c r="L1928" i="18" s="1"/>
  <c r="E1927" i="18"/>
  <c r="C1927" i="18"/>
  <c r="M1927" i="18" s="1"/>
  <c r="L1927" i="18" s="1"/>
  <c r="E1926" i="18"/>
  <c r="C1926" i="18"/>
  <c r="M1926" i="18" s="1"/>
  <c r="L1926" i="18" s="1"/>
  <c r="E1925" i="18"/>
  <c r="C1925" i="18"/>
  <c r="M1925" i="18" s="1"/>
  <c r="L1925" i="18" s="1"/>
  <c r="E1924" i="18"/>
  <c r="C1924" i="18"/>
  <c r="M1924" i="18" s="1"/>
  <c r="L1924" i="18" s="1"/>
  <c r="E1923" i="18"/>
  <c r="C1923" i="18"/>
  <c r="M1923" i="18" s="1"/>
  <c r="L1923" i="18" s="1"/>
  <c r="E1922" i="18"/>
  <c r="C1922" i="18"/>
  <c r="M1922" i="18" s="1"/>
  <c r="L1922" i="18" s="1"/>
  <c r="E1921" i="18"/>
  <c r="C1921" i="18"/>
  <c r="M1921" i="18" s="1"/>
  <c r="L1921" i="18" s="1"/>
  <c r="E1920" i="18"/>
  <c r="C1920" i="18"/>
  <c r="M1920" i="18" s="1"/>
  <c r="L1920" i="18" s="1"/>
  <c r="E1919" i="18"/>
  <c r="C1919" i="18"/>
  <c r="M1919" i="18" s="1"/>
  <c r="L1919" i="18" s="1"/>
  <c r="E1918" i="18"/>
  <c r="C1918" i="18"/>
  <c r="M1918" i="18" s="1"/>
  <c r="L1918" i="18" s="1"/>
  <c r="E1917" i="18"/>
  <c r="C1917" i="18"/>
  <c r="M1917" i="18" s="1"/>
  <c r="L1917" i="18" s="1"/>
  <c r="E1916" i="18"/>
  <c r="C1916" i="18"/>
  <c r="M1916" i="18" s="1"/>
  <c r="L1916" i="18" s="1"/>
  <c r="E1915" i="18"/>
  <c r="C1915" i="18"/>
  <c r="M1915" i="18" s="1"/>
  <c r="L1915" i="18" s="1"/>
  <c r="M1914" i="18"/>
  <c r="L1914" i="18" s="1"/>
  <c r="E1914" i="18"/>
  <c r="C1914" i="18"/>
  <c r="E1913" i="18"/>
  <c r="C1913" i="18"/>
  <c r="M1913" i="18" s="1"/>
  <c r="L1913" i="18" s="1"/>
  <c r="E1912" i="18"/>
  <c r="C1912" i="18"/>
  <c r="M1912" i="18" s="1"/>
  <c r="L1912" i="18" s="1"/>
  <c r="L1911" i="18"/>
  <c r="E1911" i="18"/>
  <c r="C1911" i="18"/>
  <c r="M1911" i="18" s="1"/>
  <c r="M1910" i="18"/>
  <c r="L1910" i="18"/>
  <c r="E1910" i="18"/>
  <c r="C1910" i="18"/>
  <c r="M1909" i="18"/>
  <c r="L1909" i="18" s="1"/>
  <c r="E1909" i="18"/>
  <c r="C1909" i="18"/>
  <c r="E1908" i="18"/>
  <c r="C1908" i="18"/>
  <c r="M1908" i="18" s="1"/>
  <c r="L1908" i="18" s="1"/>
  <c r="E1907" i="18"/>
  <c r="C1907" i="18"/>
  <c r="M1907" i="18" s="1"/>
  <c r="L1907" i="18" s="1"/>
  <c r="E1906" i="18"/>
  <c r="C1906" i="18"/>
  <c r="M1906" i="18" s="1"/>
  <c r="L1906" i="18" s="1"/>
  <c r="E1905" i="18"/>
  <c r="C1905" i="18"/>
  <c r="M1905" i="18" s="1"/>
  <c r="L1905" i="18" s="1"/>
  <c r="E1904" i="18"/>
  <c r="C1904" i="18"/>
  <c r="M1904" i="18" s="1"/>
  <c r="L1904" i="18" s="1"/>
  <c r="E1903" i="18"/>
  <c r="C1903" i="18"/>
  <c r="M1903" i="18" s="1"/>
  <c r="L1903" i="18" s="1"/>
  <c r="E1902" i="18"/>
  <c r="C1902" i="18"/>
  <c r="M1902" i="18" s="1"/>
  <c r="L1902" i="18" s="1"/>
  <c r="E1901" i="18"/>
  <c r="C1901" i="18"/>
  <c r="M1901" i="18" s="1"/>
  <c r="L1901" i="18" s="1"/>
  <c r="E1900" i="18"/>
  <c r="C1900" i="18"/>
  <c r="M1900" i="18" s="1"/>
  <c r="L1900" i="18" s="1"/>
  <c r="E1899" i="18"/>
  <c r="C1899" i="18"/>
  <c r="M1899" i="18" s="1"/>
  <c r="L1899" i="18" s="1"/>
  <c r="E1898" i="18"/>
  <c r="C1898" i="18"/>
  <c r="M1898" i="18" s="1"/>
  <c r="L1898" i="18" s="1"/>
  <c r="E1897" i="18"/>
  <c r="C1897" i="18"/>
  <c r="M1897" i="18" s="1"/>
  <c r="L1897" i="18" s="1"/>
  <c r="M1896" i="18"/>
  <c r="L1896" i="18" s="1"/>
  <c r="E1896" i="18"/>
  <c r="C1896" i="18"/>
  <c r="E1895" i="18"/>
  <c r="C1895" i="18"/>
  <c r="M1895" i="18" s="1"/>
  <c r="L1895" i="18" s="1"/>
  <c r="E1894" i="18"/>
  <c r="C1894" i="18"/>
  <c r="M1894" i="18" s="1"/>
  <c r="L1894" i="18" s="1"/>
  <c r="E1893" i="18"/>
  <c r="C1893" i="18"/>
  <c r="M1893" i="18" s="1"/>
  <c r="L1893" i="18" s="1"/>
  <c r="E1892" i="18"/>
  <c r="C1892" i="18"/>
  <c r="M1892" i="18" s="1"/>
  <c r="L1892" i="18" s="1"/>
  <c r="E1891" i="18"/>
  <c r="C1891" i="18"/>
  <c r="M1891" i="18" s="1"/>
  <c r="L1891" i="18" s="1"/>
  <c r="E1890" i="18"/>
  <c r="C1890" i="18"/>
  <c r="M1890" i="18" s="1"/>
  <c r="L1890" i="18" s="1"/>
  <c r="E1889" i="18"/>
  <c r="C1889" i="18"/>
  <c r="M1889" i="18" s="1"/>
  <c r="L1889" i="18" s="1"/>
  <c r="M1888" i="18"/>
  <c r="L1888" i="18" s="1"/>
  <c r="E1888" i="18"/>
  <c r="C1888" i="18"/>
  <c r="L1887" i="18"/>
  <c r="E1887" i="18"/>
  <c r="C1887" i="18"/>
  <c r="M1887" i="18" s="1"/>
  <c r="E1886" i="18"/>
  <c r="C1886" i="18"/>
  <c r="M1886" i="18" s="1"/>
  <c r="L1886" i="18" s="1"/>
  <c r="E1885" i="18"/>
  <c r="C1885" i="18"/>
  <c r="M1885" i="18" s="1"/>
  <c r="L1885" i="18" s="1"/>
  <c r="E1884" i="18"/>
  <c r="C1884" i="18"/>
  <c r="M1884" i="18" s="1"/>
  <c r="L1884" i="18" s="1"/>
  <c r="E1883" i="18"/>
  <c r="C1883" i="18"/>
  <c r="M1883" i="18" s="1"/>
  <c r="L1883" i="18" s="1"/>
  <c r="E1882" i="18"/>
  <c r="C1882" i="18"/>
  <c r="M1882" i="18" s="1"/>
  <c r="L1882" i="18" s="1"/>
  <c r="E1881" i="18"/>
  <c r="C1881" i="18"/>
  <c r="M1881" i="18" s="1"/>
  <c r="L1881" i="18" s="1"/>
  <c r="E1880" i="18"/>
  <c r="C1880" i="18"/>
  <c r="M1880" i="18" s="1"/>
  <c r="L1880" i="18" s="1"/>
  <c r="E1879" i="18"/>
  <c r="C1879" i="18"/>
  <c r="M1879" i="18" s="1"/>
  <c r="L1879" i="18" s="1"/>
  <c r="E1878" i="18"/>
  <c r="C1878" i="18"/>
  <c r="M1878" i="18" s="1"/>
  <c r="L1878" i="18" s="1"/>
  <c r="E1877" i="18"/>
  <c r="C1877" i="18"/>
  <c r="M1877" i="18" s="1"/>
  <c r="L1877" i="18" s="1"/>
  <c r="E1876" i="18"/>
  <c r="C1876" i="18"/>
  <c r="M1876" i="18" s="1"/>
  <c r="L1876" i="18" s="1"/>
  <c r="E1875" i="18"/>
  <c r="C1875" i="18"/>
  <c r="M1875" i="18" s="1"/>
  <c r="L1875" i="18" s="1"/>
  <c r="E1874" i="18"/>
  <c r="C1874" i="18"/>
  <c r="M1874" i="18" s="1"/>
  <c r="L1874" i="18" s="1"/>
  <c r="E1873" i="18"/>
  <c r="C1873" i="18"/>
  <c r="M1873" i="18" s="1"/>
  <c r="L1873" i="18" s="1"/>
  <c r="M1872" i="18"/>
  <c r="L1872" i="18" s="1"/>
  <c r="E1872" i="18"/>
  <c r="C1872" i="18"/>
  <c r="E1871" i="18"/>
  <c r="C1871" i="18"/>
  <c r="M1871" i="18" s="1"/>
  <c r="L1871" i="18" s="1"/>
  <c r="E1870" i="18"/>
  <c r="C1870" i="18"/>
  <c r="M1870" i="18" s="1"/>
  <c r="L1870" i="18" s="1"/>
  <c r="E1869" i="18"/>
  <c r="C1869" i="18"/>
  <c r="M1869" i="18" s="1"/>
  <c r="L1869" i="18" s="1"/>
  <c r="E1868" i="18"/>
  <c r="C1868" i="18"/>
  <c r="M1868" i="18" s="1"/>
  <c r="L1868" i="18" s="1"/>
  <c r="E1867" i="18"/>
  <c r="C1867" i="18"/>
  <c r="M1867" i="18" s="1"/>
  <c r="L1867" i="18" s="1"/>
  <c r="E1866" i="18"/>
  <c r="C1866" i="18"/>
  <c r="M1866" i="18" s="1"/>
  <c r="L1866" i="18" s="1"/>
  <c r="E1865" i="18"/>
  <c r="C1865" i="18"/>
  <c r="M1865" i="18" s="1"/>
  <c r="L1865" i="18" s="1"/>
  <c r="E1864" i="18"/>
  <c r="C1864" i="18"/>
  <c r="M1864" i="18" s="1"/>
  <c r="L1864" i="18" s="1"/>
  <c r="E1863" i="18"/>
  <c r="C1863" i="18"/>
  <c r="M1863" i="18" s="1"/>
  <c r="L1863" i="18" s="1"/>
  <c r="E1862" i="18"/>
  <c r="C1862" i="18"/>
  <c r="M1862" i="18" s="1"/>
  <c r="L1862" i="18" s="1"/>
  <c r="E1861" i="18"/>
  <c r="C1861" i="18"/>
  <c r="M1861" i="18" s="1"/>
  <c r="L1861" i="18" s="1"/>
  <c r="E1860" i="18"/>
  <c r="C1860" i="18"/>
  <c r="M1860" i="18" s="1"/>
  <c r="L1860" i="18" s="1"/>
  <c r="E1859" i="18"/>
  <c r="C1859" i="18"/>
  <c r="M1859" i="18" s="1"/>
  <c r="L1859" i="18" s="1"/>
  <c r="E1858" i="18"/>
  <c r="C1858" i="18"/>
  <c r="M1858" i="18" s="1"/>
  <c r="L1858" i="18" s="1"/>
  <c r="E1857" i="18"/>
  <c r="C1857" i="18"/>
  <c r="M1857" i="18" s="1"/>
  <c r="L1857" i="18" s="1"/>
  <c r="E1856" i="18"/>
  <c r="C1856" i="18"/>
  <c r="M1856" i="18" s="1"/>
  <c r="L1856" i="18" s="1"/>
  <c r="E1855" i="18"/>
  <c r="C1855" i="18"/>
  <c r="M1855" i="18" s="1"/>
  <c r="L1855" i="18" s="1"/>
  <c r="E1854" i="18"/>
  <c r="C1854" i="18"/>
  <c r="M1854" i="18" s="1"/>
  <c r="L1854" i="18" s="1"/>
  <c r="E1853" i="18"/>
  <c r="C1853" i="18"/>
  <c r="M1853" i="18" s="1"/>
  <c r="L1853" i="18" s="1"/>
  <c r="E1852" i="18"/>
  <c r="C1852" i="18"/>
  <c r="M1852" i="18" s="1"/>
  <c r="L1852" i="18" s="1"/>
  <c r="M1851" i="18"/>
  <c r="L1851" i="18" s="1"/>
  <c r="E1851" i="18"/>
  <c r="C1851" i="18"/>
  <c r="E1850" i="18"/>
  <c r="C1850" i="18"/>
  <c r="M1850" i="18" s="1"/>
  <c r="L1850" i="18" s="1"/>
  <c r="E1849" i="18"/>
  <c r="C1849" i="18"/>
  <c r="M1849" i="18" s="1"/>
  <c r="L1849" i="18" s="1"/>
  <c r="E1848" i="18"/>
  <c r="C1848" i="18"/>
  <c r="M1848" i="18" s="1"/>
  <c r="L1848" i="18" s="1"/>
  <c r="E1847" i="18"/>
  <c r="C1847" i="18"/>
  <c r="M1847" i="18" s="1"/>
  <c r="L1847" i="18" s="1"/>
  <c r="E1846" i="18"/>
  <c r="C1846" i="18"/>
  <c r="M1846" i="18" s="1"/>
  <c r="L1846" i="18" s="1"/>
  <c r="E1845" i="18"/>
  <c r="C1845" i="18"/>
  <c r="M1845" i="18" s="1"/>
  <c r="L1845" i="18" s="1"/>
  <c r="L1844" i="18"/>
  <c r="E1844" i="18"/>
  <c r="C1844" i="18"/>
  <c r="M1844" i="18" s="1"/>
  <c r="E1843" i="18"/>
  <c r="C1843" i="18"/>
  <c r="M1843" i="18" s="1"/>
  <c r="L1843" i="18" s="1"/>
  <c r="E1842" i="18"/>
  <c r="C1842" i="18"/>
  <c r="M1842" i="18" s="1"/>
  <c r="L1842" i="18" s="1"/>
  <c r="E1841" i="18"/>
  <c r="C1841" i="18"/>
  <c r="M1841" i="18" s="1"/>
  <c r="L1841" i="18" s="1"/>
  <c r="E1840" i="18"/>
  <c r="C1840" i="18"/>
  <c r="M1840" i="18" s="1"/>
  <c r="L1840" i="18" s="1"/>
  <c r="E1839" i="18"/>
  <c r="C1839" i="18"/>
  <c r="M1839" i="18" s="1"/>
  <c r="L1839" i="18" s="1"/>
  <c r="E1838" i="18"/>
  <c r="C1838" i="18"/>
  <c r="M1838" i="18" s="1"/>
  <c r="L1838" i="18" s="1"/>
  <c r="E1837" i="18"/>
  <c r="C1837" i="18"/>
  <c r="M1837" i="18" s="1"/>
  <c r="L1837" i="18" s="1"/>
  <c r="E1836" i="18"/>
  <c r="C1836" i="18"/>
  <c r="M1836" i="18" s="1"/>
  <c r="L1836" i="18" s="1"/>
  <c r="M1835" i="18"/>
  <c r="L1835" i="18" s="1"/>
  <c r="E1835" i="18"/>
  <c r="C1835" i="18"/>
  <c r="E1834" i="18"/>
  <c r="C1834" i="18"/>
  <c r="M1834" i="18" s="1"/>
  <c r="L1834" i="18" s="1"/>
  <c r="E1833" i="18"/>
  <c r="C1833" i="18"/>
  <c r="M1833" i="18" s="1"/>
  <c r="L1833" i="18" s="1"/>
  <c r="E1832" i="18"/>
  <c r="C1832" i="18"/>
  <c r="M1832" i="18" s="1"/>
  <c r="L1832" i="18" s="1"/>
  <c r="E1831" i="18"/>
  <c r="C1831" i="18"/>
  <c r="M1831" i="18" s="1"/>
  <c r="L1831" i="18" s="1"/>
  <c r="E1830" i="18"/>
  <c r="C1830" i="18"/>
  <c r="M1830" i="18" s="1"/>
  <c r="L1830" i="18" s="1"/>
  <c r="E1829" i="18"/>
  <c r="C1829" i="18"/>
  <c r="M1829" i="18" s="1"/>
  <c r="L1829" i="18" s="1"/>
  <c r="L1828" i="18"/>
  <c r="E1828" i="18"/>
  <c r="C1828" i="18"/>
  <c r="M1828" i="18" s="1"/>
  <c r="E1827" i="18"/>
  <c r="C1827" i="18"/>
  <c r="M1827" i="18" s="1"/>
  <c r="L1827" i="18" s="1"/>
  <c r="E1826" i="18"/>
  <c r="C1826" i="18"/>
  <c r="M1826" i="18" s="1"/>
  <c r="L1826" i="18" s="1"/>
  <c r="E1825" i="18"/>
  <c r="C1825" i="18"/>
  <c r="M1825" i="18" s="1"/>
  <c r="L1825" i="18" s="1"/>
  <c r="E1824" i="18"/>
  <c r="C1824" i="18"/>
  <c r="M1824" i="18" s="1"/>
  <c r="L1824" i="18" s="1"/>
  <c r="E1823" i="18"/>
  <c r="C1823" i="18"/>
  <c r="M1823" i="18" s="1"/>
  <c r="L1823" i="18" s="1"/>
  <c r="E1822" i="18"/>
  <c r="C1822" i="18"/>
  <c r="M1822" i="18" s="1"/>
  <c r="L1822" i="18" s="1"/>
  <c r="E1821" i="18"/>
  <c r="C1821" i="18"/>
  <c r="M1821" i="18" s="1"/>
  <c r="L1821" i="18" s="1"/>
  <c r="L1820" i="18"/>
  <c r="E1820" i="18"/>
  <c r="C1820" i="18"/>
  <c r="M1820" i="18" s="1"/>
  <c r="M1819" i="18"/>
  <c r="L1819" i="18" s="1"/>
  <c r="E1819" i="18"/>
  <c r="C1819" i="18"/>
  <c r="E1818" i="18"/>
  <c r="C1818" i="18"/>
  <c r="M1818" i="18" s="1"/>
  <c r="L1818" i="18" s="1"/>
  <c r="E1817" i="18"/>
  <c r="C1817" i="18"/>
  <c r="M1817" i="18" s="1"/>
  <c r="L1817" i="18" s="1"/>
  <c r="E1816" i="18"/>
  <c r="C1816" i="18"/>
  <c r="M1816" i="18" s="1"/>
  <c r="L1816" i="18" s="1"/>
  <c r="E1815" i="18"/>
  <c r="C1815" i="18"/>
  <c r="M1815" i="18" s="1"/>
  <c r="L1815" i="18" s="1"/>
  <c r="E1814" i="18"/>
  <c r="C1814" i="18"/>
  <c r="M1814" i="18" s="1"/>
  <c r="L1814" i="18" s="1"/>
  <c r="E1813" i="18"/>
  <c r="C1813" i="18"/>
  <c r="M1813" i="18" s="1"/>
  <c r="L1813" i="18" s="1"/>
  <c r="E1812" i="18"/>
  <c r="C1812" i="18"/>
  <c r="M1812" i="18" s="1"/>
  <c r="L1812" i="18" s="1"/>
  <c r="E1811" i="18"/>
  <c r="C1811" i="18"/>
  <c r="M1811" i="18" s="1"/>
  <c r="L1811" i="18" s="1"/>
  <c r="E1810" i="18"/>
  <c r="C1810" i="18"/>
  <c r="M1810" i="18" s="1"/>
  <c r="L1810" i="18" s="1"/>
  <c r="E1809" i="18"/>
  <c r="C1809" i="18"/>
  <c r="M1809" i="18" s="1"/>
  <c r="L1809" i="18" s="1"/>
  <c r="E1808" i="18"/>
  <c r="C1808" i="18"/>
  <c r="M1808" i="18" s="1"/>
  <c r="L1808" i="18" s="1"/>
  <c r="E1807" i="18"/>
  <c r="C1807" i="18"/>
  <c r="M1807" i="18" s="1"/>
  <c r="L1807" i="18" s="1"/>
  <c r="E1806" i="18"/>
  <c r="C1806" i="18"/>
  <c r="M1806" i="18" s="1"/>
  <c r="L1806" i="18" s="1"/>
  <c r="E1805" i="18"/>
  <c r="C1805" i="18"/>
  <c r="M1805" i="18" s="1"/>
  <c r="L1805" i="18" s="1"/>
  <c r="L1804" i="18"/>
  <c r="E1804" i="18"/>
  <c r="C1804" i="18"/>
  <c r="M1804" i="18" s="1"/>
  <c r="M1803" i="18"/>
  <c r="L1803" i="18" s="1"/>
  <c r="E1803" i="18"/>
  <c r="C1803" i="18"/>
  <c r="E1802" i="18"/>
  <c r="C1802" i="18"/>
  <c r="M1802" i="18" s="1"/>
  <c r="L1802" i="18" s="1"/>
  <c r="E1801" i="18"/>
  <c r="C1801" i="18"/>
  <c r="M1801" i="18" s="1"/>
  <c r="L1801" i="18" s="1"/>
  <c r="E1800" i="18"/>
  <c r="C1800" i="18"/>
  <c r="M1800" i="18" s="1"/>
  <c r="L1800" i="18" s="1"/>
  <c r="E1799" i="18"/>
  <c r="C1799" i="18"/>
  <c r="M1799" i="18" s="1"/>
  <c r="L1799" i="18" s="1"/>
  <c r="E1798" i="18"/>
  <c r="C1798" i="18"/>
  <c r="M1798" i="18" s="1"/>
  <c r="L1798" i="18" s="1"/>
  <c r="E1797" i="18"/>
  <c r="C1797" i="18"/>
  <c r="M1797" i="18" s="1"/>
  <c r="L1797" i="18" s="1"/>
  <c r="E1796" i="18"/>
  <c r="C1796" i="18"/>
  <c r="M1796" i="18" s="1"/>
  <c r="L1796" i="18" s="1"/>
  <c r="E1795" i="18"/>
  <c r="C1795" i="18"/>
  <c r="M1795" i="18" s="1"/>
  <c r="L1795" i="18" s="1"/>
  <c r="E1794" i="18"/>
  <c r="C1794" i="18"/>
  <c r="M1794" i="18" s="1"/>
  <c r="L1794" i="18" s="1"/>
  <c r="E1793" i="18"/>
  <c r="C1793" i="18"/>
  <c r="M1793" i="18" s="1"/>
  <c r="L1793" i="18" s="1"/>
  <c r="E1792" i="18"/>
  <c r="C1792" i="18"/>
  <c r="M1792" i="18" s="1"/>
  <c r="L1792" i="18" s="1"/>
  <c r="E1791" i="18"/>
  <c r="C1791" i="18"/>
  <c r="M1791" i="18" s="1"/>
  <c r="L1791" i="18" s="1"/>
  <c r="E1790" i="18"/>
  <c r="C1790" i="18"/>
  <c r="M1790" i="18" s="1"/>
  <c r="L1790" i="18" s="1"/>
  <c r="E1789" i="18"/>
  <c r="C1789" i="18"/>
  <c r="M1789" i="18" s="1"/>
  <c r="L1789" i="18" s="1"/>
  <c r="E1788" i="18"/>
  <c r="C1788" i="18"/>
  <c r="M1788" i="18" s="1"/>
  <c r="L1788" i="18" s="1"/>
  <c r="M1787" i="18"/>
  <c r="L1787" i="18" s="1"/>
  <c r="E1787" i="18"/>
  <c r="C1787" i="18"/>
  <c r="E1786" i="18"/>
  <c r="C1786" i="18"/>
  <c r="M1786" i="18" s="1"/>
  <c r="L1786" i="18" s="1"/>
  <c r="E1785" i="18"/>
  <c r="C1785" i="18"/>
  <c r="M1785" i="18" s="1"/>
  <c r="L1785" i="18" s="1"/>
  <c r="E1784" i="18"/>
  <c r="C1784" i="18"/>
  <c r="M1784" i="18" s="1"/>
  <c r="L1784" i="18" s="1"/>
  <c r="E1783" i="18"/>
  <c r="C1783" i="18"/>
  <c r="M1783" i="18" s="1"/>
  <c r="L1783" i="18" s="1"/>
  <c r="E1782" i="18"/>
  <c r="C1782" i="18"/>
  <c r="M1782" i="18" s="1"/>
  <c r="L1782" i="18" s="1"/>
  <c r="E1781" i="18"/>
  <c r="C1781" i="18"/>
  <c r="M1781" i="18" s="1"/>
  <c r="L1781" i="18" s="1"/>
  <c r="E1780" i="18"/>
  <c r="C1780" i="18"/>
  <c r="M1780" i="18" s="1"/>
  <c r="L1780" i="18" s="1"/>
  <c r="E1779" i="18"/>
  <c r="C1779" i="18"/>
  <c r="M1779" i="18" s="1"/>
  <c r="L1779" i="18" s="1"/>
  <c r="M1778" i="18"/>
  <c r="L1778" i="18" s="1"/>
  <c r="E1778" i="18"/>
  <c r="C1778" i="18"/>
  <c r="M1777" i="18"/>
  <c r="L1777" i="18" s="1"/>
  <c r="E1777" i="18"/>
  <c r="C1777" i="18"/>
  <c r="E1776" i="18"/>
  <c r="C1776" i="18"/>
  <c r="M1776" i="18" s="1"/>
  <c r="L1776" i="18" s="1"/>
  <c r="E1775" i="18"/>
  <c r="C1775" i="18"/>
  <c r="M1775" i="18" s="1"/>
  <c r="L1775" i="18" s="1"/>
  <c r="E1774" i="18"/>
  <c r="C1774" i="18"/>
  <c r="M1774" i="18" s="1"/>
  <c r="L1774" i="18" s="1"/>
  <c r="E1773" i="18"/>
  <c r="C1773" i="18"/>
  <c r="M1773" i="18" s="1"/>
  <c r="L1773" i="18" s="1"/>
  <c r="E1772" i="18"/>
  <c r="C1772" i="18"/>
  <c r="M1772" i="18" s="1"/>
  <c r="L1772" i="18" s="1"/>
  <c r="E1771" i="18"/>
  <c r="C1771" i="18"/>
  <c r="M1771" i="18" s="1"/>
  <c r="L1771" i="18" s="1"/>
  <c r="M1770" i="18"/>
  <c r="L1770" i="18" s="1"/>
  <c r="E1770" i="18"/>
  <c r="C1770" i="18"/>
  <c r="M1769" i="18"/>
  <c r="L1769" i="18" s="1"/>
  <c r="E1769" i="18"/>
  <c r="C1769" i="18"/>
  <c r="L1768" i="18"/>
  <c r="E1768" i="18"/>
  <c r="C1768" i="18"/>
  <c r="M1768" i="18" s="1"/>
  <c r="E1767" i="18"/>
  <c r="C1767" i="18"/>
  <c r="M1767" i="18" s="1"/>
  <c r="L1767" i="18" s="1"/>
  <c r="E1766" i="18"/>
  <c r="C1766" i="18"/>
  <c r="M1766" i="18" s="1"/>
  <c r="L1766" i="18" s="1"/>
  <c r="E1765" i="18"/>
  <c r="C1765" i="18"/>
  <c r="M1765" i="18" s="1"/>
  <c r="L1765" i="18" s="1"/>
  <c r="E1764" i="18"/>
  <c r="C1764" i="18"/>
  <c r="M1764" i="18" s="1"/>
  <c r="L1764" i="18" s="1"/>
  <c r="E1763" i="18"/>
  <c r="C1763" i="18"/>
  <c r="M1763" i="18" s="1"/>
  <c r="L1763" i="18" s="1"/>
  <c r="E1762" i="18"/>
  <c r="C1762" i="18"/>
  <c r="M1762" i="18" s="1"/>
  <c r="L1762" i="18" s="1"/>
  <c r="E1761" i="18"/>
  <c r="C1761" i="18"/>
  <c r="M1761" i="18" s="1"/>
  <c r="L1761" i="18" s="1"/>
  <c r="E1760" i="18"/>
  <c r="C1760" i="18"/>
  <c r="M1760" i="18" s="1"/>
  <c r="L1760" i="18" s="1"/>
  <c r="E1759" i="18"/>
  <c r="C1759" i="18"/>
  <c r="M1759" i="18" s="1"/>
  <c r="L1759" i="18" s="1"/>
  <c r="E1758" i="18"/>
  <c r="C1758" i="18"/>
  <c r="M1758" i="18" s="1"/>
  <c r="L1758" i="18" s="1"/>
  <c r="E1757" i="18"/>
  <c r="C1757" i="18"/>
  <c r="M1757" i="18" s="1"/>
  <c r="L1757" i="18" s="1"/>
  <c r="E1756" i="18"/>
  <c r="C1756" i="18"/>
  <c r="M1756" i="18" s="1"/>
  <c r="L1756" i="18" s="1"/>
  <c r="M1755" i="18"/>
  <c r="L1755" i="18"/>
  <c r="E1755" i="18"/>
  <c r="C1755" i="18"/>
  <c r="E1754" i="18"/>
  <c r="C1754" i="18"/>
  <c r="M1754" i="18" s="1"/>
  <c r="L1754" i="18" s="1"/>
  <c r="E1753" i="18"/>
  <c r="C1753" i="18"/>
  <c r="M1753" i="18" s="1"/>
  <c r="L1753" i="18" s="1"/>
  <c r="L1752" i="18"/>
  <c r="E1752" i="18"/>
  <c r="C1752" i="18"/>
  <c r="M1752" i="18" s="1"/>
  <c r="M1751" i="18"/>
  <c r="L1751" i="18" s="1"/>
  <c r="E1751" i="18"/>
  <c r="C1751" i="18"/>
  <c r="E1750" i="18"/>
  <c r="C1750" i="18"/>
  <c r="M1750" i="18" s="1"/>
  <c r="L1750" i="18" s="1"/>
  <c r="E1749" i="18"/>
  <c r="C1749" i="18"/>
  <c r="M1749" i="18" s="1"/>
  <c r="L1749" i="18" s="1"/>
  <c r="E1748" i="18"/>
  <c r="C1748" i="18"/>
  <c r="M1748" i="18" s="1"/>
  <c r="L1748" i="18" s="1"/>
  <c r="E1747" i="18"/>
  <c r="C1747" i="18"/>
  <c r="M1747" i="18" s="1"/>
  <c r="L1747" i="18" s="1"/>
  <c r="E1746" i="18"/>
  <c r="C1746" i="18"/>
  <c r="M1746" i="18" s="1"/>
  <c r="L1746" i="18" s="1"/>
  <c r="E1745" i="18"/>
  <c r="C1745" i="18"/>
  <c r="M1745" i="18" s="1"/>
  <c r="L1745" i="18" s="1"/>
  <c r="E1744" i="18"/>
  <c r="C1744" i="18"/>
  <c r="M1744" i="18" s="1"/>
  <c r="L1744" i="18" s="1"/>
  <c r="E1743" i="18"/>
  <c r="C1743" i="18"/>
  <c r="M1743" i="18" s="1"/>
  <c r="L1743" i="18" s="1"/>
  <c r="E1742" i="18"/>
  <c r="C1742" i="18"/>
  <c r="M1742" i="18" s="1"/>
  <c r="L1742" i="18" s="1"/>
  <c r="E1741" i="18"/>
  <c r="C1741" i="18"/>
  <c r="M1741" i="18" s="1"/>
  <c r="L1741" i="18" s="1"/>
  <c r="E1740" i="18"/>
  <c r="C1740" i="18"/>
  <c r="M1740" i="18" s="1"/>
  <c r="L1740" i="18" s="1"/>
  <c r="M1739" i="18"/>
  <c r="L1739" i="18" s="1"/>
  <c r="E1739" i="18"/>
  <c r="C1739" i="18"/>
  <c r="E1738" i="18"/>
  <c r="C1738" i="18"/>
  <c r="M1738" i="18" s="1"/>
  <c r="L1738" i="18" s="1"/>
  <c r="M1737" i="18"/>
  <c r="L1737" i="18" s="1"/>
  <c r="E1737" i="18"/>
  <c r="C1737" i="18"/>
  <c r="L1736" i="18"/>
  <c r="E1736" i="18"/>
  <c r="C1736" i="18"/>
  <c r="M1736" i="18" s="1"/>
  <c r="E1735" i="18"/>
  <c r="C1735" i="18"/>
  <c r="M1735" i="18" s="1"/>
  <c r="L1735" i="18" s="1"/>
  <c r="E1734" i="18"/>
  <c r="C1734" i="18"/>
  <c r="M1734" i="18" s="1"/>
  <c r="L1734" i="18" s="1"/>
  <c r="E1733" i="18"/>
  <c r="C1733" i="18"/>
  <c r="M1733" i="18" s="1"/>
  <c r="L1733" i="18" s="1"/>
  <c r="E1732" i="18"/>
  <c r="C1732" i="18"/>
  <c r="M1732" i="18" s="1"/>
  <c r="L1732" i="18" s="1"/>
  <c r="E1731" i="18"/>
  <c r="C1731" i="18"/>
  <c r="M1731" i="18" s="1"/>
  <c r="L1731" i="18" s="1"/>
  <c r="E1730" i="18"/>
  <c r="C1730" i="18"/>
  <c r="M1730" i="18" s="1"/>
  <c r="L1730" i="18" s="1"/>
  <c r="E1729" i="18"/>
  <c r="C1729" i="18"/>
  <c r="M1729" i="18" s="1"/>
  <c r="L1729" i="18" s="1"/>
  <c r="E1728" i="18"/>
  <c r="C1728" i="18"/>
  <c r="M1728" i="18" s="1"/>
  <c r="L1728" i="18" s="1"/>
  <c r="E1727" i="18"/>
  <c r="C1727" i="18"/>
  <c r="M1727" i="18" s="1"/>
  <c r="L1727" i="18" s="1"/>
  <c r="E1726" i="18"/>
  <c r="C1726" i="18"/>
  <c r="M1726" i="18" s="1"/>
  <c r="L1726" i="18" s="1"/>
  <c r="E1725" i="18"/>
  <c r="C1725" i="18"/>
  <c r="M1725" i="18" s="1"/>
  <c r="L1725" i="18" s="1"/>
  <c r="E1724" i="18"/>
  <c r="C1724" i="18"/>
  <c r="M1724" i="18" s="1"/>
  <c r="L1724" i="18" s="1"/>
  <c r="M1723" i="18"/>
  <c r="L1723" i="18" s="1"/>
  <c r="E1723" i="18"/>
  <c r="C1723" i="18"/>
  <c r="E1722" i="18"/>
  <c r="C1722" i="18"/>
  <c r="M1722" i="18" s="1"/>
  <c r="L1722" i="18" s="1"/>
  <c r="M1721" i="18"/>
  <c r="L1721" i="18" s="1"/>
  <c r="E1721" i="18"/>
  <c r="C1721" i="18"/>
  <c r="L1720" i="18"/>
  <c r="E1720" i="18"/>
  <c r="C1720" i="18"/>
  <c r="M1720" i="18" s="1"/>
  <c r="E1719" i="18"/>
  <c r="C1719" i="18"/>
  <c r="M1719" i="18" s="1"/>
  <c r="L1719" i="18" s="1"/>
  <c r="E1718" i="18"/>
  <c r="C1718" i="18"/>
  <c r="M1718" i="18" s="1"/>
  <c r="L1718" i="18" s="1"/>
  <c r="E1717" i="18"/>
  <c r="C1717" i="18"/>
  <c r="M1717" i="18" s="1"/>
  <c r="L1717" i="18" s="1"/>
  <c r="E1716" i="18"/>
  <c r="C1716" i="18"/>
  <c r="M1716" i="18" s="1"/>
  <c r="L1716" i="18" s="1"/>
  <c r="E1715" i="18"/>
  <c r="C1715" i="18"/>
  <c r="M1715" i="18" s="1"/>
  <c r="L1715" i="18" s="1"/>
  <c r="E1714" i="18"/>
  <c r="C1714" i="18"/>
  <c r="M1714" i="18" s="1"/>
  <c r="L1714" i="18" s="1"/>
  <c r="E1713" i="18"/>
  <c r="C1713" i="18"/>
  <c r="M1713" i="18" s="1"/>
  <c r="L1713" i="18" s="1"/>
  <c r="E1712" i="18"/>
  <c r="C1712" i="18"/>
  <c r="M1712" i="18" s="1"/>
  <c r="L1712" i="18" s="1"/>
  <c r="E1711" i="18"/>
  <c r="C1711" i="18"/>
  <c r="M1711" i="18" s="1"/>
  <c r="L1711" i="18" s="1"/>
  <c r="E1710" i="18"/>
  <c r="C1710" i="18"/>
  <c r="M1710" i="18" s="1"/>
  <c r="L1710" i="18" s="1"/>
  <c r="E1709" i="18"/>
  <c r="C1709" i="18"/>
  <c r="M1709" i="18" s="1"/>
  <c r="L1709" i="18" s="1"/>
  <c r="E1708" i="18"/>
  <c r="C1708" i="18"/>
  <c r="M1708" i="18" s="1"/>
  <c r="L1708" i="18" s="1"/>
  <c r="M1707" i="18"/>
  <c r="L1707" i="18" s="1"/>
  <c r="E1707" i="18"/>
  <c r="C1707" i="18"/>
  <c r="E1706" i="18"/>
  <c r="C1706" i="18"/>
  <c r="M1706" i="18" s="1"/>
  <c r="L1706" i="18" s="1"/>
  <c r="E1705" i="18"/>
  <c r="C1705" i="18"/>
  <c r="M1705" i="18" s="1"/>
  <c r="L1705" i="18" s="1"/>
  <c r="E1704" i="18"/>
  <c r="C1704" i="18"/>
  <c r="M1704" i="18" s="1"/>
  <c r="L1704" i="18" s="1"/>
  <c r="E1703" i="18"/>
  <c r="C1703" i="18"/>
  <c r="M1703" i="18" s="1"/>
  <c r="L1703" i="18" s="1"/>
  <c r="E1702" i="18"/>
  <c r="C1702" i="18"/>
  <c r="M1702" i="18" s="1"/>
  <c r="L1702" i="18" s="1"/>
  <c r="E1701" i="18"/>
  <c r="C1701" i="18"/>
  <c r="M1701" i="18" s="1"/>
  <c r="L1701" i="18" s="1"/>
  <c r="E1700" i="18"/>
  <c r="C1700" i="18"/>
  <c r="M1700" i="18" s="1"/>
  <c r="L1700" i="18" s="1"/>
  <c r="M1699" i="18"/>
  <c r="L1699" i="18" s="1"/>
  <c r="E1699" i="18"/>
  <c r="C1699" i="18"/>
  <c r="M1698" i="18"/>
  <c r="L1698" i="18" s="1"/>
  <c r="E1698" i="18"/>
  <c r="C1698" i="18"/>
  <c r="M1697" i="18"/>
  <c r="L1697" i="18" s="1"/>
  <c r="E1697" i="18"/>
  <c r="C1697" i="18"/>
  <c r="E1696" i="18"/>
  <c r="C1696" i="18"/>
  <c r="M1696" i="18" s="1"/>
  <c r="L1696" i="18" s="1"/>
  <c r="E1695" i="18"/>
  <c r="C1695" i="18"/>
  <c r="M1695" i="18" s="1"/>
  <c r="L1695" i="18" s="1"/>
  <c r="E1694" i="18"/>
  <c r="C1694" i="18"/>
  <c r="M1694" i="18" s="1"/>
  <c r="L1694" i="18" s="1"/>
  <c r="E1693" i="18"/>
  <c r="C1693" i="18"/>
  <c r="M1693" i="18" s="1"/>
  <c r="L1693" i="18" s="1"/>
  <c r="E1692" i="18"/>
  <c r="C1692" i="18"/>
  <c r="M1692" i="18" s="1"/>
  <c r="L1692" i="18" s="1"/>
  <c r="E1691" i="18"/>
  <c r="C1691" i="18"/>
  <c r="M1691" i="18" s="1"/>
  <c r="L1691" i="18" s="1"/>
  <c r="E1690" i="18"/>
  <c r="C1690" i="18"/>
  <c r="M1690" i="18" s="1"/>
  <c r="L1690" i="18" s="1"/>
  <c r="E1689" i="18"/>
  <c r="C1689" i="18"/>
  <c r="M1689" i="18" s="1"/>
  <c r="L1689" i="18" s="1"/>
  <c r="E1688" i="18"/>
  <c r="C1688" i="18"/>
  <c r="M1688" i="18" s="1"/>
  <c r="L1688" i="18" s="1"/>
  <c r="E1687" i="18"/>
  <c r="C1687" i="18"/>
  <c r="M1687" i="18" s="1"/>
  <c r="L1687" i="18" s="1"/>
  <c r="E1686" i="18"/>
  <c r="C1686" i="18"/>
  <c r="M1686" i="18" s="1"/>
  <c r="L1686" i="18" s="1"/>
  <c r="E1685" i="18"/>
  <c r="C1685" i="18"/>
  <c r="M1685" i="18" s="1"/>
  <c r="L1685" i="18" s="1"/>
  <c r="E1684" i="18"/>
  <c r="C1684" i="18"/>
  <c r="M1684" i="18" s="1"/>
  <c r="L1684" i="18" s="1"/>
  <c r="M1683" i="18"/>
  <c r="L1683" i="18" s="1"/>
  <c r="E1683" i="18"/>
  <c r="C1683" i="18"/>
  <c r="M1682" i="18"/>
  <c r="L1682" i="18" s="1"/>
  <c r="E1682" i="18"/>
  <c r="C1682" i="18"/>
  <c r="E1681" i="18"/>
  <c r="C1681" i="18"/>
  <c r="M1681" i="18" s="1"/>
  <c r="L1681" i="18" s="1"/>
  <c r="E1680" i="18"/>
  <c r="C1680" i="18"/>
  <c r="M1680" i="18" s="1"/>
  <c r="L1680" i="18" s="1"/>
  <c r="M1679" i="18"/>
  <c r="L1679" i="18" s="1"/>
  <c r="E1679" i="18"/>
  <c r="C1679" i="18"/>
  <c r="E1678" i="18"/>
  <c r="C1678" i="18"/>
  <c r="M1678" i="18" s="1"/>
  <c r="L1678" i="18" s="1"/>
  <c r="E1677" i="18"/>
  <c r="C1677" i="18"/>
  <c r="M1677" i="18" s="1"/>
  <c r="L1677" i="18" s="1"/>
  <c r="E1676" i="18"/>
  <c r="C1676" i="18"/>
  <c r="M1676" i="18" s="1"/>
  <c r="L1676" i="18" s="1"/>
  <c r="E1675" i="18"/>
  <c r="C1675" i="18"/>
  <c r="M1675" i="18" s="1"/>
  <c r="L1675" i="18" s="1"/>
  <c r="E1674" i="18"/>
  <c r="C1674" i="18"/>
  <c r="M1674" i="18" s="1"/>
  <c r="L1674" i="18" s="1"/>
  <c r="E1673" i="18"/>
  <c r="C1673" i="18"/>
  <c r="M1673" i="18" s="1"/>
  <c r="L1673" i="18" s="1"/>
  <c r="E1672" i="18"/>
  <c r="C1672" i="18"/>
  <c r="M1672" i="18" s="1"/>
  <c r="L1672" i="18" s="1"/>
  <c r="E1671" i="18"/>
  <c r="C1671" i="18"/>
  <c r="M1671" i="18" s="1"/>
  <c r="L1671" i="18" s="1"/>
  <c r="E1670" i="18"/>
  <c r="C1670" i="18"/>
  <c r="M1670" i="18" s="1"/>
  <c r="L1670" i="18" s="1"/>
  <c r="E1669" i="18"/>
  <c r="C1669" i="18"/>
  <c r="M1669" i="18" s="1"/>
  <c r="L1669" i="18" s="1"/>
  <c r="E1668" i="18"/>
  <c r="C1668" i="18"/>
  <c r="M1668" i="18" s="1"/>
  <c r="L1668" i="18" s="1"/>
  <c r="E1667" i="18"/>
  <c r="C1667" i="18"/>
  <c r="M1667" i="18" s="1"/>
  <c r="L1667" i="18" s="1"/>
  <c r="E1666" i="18"/>
  <c r="C1666" i="18"/>
  <c r="M1666" i="18" s="1"/>
  <c r="L1666" i="18" s="1"/>
  <c r="E1665" i="18"/>
  <c r="C1665" i="18"/>
  <c r="M1665" i="18" s="1"/>
  <c r="L1665" i="18" s="1"/>
  <c r="E1664" i="18"/>
  <c r="C1664" i="18"/>
  <c r="M1664" i="18" s="1"/>
  <c r="L1664" i="18" s="1"/>
  <c r="E1663" i="18"/>
  <c r="C1663" i="18"/>
  <c r="M1663" i="18" s="1"/>
  <c r="L1663" i="18" s="1"/>
  <c r="E1662" i="18"/>
  <c r="C1662" i="18"/>
  <c r="M1662" i="18" s="1"/>
  <c r="L1662" i="18" s="1"/>
  <c r="E1661" i="18"/>
  <c r="C1661" i="18"/>
  <c r="M1661" i="18" s="1"/>
  <c r="L1661" i="18" s="1"/>
  <c r="E1660" i="18"/>
  <c r="C1660" i="18"/>
  <c r="M1660" i="18" s="1"/>
  <c r="L1660" i="18" s="1"/>
  <c r="E1659" i="18"/>
  <c r="C1659" i="18"/>
  <c r="M1659" i="18" s="1"/>
  <c r="L1659" i="18" s="1"/>
  <c r="E1658" i="18"/>
  <c r="C1658" i="18"/>
  <c r="M1658" i="18" s="1"/>
  <c r="L1658" i="18" s="1"/>
  <c r="E1657" i="18"/>
  <c r="C1657" i="18"/>
  <c r="M1657" i="18" s="1"/>
  <c r="L1657" i="18" s="1"/>
  <c r="E1656" i="18"/>
  <c r="C1656" i="18"/>
  <c r="M1656" i="18" s="1"/>
  <c r="L1656" i="18" s="1"/>
  <c r="E1655" i="18"/>
  <c r="C1655" i="18"/>
  <c r="M1655" i="18" s="1"/>
  <c r="L1655" i="18" s="1"/>
  <c r="E1654" i="18"/>
  <c r="C1654" i="18"/>
  <c r="M1654" i="18" s="1"/>
  <c r="L1654" i="18" s="1"/>
  <c r="E1653" i="18"/>
  <c r="C1653" i="18"/>
  <c r="M1653" i="18" s="1"/>
  <c r="L1653" i="18" s="1"/>
  <c r="E1652" i="18"/>
  <c r="C1652" i="18"/>
  <c r="M1652" i="18" s="1"/>
  <c r="L1652" i="18" s="1"/>
  <c r="E1651" i="18"/>
  <c r="C1651" i="18"/>
  <c r="M1651" i="18" s="1"/>
  <c r="L1651" i="18" s="1"/>
  <c r="E1650" i="18"/>
  <c r="C1650" i="18"/>
  <c r="M1650" i="18" s="1"/>
  <c r="L1650" i="18" s="1"/>
  <c r="E1649" i="18"/>
  <c r="C1649" i="18"/>
  <c r="M1649" i="18" s="1"/>
  <c r="L1649" i="18" s="1"/>
  <c r="E1648" i="18"/>
  <c r="C1648" i="18"/>
  <c r="M1648" i="18" s="1"/>
  <c r="L1648" i="18" s="1"/>
  <c r="E1647" i="18"/>
  <c r="C1647" i="18"/>
  <c r="M1647" i="18" s="1"/>
  <c r="L1647" i="18" s="1"/>
  <c r="M1646" i="18"/>
  <c r="L1646" i="18" s="1"/>
  <c r="E1646" i="18"/>
  <c r="C1646" i="18"/>
  <c r="E1645" i="18"/>
  <c r="C1645" i="18"/>
  <c r="M1645" i="18" s="1"/>
  <c r="L1645" i="18" s="1"/>
  <c r="E1644" i="18"/>
  <c r="C1644" i="18"/>
  <c r="M1644" i="18" s="1"/>
  <c r="L1644" i="18" s="1"/>
  <c r="M1643" i="18"/>
  <c r="L1643" i="18"/>
  <c r="E1643" i="18"/>
  <c r="C1643" i="18"/>
  <c r="M1642" i="18"/>
  <c r="L1642" i="18" s="1"/>
  <c r="E1642" i="18"/>
  <c r="C1642" i="18"/>
  <c r="E1641" i="18"/>
  <c r="C1641" i="18"/>
  <c r="M1641" i="18" s="1"/>
  <c r="L1641" i="18" s="1"/>
  <c r="E1640" i="18"/>
  <c r="C1640" i="18"/>
  <c r="M1640" i="18" s="1"/>
  <c r="L1640" i="18" s="1"/>
  <c r="M1639" i="18"/>
  <c r="L1639" i="18" s="1"/>
  <c r="E1639" i="18"/>
  <c r="C1639" i="18"/>
  <c r="E1638" i="18"/>
  <c r="C1638" i="18"/>
  <c r="M1638" i="18" s="1"/>
  <c r="L1638" i="18" s="1"/>
  <c r="E1637" i="18"/>
  <c r="C1637" i="18"/>
  <c r="M1637" i="18" s="1"/>
  <c r="L1637" i="18" s="1"/>
  <c r="E1636" i="18"/>
  <c r="C1636" i="18"/>
  <c r="M1636" i="18" s="1"/>
  <c r="L1636" i="18" s="1"/>
  <c r="E1635" i="18"/>
  <c r="C1635" i="18"/>
  <c r="M1635" i="18" s="1"/>
  <c r="L1635" i="18" s="1"/>
  <c r="E1634" i="18"/>
  <c r="C1634" i="18"/>
  <c r="M1634" i="18" s="1"/>
  <c r="L1634" i="18" s="1"/>
  <c r="E1633" i="18"/>
  <c r="C1633" i="18"/>
  <c r="M1633" i="18" s="1"/>
  <c r="L1633" i="18" s="1"/>
  <c r="E1632" i="18"/>
  <c r="C1632" i="18"/>
  <c r="M1632" i="18" s="1"/>
  <c r="L1632" i="18" s="1"/>
  <c r="E1631" i="18"/>
  <c r="C1631" i="18"/>
  <c r="M1631" i="18" s="1"/>
  <c r="L1631" i="18" s="1"/>
  <c r="E1630" i="18"/>
  <c r="C1630" i="18"/>
  <c r="M1630" i="18" s="1"/>
  <c r="L1630" i="18" s="1"/>
  <c r="E1629" i="18"/>
  <c r="C1629" i="18"/>
  <c r="M1629" i="18" s="1"/>
  <c r="L1629" i="18" s="1"/>
  <c r="E1628" i="18"/>
  <c r="C1628" i="18"/>
  <c r="M1628" i="18" s="1"/>
  <c r="L1628" i="18" s="1"/>
  <c r="E1627" i="18"/>
  <c r="C1627" i="18"/>
  <c r="M1627" i="18" s="1"/>
  <c r="L1627" i="18" s="1"/>
  <c r="E1626" i="18"/>
  <c r="C1626" i="18"/>
  <c r="M1626" i="18" s="1"/>
  <c r="L1626" i="18" s="1"/>
  <c r="E1625" i="18"/>
  <c r="C1625" i="18"/>
  <c r="M1625" i="18" s="1"/>
  <c r="L1625" i="18" s="1"/>
  <c r="E1624" i="18"/>
  <c r="C1624" i="18"/>
  <c r="M1624" i="18" s="1"/>
  <c r="L1624" i="18" s="1"/>
  <c r="M1623" i="18"/>
  <c r="L1623" i="18" s="1"/>
  <c r="E1623" i="18"/>
  <c r="C1623" i="18"/>
  <c r="E1622" i="18"/>
  <c r="C1622" i="18"/>
  <c r="M1622" i="18" s="1"/>
  <c r="L1622" i="18" s="1"/>
  <c r="E1621" i="18"/>
  <c r="C1621" i="18"/>
  <c r="M1621" i="18" s="1"/>
  <c r="L1621" i="18" s="1"/>
  <c r="E1620" i="18"/>
  <c r="C1620" i="18"/>
  <c r="M1620" i="18" s="1"/>
  <c r="L1620" i="18" s="1"/>
  <c r="M1619" i="18"/>
  <c r="L1619" i="18" s="1"/>
  <c r="E1619" i="18"/>
  <c r="C1619" i="18"/>
  <c r="M1618" i="18"/>
  <c r="L1618" i="18" s="1"/>
  <c r="E1618" i="18"/>
  <c r="C1618" i="18"/>
  <c r="E1617" i="18"/>
  <c r="C1617" i="18"/>
  <c r="M1617" i="18" s="1"/>
  <c r="L1617" i="18" s="1"/>
  <c r="E1616" i="18"/>
  <c r="C1616" i="18"/>
  <c r="M1616" i="18" s="1"/>
  <c r="L1616" i="18" s="1"/>
  <c r="E1615" i="18"/>
  <c r="C1615" i="18"/>
  <c r="M1615" i="18" s="1"/>
  <c r="L1615" i="18" s="1"/>
  <c r="E1614" i="18"/>
  <c r="C1614" i="18"/>
  <c r="M1614" i="18" s="1"/>
  <c r="L1614" i="18" s="1"/>
  <c r="E1613" i="18"/>
  <c r="C1613" i="18"/>
  <c r="M1613" i="18" s="1"/>
  <c r="L1613" i="18" s="1"/>
  <c r="E1612" i="18"/>
  <c r="C1612" i="18"/>
  <c r="M1612" i="18" s="1"/>
  <c r="L1612" i="18" s="1"/>
  <c r="E1611" i="18"/>
  <c r="C1611" i="18"/>
  <c r="M1611" i="18" s="1"/>
  <c r="L1611" i="18" s="1"/>
  <c r="E1610" i="18"/>
  <c r="C1610" i="18"/>
  <c r="M1610" i="18" s="1"/>
  <c r="L1610" i="18" s="1"/>
  <c r="E1609" i="18"/>
  <c r="C1609" i="18"/>
  <c r="M1609" i="18" s="1"/>
  <c r="L1609" i="18" s="1"/>
  <c r="E1608" i="18"/>
  <c r="C1608" i="18"/>
  <c r="M1608" i="18" s="1"/>
  <c r="L1608" i="18" s="1"/>
  <c r="E1607" i="18"/>
  <c r="C1607" i="18"/>
  <c r="M1607" i="18" s="1"/>
  <c r="L1607" i="18" s="1"/>
  <c r="E1606" i="18"/>
  <c r="C1606" i="18"/>
  <c r="M1606" i="18" s="1"/>
  <c r="L1606" i="18" s="1"/>
  <c r="E1605" i="18"/>
  <c r="C1605" i="18"/>
  <c r="M1605" i="18" s="1"/>
  <c r="L1605" i="18" s="1"/>
  <c r="E1604" i="18"/>
  <c r="C1604" i="18"/>
  <c r="M1604" i="18" s="1"/>
  <c r="L1604" i="18" s="1"/>
  <c r="E1603" i="18"/>
  <c r="C1603" i="18"/>
  <c r="M1603" i="18" s="1"/>
  <c r="L1603" i="18" s="1"/>
  <c r="E1602" i="18"/>
  <c r="C1602" i="18"/>
  <c r="M1602" i="18" s="1"/>
  <c r="L1602" i="18" s="1"/>
  <c r="E1601" i="18"/>
  <c r="C1601" i="18"/>
  <c r="M1601" i="18" s="1"/>
  <c r="L1601" i="18" s="1"/>
  <c r="E1600" i="18"/>
  <c r="C1600" i="18"/>
  <c r="M1600" i="18" s="1"/>
  <c r="L1600" i="18" s="1"/>
  <c r="E1599" i="18"/>
  <c r="C1599" i="18"/>
  <c r="M1599" i="18" s="1"/>
  <c r="L1599" i="18" s="1"/>
  <c r="E1598" i="18"/>
  <c r="C1598" i="18"/>
  <c r="M1598" i="18" s="1"/>
  <c r="L1598" i="18" s="1"/>
  <c r="E1597" i="18"/>
  <c r="C1597" i="18"/>
  <c r="M1597" i="18" s="1"/>
  <c r="L1597" i="18" s="1"/>
  <c r="E1596" i="18"/>
  <c r="C1596" i="18"/>
  <c r="M1596" i="18" s="1"/>
  <c r="L1596" i="18" s="1"/>
  <c r="E1595" i="18"/>
  <c r="C1595" i="18"/>
  <c r="M1595" i="18" s="1"/>
  <c r="L1595" i="18" s="1"/>
  <c r="E1594" i="18"/>
  <c r="C1594" i="18"/>
  <c r="M1594" i="18" s="1"/>
  <c r="L1594" i="18" s="1"/>
  <c r="E1593" i="18"/>
  <c r="C1593" i="18"/>
  <c r="M1593" i="18" s="1"/>
  <c r="L1593" i="18" s="1"/>
  <c r="E1592" i="18"/>
  <c r="C1592" i="18"/>
  <c r="M1592" i="18" s="1"/>
  <c r="L1592" i="18" s="1"/>
  <c r="E1591" i="18"/>
  <c r="C1591" i="18"/>
  <c r="M1591" i="18" s="1"/>
  <c r="L1591" i="18" s="1"/>
  <c r="E1590" i="18"/>
  <c r="C1590" i="18"/>
  <c r="M1590" i="18" s="1"/>
  <c r="L1590" i="18" s="1"/>
  <c r="E1589" i="18"/>
  <c r="C1589" i="18"/>
  <c r="M1589" i="18" s="1"/>
  <c r="L1589" i="18" s="1"/>
  <c r="E1588" i="18"/>
  <c r="C1588" i="18"/>
  <c r="M1588" i="18" s="1"/>
  <c r="L1588" i="18" s="1"/>
  <c r="E1587" i="18"/>
  <c r="C1587" i="18"/>
  <c r="M1587" i="18" s="1"/>
  <c r="L1587" i="18" s="1"/>
  <c r="E1586" i="18"/>
  <c r="C1586" i="18"/>
  <c r="M1586" i="18" s="1"/>
  <c r="L1586" i="18" s="1"/>
  <c r="E1585" i="18"/>
  <c r="C1585" i="18"/>
  <c r="M1585" i="18" s="1"/>
  <c r="L1585" i="18" s="1"/>
  <c r="E1584" i="18"/>
  <c r="C1584" i="18"/>
  <c r="M1584" i="18" s="1"/>
  <c r="L1584" i="18" s="1"/>
  <c r="M1583" i="18"/>
  <c r="L1583" i="18" s="1"/>
  <c r="E1583" i="18"/>
  <c r="C1583" i="18"/>
  <c r="E1582" i="18"/>
  <c r="C1582" i="18"/>
  <c r="M1582" i="18" s="1"/>
  <c r="L1582" i="18" s="1"/>
  <c r="E1581" i="18"/>
  <c r="C1581" i="18"/>
  <c r="M1581" i="18" s="1"/>
  <c r="L1581" i="18" s="1"/>
  <c r="E1580" i="18"/>
  <c r="C1580" i="18"/>
  <c r="M1580" i="18" s="1"/>
  <c r="L1580" i="18" s="1"/>
  <c r="M1579" i="18"/>
  <c r="L1579" i="18" s="1"/>
  <c r="E1579" i="18"/>
  <c r="C1579" i="18"/>
  <c r="M1578" i="18"/>
  <c r="L1578" i="18" s="1"/>
  <c r="E1578" i="18"/>
  <c r="C1578" i="18"/>
  <c r="M1577" i="18"/>
  <c r="L1577" i="18" s="1"/>
  <c r="E1577" i="18"/>
  <c r="C1577" i="18"/>
  <c r="E1576" i="18"/>
  <c r="C1576" i="18"/>
  <c r="M1576" i="18" s="1"/>
  <c r="L1576" i="18" s="1"/>
  <c r="M1575" i="18"/>
  <c r="L1575" i="18" s="1"/>
  <c r="E1575" i="18"/>
  <c r="C1575" i="18"/>
  <c r="M1574" i="18"/>
  <c r="L1574" i="18" s="1"/>
  <c r="E1574" i="18"/>
  <c r="C1574" i="18"/>
  <c r="E1573" i="18"/>
  <c r="C1573" i="18"/>
  <c r="M1573" i="18" s="1"/>
  <c r="L1573" i="18" s="1"/>
  <c r="E1572" i="18"/>
  <c r="C1572" i="18"/>
  <c r="M1572" i="18" s="1"/>
  <c r="L1572" i="18" s="1"/>
  <c r="M1571" i="18"/>
  <c r="L1571" i="18" s="1"/>
  <c r="E1571" i="18"/>
  <c r="C1571" i="18"/>
  <c r="E1570" i="18"/>
  <c r="C1570" i="18"/>
  <c r="M1570" i="18" s="1"/>
  <c r="L1570" i="18" s="1"/>
  <c r="E1569" i="18"/>
  <c r="C1569" i="18"/>
  <c r="M1569" i="18" s="1"/>
  <c r="L1569" i="18" s="1"/>
  <c r="E1568" i="18"/>
  <c r="C1568" i="18"/>
  <c r="M1568" i="18" s="1"/>
  <c r="L1568" i="18" s="1"/>
  <c r="L1567" i="18"/>
  <c r="E1567" i="18"/>
  <c r="C1567" i="18"/>
  <c r="M1567" i="18" s="1"/>
  <c r="E1566" i="18"/>
  <c r="C1566" i="18"/>
  <c r="M1566" i="18" s="1"/>
  <c r="L1566" i="18" s="1"/>
  <c r="E1565" i="18"/>
  <c r="C1565" i="18"/>
  <c r="M1565" i="18" s="1"/>
  <c r="L1565" i="18" s="1"/>
  <c r="E1564" i="18"/>
  <c r="C1564" i="18"/>
  <c r="M1564" i="18" s="1"/>
  <c r="L1564" i="18" s="1"/>
  <c r="E1563" i="18"/>
  <c r="C1563" i="18"/>
  <c r="M1563" i="18" s="1"/>
  <c r="L1563" i="18" s="1"/>
  <c r="M1562" i="18"/>
  <c r="L1562" i="18"/>
  <c r="E1562" i="18"/>
  <c r="C1562" i="18"/>
  <c r="M1561" i="18"/>
  <c r="L1561" i="18" s="1"/>
  <c r="E1561" i="18"/>
  <c r="C1561" i="18"/>
  <c r="E1560" i="18"/>
  <c r="C1560" i="18"/>
  <c r="M1560" i="18" s="1"/>
  <c r="L1560" i="18" s="1"/>
  <c r="M1559" i="18"/>
  <c r="L1559" i="18" s="1"/>
  <c r="E1559" i="18"/>
  <c r="C1559" i="18"/>
  <c r="M1558" i="18"/>
  <c r="L1558" i="18" s="1"/>
  <c r="E1558" i="18"/>
  <c r="C1558" i="18"/>
  <c r="M1557" i="18"/>
  <c r="L1557" i="18" s="1"/>
  <c r="E1557" i="18"/>
  <c r="C1557" i="18"/>
  <c r="E1556" i="18"/>
  <c r="C1556" i="18"/>
  <c r="M1556" i="18" s="1"/>
  <c r="L1556" i="18" s="1"/>
  <c r="M1555" i="18"/>
  <c r="L1555" i="18" s="1"/>
  <c r="E1555" i="18"/>
  <c r="C1555" i="18"/>
  <c r="M1554" i="18"/>
  <c r="L1554" i="18" s="1"/>
  <c r="E1554" i="18"/>
  <c r="C1554" i="18"/>
  <c r="E1553" i="18"/>
  <c r="C1553" i="18"/>
  <c r="M1553" i="18" s="1"/>
  <c r="L1553" i="18" s="1"/>
  <c r="E1552" i="18"/>
  <c r="C1552" i="18"/>
  <c r="M1552" i="18" s="1"/>
  <c r="L1552" i="18" s="1"/>
  <c r="E1551" i="18"/>
  <c r="C1551" i="18"/>
  <c r="M1551" i="18" s="1"/>
  <c r="L1551" i="18" s="1"/>
  <c r="E1550" i="18"/>
  <c r="C1550" i="18"/>
  <c r="M1550" i="18" s="1"/>
  <c r="L1550" i="18" s="1"/>
  <c r="E1549" i="18"/>
  <c r="C1549" i="18"/>
  <c r="M1549" i="18" s="1"/>
  <c r="L1549" i="18" s="1"/>
  <c r="E1548" i="18"/>
  <c r="C1548" i="18"/>
  <c r="M1548" i="18" s="1"/>
  <c r="L1548" i="18" s="1"/>
  <c r="E1547" i="18"/>
  <c r="C1547" i="18"/>
  <c r="M1547" i="18" s="1"/>
  <c r="L1547" i="18" s="1"/>
  <c r="E1546" i="18"/>
  <c r="C1546" i="18"/>
  <c r="M1546" i="18" s="1"/>
  <c r="L1546" i="18" s="1"/>
  <c r="E1545" i="18"/>
  <c r="C1545" i="18"/>
  <c r="M1545" i="18" s="1"/>
  <c r="L1545" i="18" s="1"/>
  <c r="E1544" i="18"/>
  <c r="C1544" i="18"/>
  <c r="M1544" i="18" s="1"/>
  <c r="L1544" i="18" s="1"/>
  <c r="E1543" i="18"/>
  <c r="C1543" i="18"/>
  <c r="M1543" i="18" s="1"/>
  <c r="L1543" i="18" s="1"/>
  <c r="E1542" i="18"/>
  <c r="C1542" i="18"/>
  <c r="M1542" i="18" s="1"/>
  <c r="L1542" i="18" s="1"/>
  <c r="E1541" i="18"/>
  <c r="C1541" i="18"/>
  <c r="M1541" i="18" s="1"/>
  <c r="L1541" i="18" s="1"/>
  <c r="E1540" i="18"/>
  <c r="C1540" i="18"/>
  <c r="M1540" i="18" s="1"/>
  <c r="L1540" i="18" s="1"/>
  <c r="E1539" i="18"/>
  <c r="C1539" i="18"/>
  <c r="M1539" i="18" s="1"/>
  <c r="L1539" i="18" s="1"/>
  <c r="E1538" i="18"/>
  <c r="C1538" i="18"/>
  <c r="M1538" i="18" s="1"/>
  <c r="L1538" i="18" s="1"/>
  <c r="E1537" i="18"/>
  <c r="C1537" i="18"/>
  <c r="M1537" i="18" s="1"/>
  <c r="L1537" i="18" s="1"/>
  <c r="E1536" i="18"/>
  <c r="C1536" i="18"/>
  <c r="M1536" i="18" s="1"/>
  <c r="L1536" i="18" s="1"/>
  <c r="E1535" i="18"/>
  <c r="C1535" i="18"/>
  <c r="M1535" i="18" s="1"/>
  <c r="L1535" i="18" s="1"/>
  <c r="E1534" i="18"/>
  <c r="C1534" i="18"/>
  <c r="M1534" i="18" s="1"/>
  <c r="L1534" i="18" s="1"/>
  <c r="E1533" i="18"/>
  <c r="C1533" i="18"/>
  <c r="M1533" i="18" s="1"/>
  <c r="L1533" i="18" s="1"/>
  <c r="E1532" i="18"/>
  <c r="C1532" i="18"/>
  <c r="M1532" i="18" s="1"/>
  <c r="L1532" i="18" s="1"/>
  <c r="M1531" i="18"/>
  <c r="L1531" i="18" s="1"/>
  <c r="E1531" i="18"/>
  <c r="C1531" i="18"/>
  <c r="E1530" i="18"/>
  <c r="C1530" i="18"/>
  <c r="M1530" i="18" s="1"/>
  <c r="L1530" i="18" s="1"/>
  <c r="E1529" i="18"/>
  <c r="C1529" i="18"/>
  <c r="M1529" i="18" s="1"/>
  <c r="L1529" i="18" s="1"/>
  <c r="E1528" i="18"/>
  <c r="C1528" i="18"/>
  <c r="M1528" i="18" s="1"/>
  <c r="L1528" i="18" s="1"/>
  <c r="E1527" i="18"/>
  <c r="C1527" i="18"/>
  <c r="M1527" i="18" s="1"/>
  <c r="L1527" i="18" s="1"/>
  <c r="E1526" i="18"/>
  <c r="C1526" i="18"/>
  <c r="M1526" i="18" s="1"/>
  <c r="L1526" i="18" s="1"/>
  <c r="E1525" i="18"/>
  <c r="C1525" i="18"/>
  <c r="M1525" i="18" s="1"/>
  <c r="L1525" i="18" s="1"/>
  <c r="E1524" i="18"/>
  <c r="C1524" i="18"/>
  <c r="M1524" i="18" s="1"/>
  <c r="L1524" i="18" s="1"/>
  <c r="E1523" i="18"/>
  <c r="C1523" i="18"/>
  <c r="M1523" i="18" s="1"/>
  <c r="L1523" i="18" s="1"/>
  <c r="E1522" i="18"/>
  <c r="C1522" i="18"/>
  <c r="M1522" i="18" s="1"/>
  <c r="L1522" i="18" s="1"/>
  <c r="E1521" i="18"/>
  <c r="C1521" i="18"/>
  <c r="M1521" i="18" s="1"/>
  <c r="L1521" i="18" s="1"/>
  <c r="E1520" i="18"/>
  <c r="C1520" i="18"/>
  <c r="M1520" i="18" s="1"/>
  <c r="L1520" i="18" s="1"/>
  <c r="M1519" i="18"/>
  <c r="L1519" i="18" s="1"/>
  <c r="E1519" i="18"/>
  <c r="C1519" i="18"/>
  <c r="M1518" i="18"/>
  <c r="L1518" i="18" s="1"/>
  <c r="E1518" i="18"/>
  <c r="C1518" i="18"/>
  <c r="E1517" i="18"/>
  <c r="C1517" i="18"/>
  <c r="M1517" i="18" s="1"/>
  <c r="L1517" i="18" s="1"/>
  <c r="E1516" i="18"/>
  <c r="C1516" i="18"/>
  <c r="M1516" i="18" s="1"/>
  <c r="L1516" i="18" s="1"/>
  <c r="E1515" i="18"/>
  <c r="C1515" i="18"/>
  <c r="M1515" i="18" s="1"/>
  <c r="L1515" i="18" s="1"/>
  <c r="E1514" i="18"/>
  <c r="C1514" i="18"/>
  <c r="M1514" i="18" s="1"/>
  <c r="L1514" i="18" s="1"/>
  <c r="M1513" i="18"/>
  <c r="L1513" i="18" s="1"/>
  <c r="E1513" i="18"/>
  <c r="C1513" i="18"/>
  <c r="E1512" i="18"/>
  <c r="C1512" i="18"/>
  <c r="M1512" i="18" s="1"/>
  <c r="L1512" i="18" s="1"/>
  <c r="M1511" i="18"/>
  <c r="L1511" i="18" s="1"/>
  <c r="E1511" i="18"/>
  <c r="C1511" i="18"/>
  <c r="M1510" i="18"/>
  <c r="L1510" i="18" s="1"/>
  <c r="E1510" i="18"/>
  <c r="C1510" i="18"/>
  <c r="E1509" i="18"/>
  <c r="C1509" i="18"/>
  <c r="M1509" i="18" s="1"/>
  <c r="L1509" i="18" s="1"/>
  <c r="E1508" i="18"/>
  <c r="C1508" i="18"/>
  <c r="M1508" i="18" s="1"/>
  <c r="L1508" i="18" s="1"/>
  <c r="M1507" i="18"/>
  <c r="L1507" i="18" s="1"/>
  <c r="E1507" i="18"/>
  <c r="C1507" i="18"/>
  <c r="E1506" i="18"/>
  <c r="C1506" i="18"/>
  <c r="M1506" i="18" s="1"/>
  <c r="L1506" i="18" s="1"/>
  <c r="E1505" i="18"/>
  <c r="C1505" i="18"/>
  <c r="M1505" i="18" s="1"/>
  <c r="L1505" i="18" s="1"/>
  <c r="E1504" i="18"/>
  <c r="C1504" i="18"/>
  <c r="M1504" i="18" s="1"/>
  <c r="L1504" i="18" s="1"/>
  <c r="E1503" i="18"/>
  <c r="C1503" i="18"/>
  <c r="M1503" i="18" s="1"/>
  <c r="L1503" i="18" s="1"/>
  <c r="E1502" i="18"/>
  <c r="C1502" i="18"/>
  <c r="M1502" i="18" s="1"/>
  <c r="L1502" i="18" s="1"/>
  <c r="E1501" i="18"/>
  <c r="C1501" i="18"/>
  <c r="M1501" i="18" s="1"/>
  <c r="L1501" i="18" s="1"/>
  <c r="E1500" i="18"/>
  <c r="C1500" i="18"/>
  <c r="M1500" i="18" s="1"/>
  <c r="L1500" i="18" s="1"/>
  <c r="E1499" i="18"/>
  <c r="C1499" i="18"/>
  <c r="M1499" i="18" s="1"/>
  <c r="L1499" i="18" s="1"/>
  <c r="E1498" i="18"/>
  <c r="C1498" i="18"/>
  <c r="M1498" i="18" s="1"/>
  <c r="L1498" i="18" s="1"/>
  <c r="E1497" i="18"/>
  <c r="C1497" i="18"/>
  <c r="M1497" i="18" s="1"/>
  <c r="L1497" i="18" s="1"/>
  <c r="E1496" i="18"/>
  <c r="C1496" i="18"/>
  <c r="M1496" i="18" s="1"/>
  <c r="L1496" i="18" s="1"/>
  <c r="M1495" i="18"/>
  <c r="L1495" i="18"/>
  <c r="E1495" i="18"/>
  <c r="C1495" i="18"/>
  <c r="M1494" i="18"/>
  <c r="L1494" i="18" s="1"/>
  <c r="E1494" i="18"/>
  <c r="C1494" i="18"/>
  <c r="E1493" i="18"/>
  <c r="C1493" i="18"/>
  <c r="M1493" i="18" s="1"/>
  <c r="L1493" i="18" s="1"/>
  <c r="E1492" i="18"/>
  <c r="C1492" i="18"/>
  <c r="M1492" i="18" s="1"/>
  <c r="L1492" i="18" s="1"/>
  <c r="M1491" i="18"/>
  <c r="L1491" i="18"/>
  <c r="E1491" i="18"/>
  <c r="C1491" i="18"/>
  <c r="M1490" i="18"/>
  <c r="L1490" i="18" s="1"/>
  <c r="E1490" i="18"/>
  <c r="C1490" i="18"/>
  <c r="E1489" i="18"/>
  <c r="C1489" i="18"/>
  <c r="M1489" i="18" s="1"/>
  <c r="L1489" i="18" s="1"/>
  <c r="E1488" i="18"/>
  <c r="C1488" i="18"/>
  <c r="M1488" i="18" s="1"/>
  <c r="L1488" i="18" s="1"/>
  <c r="E1487" i="18"/>
  <c r="C1487" i="18"/>
  <c r="M1487" i="18" s="1"/>
  <c r="L1487" i="18" s="1"/>
  <c r="E1486" i="18"/>
  <c r="C1486" i="18"/>
  <c r="M1486" i="18" s="1"/>
  <c r="L1486" i="18" s="1"/>
  <c r="E1485" i="18"/>
  <c r="C1485" i="18"/>
  <c r="M1485" i="18" s="1"/>
  <c r="L1485" i="18" s="1"/>
  <c r="E1484" i="18"/>
  <c r="C1484" i="18"/>
  <c r="M1484" i="18" s="1"/>
  <c r="L1484" i="18" s="1"/>
  <c r="E1483" i="18"/>
  <c r="C1483" i="18"/>
  <c r="M1483" i="18" s="1"/>
  <c r="L1483" i="18" s="1"/>
  <c r="E1482" i="18"/>
  <c r="C1482" i="18"/>
  <c r="M1482" i="18" s="1"/>
  <c r="L1482" i="18" s="1"/>
  <c r="E1481" i="18"/>
  <c r="C1481" i="18"/>
  <c r="M1481" i="18" s="1"/>
  <c r="L1481" i="18" s="1"/>
  <c r="E1480" i="18"/>
  <c r="C1480" i="18"/>
  <c r="M1480" i="18" s="1"/>
  <c r="L1480" i="18" s="1"/>
  <c r="E1479" i="18"/>
  <c r="C1479" i="18"/>
  <c r="M1479" i="18" s="1"/>
  <c r="L1479" i="18" s="1"/>
  <c r="E1478" i="18"/>
  <c r="C1478" i="18"/>
  <c r="M1478" i="18" s="1"/>
  <c r="L1478" i="18" s="1"/>
  <c r="E1477" i="18"/>
  <c r="C1477" i="18"/>
  <c r="M1477" i="18" s="1"/>
  <c r="L1477" i="18" s="1"/>
  <c r="E1476" i="18"/>
  <c r="C1476" i="18"/>
  <c r="M1476" i="18" s="1"/>
  <c r="L1476" i="18" s="1"/>
  <c r="E1475" i="18"/>
  <c r="C1475" i="18"/>
  <c r="M1475" i="18" s="1"/>
  <c r="L1475" i="18" s="1"/>
  <c r="E1474" i="18"/>
  <c r="C1474" i="18"/>
  <c r="M1474" i="18" s="1"/>
  <c r="L1474" i="18" s="1"/>
  <c r="E1473" i="18"/>
  <c r="C1473" i="18"/>
  <c r="M1473" i="18" s="1"/>
  <c r="L1473" i="18" s="1"/>
  <c r="E1472" i="18"/>
  <c r="C1472" i="18"/>
  <c r="M1472" i="18" s="1"/>
  <c r="L1472" i="18" s="1"/>
  <c r="E1471" i="18"/>
  <c r="C1471" i="18"/>
  <c r="M1471" i="18" s="1"/>
  <c r="L1471" i="18" s="1"/>
  <c r="E1470" i="18"/>
  <c r="C1470" i="18"/>
  <c r="M1470" i="18" s="1"/>
  <c r="L1470" i="18" s="1"/>
  <c r="E1469" i="18"/>
  <c r="C1469" i="18"/>
  <c r="M1469" i="18" s="1"/>
  <c r="L1469" i="18" s="1"/>
  <c r="E1468" i="18"/>
  <c r="C1468" i="18"/>
  <c r="M1468" i="18" s="1"/>
  <c r="L1468" i="18" s="1"/>
  <c r="E1467" i="18"/>
  <c r="C1467" i="18"/>
  <c r="M1467" i="18" s="1"/>
  <c r="L1467" i="18" s="1"/>
  <c r="E1466" i="18"/>
  <c r="C1466" i="18"/>
  <c r="M1466" i="18" s="1"/>
  <c r="L1466" i="18" s="1"/>
  <c r="E1465" i="18"/>
  <c r="C1465" i="18"/>
  <c r="M1465" i="18" s="1"/>
  <c r="L1465" i="18" s="1"/>
  <c r="E1464" i="18"/>
  <c r="C1464" i="18"/>
  <c r="M1464" i="18" s="1"/>
  <c r="L1464" i="18" s="1"/>
  <c r="E1463" i="18"/>
  <c r="C1463" i="18"/>
  <c r="M1463" i="18" s="1"/>
  <c r="L1463" i="18" s="1"/>
  <c r="E1462" i="18"/>
  <c r="C1462" i="18"/>
  <c r="M1462" i="18" s="1"/>
  <c r="L1462" i="18" s="1"/>
  <c r="E1461" i="18"/>
  <c r="C1461" i="18"/>
  <c r="M1461" i="18" s="1"/>
  <c r="L1461" i="18" s="1"/>
  <c r="E1460" i="18"/>
  <c r="C1460" i="18"/>
  <c r="M1460" i="18" s="1"/>
  <c r="L1460" i="18" s="1"/>
  <c r="E1459" i="18"/>
  <c r="C1459" i="18"/>
  <c r="M1459" i="18" s="1"/>
  <c r="L1459" i="18" s="1"/>
  <c r="E1458" i="18"/>
  <c r="C1458" i="18"/>
  <c r="M1458" i="18" s="1"/>
  <c r="L1458" i="18" s="1"/>
  <c r="E1457" i="18"/>
  <c r="C1457" i="18"/>
  <c r="M1457" i="18" s="1"/>
  <c r="L1457" i="18" s="1"/>
  <c r="E1456" i="18"/>
  <c r="C1456" i="18"/>
  <c r="M1456" i="18" s="1"/>
  <c r="L1456" i="18" s="1"/>
  <c r="M1455" i="18"/>
  <c r="L1455" i="18" s="1"/>
  <c r="E1455" i="18"/>
  <c r="C1455" i="18"/>
  <c r="E1454" i="18"/>
  <c r="C1454" i="18"/>
  <c r="M1454" i="18" s="1"/>
  <c r="L1454" i="18" s="1"/>
  <c r="E1453" i="18"/>
  <c r="C1453" i="18"/>
  <c r="M1453" i="18" s="1"/>
  <c r="L1453" i="18" s="1"/>
  <c r="E1452" i="18"/>
  <c r="C1452" i="18"/>
  <c r="M1452" i="18" s="1"/>
  <c r="L1452" i="18" s="1"/>
  <c r="E1451" i="18"/>
  <c r="C1451" i="18"/>
  <c r="M1451" i="18" s="1"/>
  <c r="L1451" i="18" s="1"/>
  <c r="E1450" i="18"/>
  <c r="C1450" i="18"/>
  <c r="M1450" i="18" s="1"/>
  <c r="L1450" i="18" s="1"/>
  <c r="M1449" i="18"/>
  <c r="L1449" i="18" s="1"/>
  <c r="E1449" i="18"/>
  <c r="C1449" i="18"/>
  <c r="E1448" i="18"/>
  <c r="C1448" i="18"/>
  <c r="M1448" i="18" s="1"/>
  <c r="L1448" i="18" s="1"/>
  <c r="E1447" i="18"/>
  <c r="C1447" i="18"/>
  <c r="M1447" i="18" s="1"/>
  <c r="L1447" i="18" s="1"/>
  <c r="M1446" i="18"/>
  <c r="L1446" i="18" s="1"/>
  <c r="E1446" i="18"/>
  <c r="C1446" i="18"/>
  <c r="M1445" i="18"/>
  <c r="L1445" i="18" s="1"/>
  <c r="E1445" i="18"/>
  <c r="C1445" i="18"/>
  <c r="E1444" i="18"/>
  <c r="C1444" i="18"/>
  <c r="M1444" i="18" s="1"/>
  <c r="L1444" i="18" s="1"/>
  <c r="M1443" i="18"/>
  <c r="L1443" i="18" s="1"/>
  <c r="E1443" i="18"/>
  <c r="C1443" i="18"/>
  <c r="M1442" i="18"/>
  <c r="L1442" i="18" s="1"/>
  <c r="E1442" i="18"/>
  <c r="C1442" i="18"/>
  <c r="E1441" i="18"/>
  <c r="C1441" i="18"/>
  <c r="M1441" i="18" s="1"/>
  <c r="L1441" i="18" s="1"/>
  <c r="E1440" i="18"/>
  <c r="C1440" i="18"/>
  <c r="M1440" i="18" s="1"/>
  <c r="L1440" i="18" s="1"/>
  <c r="E1439" i="18"/>
  <c r="C1439" i="18"/>
  <c r="M1439" i="18" s="1"/>
  <c r="L1439" i="18" s="1"/>
  <c r="E1438" i="18"/>
  <c r="C1438" i="18"/>
  <c r="M1438" i="18" s="1"/>
  <c r="L1438" i="18" s="1"/>
  <c r="E1437" i="18"/>
  <c r="C1437" i="18"/>
  <c r="M1437" i="18" s="1"/>
  <c r="L1437" i="18" s="1"/>
  <c r="E1436" i="18"/>
  <c r="C1436" i="18"/>
  <c r="M1436" i="18" s="1"/>
  <c r="L1436" i="18" s="1"/>
  <c r="E1435" i="18"/>
  <c r="C1435" i="18"/>
  <c r="M1435" i="18" s="1"/>
  <c r="L1435" i="18" s="1"/>
  <c r="M1434" i="18"/>
  <c r="L1434" i="18"/>
  <c r="E1434" i="18"/>
  <c r="C1434" i="18"/>
  <c r="M1433" i="18"/>
  <c r="L1433" i="18" s="1"/>
  <c r="E1433" i="18"/>
  <c r="C1433" i="18"/>
  <c r="E1432" i="18"/>
  <c r="C1432" i="18"/>
  <c r="M1432" i="18" s="1"/>
  <c r="L1432" i="18" s="1"/>
  <c r="M1431" i="18"/>
  <c r="L1431" i="18" s="1"/>
  <c r="E1431" i="18"/>
  <c r="C1431" i="18"/>
  <c r="M1430" i="18"/>
  <c r="L1430" i="18" s="1"/>
  <c r="E1430" i="18"/>
  <c r="C1430" i="18"/>
  <c r="M1429" i="18"/>
  <c r="L1429" i="18" s="1"/>
  <c r="E1429" i="18"/>
  <c r="C1429" i="18"/>
  <c r="E1428" i="18"/>
  <c r="C1428" i="18"/>
  <c r="M1428" i="18" s="1"/>
  <c r="L1428" i="18" s="1"/>
  <c r="M1427" i="18"/>
  <c r="L1427" i="18" s="1"/>
  <c r="E1427" i="18"/>
  <c r="C1427" i="18"/>
  <c r="M1426" i="18"/>
  <c r="L1426" i="18" s="1"/>
  <c r="E1426" i="18"/>
  <c r="C1426" i="18"/>
  <c r="E1425" i="18"/>
  <c r="C1425" i="18"/>
  <c r="M1425" i="18" s="1"/>
  <c r="L1425" i="18" s="1"/>
  <c r="E1424" i="18"/>
  <c r="C1424" i="18"/>
  <c r="M1424" i="18" s="1"/>
  <c r="L1424" i="18" s="1"/>
  <c r="E1423" i="18"/>
  <c r="C1423" i="18"/>
  <c r="M1423" i="18" s="1"/>
  <c r="L1423" i="18" s="1"/>
  <c r="E1422" i="18"/>
  <c r="C1422" i="18"/>
  <c r="M1422" i="18" s="1"/>
  <c r="L1422" i="18" s="1"/>
  <c r="E1421" i="18"/>
  <c r="C1421" i="18"/>
  <c r="M1421" i="18" s="1"/>
  <c r="L1421" i="18" s="1"/>
  <c r="E1420" i="18"/>
  <c r="C1420" i="18"/>
  <c r="M1420" i="18" s="1"/>
  <c r="L1420" i="18" s="1"/>
  <c r="E1419" i="18"/>
  <c r="C1419" i="18"/>
  <c r="M1419" i="18" s="1"/>
  <c r="L1419" i="18" s="1"/>
  <c r="E1418" i="18"/>
  <c r="C1418" i="18"/>
  <c r="M1418" i="18" s="1"/>
  <c r="L1418" i="18" s="1"/>
  <c r="E1417" i="18"/>
  <c r="C1417" i="18"/>
  <c r="M1417" i="18" s="1"/>
  <c r="L1417" i="18" s="1"/>
  <c r="E1416" i="18"/>
  <c r="C1416" i="18"/>
  <c r="M1416" i="18" s="1"/>
  <c r="L1416" i="18" s="1"/>
  <c r="E1415" i="18"/>
  <c r="C1415" i="18"/>
  <c r="M1415" i="18" s="1"/>
  <c r="L1415" i="18" s="1"/>
  <c r="E1414" i="18"/>
  <c r="C1414" i="18"/>
  <c r="M1414" i="18" s="1"/>
  <c r="L1414" i="18" s="1"/>
  <c r="E1413" i="18"/>
  <c r="C1413" i="18"/>
  <c r="M1413" i="18" s="1"/>
  <c r="L1413" i="18" s="1"/>
  <c r="E1412" i="18"/>
  <c r="C1412" i="18"/>
  <c r="M1412" i="18" s="1"/>
  <c r="L1412" i="18" s="1"/>
  <c r="E1411" i="18"/>
  <c r="C1411" i="18"/>
  <c r="M1411" i="18" s="1"/>
  <c r="L1411" i="18" s="1"/>
  <c r="E1410" i="18"/>
  <c r="C1410" i="18"/>
  <c r="M1410" i="18" s="1"/>
  <c r="L1410" i="18" s="1"/>
  <c r="E1409" i="18"/>
  <c r="C1409" i="18"/>
  <c r="M1409" i="18" s="1"/>
  <c r="L1409" i="18" s="1"/>
  <c r="E1408" i="18"/>
  <c r="C1408" i="18"/>
  <c r="M1408" i="18" s="1"/>
  <c r="L1408" i="18" s="1"/>
  <c r="E1407" i="18"/>
  <c r="C1407" i="18"/>
  <c r="M1407" i="18" s="1"/>
  <c r="L1407" i="18" s="1"/>
  <c r="E1406" i="18"/>
  <c r="C1406" i="18"/>
  <c r="M1406" i="18" s="1"/>
  <c r="L1406" i="18" s="1"/>
  <c r="E1405" i="18"/>
  <c r="C1405" i="18"/>
  <c r="M1405" i="18" s="1"/>
  <c r="L1405" i="18" s="1"/>
  <c r="E1404" i="18"/>
  <c r="C1404" i="18"/>
  <c r="M1404" i="18" s="1"/>
  <c r="L1404" i="18" s="1"/>
  <c r="M1403" i="18"/>
  <c r="L1403" i="18" s="1"/>
  <c r="E1403" i="18"/>
  <c r="C1403" i="18"/>
  <c r="E1402" i="18"/>
  <c r="C1402" i="18"/>
  <c r="M1402" i="18" s="1"/>
  <c r="L1402" i="18" s="1"/>
  <c r="E1401" i="18"/>
  <c r="C1401" i="18"/>
  <c r="M1401" i="18" s="1"/>
  <c r="L1401" i="18" s="1"/>
  <c r="E1400" i="18"/>
  <c r="C1400" i="18"/>
  <c r="M1400" i="18" s="1"/>
  <c r="L1400" i="18" s="1"/>
  <c r="E1399" i="18"/>
  <c r="C1399" i="18"/>
  <c r="M1399" i="18" s="1"/>
  <c r="L1399" i="18" s="1"/>
  <c r="E1398" i="18"/>
  <c r="C1398" i="18"/>
  <c r="M1398" i="18" s="1"/>
  <c r="L1398" i="18" s="1"/>
  <c r="E1397" i="18"/>
  <c r="C1397" i="18"/>
  <c r="M1397" i="18" s="1"/>
  <c r="L1397" i="18" s="1"/>
  <c r="E1396" i="18"/>
  <c r="C1396" i="18"/>
  <c r="M1396" i="18" s="1"/>
  <c r="L1396" i="18" s="1"/>
  <c r="E1395" i="18"/>
  <c r="C1395" i="18"/>
  <c r="M1395" i="18" s="1"/>
  <c r="L1395" i="18" s="1"/>
  <c r="E1394" i="18"/>
  <c r="C1394" i="18"/>
  <c r="M1394" i="18" s="1"/>
  <c r="L1394" i="18" s="1"/>
  <c r="E1393" i="18"/>
  <c r="C1393" i="18"/>
  <c r="M1393" i="18" s="1"/>
  <c r="L1393" i="18" s="1"/>
  <c r="E1392" i="18"/>
  <c r="C1392" i="18"/>
  <c r="M1392" i="18" s="1"/>
  <c r="L1392" i="18" s="1"/>
  <c r="M1391" i="18"/>
  <c r="L1391" i="18" s="1"/>
  <c r="E1391" i="18"/>
  <c r="C1391" i="18"/>
  <c r="M1390" i="18"/>
  <c r="L1390" i="18" s="1"/>
  <c r="E1390" i="18"/>
  <c r="C1390" i="18"/>
  <c r="E1389" i="18"/>
  <c r="C1389" i="18"/>
  <c r="M1389" i="18" s="1"/>
  <c r="L1389" i="18" s="1"/>
  <c r="E1388" i="18"/>
  <c r="C1388" i="18"/>
  <c r="M1388" i="18" s="1"/>
  <c r="L1388" i="18" s="1"/>
  <c r="E1387" i="18"/>
  <c r="C1387" i="18"/>
  <c r="M1387" i="18" s="1"/>
  <c r="L1387" i="18" s="1"/>
  <c r="E1386" i="18"/>
  <c r="C1386" i="18"/>
  <c r="M1386" i="18" s="1"/>
  <c r="L1386" i="18" s="1"/>
  <c r="E1385" i="18"/>
  <c r="C1385" i="18"/>
  <c r="M1385" i="18" s="1"/>
  <c r="L1385" i="18" s="1"/>
  <c r="E1384" i="18"/>
  <c r="C1384" i="18"/>
  <c r="M1384" i="18" s="1"/>
  <c r="L1384" i="18" s="1"/>
  <c r="E1383" i="18"/>
  <c r="C1383" i="18"/>
  <c r="M1383" i="18" s="1"/>
  <c r="L1383" i="18" s="1"/>
  <c r="E1382" i="18"/>
  <c r="C1382" i="18"/>
  <c r="M1382" i="18" s="1"/>
  <c r="L1382" i="18" s="1"/>
  <c r="M1381" i="18"/>
  <c r="L1381" i="18" s="1"/>
  <c r="E1381" i="18"/>
  <c r="C1381" i="18"/>
  <c r="E1380" i="18"/>
  <c r="C1380" i="18"/>
  <c r="M1380" i="18" s="1"/>
  <c r="L1380" i="18" s="1"/>
  <c r="E1379" i="18"/>
  <c r="C1379" i="18"/>
  <c r="M1379" i="18" s="1"/>
  <c r="L1379" i="18" s="1"/>
  <c r="M1378" i="18"/>
  <c r="L1378" i="18" s="1"/>
  <c r="E1378" i="18"/>
  <c r="C1378" i="18"/>
  <c r="E1377" i="18"/>
  <c r="C1377" i="18"/>
  <c r="M1377" i="18" s="1"/>
  <c r="L1377" i="18" s="1"/>
  <c r="E1376" i="18"/>
  <c r="C1376" i="18"/>
  <c r="M1376" i="18" s="1"/>
  <c r="L1376" i="18" s="1"/>
  <c r="M1375" i="18"/>
  <c r="L1375" i="18"/>
  <c r="E1375" i="18"/>
  <c r="C1375" i="18"/>
  <c r="M1374" i="18"/>
  <c r="L1374" i="18" s="1"/>
  <c r="E1374" i="18"/>
  <c r="C1374" i="18"/>
  <c r="E1373" i="18"/>
  <c r="C1373" i="18"/>
  <c r="M1373" i="18" s="1"/>
  <c r="L1373" i="18" s="1"/>
  <c r="E1372" i="18"/>
  <c r="C1372" i="18"/>
  <c r="M1372" i="18" s="1"/>
  <c r="L1372" i="18" s="1"/>
  <c r="E1371" i="18"/>
  <c r="C1371" i="18"/>
  <c r="M1371" i="18" s="1"/>
  <c r="L1371" i="18" s="1"/>
  <c r="M1370" i="18"/>
  <c r="L1370" i="18" s="1"/>
  <c r="E1370" i="18"/>
  <c r="C1370" i="18"/>
  <c r="M1369" i="18"/>
  <c r="L1369" i="18" s="1"/>
  <c r="E1369" i="18"/>
  <c r="C1369" i="18"/>
  <c r="E1368" i="18"/>
  <c r="C1368" i="18"/>
  <c r="M1368" i="18" s="1"/>
  <c r="L1368" i="18" s="1"/>
  <c r="E1367" i="18"/>
  <c r="C1367" i="18"/>
  <c r="M1367" i="18" s="1"/>
  <c r="L1367" i="18" s="1"/>
  <c r="E1366" i="18"/>
  <c r="C1366" i="18"/>
  <c r="M1366" i="18" s="1"/>
  <c r="L1366" i="18" s="1"/>
  <c r="M1365" i="18"/>
  <c r="L1365" i="18" s="1"/>
  <c r="E1365" i="18"/>
  <c r="C1365" i="18"/>
  <c r="E1364" i="18"/>
  <c r="C1364" i="18"/>
  <c r="M1364" i="18" s="1"/>
  <c r="L1364" i="18" s="1"/>
  <c r="E1363" i="18"/>
  <c r="C1363" i="18"/>
  <c r="M1363" i="18" s="1"/>
  <c r="L1363" i="18" s="1"/>
  <c r="E1362" i="18"/>
  <c r="C1362" i="18"/>
  <c r="M1362" i="18" s="1"/>
  <c r="L1362" i="18" s="1"/>
  <c r="E1361" i="18"/>
  <c r="C1361" i="18"/>
  <c r="M1361" i="18" s="1"/>
  <c r="L1361" i="18" s="1"/>
  <c r="E1360" i="18"/>
  <c r="C1360" i="18"/>
  <c r="M1360" i="18" s="1"/>
  <c r="L1360" i="18" s="1"/>
  <c r="E1359" i="18"/>
  <c r="C1359" i="18"/>
  <c r="M1359" i="18" s="1"/>
  <c r="L1359" i="18" s="1"/>
  <c r="E1358" i="18"/>
  <c r="C1358" i="18"/>
  <c r="M1358" i="18" s="1"/>
  <c r="L1358" i="18" s="1"/>
  <c r="E1357" i="18"/>
  <c r="C1357" i="18"/>
  <c r="M1357" i="18" s="1"/>
  <c r="L1357" i="18" s="1"/>
  <c r="E1356" i="18"/>
  <c r="C1356" i="18"/>
  <c r="M1356" i="18" s="1"/>
  <c r="L1356" i="18" s="1"/>
  <c r="E1355" i="18"/>
  <c r="C1355" i="18"/>
  <c r="M1355" i="18" s="1"/>
  <c r="L1355" i="18" s="1"/>
  <c r="E1354" i="18"/>
  <c r="C1354" i="18"/>
  <c r="M1354" i="18" s="1"/>
  <c r="L1354" i="18" s="1"/>
  <c r="E1353" i="18"/>
  <c r="C1353" i="18"/>
  <c r="M1353" i="18" s="1"/>
  <c r="L1353" i="18" s="1"/>
  <c r="E1352" i="18"/>
  <c r="C1352" i="18"/>
  <c r="M1352" i="18" s="1"/>
  <c r="L1352" i="18" s="1"/>
  <c r="E1351" i="18"/>
  <c r="C1351" i="18"/>
  <c r="M1351" i="18" s="1"/>
  <c r="L1351" i="18" s="1"/>
  <c r="E1350" i="18"/>
  <c r="C1350" i="18"/>
  <c r="M1350" i="18" s="1"/>
  <c r="L1350" i="18" s="1"/>
  <c r="E1349" i="18"/>
  <c r="C1349" i="18"/>
  <c r="M1349" i="18" s="1"/>
  <c r="L1349" i="18" s="1"/>
  <c r="E1348" i="18"/>
  <c r="C1348" i="18"/>
  <c r="M1348" i="18" s="1"/>
  <c r="L1348" i="18" s="1"/>
  <c r="M1347" i="18"/>
  <c r="L1347" i="18"/>
  <c r="E1347" i="18"/>
  <c r="C1347" i="18"/>
  <c r="M1346" i="18"/>
  <c r="L1346" i="18" s="1"/>
  <c r="E1346" i="18"/>
  <c r="C1346" i="18"/>
  <c r="E1345" i="18"/>
  <c r="C1345" i="18"/>
  <c r="M1345" i="18" s="1"/>
  <c r="L1345" i="18" s="1"/>
  <c r="E1344" i="18"/>
  <c r="C1344" i="18"/>
  <c r="M1344" i="18" s="1"/>
  <c r="L1344" i="18" s="1"/>
  <c r="E1343" i="18"/>
  <c r="C1343" i="18"/>
  <c r="M1343" i="18" s="1"/>
  <c r="L1343" i="18" s="1"/>
  <c r="E1342" i="18"/>
  <c r="C1342" i="18"/>
  <c r="M1342" i="18" s="1"/>
  <c r="L1342" i="18" s="1"/>
  <c r="E1341" i="18"/>
  <c r="C1341" i="18"/>
  <c r="M1341" i="18" s="1"/>
  <c r="L1341" i="18" s="1"/>
  <c r="E1340" i="18"/>
  <c r="C1340" i="18"/>
  <c r="M1340" i="18" s="1"/>
  <c r="L1340" i="18" s="1"/>
  <c r="E1339" i="18"/>
  <c r="C1339" i="18"/>
  <c r="M1339" i="18" s="1"/>
  <c r="L1339" i="18" s="1"/>
  <c r="E1338" i="18"/>
  <c r="C1338" i="18"/>
  <c r="M1338" i="18" s="1"/>
  <c r="L1338" i="18" s="1"/>
  <c r="E1337" i="18"/>
  <c r="C1337" i="18"/>
  <c r="M1337" i="18" s="1"/>
  <c r="L1337" i="18" s="1"/>
  <c r="E1336" i="18"/>
  <c r="C1336" i="18"/>
  <c r="M1336" i="18" s="1"/>
  <c r="L1336" i="18" s="1"/>
  <c r="E1335" i="18"/>
  <c r="C1335" i="18"/>
  <c r="M1335" i="18" s="1"/>
  <c r="L1335" i="18" s="1"/>
  <c r="E1334" i="18"/>
  <c r="C1334" i="18"/>
  <c r="M1334" i="18" s="1"/>
  <c r="L1334" i="18" s="1"/>
  <c r="E1333" i="18"/>
  <c r="C1333" i="18"/>
  <c r="M1333" i="18" s="1"/>
  <c r="L1333" i="18" s="1"/>
  <c r="E1332" i="18"/>
  <c r="C1332" i="18"/>
  <c r="M1332" i="18" s="1"/>
  <c r="L1332" i="18" s="1"/>
  <c r="E1331" i="18"/>
  <c r="C1331" i="18"/>
  <c r="M1331" i="18" s="1"/>
  <c r="L1331" i="18" s="1"/>
  <c r="E1330" i="18"/>
  <c r="C1330" i="18"/>
  <c r="M1330" i="18" s="1"/>
  <c r="L1330" i="18" s="1"/>
  <c r="E1329" i="18"/>
  <c r="C1329" i="18"/>
  <c r="M1329" i="18" s="1"/>
  <c r="L1329" i="18" s="1"/>
  <c r="E1328" i="18"/>
  <c r="C1328" i="18"/>
  <c r="M1328" i="18" s="1"/>
  <c r="L1328" i="18" s="1"/>
  <c r="E1327" i="18"/>
  <c r="C1327" i="18"/>
  <c r="M1327" i="18" s="1"/>
  <c r="L1327" i="18" s="1"/>
  <c r="E1326" i="18"/>
  <c r="C1326" i="18"/>
  <c r="M1326" i="18" s="1"/>
  <c r="L1326" i="18" s="1"/>
  <c r="E1325" i="18"/>
  <c r="C1325" i="18"/>
  <c r="M1325" i="18" s="1"/>
  <c r="L1325" i="18" s="1"/>
  <c r="E1324" i="18"/>
  <c r="C1324" i="18"/>
  <c r="M1324" i="18" s="1"/>
  <c r="L1324" i="18" s="1"/>
  <c r="E1323" i="18"/>
  <c r="C1323" i="18"/>
  <c r="M1323" i="18" s="1"/>
  <c r="L1323" i="18" s="1"/>
  <c r="E1322" i="18"/>
  <c r="C1322" i="18"/>
  <c r="M1322" i="18" s="1"/>
  <c r="L1322" i="18" s="1"/>
  <c r="E1321" i="18"/>
  <c r="C1321" i="18"/>
  <c r="M1321" i="18" s="1"/>
  <c r="L1321" i="18" s="1"/>
  <c r="E1320" i="18"/>
  <c r="C1320" i="18"/>
  <c r="M1320" i="18" s="1"/>
  <c r="L1320" i="18" s="1"/>
  <c r="E1319" i="18"/>
  <c r="C1319" i="18"/>
  <c r="M1319" i="18" s="1"/>
  <c r="L1319" i="18" s="1"/>
  <c r="M1318" i="18"/>
  <c r="L1318" i="18" s="1"/>
  <c r="E1318" i="18"/>
  <c r="C1318" i="18"/>
  <c r="M1317" i="18"/>
  <c r="L1317" i="18" s="1"/>
  <c r="E1317" i="18"/>
  <c r="C1317" i="18"/>
  <c r="E1316" i="18"/>
  <c r="C1316" i="18"/>
  <c r="M1316" i="18" s="1"/>
  <c r="L1316" i="18" s="1"/>
  <c r="E1315" i="18"/>
  <c r="C1315" i="18"/>
  <c r="M1315" i="18" s="1"/>
  <c r="L1315" i="18" s="1"/>
  <c r="E1314" i="18"/>
  <c r="C1314" i="18"/>
  <c r="M1314" i="18" s="1"/>
  <c r="L1314" i="18" s="1"/>
  <c r="E1313" i="18"/>
  <c r="C1313" i="18"/>
  <c r="M1313" i="18" s="1"/>
  <c r="L1313" i="18" s="1"/>
  <c r="E1312" i="18"/>
  <c r="C1312" i="18"/>
  <c r="M1312" i="18" s="1"/>
  <c r="L1312" i="18" s="1"/>
  <c r="E1311" i="18"/>
  <c r="C1311" i="18"/>
  <c r="M1311" i="18" s="1"/>
  <c r="L1311" i="18" s="1"/>
  <c r="E1310" i="18"/>
  <c r="C1310" i="18"/>
  <c r="M1310" i="18" s="1"/>
  <c r="L1310" i="18" s="1"/>
  <c r="E1309" i="18"/>
  <c r="C1309" i="18"/>
  <c r="M1309" i="18" s="1"/>
  <c r="L1309" i="18" s="1"/>
  <c r="E1308" i="18"/>
  <c r="C1308" i="18"/>
  <c r="M1308" i="18" s="1"/>
  <c r="L1308" i="18" s="1"/>
  <c r="E1307" i="18"/>
  <c r="C1307" i="18"/>
  <c r="M1307" i="18" s="1"/>
  <c r="L1307" i="18" s="1"/>
  <c r="E1306" i="18"/>
  <c r="C1306" i="18"/>
  <c r="M1306" i="18" s="1"/>
  <c r="L1306" i="18" s="1"/>
  <c r="E1305" i="18"/>
  <c r="C1305" i="18"/>
  <c r="M1305" i="18" s="1"/>
  <c r="L1305" i="18" s="1"/>
  <c r="E1304" i="18"/>
  <c r="C1304" i="18"/>
  <c r="M1304" i="18" s="1"/>
  <c r="L1304" i="18" s="1"/>
  <c r="E1303" i="18"/>
  <c r="C1303" i="18"/>
  <c r="M1303" i="18" s="1"/>
  <c r="L1303" i="18" s="1"/>
  <c r="E1302" i="18"/>
  <c r="C1302" i="18"/>
  <c r="M1302" i="18" s="1"/>
  <c r="L1302" i="18" s="1"/>
  <c r="E1301" i="18"/>
  <c r="C1301" i="18"/>
  <c r="M1301" i="18" s="1"/>
  <c r="L1301" i="18" s="1"/>
  <c r="E1300" i="18"/>
  <c r="C1300" i="18"/>
  <c r="M1300" i="18" s="1"/>
  <c r="L1300" i="18" s="1"/>
  <c r="M1299" i="18"/>
  <c r="L1299" i="18"/>
  <c r="E1299" i="18"/>
  <c r="C1299" i="18"/>
  <c r="M1298" i="18"/>
  <c r="L1298" i="18" s="1"/>
  <c r="E1298" i="18"/>
  <c r="C1298" i="18"/>
  <c r="E1297" i="18"/>
  <c r="C1297" i="18"/>
  <c r="M1297" i="18" s="1"/>
  <c r="L1297" i="18" s="1"/>
  <c r="E1296" i="18"/>
  <c r="C1296" i="18"/>
  <c r="M1296" i="18" s="1"/>
  <c r="L1296" i="18" s="1"/>
  <c r="E1295" i="18"/>
  <c r="C1295" i="18"/>
  <c r="M1295" i="18" s="1"/>
  <c r="L1295" i="18" s="1"/>
  <c r="E1294" i="18"/>
  <c r="C1294" i="18"/>
  <c r="M1294" i="18" s="1"/>
  <c r="L1294" i="18" s="1"/>
  <c r="E1293" i="18"/>
  <c r="C1293" i="18"/>
  <c r="M1293" i="18" s="1"/>
  <c r="L1293" i="18" s="1"/>
  <c r="E1292" i="18"/>
  <c r="C1292" i="18"/>
  <c r="M1292" i="18" s="1"/>
  <c r="L1292" i="18" s="1"/>
  <c r="E1291" i="18"/>
  <c r="C1291" i="18"/>
  <c r="M1291" i="18" s="1"/>
  <c r="L1291" i="18" s="1"/>
  <c r="E1290" i="18"/>
  <c r="C1290" i="18"/>
  <c r="M1290" i="18" s="1"/>
  <c r="L1290" i="18" s="1"/>
  <c r="E1289" i="18"/>
  <c r="C1289" i="18"/>
  <c r="M1289" i="18" s="1"/>
  <c r="L1289" i="18" s="1"/>
  <c r="E1288" i="18"/>
  <c r="C1288" i="18"/>
  <c r="M1288" i="18" s="1"/>
  <c r="L1288" i="18" s="1"/>
  <c r="E1287" i="18"/>
  <c r="C1287" i="18"/>
  <c r="M1287" i="18" s="1"/>
  <c r="L1287" i="18" s="1"/>
  <c r="M1286" i="18"/>
  <c r="L1286" i="18" s="1"/>
  <c r="E1286" i="18"/>
  <c r="C1286" i="18"/>
  <c r="M1285" i="18"/>
  <c r="L1285" i="18" s="1"/>
  <c r="E1285" i="18"/>
  <c r="C1285" i="18"/>
  <c r="E1284" i="18"/>
  <c r="C1284" i="18"/>
  <c r="M1284" i="18" s="1"/>
  <c r="L1284" i="18" s="1"/>
  <c r="E1283" i="18"/>
  <c r="C1283" i="18"/>
  <c r="M1283" i="18" s="1"/>
  <c r="L1283" i="18" s="1"/>
  <c r="E1282" i="18"/>
  <c r="C1282" i="18"/>
  <c r="M1282" i="18" s="1"/>
  <c r="L1282" i="18" s="1"/>
  <c r="E1281" i="18"/>
  <c r="C1281" i="18"/>
  <c r="M1281" i="18" s="1"/>
  <c r="L1281" i="18" s="1"/>
  <c r="E1280" i="18"/>
  <c r="C1280" i="18"/>
  <c r="M1280" i="18" s="1"/>
  <c r="L1280" i="18" s="1"/>
  <c r="E1279" i="18"/>
  <c r="C1279" i="18"/>
  <c r="M1279" i="18" s="1"/>
  <c r="L1279" i="18" s="1"/>
  <c r="E1278" i="18"/>
  <c r="C1278" i="18"/>
  <c r="M1278" i="18" s="1"/>
  <c r="L1278" i="18" s="1"/>
  <c r="E1277" i="18"/>
  <c r="C1277" i="18"/>
  <c r="M1277" i="18" s="1"/>
  <c r="L1277" i="18" s="1"/>
  <c r="E1276" i="18"/>
  <c r="C1276" i="18"/>
  <c r="M1276" i="18" s="1"/>
  <c r="L1276" i="18" s="1"/>
  <c r="M1275" i="18"/>
  <c r="L1275" i="18" s="1"/>
  <c r="E1275" i="18"/>
  <c r="C1275" i="18"/>
  <c r="E1274" i="18"/>
  <c r="C1274" i="18"/>
  <c r="M1274" i="18" s="1"/>
  <c r="L1274" i="18" s="1"/>
  <c r="E1273" i="18"/>
  <c r="C1273" i="18"/>
  <c r="M1273" i="18" s="1"/>
  <c r="L1273" i="18" s="1"/>
  <c r="E1272" i="18"/>
  <c r="C1272" i="18"/>
  <c r="M1272" i="18" s="1"/>
  <c r="L1272" i="18" s="1"/>
  <c r="E1271" i="18"/>
  <c r="C1271" i="18"/>
  <c r="M1271" i="18" s="1"/>
  <c r="L1271" i="18" s="1"/>
  <c r="M1270" i="18"/>
  <c r="L1270" i="18"/>
  <c r="E1270" i="18"/>
  <c r="C1270" i="18"/>
  <c r="M1269" i="18"/>
  <c r="L1269" i="18" s="1"/>
  <c r="E1269" i="18"/>
  <c r="C1269" i="18"/>
  <c r="E1268" i="18"/>
  <c r="C1268" i="18"/>
  <c r="M1268" i="18" s="1"/>
  <c r="L1268" i="18" s="1"/>
  <c r="M1267" i="18"/>
  <c r="L1267" i="18" s="1"/>
  <c r="E1267" i="18"/>
  <c r="C1267" i="18"/>
  <c r="M1266" i="18"/>
  <c r="L1266" i="18" s="1"/>
  <c r="E1266" i="18"/>
  <c r="C1266" i="18"/>
  <c r="E1265" i="18"/>
  <c r="C1265" i="18"/>
  <c r="M1265" i="18" s="1"/>
  <c r="L1265" i="18" s="1"/>
  <c r="E1264" i="18"/>
  <c r="C1264" i="18"/>
  <c r="M1264" i="18" s="1"/>
  <c r="L1264" i="18" s="1"/>
  <c r="L1263" i="18"/>
  <c r="E1263" i="18"/>
  <c r="C1263" i="18"/>
  <c r="M1263" i="18" s="1"/>
  <c r="E1262" i="18"/>
  <c r="C1262" i="18"/>
  <c r="M1262" i="18" s="1"/>
  <c r="L1262" i="18" s="1"/>
  <c r="E1261" i="18"/>
  <c r="C1261" i="18"/>
  <c r="M1261" i="18" s="1"/>
  <c r="L1261" i="18" s="1"/>
  <c r="E1260" i="18"/>
  <c r="C1260" i="18"/>
  <c r="M1260" i="18" s="1"/>
  <c r="L1260" i="18" s="1"/>
  <c r="E1259" i="18"/>
  <c r="C1259" i="18"/>
  <c r="M1259" i="18" s="1"/>
  <c r="L1259" i="18" s="1"/>
  <c r="E1258" i="18"/>
  <c r="C1258" i="18"/>
  <c r="M1258" i="18" s="1"/>
  <c r="L1258" i="18" s="1"/>
  <c r="E1257" i="18"/>
  <c r="C1257" i="18"/>
  <c r="M1257" i="18" s="1"/>
  <c r="L1257" i="18" s="1"/>
  <c r="E1256" i="18"/>
  <c r="C1256" i="18"/>
  <c r="M1256" i="18" s="1"/>
  <c r="L1256" i="18" s="1"/>
  <c r="E1255" i="18"/>
  <c r="C1255" i="18"/>
  <c r="M1255" i="18" s="1"/>
  <c r="L1255" i="18" s="1"/>
  <c r="M1254" i="18"/>
  <c r="L1254" i="18" s="1"/>
  <c r="E1254" i="18"/>
  <c r="C1254" i="18"/>
  <c r="M1253" i="18"/>
  <c r="L1253" i="18" s="1"/>
  <c r="E1253" i="18"/>
  <c r="C1253" i="18"/>
  <c r="E1252" i="18"/>
  <c r="C1252" i="18"/>
  <c r="M1252" i="18" s="1"/>
  <c r="L1252" i="18" s="1"/>
  <c r="M1251" i="18"/>
  <c r="L1251" i="18" s="1"/>
  <c r="E1251" i="18"/>
  <c r="C1251" i="18"/>
  <c r="M1250" i="18"/>
  <c r="L1250" i="18" s="1"/>
  <c r="E1250" i="18"/>
  <c r="C1250" i="18"/>
  <c r="E1249" i="18"/>
  <c r="C1249" i="18"/>
  <c r="M1249" i="18" s="1"/>
  <c r="L1249" i="18" s="1"/>
  <c r="E1248" i="18"/>
  <c r="C1248" i="18"/>
  <c r="M1248" i="18" s="1"/>
  <c r="L1248" i="18" s="1"/>
  <c r="E1247" i="18"/>
  <c r="C1247" i="18"/>
  <c r="M1247" i="18" s="1"/>
  <c r="L1247" i="18" s="1"/>
  <c r="E1246" i="18"/>
  <c r="C1246" i="18"/>
  <c r="M1246" i="18" s="1"/>
  <c r="L1246" i="18" s="1"/>
  <c r="E1245" i="18"/>
  <c r="C1245" i="18"/>
  <c r="M1245" i="18" s="1"/>
  <c r="L1245" i="18" s="1"/>
  <c r="E1244" i="18"/>
  <c r="C1244" i="18"/>
  <c r="M1244" i="18" s="1"/>
  <c r="L1244" i="18" s="1"/>
  <c r="E1243" i="18"/>
  <c r="C1243" i="18"/>
  <c r="M1243" i="18" s="1"/>
  <c r="L1243" i="18" s="1"/>
  <c r="E1242" i="18"/>
  <c r="C1242" i="18"/>
  <c r="M1242" i="18" s="1"/>
  <c r="L1242" i="18" s="1"/>
  <c r="E1241" i="18"/>
  <c r="C1241" i="18"/>
  <c r="M1241" i="18" s="1"/>
  <c r="L1241" i="18" s="1"/>
  <c r="E1240" i="18"/>
  <c r="C1240" i="18"/>
  <c r="M1240" i="18" s="1"/>
  <c r="L1240" i="18" s="1"/>
  <c r="L1239" i="18"/>
  <c r="E1239" i="18"/>
  <c r="C1239" i="18"/>
  <c r="M1239" i="18" s="1"/>
  <c r="M1238" i="18"/>
  <c r="L1238" i="18" s="1"/>
  <c r="E1238" i="18"/>
  <c r="C1238" i="18"/>
  <c r="E1237" i="18"/>
  <c r="C1237" i="18"/>
  <c r="M1237" i="18" s="1"/>
  <c r="L1237" i="18" s="1"/>
  <c r="E1236" i="18"/>
  <c r="C1236" i="18"/>
  <c r="M1236" i="18" s="1"/>
  <c r="L1236" i="18" s="1"/>
  <c r="M1235" i="18"/>
  <c r="L1235" i="18" s="1"/>
  <c r="E1235" i="18"/>
  <c r="C1235" i="18"/>
  <c r="E1234" i="18"/>
  <c r="C1234" i="18"/>
  <c r="M1234" i="18" s="1"/>
  <c r="L1234" i="18" s="1"/>
  <c r="E1233" i="18"/>
  <c r="C1233" i="18"/>
  <c r="M1233" i="18" s="1"/>
  <c r="L1233" i="18" s="1"/>
  <c r="E1232" i="18"/>
  <c r="C1232" i="18"/>
  <c r="M1232" i="18" s="1"/>
  <c r="L1232" i="18" s="1"/>
  <c r="E1231" i="18"/>
  <c r="C1231" i="18"/>
  <c r="M1231" i="18" s="1"/>
  <c r="L1231" i="18" s="1"/>
  <c r="M1230" i="18"/>
  <c r="L1230" i="18" s="1"/>
  <c r="E1230" i="18"/>
  <c r="C1230" i="18"/>
  <c r="E1229" i="18"/>
  <c r="C1229" i="18"/>
  <c r="M1229" i="18" s="1"/>
  <c r="L1229" i="18" s="1"/>
  <c r="E1228" i="18"/>
  <c r="C1228" i="18"/>
  <c r="M1228" i="18" s="1"/>
  <c r="L1228" i="18" s="1"/>
  <c r="E1227" i="18"/>
  <c r="C1227" i="18"/>
  <c r="M1227" i="18" s="1"/>
  <c r="L1227" i="18" s="1"/>
  <c r="E1226" i="18"/>
  <c r="C1226" i="18"/>
  <c r="M1226" i="18" s="1"/>
  <c r="L1226" i="18" s="1"/>
  <c r="E1225" i="18"/>
  <c r="C1225" i="18"/>
  <c r="M1225" i="18" s="1"/>
  <c r="L1225" i="18" s="1"/>
  <c r="E1224" i="18"/>
  <c r="C1224" i="18"/>
  <c r="M1224" i="18" s="1"/>
  <c r="L1224" i="18" s="1"/>
  <c r="E1223" i="18"/>
  <c r="C1223" i="18"/>
  <c r="M1223" i="18" s="1"/>
  <c r="L1223" i="18" s="1"/>
  <c r="E1222" i="18"/>
  <c r="C1222" i="18"/>
  <c r="M1222" i="18" s="1"/>
  <c r="L1222" i="18" s="1"/>
  <c r="M1221" i="18"/>
  <c r="L1221" i="18" s="1"/>
  <c r="E1221" i="18"/>
  <c r="C1221" i="18"/>
  <c r="E1220" i="18"/>
  <c r="C1220" i="18"/>
  <c r="M1220" i="18" s="1"/>
  <c r="L1220" i="18" s="1"/>
  <c r="E1219" i="18"/>
  <c r="C1219" i="18"/>
  <c r="M1219" i="18" s="1"/>
  <c r="L1219" i="18" s="1"/>
  <c r="M1218" i="18"/>
  <c r="L1218" i="18" s="1"/>
  <c r="E1218" i="18"/>
  <c r="C1218" i="18"/>
  <c r="E1217" i="18"/>
  <c r="C1217" i="18"/>
  <c r="M1217" i="18" s="1"/>
  <c r="L1217" i="18" s="1"/>
  <c r="E1216" i="18"/>
  <c r="C1216" i="18"/>
  <c r="M1216" i="18" s="1"/>
  <c r="L1216" i="18" s="1"/>
  <c r="L1215" i="18"/>
  <c r="E1215" i="18"/>
  <c r="C1215" i="18"/>
  <c r="M1215" i="18" s="1"/>
  <c r="E1214" i="18"/>
  <c r="C1214" i="18"/>
  <c r="M1214" i="18" s="1"/>
  <c r="L1214" i="18" s="1"/>
  <c r="E1213" i="18"/>
  <c r="C1213" i="18"/>
  <c r="M1213" i="18" s="1"/>
  <c r="L1213" i="18" s="1"/>
  <c r="E1212" i="18"/>
  <c r="C1212" i="18"/>
  <c r="M1212" i="18" s="1"/>
  <c r="L1212" i="18" s="1"/>
  <c r="E1211" i="18"/>
  <c r="C1211" i="18"/>
  <c r="M1211" i="18" s="1"/>
  <c r="L1211" i="18" s="1"/>
  <c r="E1210" i="18"/>
  <c r="C1210" i="18"/>
  <c r="M1210" i="18" s="1"/>
  <c r="L1210" i="18" s="1"/>
  <c r="E1209" i="18"/>
  <c r="C1209" i="18"/>
  <c r="M1209" i="18" s="1"/>
  <c r="L1209" i="18" s="1"/>
  <c r="E1208" i="18"/>
  <c r="C1208" i="18"/>
  <c r="M1208" i="18" s="1"/>
  <c r="L1208" i="18" s="1"/>
  <c r="E1207" i="18"/>
  <c r="C1207" i="18"/>
  <c r="M1207" i="18" s="1"/>
  <c r="L1207" i="18" s="1"/>
  <c r="M1206" i="18"/>
  <c r="L1206" i="18" s="1"/>
  <c r="E1206" i="18"/>
  <c r="C1206" i="18"/>
  <c r="E1205" i="18"/>
  <c r="C1205" i="18"/>
  <c r="M1205" i="18" s="1"/>
  <c r="L1205" i="18" s="1"/>
  <c r="E1204" i="18"/>
  <c r="C1204" i="18"/>
  <c r="M1204" i="18" s="1"/>
  <c r="L1204" i="18" s="1"/>
  <c r="M1203" i="18"/>
  <c r="L1203" i="18" s="1"/>
  <c r="E1203" i="18"/>
  <c r="C1203" i="18"/>
  <c r="E1202" i="18"/>
  <c r="C1202" i="18"/>
  <c r="M1202" i="18" s="1"/>
  <c r="L1202" i="18" s="1"/>
  <c r="E1201" i="18"/>
  <c r="C1201" i="18"/>
  <c r="M1201" i="18" s="1"/>
  <c r="L1201" i="18" s="1"/>
  <c r="E1200" i="18"/>
  <c r="C1200" i="18"/>
  <c r="M1200" i="18" s="1"/>
  <c r="L1200" i="18" s="1"/>
  <c r="E1199" i="18"/>
  <c r="C1199" i="18"/>
  <c r="M1199" i="18" s="1"/>
  <c r="L1199" i="18" s="1"/>
  <c r="M1198" i="18"/>
  <c r="L1198" i="18" s="1"/>
  <c r="E1198" i="18"/>
  <c r="C1198" i="18"/>
  <c r="E1197" i="18"/>
  <c r="C1197" i="18"/>
  <c r="M1197" i="18" s="1"/>
  <c r="L1197" i="18" s="1"/>
  <c r="E1196" i="18"/>
  <c r="C1196" i="18"/>
  <c r="M1196" i="18" s="1"/>
  <c r="L1196" i="18" s="1"/>
  <c r="E1195" i="18"/>
  <c r="C1195" i="18"/>
  <c r="M1195" i="18" s="1"/>
  <c r="L1195" i="18" s="1"/>
  <c r="E1194" i="18"/>
  <c r="C1194" i="18"/>
  <c r="M1194" i="18" s="1"/>
  <c r="L1194" i="18" s="1"/>
  <c r="E1193" i="18"/>
  <c r="C1193" i="18"/>
  <c r="M1193" i="18" s="1"/>
  <c r="L1193" i="18" s="1"/>
  <c r="E1192" i="18"/>
  <c r="C1192" i="18"/>
  <c r="M1192" i="18" s="1"/>
  <c r="L1192" i="18" s="1"/>
  <c r="E1191" i="18"/>
  <c r="C1191" i="18"/>
  <c r="M1191" i="18" s="1"/>
  <c r="L1191" i="18" s="1"/>
  <c r="E1190" i="18"/>
  <c r="C1190" i="18"/>
  <c r="M1190" i="18" s="1"/>
  <c r="L1190" i="18" s="1"/>
  <c r="M1189" i="18"/>
  <c r="L1189" i="18" s="1"/>
  <c r="E1189" i="18"/>
  <c r="C1189" i="18"/>
  <c r="E1188" i="18"/>
  <c r="C1188" i="18"/>
  <c r="M1188" i="18" s="1"/>
  <c r="L1188" i="18" s="1"/>
  <c r="E1187" i="18"/>
  <c r="C1187" i="18"/>
  <c r="M1187" i="18" s="1"/>
  <c r="L1187" i="18" s="1"/>
  <c r="M1186" i="18"/>
  <c r="L1186" i="18" s="1"/>
  <c r="E1186" i="18"/>
  <c r="C1186" i="18"/>
  <c r="E1185" i="18"/>
  <c r="C1185" i="18"/>
  <c r="M1185" i="18" s="1"/>
  <c r="L1185" i="18" s="1"/>
  <c r="E1184" i="18"/>
  <c r="C1184" i="18"/>
  <c r="M1184" i="18" s="1"/>
  <c r="L1184" i="18" s="1"/>
  <c r="L1183" i="18"/>
  <c r="E1183" i="18"/>
  <c r="C1183" i="18"/>
  <c r="M1183" i="18" s="1"/>
  <c r="E1182" i="18"/>
  <c r="C1182" i="18"/>
  <c r="M1182" i="18" s="1"/>
  <c r="L1182" i="18" s="1"/>
  <c r="E1181" i="18"/>
  <c r="C1181" i="18"/>
  <c r="M1181" i="18" s="1"/>
  <c r="L1181" i="18" s="1"/>
  <c r="E1180" i="18"/>
  <c r="C1180" i="18"/>
  <c r="M1180" i="18" s="1"/>
  <c r="L1180" i="18" s="1"/>
  <c r="E1179" i="18"/>
  <c r="C1179" i="18"/>
  <c r="M1179" i="18" s="1"/>
  <c r="L1179" i="18" s="1"/>
  <c r="E1178" i="18"/>
  <c r="C1178" i="18"/>
  <c r="M1178" i="18" s="1"/>
  <c r="L1178" i="18" s="1"/>
  <c r="E1177" i="18"/>
  <c r="C1177" i="18"/>
  <c r="M1177" i="18" s="1"/>
  <c r="L1177" i="18" s="1"/>
  <c r="E1176" i="18"/>
  <c r="C1176" i="18"/>
  <c r="M1176" i="18" s="1"/>
  <c r="L1176" i="18" s="1"/>
  <c r="E1175" i="18"/>
  <c r="C1175" i="18"/>
  <c r="M1175" i="18" s="1"/>
  <c r="L1175" i="18" s="1"/>
  <c r="M1174" i="18"/>
  <c r="L1174" i="18"/>
  <c r="E1174" i="18"/>
  <c r="C1174" i="18"/>
  <c r="M1173" i="18"/>
  <c r="L1173" i="18" s="1"/>
  <c r="E1173" i="18"/>
  <c r="C1173" i="18"/>
  <c r="E1172" i="18"/>
  <c r="C1172" i="18"/>
  <c r="M1172" i="18" s="1"/>
  <c r="L1172" i="18" s="1"/>
  <c r="M1171" i="18"/>
  <c r="L1171" i="18" s="1"/>
  <c r="E1171" i="18"/>
  <c r="C1171" i="18"/>
  <c r="M1170" i="18"/>
  <c r="L1170" i="18" s="1"/>
  <c r="E1170" i="18"/>
  <c r="C1170" i="18"/>
  <c r="E1169" i="18"/>
  <c r="C1169" i="18"/>
  <c r="M1169" i="18" s="1"/>
  <c r="L1169" i="18" s="1"/>
  <c r="E1168" i="18"/>
  <c r="C1168" i="18"/>
  <c r="M1168" i="18" s="1"/>
  <c r="L1168" i="18" s="1"/>
  <c r="L1167" i="18"/>
  <c r="E1167" i="18"/>
  <c r="C1167" i="18"/>
  <c r="M1167" i="18" s="1"/>
  <c r="E1166" i="18"/>
  <c r="C1166" i="18"/>
  <c r="M1166" i="18" s="1"/>
  <c r="L1166" i="18" s="1"/>
  <c r="E1165" i="18"/>
  <c r="C1165" i="18"/>
  <c r="M1165" i="18" s="1"/>
  <c r="L1165" i="18" s="1"/>
  <c r="E1164" i="18"/>
  <c r="C1164" i="18"/>
  <c r="M1164" i="18" s="1"/>
  <c r="L1164" i="18" s="1"/>
  <c r="E1163" i="18"/>
  <c r="C1163" i="18"/>
  <c r="M1163" i="18" s="1"/>
  <c r="L1163" i="18" s="1"/>
  <c r="E1162" i="18"/>
  <c r="C1162" i="18"/>
  <c r="M1162" i="18" s="1"/>
  <c r="L1162" i="18" s="1"/>
  <c r="E1161" i="18"/>
  <c r="C1161" i="18"/>
  <c r="M1161" i="18" s="1"/>
  <c r="L1161" i="18" s="1"/>
  <c r="E1160" i="18"/>
  <c r="C1160" i="18"/>
  <c r="M1160" i="18" s="1"/>
  <c r="L1160" i="18" s="1"/>
  <c r="E1159" i="18"/>
  <c r="C1159" i="18"/>
  <c r="M1159" i="18" s="1"/>
  <c r="L1159" i="18" s="1"/>
  <c r="M1158" i="18"/>
  <c r="L1158" i="18"/>
  <c r="E1158" i="18"/>
  <c r="C1158" i="18"/>
  <c r="M1157" i="18"/>
  <c r="L1157" i="18" s="1"/>
  <c r="E1157" i="18"/>
  <c r="C1157" i="18"/>
  <c r="E1156" i="18"/>
  <c r="C1156" i="18"/>
  <c r="M1156" i="18" s="1"/>
  <c r="L1156" i="18" s="1"/>
  <c r="M1155" i="18"/>
  <c r="L1155" i="18" s="1"/>
  <c r="E1155" i="18"/>
  <c r="C1155" i="18"/>
  <c r="M1154" i="18"/>
  <c r="L1154" i="18" s="1"/>
  <c r="E1154" i="18"/>
  <c r="C1154" i="18"/>
  <c r="E1153" i="18"/>
  <c r="C1153" i="18"/>
  <c r="M1153" i="18" s="1"/>
  <c r="L1153" i="18" s="1"/>
  <c r="E1152" i="18"/>
  <c r="C1152" i="18"/>
  <c r="M1152" i="18" s="1"/>
  <c r="L1152" i="18" s="1"/>
  <c r="L1151" i="18"/>
  <c r="E1151" i="18"/>
  <c r="C1151" i="18"/>
  <c r="M1151" i="18" s="1"/>
  <c r="E1150" i="18"/>
  <c r="C1150" i="18"/>
  <c r="M1150" i="18" s="1"/>
  <c r="L1150" i="18" s="1"/>
  <c r="E1149" i="18"/>
  <c r="C1149" i="18"/>
  <c r="M1149" i="18" s="1"/>
  <c r="L1149" i="18" s="1"/>
  <c r="E1148" i="18"/>
  <c r="C1148" i="18"/>
  <c r="M1148" i="18" s="1"/>
  <c r="L1148" i="18" s="1"/>
  <c r="E1147" i="18"/>
  <c r="C1147" i="18"/>
  <c r="M1147" i="18" s="1"/>
  <c r="L1147" i="18" s="1"/>
  <c r="E1146" i="18"/>
  <c r="C1146" i="18"/>
  <c r="M1146" i="18" s="1"/>
  <c r="L1146" i="18" s="1"/>
  <c r="E1145" i="18"/>
  <c r="C1145" i="18"/>
  <c r="M1145" i="18" s="1"/>
  <c r="L1145" i="18" s="1"/>
  <c r="E1144" i="18"/>
  <c r="C1144" i="18"/>
  <c r="M1144" i="18" s="1"/>
  <c r="L1144" i="18" s="1"/>
  <c r="E1143" i="18"/>
  <c r="C1143" i="18"/>
  <c r="M1143" i="18" s="1"/>
  <c r="L1143" i="18" s="1"/>
  <c r="M1142" i="18"/>
  <c r="L1142" i="18"/>
  <c r="E1142" i="18"/>
  <c r="C1142" i="18"/>
  <c r="M1141" i="18"/>
  <c r="L1141" i="18" s="1"/>
  <c r="E1141" i="18"/>
  <c r="C1141" i="18"/>
  <c r="E1140" i="18"/>
  <c r="C1140" i="18"/>
  <c r="M1140" i="18" s="1"/>
  <c r="L1140" i="18" s="1"/>
  <c r="M1139" i="18"/>
  <c r="L1139" i="18" s="1"/>
  <c r="E1139" i="18"/>
  <c r="C1139" i="18"/>
  <c r="M1138" i="18"/>
  <c r="L1138" i="18" s="1"/>
  <c r="E1138" i="18"/>
  <c r="C1138" i="18"/>
  <c r="E1137" i="18"/>
  <c r="C1137" i="18"/>
  <c r="M1137" i="18" s="1"/>
  <c r="L1137" i="18" s="1"/>
  <c r="E1136" i="18"/>
  <c r="C1136" i="18"/>
  <c r="M1136" i="18" s="1"/>
  <c r="L1136" i="18" s="1"/>
  <c r="L1135" i="18"/>
  <c r="E1135" i="18"/>
  <c r="C1135" i="18"/>
  <c r="M1135" i="18" s="1"/>
  <c r="E1134" i="18"/>
  <c r="C1134" i="18"/>
  <c r="M1134" i="18" s="1"/>
  <c r="L1134" i="18" s="1"/>
  <c r="E1133" i="18"/>
  <c r="C1133" i="18"/>
  <c r="M1133" i="18" s="1"/>
  <c r="L1133" i="18" s="1"/>
  <c r="E1132" i="18"/>
  <c r="C1132" i="18"/>
  <c r="M1132" i="18" s="1"/>
  <c r="L1132" i="18" s="1"/>
  <c r="E1131" i="18"/>
  <c r="C1131" i="18"/>
  <c r="M1131" i="18" s="1"/>
  <c r="L1131" i="18" s="1"/>
  <c r="E1130" i="18"/>
  <c r="C1130" i="18"/>
  <c r="M1130" i="18" s="1"/>
  <c r="L1130" i="18" s="1"/>
  <c r="E1129" i="18"/>
  <c r="C1129" i="18"/>
  <c r="M1129" i="18" s="1"/>
  <c r="L1129" i="18" s="1"/>
  <c r="E1128" i="18"/>
  <c r="C1128" i="18"/>
  <c r="M1128" i="18" s="1"/>
  <c r="L1128" i="18" s="1"/>
  <c r="E1127" i="18"/>
  <c r="C1127" i="18"/>
  <c r="M1127" i="18" s="1"/>
  <c r="L1127" i="18" s="1"/>
  <c r="M1126" i="18"/>
  <c r="L1126" i="18"/>
  <c r="E1126" i="18"/>
  <c r="C1126" i="18"/>
  <c r="M1125" i="18"/>
  <c r="L1125" i="18" s="1"/>
  <c r="E1125" i="18"/>
  <c r="C1125" i="18"/>
  <c r="E1124" i="18"/>
  <c r="C1124" i="18"/>
  <c r="M1124" i="18" s="1"/>
  <c r="L1124" i="18" s="1"/>
  <c r="M1123" i="18"/>
  <c r="L1123" i="18" s="1"/>
  <c r="E1123" i="18"/>
  <c r="C1123" i="18"/>
  <c r="M1122" i="18"/>
  <c r="L1122" i="18" s="1"/>
  <c r="E1122" i="18"/>
  <c r="C1122" i="18"/>
  <c r="E1121" i="18"/>
  <c r="C1121" i="18"/>
  <c r="M1121" i="18" s="1"/>
  <c r="L1121" i="18" s="1"/>
  <c r="E1120" i="18"/>
  <c r="C1120" i="18"/>
  <c r="M1120" i="18" s="1"/>
  <c r="L1120" i="18" s="1"/>
  <c r="L1119" i="18"/>
  <c r="E1119" i="18"/>
  <c r="C1119" i="18"/>
  <c r="M1119" i="18" s="1"/>
  <c r="E1118" i="18"/>
  <c r="C1118" i="18"/>
  <c r="M1118" i="18" s="1"/>
  <c r="L1118" i="18" s="1"/>
  <c r="E1117" i="18"/>
  <c r="C1117" i="18"/>
  <c r="M1117" i="18" s="1"/>
  <c r="L1117" i="18" s="1"/>
  <c r="E1116" i="18"/>
  <c r="C1116" i="18"/>
  <c r="M1116" i="18" s="1"/>
  <c r="L1116" i="18" s="1"/>
  <c r="E1115" i="18"/>
  <c r="C1115" i="18"/>
  <c r="M1115" i="18" s="1"/>
  <c r="L1115" i="18" s="1"/>
  <c r="E1114" i="18"/>
  <c r="C1114" i="18"/>
  <c r="M1114" i="18" s="1"/>
  <c r="L1114" i="18" s="1"/>
  <c r="E1113" i="18"/>
  <c r="C1113" i="18"/>
  <c r="M1113" i="18" s="1"/>
  <c r="L1113" i="18" s="1"/>
  <c r="E1112" i="18"/>
  <c r="C1112" i="18"/>
  <c r="M1112" i="18" s="1"/>
  <c r="L1112" i="18" s="1"/>
  <c r="E1111" i="18"/>
  <c r="C1111" i="18"/>
  <c r="M1111" i="18" s="1"/>
  <c r="L1111" i="18" s="1"/>
  <c r="M1110" i="18"/>
  <c r="L1110" i="18"/>
  <c r="E1110" i="18"/>
  <c r="C1110" i="18"/>
  <c r="M1109" i="18"/>
  <c r="L1109" i="18" s="1"/>
  <c r="E1109" i="18"/>
  <c r="C1109" i="18"/>
  <c r="E1108" i="18"/>
  <c r="C1108" i="18"/>
  <c r="M1108" i="18" s="1"/>
  <c r="L1108" i="18" s="1"/>
  <c r="M1107" i="18"/>
  <c r="L1107" i="18" s="1"/>
  <c r="E1107" i="18"/>
  <c r="C1107" i="18"/>
  <c r="M1106" i="18"/>
  <c r="L1106" i="18" s="1"/>
  <c r="E1106" i="18"/>
  <c r="C1106" i="18"/>
  <c r="E1105" i="18"/>
  <c r="C1105" i="18"/>
  <c r="M1105" i="18" s="1"/>
  <c r="L1105" i="18" s="1"/>
  <c r="E1104" i="18"/>
  <c r="C1104" i="18"/>
  <c r="M1104" i="18" s="1"/>
  <c r="L1104" i="18" s="1"/>
  <c r="L1103" i="18"/>
  <c r="E1103" i="18"/>
  <c r="C1103" i="18"/>
  <c r="M1103" i="18" s="1"/>
  <c r="E1102" i="18"/>
  <c r="C1102" i="18"/>
  <c r="M1102" i="18" s="1"/>
  <c r="L1102" i="18" s="1"/>
  <c r="E1101" i="18"/>
  <c r="C1101" i="18"/>
  <c r="M1101" i="18" s="1"/>
  <c r="L1101" i="18" s="1"/>
  <c r="E1100" i="18"/>
  <c r="C1100" i="18"/>
  <c r="M1100" i="18" s="1"/>
  <c r="L1100" i="18" s="1"/>
  <c r="E1099" i="18"/>
  <c r="C1099" i="18"/>
  <c r="M1099" i="18" s="1"/>
  <c r="L1099" i="18" s="1"/>
  <c r="E1098" i="18"/>
  <c r="C1098" i="18"/>
  <c r="M1098" i="18" s="1"/>
  <c r="L1098" i="18" s="1"/>
  <c r="E1097" i="18"/>
  <c r="C1097" i="18"/>
  <c r="M1097" i="18" s="1"/>
  <c r="L1097" i="18" s="1"/>
  <c r="E1096" i="18"/>
  <c r="C1096" i="18"/>
  <c r="M1096" i="18" s="1"/>
  <c r="L1096" i="18" s="1"/>
  <c r="E1095" i="18"/>
  <c r="C1095" i="18"/>
  <c r="M1095" i="18" s="1"/>
  <c r="L1095" i="18" s="1"/>
  <c r="M1094" i="18"/>
  <c r="L1094" i="18"/>
  <c r="E1094" i="18"/>
  <c r="C1094" i="18"/>
  <c r="M1093" i="18"/>
  <c r="L1093" i="18" s="1"/>
  <c r="E1093" i="18"/>
  <c r="C1093" i="18"/>
  <c r="E1092" i="18"/>
  <c r="C1092" i="18"/>
  <c r="M1092" i="18" s="1"/>
  <c r="L1092" i="18" s="1"/>
  <c r="M1091" i="18"/>
  <c r="L1091" i="18" s="1"/>
  <c r="E1091" i="18"/>
  <c r="C1091" i="18"/>
  <c r="M1090" i="18"/>
  <c r="L1090" i="18" s="1"/>
  <c r="E1090" i="18"/>
  <c r="C1090" i="18"/>
  <c r="E1089" i="18"/>
  <c r="C1089" i="18"/>
  <c r="M1089" i="18" s="1"/>
  <c r="L1089" i="18" s="1"/>
  <c r="E1088" i="18"/>
  <c r="C1088" i="18"/>
  <c r="M1088" i="18" s="1"/>
  <c r="L1088" i="18" s="1"/>
  <c r="E1087" i="18"/>
  <c r="C1087" i="18"/>
  <c r="M1087" i="18" s="1"/>
  <c r="L1087" i="18" s="1"/>
  <c r="E1086" i="18"/>
  <c r="C1086" i="18"/>
  <c r="M1086" i="18" s="1"/>
  <c r="L1086" i="18" s="1"/>
  <c r="E1085" i="18"/>
  <c r="C1085" i="18"/>
  <c r="M1085" i="18" s="1"/>
  <c r="L1085" i="18" s="1"/>
  <c r="E1084" i="18"/>
  <c r="C1084" i="18"/>
  <c r="M1084" i="18" s="1"/>
  <c r="L1084" i="18" s="1"/>
  <c r="M1083" i="18"/>
  <c r="L1083" i="18" s="1"/>
  <c r="E1083" i="18"/>
  <c r="C1083" i="18"/>
  <c r="E1082" i="18"/>
  <c r="C1082" i="18"/>
  <c r="M1082" i="18" s="1"/>
  <c r="L1082" i="18" s="1"/>
  <c r="E1081" i="18"/>
  <c r="C1081" i="18"/>
  <c r="M1081" i="18" s="1"/>
  <c r="L1081" i="18" s="1"/>
  <c r="E1080" i="18"/>
  <c r="C1080" i="18"/>
  <c r="M1080" i="18" s="1"/>
  <c r="L1080" i="18" s="1"/>
  <c r="M1079" i="18"/>
  <c r="L1079" i="18"/>
  <c r="E1079" i="18"/>
  <c r="C1079" i="18"/>
  <c r="M1078" i="18"/>
  <c r="L1078" i="18" s="1"/>
  <c r="E1078" i="18"/>
  <c r="C1078" i="18"/>
  <c r="E1077" i="18"/>
  <c r="C1077" i="18"/>
  <c r="M1077" i="18" s="1"/>
  <c r="L1077" i="18" s="1"/>
  <c r="E1076" i="18"/>
  <c r="C1076" i="18"/>
  <c r="M1076" i="18" s="1"/>
  <c r="L1076" i="18" s="1"/>
  <c r="E1075" i="18"/>
  <c r="C1075" i="18"/>
  <c r="M1075" i="18" s="1"/>
  <c r="L1075" i="18" s="1"/>
  <c r="E1074" i="18"/>
  <c r="C1074" i="18"/>
  <c r="M1074" i="18" s="1"/>
  <c r="L1074" i="18" s="1"/>
  <c r="E1073" i="18"/>
  <c r="C1073" i="18"/>
  <c r="M1073" i="18" s="1"/>
  <c r="L1073" i="18" s="1"/>
  <c r="E1072" i="18"/>
  <c r="C1072" i="18"/>
  <c r="M1072" i="18" s="1"/>
  <c r="L1072" i="18" s="1"/>
  <c r="M1071" i="18"/>
  <c r="L1071" i="18"/>
  <c r="E1071" i="18"/>
  <c r="C1071" i="18"/>
  <c r="M1070" i="18"/>
  <c r="L1070" i="18" s="1"/>
  <c r="E1070" i="18"/>
  <c r="C1070" i="18"/>
  <c r="E1069" i="18"/>
  <c r="C1069" i="18"/>
  <c r="M1069" i="18" s="1"/>
  <c r="L1069" i="18" s="1"/>
  <c r="E1068" i="18"/>
  <c r="C1068" i="18"/>
  <c r="M1068" i="18" s="1"/>
  <c r="L1068" i="18" s="1"/>
  <c r="E1067" i="18"/>
  <c r="C1067" i="18"/>
  <c r="M1067" i="18" s="1"/>
  <c r="L1067" i="18" s="1"/>
  <c r="M1066" i="18"/>
  <c r="L1066" i="18" s="1"/>
  <c r="E1066" i="18"/>
  <c r="C1066" i="18"/>
  <c r="M1065" i="18"/>
  <c r="L1065" i="18" s="1"/>
  <c r="E1065" i="18"/>
  <c r="C1065" i="18"/>
  <c r="E1064" i="18"/>
  <c r="C1064" i="18"/>
  <c r="M1064" i="18" s="1"/>
  <c r="L1064" i="18" s="1"/>
  <c r="E1063" i="18"/>
  <c r="C1063" i="18"/>
  <c r="M1063" i="18" s="1"/>
  <c r="L1063" i="18" s="1"/>
  <c r="E1062" i="18"/>
  <c r="C1062" i="18"/>
  <c r="M1062" i="18" s="1"/>
  <c r="L1062" i="18" s="1"/>
  <c r="E1061" i="18"/>
  <c r="C1061" i="18"/>
  <c r="M1061" i="18" s="1"/>
  <c r="L1061" i="18" s="1"/>
  <c r="E1060" i="18"/>
  <c r="C1060" i="18"/>
  <c r="M1060" i="18" s="1"/>
  <c r="L1060" i="18" s="1"/>
  <c r="M1059" i="18"/>
  <c r="L1059" i="18" s="1"/>
  <c r="E1059" i="18"/>
  <c r="C1059" i="18"/>
  <c r="E1058" i="18"/>
  <c r="C1058" i="18"/>
  <c r="M1058" i="18" s="1"/>
  <c r="L1058" i="18" s="1"/>
  <c r="E1057" i="18"/>
  <c r="C1057" i="18"/>
  <c r="M1057" i="18" s="1"/>
  <c r="L1057" i="18" s="1"/>
  <c r="E1056" i="18"/>
  <c r="C1056" i="18"/>
  <c r="M1056" i="18" s="1"/>
  <c r="L1056" i="18" s="1"/>
  <c r="E1055" i="18"/>
  <c r="C1055" i="18"/>
  <c r="M1055" i="18" s="1"/>
  <c r="L1055" i="18" s="1"/>
  <c r="E1054" i="18"/>
  <c r="C1054" i="18"/>
  <c r="M1054" i="18" s="1"/>
  <c r="L1054" i="18" s="1"/>
  <c r="E1053" i="18"/>
  <c r="C1053" i="18"/>
  <c r="M1053" i="18" s="1"/>
  <c r="L1053" i="18" s="1"/>
  <c r="E1052" i="18"/>
  <c r="C1052" i="18"/>
  <c r="M1052" i="18" s="1"/>
  <c r="L1052" i="18" s="1"/>
  <c r="E1051" i="18"/>
  <c r="C1051" i="18"/>
  <c r="M1051" i="18" s="1"/>
  <c r="L1051" i="18" s="1"/>
  <c r="E1050" i="18"/>
  <c r="C1050" i="18"/>
  <c r="M1050" i="18" s="1"/>
  <c r="L1050" i="18" s="1"/>
  <c r="E1049" i="18"/>
  <c r="C1049" i="18"/>
  <c r="M1049" i="18" s="1"/>
  <c r="L1049" i="18" s="1"/>
  <c r="E1048" i="18"/>
  <c r="C1048" i="18"/>
  <c r="M1048" i="18" s="1"/>
  <c r="L1048" i="18" s="1"/>
  <c r="E1047" i="18"/>
  <c r="C1047" i="18"/>
  <c r="M1047" i="18" s="1"/>
  <c r="L1047" i="18" s="1"/>
  <c r="E1046" i="18"/>
  <c r="C1046" i="18"/>
  <c r="M1046" i="18" s="1"/>
  <c r="L1046" i="18" s="1"/>
  <c r="M1045" i="18"/>
  <c r="L1045" i="18" s="1"/>
  <c r="E1045" i="18"/>
  <c r="C1045" i="18"/>
  <c r="E1044" i="18"/>
  <c r="C1044" i="18"/>
  <c r="M1044" i="18" s="1"/>
  <c r="L1044" i="18" s="1"/>
  <c r="E1043" i="18"/>
  <c r="C1043" i="18"/>
  <c r="M1043" i="18" s="1"/>
  <c r="L1043" i="18" s="1"/>
  <c r="E1042" i="18"/>
  <c r="C1042" i="18"/>
  <c r="M1042" i="18" s="1"/>
  <c r="L1042" i="18" s="1"/>
  <c r="M1041" i="18"/>
  <c r="L1041" i="18" s="1"/>
  <c r="E1041" i="18"/>
  <c r="C1041" i="18"/>
  <c r="E1040" i="18"/>
  <c r="C1040" i="18"/>
  <c r="M1040" i="18" s="1"/>
  <c r="L1040" i="18" s="1"/>
  <c r="E1039" i="18"/>
  <c r="C1039" i="18"/>
  <c r="M1039" i="18" s="1"/>
  <c r="L1039" i="18" s="1"/>
  <c r="M1038" i="18"/>
  <c r="L1038" i="18" s="1"/>
  <c r="E1038" i="18"/>
  <c r="C1038" i="18"/>
  <c r="E1037" i="18"/>
  <c r="C1037" i="18"/>
  <c r="M1037" i="18" s="1"/>
  <c r="L1037" i="18" s="1"/>
  <c r="E1036" i="18"/>
  <c r="C1036" i="18"/>
  <c r="M1036" i="18" s="1"/>
  <c r="L1036" i="18" s="1"/>
  <c r="M1035" i="18"/>
  <c r="L1035" i="18" s="1"/>
  <c r="E1035" i="18"/>
  <c r="C1035" i="18"/>
  <c r="M1034" i="18"/>
  <c r="L1034" i="18" s="1"/>
  <c r="E1034" i="18"/>
  <c r="C1034" i="18"/>
  <c r="E1033" i="18"/>
  <c r="C1033" i="18"/>
  <c r="M1033" i="18" s="1"/>
  <c r="L1033" i="18" s="1"/>
  <c r="E1032" i="18"/>
  <c r="C1032" i="18"/>
  <c r="M1032" i="18" s="1"/>
  <c r="L1032" i="18" s="1"/>
  <c r="M1031" i="18"/>
  <c r="L1031" i="18" s="1"/>
  <c r="E1031" i="18"/>
  <c r="C1031" i="18"/>
  <c r="E1030" i="18"/>
  <c r="C1030" i="18"/>
  <c r="M1030" i="18" s="1"/>
  <c r="L1030" i="18" s="1"/>
  <c r="E1029" i="18"/>
  <c r="C1029" i="18"/>
  <c r="M1029" i="18" s="1"/>
  <c r="L1029" i="18" s="1"/>
  <c r="E1028" i="18"/>
  <c r="C1028" i="18"/>
  <c r="M1028" i="18" s="1"/>
  <c r="L1028" i="18" s="1"/>
  <c r="E1027" i="18"/>
  <c r="C1027" i="18"/>
  <c r="M1027" i="18" s="1"/>
  <c r="L1027" i="18" s="1"/>
  <c r="E1026" i="18"/>
  <c r="C1026" i="18"/>
  <c r="M1026" i="18" s="1"/>
  <c r="L1026" i="18" s="1"/>
  <c r="E1025" i="18"/>
  <c r="C1025" i="18"/>
  <c r="M1025" i="18" s="1"/>
  <c r="L1025" i="18" s="1"/>
  <c r="E1024" i="18"/>
  <c r="C1024" i="18"/>
  <c r="M1024" i="18" s="1"/>
  <c r="L1024" i="18" s="1"/>
  <c r="M1023" i="18"/>
  <c r="L1023" i="18" s="1"/>
  <c r="E1023" i="18"/>
  <c r="C1023" i="18"/>
  <c r="E1022" i="18"/>
  <c r="C1022" i="18"/>
  <c r="M1022" i="18" s="1"/>
  <c r="L1022" i="18" s="1"/>
  <c r="E1021" i="18"/>
  <c r="C1021" i="18"/>
  <c r="M1021" i="18" s="1"/>
  <c r="L1021" i="18" s="1"/>
  <c r="E1020" i="18"/>
  <c r="C1020" i="18"/>
  <c r="M1020" i="18" s="1"/>
  <c r="L1020" i="18" s="1"/>
  <c r="E1019" i="18"/>
  <c r="C1019" i="18"/>
  <c r="M1019" i="18" s="1"/>
  <c r="L1019" i="18" s="1"/>
  <c r="E1018" i="18"/>
  <c r="C1018" i="18"/>
  <c r="M1018" i="18" s="1"/>
  <c r="L1018" i="18" s="1"/>
  <c r="E1017" i="18"/>
  <c r="C1017" i="18"/>
  <c r="M1017" i="18" s="1"/>
  <c r="L1017" i="18" s="1"/>
  <c r="E1016" i="18"/>
  <c r="C1016" i="18"/>
  <c r="M1016" i="18" s="1"/>
  <c r="L1016" i="18" s="1"/>
  <c r="E1015" i="18"/>
  <c r="C1015" i="18"/>
  <c r="M1015" i="18" s="1"/>
  <c r="L1015" i="18" s="1"/>
  <c r="M1014" i="18"/>
  <c r="L1014" i="18" s="1"/>
  <c r="E1014" i="18"/>
  <c r="C1014" i="18"/>
  <c r="M1013" i="18"/>
  <c r="L1013" i="18" s="1"/>
  <c r="E1013" i="18"/>
  <c r="C1013" i="18"/>
  <c r="E1012" i="18"/>
  <c r="C1012" i="18"/>
  <c r="M1012" i="18" s="1"/>
  <c r="L1012" i="18" s="1"/>
  <c r="M1011" i="18"/>
  <c r="L1011" i="18" s="1"/>
  <c r="E1011" i="18"/>
  <c r="C1011" i="18"/>
  <c r="E1010" i="18"/>
  <c r="C1010" i="18"/>
  <c r="M1010" i="18" s="1"/>
  <c r="L1010" i="18" s="1"/>
  <c r="E1009" i="18"/>
  <c r="C1009" i="18"/>
  <c r="M1009" i="18" s="1"/>
  <c r="L1009" i="18" s="1"/>
  <c r="E1008" i="18"/>
  <c r="C1008" i="18"/>
  <c r="M1008" i="18" s="1"/>
  <c r="L1008" i="18" s="1"/>
  <c r="E1007" i="18"/>
  <c r="C1007" i="18"/>
  <c r="M1007" i="18" s="1"/>
  <c r="L1007" i="18" s="1"/>
  <c r="E1006" i="18"/>
  <c r="C1006" i="18"/>
  <c r="M1006" i="18" s="1"/>
  <c r="L1006" i="18" s="1"/>
  <c r="E1005" i="18"/>
  <c r="C1005" i="18"/>
  <c r="M1005" i="18" s="1"/>
  <c r="L1005" i="18" s="1"/>
  <c r="E1004" i="18"/>
  <c r="C1004" i="18"/>
  <c r="M1004" i="18" s="1"/>
  <c r="L1004" i="18" s="1"/>
  <c r="E1003" i="18"/>
  <c r="C1003" i="18"/>
  <c r="M1003" i="18" s="1"/>
  <c r="L1003" i="18" s="1"/>
  <c r="E1002" i="18"/>
  <c r="C1002" i="18"/>
  <c r="M1002" i="18" s="1"/>
  <c r="L1002" i="18" s="1"/>
  <c r="E1001" i="18"/>
  <c r="C1001" i="18"/>
  <c r="M1001" i="18" s="1"/>
  <c r="L1001" i="18" s="1"/>
  <c r="E1000" i="18"/>
  <c r="C1000" i="18"/>
  <c r="M1000" i="18" s="1"/>
  <c r="L1000" i="18" s="1"/>
  <c r="E999" i="18"/>
  <c r="C999" i="18"/>
  <c r="M999" i="18" s="1"/>
  <c r="L999" i="18" s="1"/>
  <c r="E998" i="18"/>
  <c r="C998" i="18"/>
  <c r="M998" i="18" s="1"/>
  <c r="L998" i="18" s="1"/>
  <c r="E997" i="18"/>
  <c r="C997" i="18"/>
  <c r="M997" i="18" s="1"/>
  <c r="L997" i="18" s="1"/>
  <c r="E996" i="18"/>
  <c r="C996" i="18"/>
  <c r="M996" i="18" s="1"/>
  <c r="L996" i="18" s="1"/>
  <c r="E995" i="18"/>
  <c r="C995" i="18"/>
  <c r="M995" i="18" s="1"/>
  <c r="L995" i="18" s="1"/>
  <c r="E994" i="18"/>
  <c r="C994" i="18"/>
  <c r="M994" i="18" s="1"/>
  <c r="L994" i="18" s="1"/>
  <c r="M993" i="18"/>
  <c r="L993" i="18" s="1"/>
  <c r="E993" i="18"/>
  <c r="C993" i="18"/>
  <c r="E992" i="18"/>
  <c r="C992" i="18"/>
  <c r="M992" i="18" s="1"/>
  <c r="L992" i="18" s="1"/>
  <c r="E991" i="18"/>
  <c r="C991" i="18"/>
  <c r="M991" i="18" s="1"/>
  <c r="L991" i="18" s="1"/>
  <c r="E990" i="18"/>
  <c r="C990" i="18"/>
  <c r="M990" i="18" s="1"/>
  <c r="L990" i="18" s="1"/>
  <c r="E989" i="18"/>
  <c r="C989" i="18"/>
  <c r="M989" i="18" s="1"/>
  <c r="L989" i="18" s="1"/>
  <c r="E988" i="18"/>
  <c r="C988" i="18"/>
  <c r="M988" i="18" s="1"/>
  <c r="L988" i="18" s="1"/>
  <c r="E987" i="18"/>
  <c r="C987" i="18"/>
  <c r="M987" i="18" s="1"/>
  <c r="L987" i="18" s="1"/>
  <c r="E986" i="18"/>
  <c r="C986" i="18"/>
  <c r="M986" i="18" s="1"/>
  <c r="L986" i="18" s="1"/>
  <c r="E985" i="18"/>
  <c r="C985" i="18"/>
  <c r="M985" i="18" s="1"/>
  <c r="L985" i="18" s="1"/>
  <c r="E984" i="18"/>
  <c r="C984" i="18"/>
  <c r="M984" i="18" s="1"/>
  <c r="L984" i="18" s="1"/>
  <c r="E983" i="18"/>
  <c r="C983" i="18"/>
  <c r="M983" i="18" s="1"/>
  <c r="L983" i="18" s="1"/>
  <c r="E982" i="18"/>
  <c r="C982" i="18"/>
  <c r="M982" i="18" s="1"/>
  <c r="L982" i="18" s="1"/>
  <c r="E981" i="18"/>
  <c r="C981" i="18"/>
  <c r="M981" i="18" s="1"/>
  <c r="L981" i="18" s="1"/>
  <c r="E980" i="18"/>
  <c r="C980" i="18"/>
  <c r="M980" i="18" s="1"/>
  <c r="L980" i="18" s="1"/>
  <c r="E979" i="18"/>
  <c r="C979" i="18"/>
  <c r="M979" i="18" s="1"/>
  <c r="L979" i="18" s="1"/>
  <c r="M978" i="18"/>
  <c r="L978" i="18" s="1"/>
  <c r="E978" i="18"/>
  <c r="C978" i="18"/>
  <c r="M977" i="18"/>
  <c r="L977" i="18" s="1"/>
  <c r="E977" i="18"/>
  <c r="C977" i="18"/>
  <c r="E976" i="18"/>
  <c r="C976" i="18"/>
  <c r="M976" i="18" s="1"/>
  <c r="L976" i="18" s="1"/>
  <c r="E975" i="18"/>
  <c r="C975" i="18"/>
  <c r="M975" i="18" s="1"/>
  <c r="L975" i="18" s="1"/>
  <c r="E974" i="18"/>
  <c r="C974" i="18"/>
  <c r="M974" i="18" s="1"/>
  <c r="L974" i="18" s="1"/>
  <c r="E973" i="18"/>
  <c r="C973" i="18"/>
  <c r="M973" i="18" s="1"/>
  <c r="L973" i="18" s="1"/>
  <c r="E972" i="18"/>
  <c r="C972" i="18"/>
  <c r="M972" i="18" s="1"/>
  <c r="L972" i="18" s="1"/>
  <c r="E971" i="18"/>
  <c r="C971" i="18"/>
  <c r="M971" i="18" s="1"/>
  <c r="L971" i="18" s="1"/>
  <c r="E970" i="18"/>
  <c r="C970" i="18"/>
  <c r="M970" i="18" s="1"/>
  <c r="L970" i="18" s="1"/>
  <c r="E969" i="18"/>
  <c r="C969" i="18"/>
  <c r="M969" i="18" s="1"/>
  <c r="L969" i="18" s="1"/>
  <c r="E968" i="18"/>
  <c r="C968" i="18"/>
  <c r="M968" i="18" s="1"/>
  <c r="L968" i="18" s="1"/>
  <c r="E967" i="18"/>
  <c r="C967" i="18"/>
  <c r="M967" i="18" s="1"/>
  <c r="L967" i="18" s="1"/>
  <c r="M966" i="18"/>
  <c r="L966" i="18" s="1"/>
  <c r="E966" i="18"/>
  <c r="C966" i="18"/>
  <c r="M965" i="18"/>
  <c r="L965" i="18" s="1"/>
  <c r="E965" i="18"/>
  <c r="C965" i="18"/>
  <c r="E964" i="18"/>
  <c r="C964" i="18"/>
  <c r="M964" i="18" s="1"/>
  <c r="L964" i="18" s="1"/>
  <c r="E963" i="18"/>
  <c r="C963" i="18"/>
  <c r="M963" i="18" s="1"/>
  <c r="L963" i="18" s="1"/>
  <c r="E962" i="18"/>
  <c r="C962" i="18"/>
  <c r="M962" i="18" s="1"/>
  <c r="L962" i="18" s="1"/>
  <c r="E961" i="18"/>
  <c r="C961" i="18"/>
  <c r="M961" i="18" s="1"/>
  <c r="L961" i="18" s="1"/>
  <c r="E960" i="18"/>
  <c r="C960" i="18"/>
  <c r="M960" i="18" s="1"/>
  <c r="L960" i="18" s="1"/>
  <c r="M959" i="18"/>
  <c r="L959" i="18" s="1"/>
  <c r="E959" i="18"/>
  <c r="C959" i="18"/>
  <c r="E958" i="18"/>
  <c r="C958" i="18"/>
  <c r="M958" i="18" s="1"/>
  <c r="L958" i="18" s="1"/>
  <c r="E957" i="18"/>
  <c r="C957" i="18"/>
  <c r="M957" i="18" s="1"/>
  <c r="L957" i="18" s="1"/>
  <c r="E956" i="18"/>
  <c r="C956" i="18"/>
  <c r="M956" i="18" s="1"/>
  <c r="L956" i="18" s="1"/>
  <c r="E955" i="18"/>
  <c r="C955" i="18"/>
  <c r="M955" i="18" s="1"/>
  <c r="L955" i="18" s="1"/>
  <c r="E954" i="18"/>
  <c r="C954" i="18"/>
  <c r="M954" i="18" s="1"/>
  <c r="L954" i="18" s="1"/>
  <c r="E953" i="18"/>
  <c r="C953" i="18"/>
  <c r="M953" i="18" s="1"/>
  <c r="L953" i="18" s="1"/>
  <c r="E952" i="18"/>
  <c r="C952" i="18"/>
  <c r="M952" i="18" s="1"/>
  <c r="L952" i="18" s="1"/>
  <c r="M951" i="18"/>
  <c r="L951" i="18" s="1"/>
  <c r="E951" i="18"/>
  <c r="C951" i="18"/>
  <c r="M950" i="18"/>
  <c r="L950" i="18" s="1"/>
  <c r="E950" i="18"/>
  <c r="C950" i="18"/>
  <c r="E949" i="18"/>
  <c r="C949" i="18"/>
  <c r="M949" i="18" s="1"/>
  <c r="L949" i="18" s="1"/>
  <c r="E948" i="18"/>
  <c r="C948" i="18"/>
  <c r="M948" i="18" s="1"/>
  <c r="L948" i="18" s="1"/>
  <c r="M947" i="18"/>
  <c r="L947" i="18" s="1"/>
  <c r="E947" i="18"/>
  <c r="C947" i="18"/>
  <c r="E946" i="18"/>
  <c r="C946" i="18"/>
  <c r="M946" i="18" s="1"/>
  <c r="L946" i="18" s="1"/>
  <c r="E945" i="18"/>
  <c r="C945" i="18"/>
  <c r="M945" i="18" s="1"/>
  <c r="L945" i="18" s="1"/>
  <c r="E944" i="18"/>
  <c r="C944" i="18"/>
  <c r="M944" i="18" s="1"/>
  <c r="L944" i="18" s="1"/>
  <c r="E943" i="18"/>
  <c r="C943" i="18"/>
  <c r="M943" i="18" s="1"/>
  <c r="L943" i="18" s="1"/>
  <c r="E942" i="18"/>
  <c r="C942" i="18"/>
  <c r="M942" i="18" s="1"/>
  <c r="L942" i="18" s="1"/>
  <c r="E941" i="18"/>
  <c r="C941" i="18"/>
  <c r="M941" i="18" s="1"/>
  <c r="L941" i="18" s="1"/>
  <c r="E940" i="18"/>
  <c r="C940" i="18"/>
  <c r="M940" i="18" s="1"/>
  <c r="L940" i="18" s="1"/>
  <c r="M939" i="18"/>
  <c r="L939" i="18" s="1"/>
  <c r="E939" i="18"/>
  <c r="C939" i="18"/>
  <c r="E938" i="18"/>
  <c r="C938" i="18"/>
  <c r="M938" i="18" s="1"/>
  <c r="L938" i="18" s="1"/>
  <c r="E937" i="18"/>
  <c r="C937" i="18"/>
  <c r="M937" i="18" s="1"/>
  <c r="L937" i="18" s="1"/>
  <c r="E936" i="18"/>
  <c r="C936" i="18"/>
  <c r="M936" i="18" s="1"/>
  <c r="L936" i="18" s="1"/>
  <c r="E935" i="18"/>
  <c r="C935" i="18"/>
  <c r="M935" i="18" s="1"/>
  <c r="L935" i="18" s="1"/>
  <c r="E934" i="18"/>
  <c r="C934" i="18"/>
  <c r="M934" i="18" s="1"/>
  <c r="L934" i="18" s="1"/>
  <c r="E933" i="18"/>
  <c r="C933" i="18"/>
  <c r="M933" i="18" s="1"/>
  <c r="L933" i="18" s="1"/>
  <c r="E932" i="18"/>
  <c r="C932" i="18"/>
  <c r="M932" i="18" s="1"/>
  <c r="L932" i="18" s="1"/>
  <c r="E931" i="18"/>
  <c r="C931" i="18"/>
  <c r="M931" i="18" s="1"/>
  <c r="L931" i="18" s="1"/>
  <c r="E930" i="18"/>
  <c r="C930" i="18"/>
  <c r="M930" i="18" s="1"/>
  <c r="L930" i="18" s="1"/>
  <c r="E929" i="18"/>
  <c r="C929" i="18"/>
  <c r="M929" i="18" s="1"/>
  <c r="L929" i="18" s="1"/>
  <c r="E928" i="18"/>
  <c r="C928" i="18"/>
  <c r="M928" i="18" s="1"/>
  <c r="L928" i="18" s="1"/>
  <c r="E927" i="18"/>
  <c r="C927" i="18"/>
  <c r="M927" i="18" s="1"/>
  <c r="L927" i="18" s="1"/>
  <c r="E926" i="18"/>
  <c r="C926" i="18"/>
  <c r="M926" i="18" s="1"/>
  <c r="L926" i="18" s="1"/>
  <c r="E925" i="18"/>
  <c r="C925" i="18"/>
  <c r="M925" i="18" s="1"/>
  <c r="L925" i="18" s="1"/>
  <c r="E924" i="18"/>
  <c r="C924" i="18"/>
  <c r="M924" i="18" s="1"/>
  <c r="L924" i="18" s="1"/>
  <c r="E923" i="18"/>
  <c r="C923" i="18"/>
  <c r="M923" i="18" s="1"/>
  <c r="L923" i="18" s="1"/>
  <c r="E922" i="18"/>
  <c r="C922" i="18"/>
  <c r="M922" i="18" s="1"/>
  <c r="L922" i="18" s="1"/>
  <c r="E921" i="18"/>
  <c r="C921" i="18"/>
  <c r="M921" i="18" s="1"/>
  <c r="L921" i="18" s="1"/>
  <c r="E920" i="18"/>
  <c r="C920" i="18"/>
  <c r="M920" i="18" s="1"/>
  <c r="L920" i="18" s="1"/>
  <c r="E919" i="18"/>
  <c r="C919" i="18"/>
  <c r="M919" i="18" s="1"/>
  <c r="L919" i="18" s="1"/>
  <c r="E918" i="18"/>
  <c r="C918" i="18"/>
  <c r="M918" i="18" s="1"/>
  <c r="L918" i="18" s="1"/>
  <c r="M917" i="18"/>
  <c r="L917" i="18" s="1"/>
  <c r="E917" i="18"/>
  <c r="C917" i="18"/>
  <c r="E916" i="18"/>
  <c r="C916" i="18"/>
  <c r="M916" i="18" s="1"/>
  <c r="L916" i="18" s="1"/>
  <c r="E915" i="18"/>
  <c r="C915" i="18"/>
  <c r="M915" i="18" s="1"/>
  <c r="L915" i="18" s="1"/>
  <c r="M914" i="18"/>
  <c r="L914" i="18"/>
  <c r="E914" i="18"/>
  <c r="C914" i="18"/>
  <c r="M913" i="18"/>
  <c r="L913" i="18" s="1"/>
  <c r="E913" i="18"/>
  <c r="C913" i="18"/>
  <c r="E912" i="18"/>
  <c r="C912" i="18"/>
  <c r="M912" i="18" s="1"/>
  <c r="L912" i="18" s="1"/>
  <c r="M911" i="18"/>
  <c r="L911" i="18" s="1"/>
  <c r="E911" i="18"/>
  <c r="C911" i="18"/>
  <c r="M910" i="18"/>
  <c r="L910" i="18" s="1"/>
  <c r="E910" i="18"/>
  <c r="C910" i="18"/>
  <c r="E909" i="18"/>
  <c r="C909" i="18"/>
  <c r="M909" i="18" s="1"/>
  <c r="L909" i="18" s="1"/>
  <c r="E908" i="18"/>
  <c r="C908" i="18"/>
  <c r="M908" i="18" s="1"/>
  <c r="L908" i="18" s="1"/>
  <c r="E907" i="18"/>
  <c r="C907" i="18"/>
  <c r="M907" i="18" s="1"/>
  <c r="L907" i="18" s="1"/>
  <c r="E906" i="18"/>
  <c r="C906" i="18"/>
  <c r="M906" i="18" s="1"/>
  <c r="L906" i="18" s="1"/>
  <c r="E905" i="18"/>
  <c r="C905" i="18"/>
  <c r="M905" i="18" s="1"/>
  <c r="L905" i="18" s="1"/>
  <c r="E904" i="18"/>
  <c r="C904" i="18"/>
  <c r="M904" i="18" s="1"/>
  <c r="L904" i="18" s="1"/>
  <c r="E903" i="18"/>
  <c r="C903" i="18"/>
  <c r="M903" i="18" s="1"/>
  <c r="L903" i="18" s="1"/>
  <c r="E902" i="18"/>
  <c r="C902" i="18"/>
  <c r="M902" i="18" s="1"/>
  <c r="L902" i="18" s="1"/>
  <c r="E901" i="18"/>
  <c r="C901" i="18"/>
  <c r="M901" i="18" s="1"/>
  <c r="L901" i="18" s="1"/>
  <c r="M900" i="18"/>
  <c r="L900" i="18" s="1"/>
  <c r="E900" i="18"/>
  <c r="C900" i="18"/>
  <c r="E899" i="18"/>
  <c r="C899" i="18"/>
  <c r="M899" i="18" s="1"/>
  <c r="L899" i="18" s="1"/>
  <c r="E898" i="18"/>
  <c r="C898" i="18"/>
  <c r="M898" i="18" s="1"/>
  <c r="L898" i="18" s="1"/>
  <c r="E897" i="18"/>
  <c r="C897" i="18"/>
  <c r="M897" i="18" s="1"/>
  <c r="L897" i="18" s="1"/>
  <c r="E896" i="18"/>
  <c r="C896" i="18"/>
  <c r="M896" i="18" s="1"/>
  <c r="L896" i="18" s="1"/>
  <c r="E895" i="18"/>
  <c r="C895" i="18"/>
  <c r="M895" i="18" s="1"/>
  <c r="L895" i="18" s="1"/>
  <c r="E894" i="18"/>
  <c r="C894" i="18"/>
  <c r="M894" i="18" s="1"/>
  <c r="L894" i="18" s="1"/>
  <c r="E893" i="18"/>
  <c r="C893" i="18"/>
  <c r="M893" i="18" s="1"/>
  <c r="L893" i="18" s="1"/>
  <c r="E892" i="18"/>
  <c r="C892" i="18"/>
  <c r="M892" i="18" s="1"/>
  <c r="L892" i="18" s="1"/>
  <c r="E891" i="18"/>
  <c r="C891" i="18"/>
  <c r="M891" i="18" s="1"/>
  <c r="L891" i="18" s="1"/>
  <c r="E890" i="18"/>
  <c r="C890" i="18"/>
  <c r="M890" i="18" s="1"/>
  <c r="L890" i="18" s="1"/>
  <c r="E889" i="18"/>
  <c r="C889" i="18"/>
  <c r="M889" i="18" s="1"/>
  <c r="L889" i="18" s="1"/>
  <c r="E888" i="18"/>
  <c r="C888" i="18"/>
  <c r="M888" i="18" s="1"/>
  <c r="L888" i="18" s="1"/>
  <c r="E887" i="18"/>
  <c r="C887" i="18"/>
  <c r="M887" i="18" s="1"/>
  <c r="L887" i="18" s="1"/>
  <c r="M886" i="18"/>
  <c r="L886" i="18"/>
  <c r="E886" i="18"/>
  <c r="C886" i="18"/>
  <c r="M885" i="18"/>
  <c r="L885" i="18" s="1"/>
  <c r="E885" i="18"/>
  <c r="C885" i="18"/>
  <c r="E884" i="18"/>
  <c r="C884" i="18"/>
  <c r="M884" i="18" s="1"/>
  <c r="L884" i="18" s="1"/>
  <c r="E883" i="18"/>
  <c r="C883" i="18"/>
  <c r="M883" i="18" s="1"/>
  <c r="L883" i="18" s="1"/>
  <c r="E882" i="18"/>
  <c r="C882" i="18"/>
  <c r="M882" i="18" s="1"/>
  <c r="L882" i="18" s="1"/>
  <c r="E881" i="18"/>
  <c r="C881" i="18"/>
  <c r="M881" i="18" s="1"/>
  <c r="L881" i="18" s="1"/>
  <c r="E880" i="18"/>
  <c r="C880" i="18"/>
  <c r="M880" i="18" s="1"/>
  <c r="L880" i="18" s="1"/>
  <c r="E879" i="18"/>
  <c r="C879" i="18"/>
  <c r="M879" i="18" s="1"/>
  <c r="L879" i="18" s="1"/>
  <c r="E878" i="18"/>
  <c r="C878" i="18"/>
  <c r="M878" i="18" s="1"/>
  <c r="L878" i="18" s="1"/>
  <c r="E877" i="18"/>
  <c r="C877" i="18"/>
  <c r="M877" i="18" s="1"/>
  <c r="L877" i="18" s="1"/>
  <c r="M876" i="18"/>
  <c r="L876" i="18" s="1"/>
  <c r="E876" i="18"/>
  <c r="C876" i="18"/>
  <c r="L875" i="18"/>
  <c r="E875" i="18"/>
  <c r="C875" i="18"/>
  <c r="M875" i="18" s="1"/>
  <c r="E874" i="18"/>
  <c r="C874" i="18"/>
  <c r="M874" i="18" s="1"/>
  <c r="L874" i="18" s="1"/>
  <c r="E873" i="18"/>
  <c r="C873" i="18"/>
  <c r="M873" i="18" s="1"/>
  <c r="L873" i="18" s="1"/>
  <c r="E872" i="18"/>
  <c r="C872" i="18"/>
  <c r="M872" i="18" s="1"/>
  <c r="L872" i="18" s="1"/>
  <c r="E871" i="18"/>
  <c r="C871" i="18"/>
  <c r="M871" i="18" s="1"/>
  <c r="L871" i="18" s="1"/>
  <c r="E870" i="18"/>
  <c r="C870" i="18"/>
  <c r="M870" i="18" s="1"/>
  <c r="L870" i="18" s="1"/>
  <c r="E869" i="18"/>
  <c r="C869" i="18"/>
  <c r="M869" i="18" s="1"/>
  <c r="L869" i="18" s="1"/>
  <c r="M868" i="18"/>
  <c r="L868" i="18" s="1"/>
  <c r="E868" i="18"/>
  <c r="C868" i="18"/>
  <c r="E867" i="18"/>
  <c r="C867" i="18"/>
  <c r="M867" i="18" s="1"/>
  <c r="L867" i="18" s="1"/>
  <c r="E866" i="18"/>
  <c r="C866" i="18"/>
  <c r="M866" i="18" s="1"/>
  <c r="L866" i="18" s="1"/>
  <c r="E865" i="18"/>
  <c r="C865" i="18"/>
  <c r="M865" i="18" s="1"/>
  <c r="L865" i="18" s="1"/>
  <c r="E864" i="18"/>
  <c r="C864" i="18"/>
  <c r="M864" i="18" s="1"/>
  <c r="L864" i="18" s="1"/>
  <c r="E863" i="18"/>
  <c r="C863" i="18"/>
  <c r="M863" i="18" s="1"/>
  <c r="L863" i="18" s="1"/>
  <c r="E862" i="18"/>
  <c r="C862" i="18"/>
  <c r="M862" i="18" s="1"/>
  <c r="L862" i="18" s="1"/>
  <c r="E861" i="18"/>
  <c r="C861" i="18"/>
  <c r="M861" i="18" s="1"/>
  <c r="L861" i="18" s="1"/>
  <c r="E860" i="18"/>
  <c r="C860" i="18"/>
  <c r="M860" i="18" s="1"/>
  <c r="L860" i="18" s="1"/>
  <c r="E859" i="18"/>
  <c r="C859" i="18"/>
  <c r="M859" i="18" s="1"/>
  <c r="L859" i="18" s="1"/>
  <c r="E858" i="18"/>
  <c r="C858" i="18"/>
  <c r="M858" i="18" s="1"/>
  <c r="L858" i="18" s="1"/>
  <c r="E857" i="18"/>
  <c r="C857" i="18"/>
  <c r="M857" i="18" s="1"/>
  <c r="L857" i="18" s="1"/>
  <c r="E856" i="18"/>
  <c r="C856" i="18"/>
  <c r="M856" i="18" s="1"/>
  <c r="L856" i="18" s="1"/>
  <c r="E855" i="18"/>
  <c r="C855" i="18"/>
  <c r="M855" i="18" s="1"/>
  <c r="L855" i="18" s="1"/>
  <c r="M854" i="18"/>
  <c r="L854" i="18" s="1"/>
  <c r="E854" i="18"/>
  <c r="C854" i="18"/>
  <c r="M853" i="18"/>
  <c r="L853" i="18" s="1"/>
  <c r="E853" i="18"/>
  <c r="C853" i="18"/>
  <c r="E852" i="18"/>
  <c r="C852" i="18"/>
  <c r="M852" i="18" s="1"/>
  <c r="L852" i="18" s="1"/>
  <c r="E851" i="18"/>
  <c r="C851" i="18"/>
  <c r="M851" i="18" s="1"/>
  <c r="L851" i="18" s="1"/>
  <c r="E850" i="18"/>
  <c r="C850" i="18"/>
  <c r="M850" i="18" s="1"/>
  <c r="L850" i="18" s="1"/>
  <c r="E849" i="18"/>
  <c r="C849" i="18"/>
  <c r="M849" i="18" s="1"/>
  <c r="L849" i="18" s="1"/>
  <c r="E848" i="18"/>
  <c r="C848" i="18"/>
  <c r="M848" i="18" s="1"/>
  <c r="L848" i="18" s="1"/>
  <c r="E847" i="18"/>
  <c r="C847" i="18"/>
  <c r="M847" i="18" s="1"/>
  <c r="L847" i="18" s="1"/>
  <c r="E846" i="18"/>
  <c r="C846" i="18"/>
  <c r="M846" i="18" s="1"/>
  <c r="L846" i="18" s="1"/>
  <c r="E845" i="18"/>
  <c r="C845" i="18"/>
  <c r="M845" i="18" s="1"/>
  <c r="L845" i="18" s="1"/>
  <c r="M844" i="18"/>
  <c r="L844" i="18" s="1"/>
  <c r="E844" i="18"/>
  <c r="C844" i="18"/>
  <c r="L843" i="18"/>
  <c r="E843" i="18"/>
  <c r="C843" i="18"/>
  <c r="M843" i="18" s="1"/>
  <c r="E842" i="18"/>
  <c r="C842" i="18"/>
  <c r="M842" i="18" s="1"/>
  <c r="L842" i="18" s="1"/>
  <c r="E841" i="18"/>
  <c r="C841" i="18"/>
  <c r="M841" i="18" s="1"/>
  <c r="L841" i="18" s="1"/>
  <c r="E840" i="18"/>
  <c r="C840" i="18"/>
  <c r="M840" i="18" s="1"/>
  <c r="L840" i="18" s="1"/>
  <c r="E839" i="18"/>
  <c r="C839" i="18"/>
  <c r="M839" i="18" s="1"/>
  <c r="L839" i="18" s="1"/>
  <c r="E838" i="18"/>
  <c r="C838" i="18"/>
  <c r="M838" i="18" s="1"/>
  <c r="L838" i="18" s="1"/>
  <c r="E837" i="18"/>
  <c r="C837" i="18"/>
  <c r="M837" i="18" s="1"/>
  <c r="L837" i="18" s="1"/>
  <c r="M836" i="18"/>
  <c r="L836" i="18" s="1"/>
  <c r="E836" i="18"/>
  <c r="C836" i="18"/>
  <c r="E835" i="18"/>
  <c r="C835" i="18"/>
  <c r="M835" i="18" s="1"/>
  <c r="L835" i="18" s="1"/>
  <c r="E834" i="18"/>
  <c r="C834" i="18"/>
  <c r="M834" i="18" s="1"/>
  <c r="L834" i="18" s="1"/>
  <c r="E833" i="18"/>
  <c r="C833" i="18"/>
  <c r="M833" i="18" s="1"/>
  <c r="L833" i="18" s="1"/>
  <c r="E832" i="18"/>
  <c r="C832" i="18"/>
  <c r="M832" i="18" s="1"/>
  <c r="L832" i="18" s="1"/>
  <c r="E831" i="18"/>
  <c r="C831" i="18"/>
  <c r="M831" i="18" s="1"/>
  <c r="L831" i="18" s="1"/>
  <c r="E830" i="18"/>
  <c r="C830" i="18"/>
  <c r="M830" i="18" s="1"/>
  <c r="L830" i="18" s="1"/>
  <c r="E829" i="18"/>
  <c r="C829" i="18"/>
  <c r="M829" i="18" s="1"/>
  <c r="L829" i="18" s="1"/>
  <c r="E828" i="18"/>
  <c r="C828" i="18"/>
  <c r="M828" i="18" s="1"/>
  <c r="L828" i="18" s="1"/>
  <c r="E827" i="18"/>
  <c r="C827" i="18"/>
  <c r="M827" i="18" s="1"/>
  <c r="L827" i="18" s="1"/>
  <c r="E826" i="18"/>
  <c r="C826" i="18"/>
  <c r="M826" i="18" s="1"/>
  <c r="L826" i="18" s="1"/>
  <c r="E825" i="18"/>
  <c r="C825" i="18"/>
  <c r="M825" i="18" s="1"/>
  <c r="L825" i="18" s="1"/>
  <c r="E824" i="18"/>
  <c r="C824" i="18"/>
  <c r="M824" i="18" s="1"/>
  <c r="L824" i="18" s="1"/>
  <c r="E823" i="18"/>
  <c r="C823" i="18"/>
  <c r="M823" i="18" s="1"/>
  <c r="L823" i="18" s="1"/>
  <c r="M822" i="18"/>
  <c r="L822" i="18"/>
  <c r="E822" i="18"/>
  <c r="C822" i="18"/>
  <c r="M821" i="18"/>
  <c r="L821" i="18" s="1"/>
  <c r="E821" i="18"/>
  <c r="C821" i="18"/>
  <c r="E820" i="18"/>
  <c r="C820" i="18"/>
  <c r="M820" i="18" s="1"/>
  <c r="L820" i="18" s="1"/>
  <c r="E819" i="18"/>
  <c r="C819" i="18"/>
  <c r="M819" i="18" s="1"/>
  <c r="L819" i="18" s="1"/>
  <c r="E818" i="18"/>
  <c r="C818" i="18"/>
  <c r="M818" i="18" s="1"/>
  <c r="L818" i="18" s="1"/>
  <c r="E817" i="18"/>
  <c r="C817" i="18"/>
  <c r="M817" i="18" s="1"/>
  <c r="L817" i="18" s="1"/>
  <c r="E816" i="18"/>
  <c r="C816" i="18"/>
  <c r="M816" i="18" s="1"/>
  <c r="L816" i="18" s="1"/>
  <c r="E815" i="18"/>
  <c r="C815" i="18"/>
  <c r="M815" i="18" s="1"/>
  <c r="L815" i="18" s="1"/>
  <c r="E814" i="18"/>
  <c r="C814" i="18"/>
  <c r="M814" i="18" s="1"/>
  <c r="L814" i="18" s="1"/>
  <c r="M813" i="18"/>
  <c r="L813" i="18" s="1"/>
  <c r="E813" i="18"/>
  <c r="C813" i="18"/>
  <c r="M812" i="18"/>
  <c r="L812" i="18" s="1"/>
  <c r="E812" i="18"/>
  <c r="C812" i="18"/>
  <c r="L811" i="18"/>
  <c r="E811" i="18"/>
  <c r="C811" i="18"/>
  <c r="M811" i="18" s="1"/>
  <c r="E810" i="18"/>
  <c r="C810" i="18"/>
  <c r="M810" i="18" s="1"/>
  <c r="L810" i="18" s="1"/>
  <c r="E809" i="18"/>
  <c r="C809" i="18"/>
  <c r="M809" i="18" s="1"/>
  <c r="L809" i="18" s="1"/>
  <c r="E808" i="18"/>
  <c r="C808" i="18"/>
  <c r="M808" i="18" s="1"/>
  <c r="L808" i="18" s="1"/>
  <c r="E807" i="18"/>
  <c r="C807" i="18"/>
  <c r="M807" i="18" s="1"/>
  <c r="L807" i="18" s="1"/>
  <c r="E806" i="18"/>
  <c r="C806" i="18"/>
  <c r="M806" i="18" s="1"/>
  <c r="L806" i="18" s="1"/>
  <c r="E805" i="18"/>
  <c r="C805" i="18"/>
  <c r="M805" i="18" s="1"/>
  <c r="L805" i="18" s="1"/>
  <c r="M804" i="18"/>
  <c r="L804" i="18" s="1"/>
  <c r="E804" i="18"/>
  <c r="C804" i="18"/>
  <c r="E803" i="18"/>
  <c r="C803" i="18"/>
  <c r="M803" i="18" s="1"/>
  <c r="L803" i="18" s="1"/>
  <c r="E802" i="18"/>
  <c r="C802" i="18"/>
  <c r="M802" i="18" s="1"/>
  <c r="L802" i="18" s="1"/>
  <c r="E801" i="18"/>
  <c r="C801" i="18"/>
  <c r="M801" i="18" s="1"/>
  <c r="L801" i="18" s="1"/>
  <c r="E800" i="18"/>
  <c r="C800" i="18"/>
  <c r="M800" i="18" s="1"/>
  <c r="L800" i="18" s="1"/>
  <c r="E799" i="18"/>
  <c r="C799" i="18"/>
  <c r="M799" i="18" s="1"/>
  <c r="L799" i="18" s="1"/>
  <c r="E798" i="18"/>
  <c r="C798" i="18"/>
  <c r="M798" i="18" s="1"/>
  <c r="L798" i="18" s="1"/>
  <c r="E797" i="18"/>
  <c r="C797" i="18"/>
  <c r="M797" i="18" s="1"/>
  <c r="L797" i="18" s="1"/>
  <c r="E796" i="18"/>
  <c r="C796" i="18"/>
  <c r="M796" i="18" s="1"/>
  <c r="L796" i="18" s="1"/>
  <c r="E795" i="18"/>
  <c r="C795" i="18"/>
  <c r="M795" i="18" s="1"/>
  <c r="L795" i="18" s="1"/>
  <c r="E794" i="18"/>
  <c r="C794" i="18"/>
  <c r="M794" i="18" s="1"/>
  <c r="L794" i="18" s="1"/>
  <c r="E793" i="18"/>
  <c r="C793" i="18"/>
  <c r="M793" i="18" s="1"/>
  <c r="L793" i="18" s="1"/>
  <c r="E792" i="18"/>
  <c r="C792" i="18"/>
  <c r="M792" i="18" s="1"/>
  <c r="L792" i="18" s="1"/>
  <c r="E791" i="18"/>
  <c r="C791" i="18"/>
  <c r="M791" i="18" s="1"/>
  <c r="L791" i="18" s="1"/>
  <c r="M790" i="18"/>
  <c r="L790" i="18"/>
  <c r="E790" i="18"/>
  <c r="C790" i="18"/>
  <c r="E789" i="18"/>
  <c r="C789" i="18"/>
  <c r="M789" i="18" s="1"/>
  <c r="L789" i="18" s="1"/>
  <c r="E788" i="18"/>
  <c r="C788" i="18"/>
  <c r="M788" i="18" s="1"/>
  <c r="L788" i="18" s="1"/>
  <c r="L787" i="18"/>
  <c r="E787" i="18"/>
  <c r="C787" i="18"/>
  <c r="M787" i="18" s="1"/>
  <c r="M786" i="18"/>
  <c r="L786" i="18" s="1"/>
  <c r="E786" i="18"/>
  <c r="C786" i="18"/>
  <c r="E785" i="18"/>
  <c r="C785" i="18"/>
  <c r="M785" i="18" s="1"/>
  <c r="L785" i="18" s="1"/>
  <c r="E784" i="18"/>
  <c r="C784" i="18"/>
  <c r="M784" i="18" s="1"/>
  <c r="L784" i="18" s="1"/>
  <c r="E783" i="18"/>
  <c r="C783" i="18"/>
  <c r="M783" i="18" s="1"/>
  <c r="L783" i="18" s="1"/>
  <c r="M782" i="18"/>
  <c r="L782" i="18" s="1"/>
  <c r="E782" i="18"/>
  <c r="C782" i="18"/>
  <c r="E781" i="18"/>
  <c r="C781" i="18"/>
  <c r="M781" i="18" s="1"/>
  <c r="L781" i="18" s="1"/>
  <c r="E780" i="18"/>
  <c r="C780" i="18"/>
  <c r="M780" i="18" s="1"/>
  <c r="L780" i="18" s="1"/>
  <c r="L779" i="18"/>
  <c r="E779" i="18"/>
  <c r="C779" i="18"/>
  <c r="M779" i="18" s="1"/>
  <c r="M778" i="18"/>
  <c r="L778" i="18" s="1"/>
  <c r="E778" i="18"/>
  <c r="C778" i="18"/>
  <c r="E777" i="18"/>
  <c r="C777" i="18"/>
  <c r="M777" i="18" s="1"/>
  <c r="L777" i="18" s="1"/>
  <c r="E776" i="18"/>
  <c r="C776" i="18"/>
  <c r="M776" i="18" s="1"/>
  <c r="L776" i="18" s="1"/>
  <c r="E775" i="18"/>
  <c r="C775" i="18"/>
  <c r="M775" i="18" s="1"/>
  <c r="L775" i="18" s="1"/>
  <c r="M774" i="18"/>
  <c r="L774" i="18" s="1"/>
  <c r="E774" i="18"/>
  <c r="C774" i="18"/>
  <c r="L773" i="18"/>
  <c r="E773" i="18"/>
  <c r="C773" i="18"/>
  <c r="M773" i="18" s="1"/>
  <c r="E772" i="18"/>
  <c r="C772" i="18"/>
  <c r="M772" i="18" s="1"/>
  <c r="L772" i="18" s="1"/>
  <c r="E771" i="18"/>
  <c r="C771" i="18"/>
  <c r="M771" i="18" s="1"/>
  <c r="L771" i="18" s="1"/>
  <c r="M770" i="18"/>
  <c r="L770" i="18" s="1"/>
  <c r="E770" i="18"/>
  <c r="C770" i="18"/>
  <c r="E769" i="18"/>
  <c r="C769" i="18"/>
  <c r="M769" i="18" s="1"/>
  <c r="L769" i="18" s="1"/>
  <c r="E768" i="18"/>
  <c r="C768" i="18"/>
  <c r="M768" i="18" s="1"/>
  <c r="L768" i="18" s="1"/>
  <c r="E767" i="18"/>
  <c r="C767" i="18"/>
  <c r="M767" i="18" s="1"/>
  <c r="L767" i="18" s="1"/>
  <c r="E766" i="18"/>
  <c r="C766" i="18"/>
  <c r="M766" i="18" s="1"/>
  <c r="L766" i="18" s="1"/>
  <c r="E765" i="18"/>
  <c r="C765" i="18"/>
  <c r="M765" i="18" s="1"/>
  <c r="L765" i="18" s="1"/>
  <c r="E764" i="18"/>
  <c r="C764" i="18"/>
  <c r="M764" i="18" s="1"/>
  <c r="L764" i="18" s="1"/>
  <c r="E763" i="18"/>
  <c r="C763" i="18"/>
  <c r="M763" i="18" s="1"/>
  <c r="L763" i="18" s="1"/>
  <c r="E762" i="18"/>
  <c r="C762" i="18"/>
  <c r="M762" i="18" s="1"/>
  <c r="L762" i="18" s="1"/>
  <c r="E761" i="18"/>
  <c r="C761" i="18"/>
  <c r="M761" i="18" s="1"/>
  <c r="L761" i="18" s="1"/>
  <c r="E760" i="18"/>
  <c r="C760" i="18"/>
  <c r="M760" i="18" s="1"/>
  <c r="L760" i="18" s="1"/>
  <c r="E759" i="18"/>
  <c r="C759" i="18"/>
  <c r="M759" i="18" s="1"/>
  <c r="L759" i="18" s="1"/>
  <c r="E758" i="18"/>
  <c r="C758" i="18"/>
  <c r="M758" i="18" s="1"/>
  <c r="L758" i="18" s="1"/>
  <c r="E757" i="18"/>
  <c r="C757" i="18"/>
  <c r="M757" i="18" s="1"/>
  <c r="L757" i="18" s="1"/>
  <c r="E756" i="18"/>
  <c r="C756" i="18"/>
  <c r="M756" i="18" s="1"/>
  <c r="L756" i="18" s="1"/>
  <c r="E755" i="18"/>
  <c r="C755" i="18"/>
  <c r="M755" i="18" s="1"/>
  <c r="L755" i="18" s="1"/>
  <c r="E754" i="18"/>
  <c r="C754" i="18"/>
  <c r="M754" i="18" s="1"/>
  <c r="L754" i="18" s="1"/>
  <c r="E753" i="18"/>
  <c r="C753" i="18"/>
  <c r="M753" i="18" s="1"/>
  <c r="L753" i="18" s="1"/>
  <c r="E752" i="18"/>
  <c r="C752" i="18"/>
  <c r="M752" i="18" s="1"/>
  <c r="L752" i="18" s="1"/>
  <c r="E751" i="18"/>
  <c r="C751" i="18"/>
  <c r="M751" i="18" s="1"/>
  <c r="L751" i="18" s="1"/>
  <c r="E750" i="18"/>
  <c r="C750" i="18"/>
  <c r="M750" i="18" s="1"/>
  <c r="L750" i="18" s="1"/>
  <c r="E749" i="18"/>
  <c r="C749" i="18"/>
  <c r="M749" i="18" s="1"/>
  <c r="L749" i="18" s="1"/>
  <c r="E748" i="18"/>
  <c r="C748" i="18"/>
  <c r="M748" i="18" s="1"/>
  <c r="L748" i="18" s="1"/>
  <c r="E747" i="18"/>
  <c r="C747" i="18"/>
  <c r="M747" i="18" s="1"/>
  <c r="L747" i="18" s="1"/>
  <c r="E746" i="18"/>
  <c r="C746" i="18"/>
  <c r="M746" i="18" s="1"/>
  <c r="L746" i="18" s="1"/>
  <c r="E745" i="18"/>
  <c r="C745" i="18"/>
  <c r="M745" i="18" s="1"/>
  <c r="L745" i="18" s="1"/>
  <c r="E744" i="18"/>
  <c r="C744" i="18"/>
  <c r="M744" i="18" s="1"/>
  <c r="L744" i="18" s="1"/>
  <c r="E743" i="18"/>
  <c r="C743" i="18"/>
  <c r="M743" i="18" s="1"/>
  <c r="L743" i="18" s="1"/>
  <c r="E742" i="18"/>
  <c r="C742" i="18"/>
  <c r="M742" i="18" s="1"/>
  <c r="L742" i="18" s="1"/>
  <c r="E741" i="18"/>
  <c r="C741" i="18"/>
  <c r="M741" i="18" s="1"/>
  <c r="L741" i="18" s="1"/>
  <c r="E740" i="18"/>
  <c r="C740" i="18"/>
  <c r="M740" i="18" s="1"/>
  <c r="L740" i="18" s="1"/>
  <c r="E739" i="18"/>
  <c r="C739" i="18"/>
  <c r="M739" i="18" s="1"/>
  <c r="L739" i="18" s="1"/>
  <c r="E738" i="18"/>
  <c r="C738" i="18"/>
  <c r="M738" i="18" s="1"/>
  <c r="L738" i="18" s="1"/>
  <c r="E737" i="18"/>
  <c r="C737" i="18"/>
  <c r="M737" i="18" s="1"/>
  <c r="L737" i="18" s="1"/>
  <c r="E736" i="18"/>
  <c r="C736" i="18"/>
  <c r="M736" i="18" s="1"/>
  <c r="L736" i="18" s="1"/>
  <c r="E735" i="18"/>
  <c r="C735" i="18"/>
  <c r="M735" i="18" s="1"/>
  <c r="L735" i="18" s="1"/>
  <c r="M734" i="18"/>
  <c r="L734" i="18" s="1"/>
  <c r="E734" i="18"/>
  <c r="C734" i="18"/>
  <c r="E733" i="18"/>
  <c r="C733" i="18"/>
  <c r="M733" i="18" s="1"/>
  <c r="L733" i="18" s="1"/>
  <c r="M732" i="18"/>
  <c r="L732" i="18" s="1"/>
  <c r="E732" i="18"/>
  <c r="C732" i="18"/>
  <c r="E731" i="18"/>
  <c r="C731" i="18"/>
  <c r="M731" i="18" s="1"/>
  <c r="L731" i="18" s="1"/>
  <c r="E730" i="18"/>
  <c r="C730" i="18"/>
  <c r="M730" i="18" s="1"/>
  <c r="L730" i="18" s="1"/>
  <c r="E729" i="18"/>
  <c r="C729" i="18"/>
  <c r="M729" i="18" s="1"/>
  <c r="L729" i="18" s="1"/>
  <c r="E728" i="18"/>
  <c r="C728" i="18"/>
  <c r="M728" i="18" s="1"/>
  <c r="L728" i="18" s="1"/>
  <c r="E727" i="18"/>
  <c r="C727" i="18"/>
  <c r="M727" i="18" s="1"/>
  <c r="L727" i="18" s="1"/>
  <c r="E726" i="18"/>
  <c r="C726" i="18"/>
  <c r="M726" i="18" s="1"/>
  <c r="L726" i="18" s="1"/>
  <c r="L725" i="18"/>
  <c r="E725" i="18"/>
  <c r="C725" i="18"/>
  <c r="M725" i="18" s="1"/>
  <c r="M724" i="18"/>
  <c r="L724" i="18" s="1"/>
  <c r="E724" i="18"/>
  <c r="C724" i="18"/>
  <c r="E723" i="18"/>
  <c r="C723" i="18"/>
  <c r="M723" i="18" s="1"/>
  <c r="L723" i="18" s="1"/>
  <c r="M722" i="18"/>
  <c r="L722" i="18" s="1"/>
  <c r="E722" i="18"/>
  <c r="C722" i="18"/>
  <c r="L721" i="18"/>
  <c r="E721" i="18"/>
  <c r="C721" i="18"/>
  <c r="M721" i="18" s="1"/>
  <c r="E720" i="18"/>
  <c r="C720" i="18"/>
  <c r="M720" i="18" s="1"/>
  <c r="L720" i="18" s="1"/>
  <c r="E719" i="18"/>
  <c r="C719" i="18"/>
  <c r="M719" i="18" s="1"/>
  <c r="L719" i="18" s="1"/>
  <c r="E718" i="18"/>
  <c r="C718" i="18"/>
  <c r="M718" i="18" s="1"/>
  <c r="L718" i="18" s="1"/>
  <c r="E717" i="18"/>
  <c r="C717" i="18"/>
  <c r="M717" i="18" s="1"/>
  <c r="L717" i="18" s="1"/>
  <c r="E716" i="18"/>
  <c r="C716" i="18"/>
  <c r="M716" i="18" s="1"/>
  <c r="L716" i="18" s="1"/>
  <c r="E715" i="18"/>
  <c r="C715" i="18"/>
  <c r="M715" i="18" s="1"/>
  <c r="L715" i="18" s="1"/>
  <c r="M714" i="18"/>
  <c r="L714" i="18" s="1"/>
  <c r="E714" i="18"/>
  <c r="C714" i="18"/>
  <c r="E713" i="18"/>
  <c r="C713" i="18"/>
  <c r="M713" i="18" s="1"/>
  <c r="L713" i="18" s="1"/>
  <c r="M712" i="18"/>
  <c r="L712" i="18" s="1"/>
  <c r="E712" i="18"/>
  <c r="C712" i="18"/>
  <c r="E711" i="18"/>
  <c r="C711" i="18"/>
  <c r="M711" i="18" s="1"/>
  <c r="L711" i="18" s="1"/>
  <c r="E710" i="18"/>
  <c r="C710" i="18"/>
  <c r="M710" i="18" s="1"/>
  <c r="L710" i="18" s="1"/>
  <c r="E709" i="18"/>
  <c r="C709" i="18"/>
  <c r="M709" i="18" s="1"/>
  <c r="L709" i="18" s="1"/>
  <c r="E708" i="18"/>
  <c r="C708" i="18"/>
  <c r="M708" i="18" s="1"/>
  <c r="L708" i="18" s="1"/>
  <c r="E707" i="18"/>
  <c r="C707" i="18"/>
  <c r="M707" i="18" s="1"/>
  <c r="L707" i="18" s="1"/>
  <c r="E706" i="18"/>
  <c r="C706" i="18"/>
  <c r="M706" i="18" s="1"/>
  <c r="L706" i="18" s="1"/>
  <c r="E705" i="18"/>
  <c r="C705" i="18"/>
  <c r="M705" i="18" s="1"/>
  <c r="L705" i="18" s="1"/>
  <c r="E704" i="18"/>
  <c r="C704" i="18"/>
  <c r="M704" i="18" s="1"/>
  <c r="L704" i="18" s="1"/>
  <c r="E703" i="18"/>
  <c r="C703" i="18"/>
  <c r="M703" i="18" s="1"/>
  <c r="L703" i="18" s="1"/>
  <c r="E702" i="18"/>
  <c r="C702" i="18"/>
  <c r="M702" i="18" s="1"/>
  <c r="L702" i="18" s="1"/>
  <c r="E701" i="18"/>
  <c r="C701" i="18"/>
  <c r="M701" i="18" s="1"/>
  <c r="L701" i="18" s="1"/>
  <c r="E700" i="18"/>
  <c r="C700" i="18"/>
  <c r="M700" i="18" s="1"/>
  <c r="L700" i="18" s="1"/>
  <c r="E699" i="18"/>
  <c r="C699" i="18"/>
  <c r="M699" i="18" s="1"/>
  <c r="L699" i="18" s="1"/>
  <c r="E698" i="18"/>
  <c r="C698" i="18"/>
  <c r="M698" i="18" s="1"/>
  <c r="L698" i="18" s="1"/>
  <c r="E697" i="18"/>
  <c r="C697" i="18"/>
  <c r="M697" i="18" s="1"/>
  <c r="L697" i="18" s="1"/>
  <c r="E696" i="18"/>
  <c r="C696" i="18"/>
  <c r="M696" i="18" s="1"/>
  <c r="L696" i="18" s="1"/>
  <c r="E695" i="18"/>
  <c r="C695" i="18"/>
  <c r="M695" i="18" s="1"/>
  <c r="L695" i="18" s="1"/>
  <c r="M694" i="18"/>
  <c r="L694" i="18" s="1"/>
  <c r="E694" i="18"/>
  <c r="C694" i="18"/>
  <c r="E693" i="18"/>
  <c r="C693" i="18"/>
  <c r="M693" i="18" s="1"/>
  <c r="L693" i="18" s="1"/>
  <c r="E692" i="18"/>
  <c r="C692" i="18"/>
  <c r="M692" i="18" s="1"/>
  <c r="L692" i="18" s="1"/>
  <c r="E691" i="18"/>
  <c r="C691" i="18"/>
  <c r="M691" i="18" s="1"/>
  <c r="L691" i="18" s="1"/>
  <c r="E690" i="18"/>
  <c r="C690" i="18"/>
  <c r="M690" i="18" s="1"/>
  <c r="L690" i="18" s="1"/>
  <c r="E689" i="18"/>
  <c r="C689" i="18"/>
  <c r="M689" i="18" s="1"/>
  <c r="L689" i="18" s="1"/>
  <c r="E688" i="18"/>
  <c r="C688" i="18"/>
  <c r="M688" i="18" s="1"/>
  <c r="L688" i="18" s="1"/>
  <c r="E687" i="18"/>
  <c r="C687" i="18"/>
  <c r="M687" i="18" s="1"/>
  <c r="L687" i="18" s="1"/>
  <c r="E686" i="18"/>
  <c r="C686" i="18"/>
  <c r="M686" i="18" s="1"/>
  <c r="L686" i="18" s="1"/>
  <c r="E685" i="18"/>
  <c r="C685" i="18"/>
  <c r="M685" i="18" s="1"/>
  <c r="L685" i="18" s="1"/>
  <c r="E684" i="18"/>
  <c r="C684" i="18"/>
  <c r="M684" i="18" s="1"/>
  <c r="L684" i="18" s="1"/>
  <c r="E683" i="18"/>
  <c r="C683" i="18"/>
  <c r="M683" i="18" s="1"/>
  <c r="L683" i="18" s="1"/>
  <c r="E682" i="18"/>
  <c r="C682" i="18"/>
  <c r="M682" i="18" s="1"/>
  <c r="L682" i="18" s="1"/>
  <c r="E681" i="18"/>
  <c r="C681" i="18"/>
  <c r="M681" i="18" s="1"/>
  <c r="L681" i="18" s="1"/>
  <c r="E680" i="18"/>
  <c r="C680" i="18"/>
  <c r="M680" i="18" s="1"/>
  <c r="L680" i="18" s="1"/>
  <c r="E679" i="18"/>
  <c r="C679" i="18"/>
  <c r="M679" i="18" s="1"/>
  <c r="L679" i="18" s="1"/>
  <c r="M678" i="18"/>
  <c r="L678" i="18" s="1"/>
  <c r="E678" i="18"/>
  <c r="C678" i="18"/>
  <c r="E677" i="18"/>
  <c r="C677" i="18"/>
  <c r="M677" i="18" s="1"/>
  <c r="L677" i="18" s="1"/>
  <c r="E676" i="18"/>
  <c r="C676" i="18"/>
  <c r="M676" i="18" s="1"/>
  <c r="L676" i="18" s="1"/>
  <c r="E675" i="18"/>
  <c r="C675" i="18"/>
  <c r="M675" i="18" s="1"/>
  <c r="L675" i="18" s="1"/>
  <c r="E674" i="18"/>
  <c r="C674" i="18"/>
  <c r="M674" i="18" s="1"/>
  <c r="L674" i="18" s="1"/>
  <c r="E673" i="18"/>
  <c r="C673" i="18"/>
  <c r="M673" i="18" s="1"/>
  <c r="L673" i="18" s="1"/>
  <c r="M672" i="18"/>
  <c r="L672" i="18" s="1"/>
  <c r="E672" i="18"/>
  <c r="C672" i="18"/>
  <c r="E671" i="18"/>
  <c r="C671" i="18"/>
  <c r="M671" i="18" s="1"/>
  <c r="L671" i="18" s="1"/>
  <c r="E670" i="18"/>
  <c r="C670" i="18"/>
  <c r="M670" i="18" s="1"/>
  <c r="L670" i="18" s="1"/>
  <c r="E669" i="18"/>
  <c r="C669" i="18"/>
  <c r="M669" i="18" s="1"/>
  <c r="L669" i="18" s="1"/>
  <c r="E668" i="18"/>
  <c r="C668" i="18"/>
  <c r="M668" i="18" s="1"/>
  <c r="L668" i="18" s="1"/>
  <c r="E667" i="18"/>
  <c r="C667" i="18"/>
  <c r="M667" i="18" s="1"/>
  <c r="L667" i="18" s="1"/>
  <c r="E666" i="18"/>
  <c r="C666" i="18"/>
  <c r="M666" i="18" s="1"/>
  <c r="L666" i="18" s="1"/>
  <c r="E665" i="18"/>
  <c r="C665" i="18"/>
  <c r="M665" i="18" s="1"/>
  <c r="L665" i="18" s="1"/>
  <c r="E664" i="18"/>
  <c r="C664" i="18"/>
  <c r="M664" i="18" s="1"/>
  <c r="L664" i="18" s="1"/>
  <c r="E663" i="18"/>
  <c r="C663" i="18"/>
  <c r="M663" i="18" s="1"/>
  <c r="L663" i="18" s="1"/>
  <c r="E662" i="18"/>
  <c r="C662" i="18"/>
  <c r="M662" i="18" s="1"/>
  <c r="L662" i="18" s="1"/>
  <c r="E661" i="18"/>
  <c r="C661" i="18"/>
  <c r="M661" i="18" s="1"/>
  <c r="L661" i="18" s="1"/>
  <c r="E660" i="18"/>
  <c r="C660" i="18"/>
  <c r="M660" i="18" s="1"/>
  <c r="L660" i="18" s="1"/>
  <c r="E659" i="18"/>
  <c r="C659" i="18"/>
  <c r="M659" i="18" s="1"/>
  <c r="L659" i="18" s="1"/>
  <c r="E658" i="18"/>
  <c r="C658" i="18"/>
  <c r="M658" i="18" s="1"/>
  <c r="L658" i="18" s="1"/>
  <c r="E657" i="18"/>
  <c r="C657" i="18"/>
  <c r="M657" i="18" s="1"/>
  <c r="L657" i="18" s="1"/>
  <c r="E656" i="18"/>
  <c r="C656" i="18"/>
  <c r="M656" i="18" s="1"/>
  <c r="L656" i="18" s="1"/>
  <c r="E655" i="18"/>
  <c r="C655" i="18"/>
  <c r="M655" i="18" s="1"/>
  <c r="L655" i="18" s="1"/>
  <c r="M654" i="18"/>
  <c r="L654" i="18" s="1"/>
  <c r="E654" i="18"/>
  <c r="C654" i="18"/>
  <c r="E653" i="18"/>
  <c r="C653" i="18"/>
  <c r="M653" i="18" s="1"/>
  <c r="L653" i="18" s="1"/>
  <c r="M652" i="18"/>
  <c r="L652" i="18" s="1"/>
  <c r="E652" i="18"/>
  <c r="C652" i="18"/>
  <c r="E651" i="18"/>
  <c r="C651" i="18"/>
  <c r="M651" i="18" s="1"/>
  <c r="L651" i="18" s="1"/>
  <c r="E650" i="18"/>
  <c r="C650" i="18"/>
  <c r="M650" i="18" s="1"/>
  <c r="L650" i="18" s="1"/>
  <c r="E649" i="18"/>
  <c r="C649" i="18"/>
  <c r="M649" i="18" s="1"/>
  <c r="L649" i="18" s="1"/>
  <c r="E648" i="18"/>
  <c r="C648" i="18"/>
  <c r="M648" i="18" s="1"/>
  <c r="L648" i="18" s="1"/>
  <c r="E647" i="18"/>
  <c r="C647" i="18"/>
  <c r="M647" i="18" s="1"/>
  <c r="L647" i="18" s="1"/>
  <c r="E646" i="18"/>
  <c r="C646" i="18"/>
  <c r="M646" i="18" s="1"/>
  <c r="L646" i="18" s="1"/>
  <c r="L645" i="18"/>
  <c r="E645" i="18"/>
  <c r="C645" i="18"/>
  <c r="M645" i="18" s="1"/>
  <c r="M644" i="18"/>
  <c r="L644" i="18" s="1"/>
  <c r="E644" i="18"/>
  <c r="C644" i="18"/>
  <c r="E643" i="18"/>
  <c r="C643" i="18"/>
  <c r="M643" i="18" s="1"/>
  <c r="L643" i="18" s="1"/>
  <c r="M642" i="18"/>
  <c r="L642" i="18" s="1"/>
  <c r="E642" i="18"/>
  <c r="C642" i="18"/>
  <c r="L641" i="18"/>
  <c r="E641" i="18"/>
  <c r="C641" i="18"/>
  <c r="M641" i="18" s="1"/>
  <c r="E640" i="18"/>
  <c r="C640" i="18"/>
  <c r="M640" i="18" s="1"/>
  <c r="L640" i="18" s="1"/>
  <c r="E639" i="18"/>
  <c r="C639" i="18"/>
  <c r="M639" i="18" s="1"/>
  <c r="L639" i="18" s="1"/>
  <c r="E638" i="18"/>
  <c r="C638" i="18"/>
  <c r="M638" i="18" s="1"/>
  <c r="L638" i="18" s="1"/>
  <c r="E637" i="18"/>
  <c r="C637" i="18"/>
  <c r="M637" i="18" s="1"/>
  <c r="L637" i="18" s="1"/>
  <c r="E636" i="18"/>
  <c r="C636" i="18"/>
  <c r="M636" i="18" s="1"/>
  <c r="L636" i="18" s="1"/>
  <c r="E635" i="18"/>
  <c r="C635" i="18"/>
  <c r="M635" i="18" s="1"/>
  <c r="L635" i="18" s="1"/>
  <c r="M634" i="18"/>
  <c r="L634" i="18" s="1"/>
  <c r="E634" i="18"/>
  <c r="C634" i="18"/>
  <c r="E633" i="18"/>
  <c r="C633" i="18"/>
  <c r="M633" i="18" s="1"/>
  <c r="L633" i="18" s="1"/>
  <c r="M632" i="18"/>
  <c r="L632" i="18" s="1"/>
  <c r="E632" i="18"/>
  <c r="C632" i="18"/>
  <c r="E631" i="18"/>
  <c r="C631" i="18"/>
  <c r="M631" i="18" s="1"/>
  <c r="L631" i="18" s="1"/>
  <c r="E630" i="18"/>
  <c r="C630" i="18"/>
  <c r="M630" i="18" s="1"/>
  <c r="L630" i="18" s="1"/>
  <c r="E629" i="18"/>
  <c r="C629" i="18"/>
  <c r="M629" i="18" s="1"/>
  <c r="L629" i="18" s="1"/>
  <c r="E628" i="18"/>
  <c r="C628" i="18"/>
  <c r="M628" i="18" s="1"/>
  <c r="L628" i="18" s="1"/>
  <c r="E627" i="18"/>
  <c r="C627" i="18"/>
  <c r="M627" i="18" s="1"/>
  <c r="L627" i="18" s="1"/>
  <c r="E626" i="18"/>
  <c r="C626" i="18"/>
  <c r="M626" i="18" s="1"/>
  <c r="L626" i="18" s="1"/>
  <c r="E625" i="18"/>
  <c r="C625" i="18"/>
  <c r="M625" i="18" s="1"/>
  <c r="L625" i="18" s="1"/>
  <c r="E624" i="18"/>
  <c r="C624" i="18"/>
  <c r="M624" i="18" s="1"/>
  <c r="L624" i="18" s="1"/>
  <c r="E623" i="18"/>
  <c r="C623" i="18"/>
  <c r="M623" i="18" s="1"/>
  <c r="L623" i="18" s="1"/>
  <c r="E622" i="18"/>
  <c r="C622" i="18"/>
  <c r="M622" i="18" s="1"/>
  <c r="L622" i="18" s="1"/>
  <c r="E621" i="18"/>
  <c r="C621" i="18"/>
  <c r="M621" i="18" s="1"/>
  <c r="L621" i="18" s="1"/>
  <c r="E620" i="18"/>
  <c r="C620" i="18"/>
  <c r="M620" i="18" s="1"/>
  <c r="L620" i="18" s="1"/>
  <c r="E619" i="18"/>
  <c r="C619" i="18"/>
  <c r="M619" i="18" s="1"/>
  <c r="L619" i="18" s="1"/>
  <c r="E618" i="18"/>
  <c r="C618" i="18"/>
  <c r="M618" i="18" s="1"/>
  <c r="L618" i="18" s="1"/>
  <c r="E617" i="18"/>
  <c r="C617" i="18"/>
  <c r="M617" i="18" s="1"/>
  <c r="L617" i="18" s="1"/>
  <c r="E616" i="18"/>
  <c r="C616" i="18"/>
  <c r="M616" i="18" s="1"/>
  <c r="L616" i="18" s="1"/>
  <c r="E615" i="18"/>
  <c r="C615" i="18"/>
  <c r="M615" i="18" s="1"/>
  <c r="L615" i="18" s="1"/>
  <c r="M614" i="18"/>
  <c r="L614" i="18" s="1"/>
  <c r="E614" i="18"/>
  <c r="C614" i="18"/>
  <c r="E613" i="18"/>
  <c r="C613" i="18"/>
  <c r="M613" i="18" s="1"/>
  <c r="L613" i="18" s="1"/>
  <c r="E612" i="18"/>
  <c r="C612" i="18"/>
  <c r="M612" i="18" s="1"/>
  <c r="L612" i="18" s="1"/>
  <c r="E611" i="18"/>
  <c r="C611" i="18"/>
  <c r="M611" i="18" s="1"/>
  <c r="L611" i="18" s="1"/>
  <c r="E610" i="18"/>
  <c r="C610" i="18"/>
  <c r="M610" i="18" s="1"/>
  <c r="L610" i="18" s="1"/>
  <c r="E609" i="18"/>
  <c r="C609" i="18"/>
  <c r="M609" i="18" s="1"/>
  <c r="L609" i="18" s="1"/>
  <c r="M608" i="18"/>
  <c r="L608" i="18" s="1"/>
  <c r="E608" i="18"/>
  <c r="C608" i="18"/>
  <c r="E607" i="18"/>
  <c r="C607" i="18"/>
  <c r="M607" i="18" s="1"/>
  <c r="L607" i="18" s="1"/>
  <c r="E606" i="18"/>
  <c r="C606" i="18"/>
  <c r="M606" i="18" s="1"/>
  <c r="L606" i="18" s="1"/>
  <c r="E605" i="18"/>
  <c r="C605" i="18"/>
  <c r="M605" i="18" s="1"/>
  <c r="L605" i="18" s="1"/>
  <c r="E604" i="18"/>
  <c r="C604" i="18"/>
  <c r="M604" i="18" s="1"/>
  <c r="L604" i="18" s="1"/>
  <c r="E603" i="18"/>
  <c r="C603" i="18"/>
  <c r="M603" i="18" s="1"/>
  <c r="L603" i="18" s="1"/>
  <c r="E602" i="18"/>
  <c r="C602" i="18"/>
  <c r="M602" i="18" s="1"/>
  <c r="L602" i="18" s="1"/>
  <c r="E601" i="18"/>
  <c r="C601" i="18"/>
  <c r="M601" i="18" s="1"/>
  <c r="L601" i="18" s="1"/>
  <c r="E600" i="18"/>
  <c r="C600" i="18"/>
  <c r="M600" i="18" s="1"/>
  <c r="L600" i="18" s="1"/>
  <c r="E599" i="18"/>
  <c r="C599" i="18"/>
  <c r="M599" i="18" s="1"/>
  <c r="L599" i="18" s="1"/>
  <c r="E598" i="18"/>
  <c r="C598" i="18"/>
  <c r="M598" i="18" s="1"/>
  <c r="L598" i="18" s="1"/>
  <c r="E597" i="18"/>
  <c r="C597" i="18"/>
  <c r="M597" i="18" s="1"/>
  <c r="L597" i="18" s="1"/>
  <c r="E596" i="18"/>
  <c r="C596" i="18"/>
  <c r="M596" i="18" s="1"/>
  <c r="L596" i="18" s="1"/>
  <c r="E595" i="18"/>
  <c r="C595" i="18"/>
  <c r="M595" i="18" s="1"/>
  <c r="L595" i="18" s="1"/>
  <c r="E594" i="18"/>
  <c r="C594" i="18"/>
  <c r="M594" i="18" s="1"/>
  <c r="L594" i="18" s="1"/>
  <c r="E593" i="18"/>
  <c r="C593" i="18"/>
  <c r="M593" i="18" s="1"/>
  <c r="L593" i="18" s="1"/>
  <c r="E592" i="18"/>
  <c r="C592" i="18"/>
  <c r="M592" i="18" s="1"/>
  <c r="L592" i="18" s="1"/>
  <c r="E591" i="18"/>
  <c r="C591" i="18"/>
  <c r="M591" i="18" s="1"/>
  <c r="L591" i="18" s="1"/>
  <c r="M590" i="18"/>
  <c r="L590" i="18" s="1"/>
  <c r="E590" i="18"/>
  <c r="C590" i="18"/>
  <c r="E589" i="18"/>
  <c r="C589" i="18"/>
  <c r="M589" i="18" s="1"/>
  <c r="L589" i="18" s="1"/>
  <c r="M588" i="18"/>
  <c r="L588" i="18" s="1"/>
  <c r="E588" i="18"/>
  <c r="C588" i="18"/>
  <c r="E587" i="18"/>
  <c r="C587" i="18"/>
  <c r="M587" i="18" s="1"/>
  <c r="L587" i="18" s="1"/>
  <c r="E586" i="18"/>
  <c r="C586" i="18"/>
  <c r="M586" i="18" s="1"/>
  <c r="L586" i="18" s="1"/>
  <c r="E585" i="18"/>
  <c r="C585" i="18"/>
  <c r="M585" i="18" s="1"/>
  <c r="L585" i="18" s="1"/>
  <c r="E584" i="18"/>
  <c r="C584" i="18"/>
  <c r="M584" i="18" s="1"/>
  <c r="L584" i="18" s="1"/>
  <c r="E583" i="18"/>
  <c r="C583" i="18"/>
  <c r="M583" i="18" s="1"/>
  <c r="L583" i="18" s="1"/>
  <c r="E582" i="18"/>
  <c r="C582" i="18"/>
  <c r="M582" i="18" s="1"/>
  <c r="L582" i="18" s="1"/>
  <c r="L581" i="18"/>
  <c r="E581" i="18"/>
  <c r="C581" i="18"/>
  <c r="M581" i="18" s="1"/>
  <c r="M580" i="18"/>
  <c r="L580" i="18" s="1"/>
  <c r="E580" i="18"/>
  <c r="C580" i="18"/>
  <c r="E579" i="18"/>
  <c r="C579" i="18"/>
  <c r="M579" i="18" s="1"/>
  <c r="L579" i="18" s="1"/>
  <c r="M578" i="18"/>
  <c r="L578" i="18" s="1"/>
  <c r="E578" i="18"/>
  <c r="C578" i="18"/>
  <c r="L577" i="18"/>
  <c r="E577" i="18"/>
  <c r="C577" i="18"/>
  <c r="M577" i="18" s="1"/>
  <c r="E576" i="18"/>
  <c r="C576" i="18"/>
  <c r="M576" i="18" s="1"/>
  <c r="L576" i="18" s="1"/>
  <c r="E575" i="18"/>
  <c r="C575" i="18"/>
  <c r="M575" i="18" s="1"/>
  <c r="L575" i="18" s="1"/>
  <c r="E574" i="18"/>
  <c r="C574" i="18"/>
  <c r="M574" i="18" s="1"/>
  <c r="L574" i="18" s="1"/>
  <c r="E573" i="18"/>
  <c r="C573" i="18"/>
  <c r="M573" i="18" s="1"/>
  <c r="L573" i="18" s="1"/>
  <c r="E572" i="18"/>
  <c r="C572" i="18"/>
  <c r="M572" i="18" s="1"/>
  <c r="L572" i="18" s="1"/>
  <c r="E571" i="18"/>
  <c r="C571" i="18"/>
  <c r="M571" i="18" s="1"/>
  <c r="L571" i="18" s="1"/>
  <c r="M570" i="18"/>
  <c r="L570" i="18" s="1"/>
  <c r="E570" i="18"/>
  <c r="C570" i="18"/>
  <c r="E569" i="18"/>
  <c r="C569" i="18"/>
  <c r="M569" i="18" s="1"/>
  <c r="L569" i="18" s="1"/>
  <c r="M568" i="18"/>
  <c r="L568" i="18" s="1"/>
  <c r="E568" i="18"/>
  <c r="C568" i="18"/>
  <c r="E567" i="18"/>
  <c r="C567" i="18"/>
  <c r="M567" i="18" s="1"/>
  <c r="L567" i="18" s="1"/>
  <c r="E566" i="18"/>
  <c r="C566" i="18"/>
  <c r="M566" i="18" s="1"/>
  <c r="L566" i="18" s="1"/>
  <c r="E565" i="18"/>
  <c r="C565" i="18"/>
  <c r="M565" i="18" s="1"/>
  <c r="L565" i="18" s="1"/>
  <c r="E564" i="18"/>
  <c r="C564" i="18"/>
  <c r="M564" i="18" s="1"/>
  <c r="L564" i="18" s="1"/>
  <c r="E563" i="18"/>
  <c r="C563" i="18"/>
  <c r="M563" i="18" s="1"/>
  <c r="L563" i="18" s="1"/>
  <c r="E562" i="18"/>
  <c r="C562" i="18"/>
  <c r="M562" i="18" s="1"/>
  <c r="L562" i="18" s="1"/>
  <c r="E561" i="18"/>
  <c r="C561" i="18"/>
  <c r="M561" i="18" s="1"/>
  <c r="L561" i="18" s="1"/>
  <c r="E560" i="18"/>
  <c r="C560" i="18"/>
  <c r="M560" i="18" s="1"/>
  <c r="L560" i="18" s="1"/>
  <c r="E559" i="18"/>
  <c r="C559" i="18"/>
  <c r="M559" i="18" s="1"/>
  <c r="L559" i="18" s="1"/>
  <c r="E558" i="18"/>
  <c r="C558" i="18"/>
  <c r="M558" i="18" s="1"/>
  <c r="L558" i="18" s="1"/>
  <c r="E557" i="18"/>
  <c r="C557" i="18"/>
  <c r="M557" i="18" s="1"/>
  <c r="L557" i="18" s="1"/>
  <c r="E556" i="18"/>
  <c r="C556" i="18"/>
  <c r="M556" i="18" s="1"/>
  <c r="L556" i="18" s="1"/>
  <c r="E555" i="18"/>
  <c r="C555" i="18"/>
  <c r="M555" i="18" s="1"/>
  <c r="L555" i="18" s="1"/>
  <c r="E554" i="18"/>
  <c r="C554" i="18"/>
  <c r="M554" i="18" s="1"/>
  <c r="L554" i="18" s="1"/>
  <c r="E553" i="18"/>
  <c r="C553" i="18"/>
  <c r="M553" i="18" s="1"/>
  <c r="L553" i="18" s="1"/>
  <c r="E552" i="18"/>
  <c r="C552" i="18"/>
  <c r="M552" i="18" s="1"/>
  <c r="L552" i="18" s="1"/>
  <c r="E551" i="18"/>
  <c r="C551" i="18"/>
  <c r="M551" i="18" s="1"/>
  <c r="L551" i="18" s="1"/>
  <c r="M550" i="18"/>
  <c r="L550" i="18" s="1"/>
  <c r="E550" i="18"/>
  <c r="C550" i="18"/>
  <c r="E549" i="18"/>
  <c r="C549" i="18"/>
  <c r="M549" i="18" s="1"/>
  <c r="L549" i="18" s="1"/>
  <c r="E548" i="18"/>
  <c r="C548" i="18"/>
  <c r="M548" i="18" s="1"/>
  <c r="L548" i="18" s="1"/>
  <c r="E547" i="18"/>
  <c r="C547" i="18"/>
  <c r="M547" i="18" s="1"/>
  <c r="L547" i="18" s="1"/>
  <c r="E546" i="18"/>
  <c r="C546" i="18"/>
  <c r="M546" i="18" s="1"/>
  <c r="L546" i="18" s="1"/>
  <c r="E545" i="18"/>
  <c r="C545" i="18"/>
  <c r="M545" i="18" s="1"/>
  <c r="L545" i="18" s="1"/>
  <c r="M544" i="18"/>
  <c r="L544" i="18" s="1"/>
  <c r="E544" i="18"/>
  <c r="C544" i="18"/>
  <c r="E543" i="18"/>
  <c r="C543" i="18"/>
  <c r="M543" i="18" s="1"/>
  <c r="L543" i="18" s="1"/>
  <c r="E542" i="18"/>
  <c r="C542" i="18"/>
  <c r="M542" i="18" s="1"/>
  <c r="L542" i="18" s="1"/>
  <c r="E541" i="18"/>
  <c r="C541" i="18"/>
  <c r="M541" i="18" s="1"/>
  <c r="L541" i="18" s="1"/>
  <c r="E540" i="18"/>
  <c r="C540" i="18"/>
  <c r="M540" i="18" s="1"/>
  <c r="L540" i="18" s="1"/>
  <c r="E539" i="18"/>
  <c r="C539" i="18"/>
  <c r="M539" i="18" s="1"/>
  <c r="L539" i="18" s="1"/>
  <c r="E538" i="18"/>
  <c r="C538" i="18"/>
  <c r="M538" i="18" s="1"/>
  <c r="L538" i="18" s="1"/>
  <c r="E537" i="18"/>
  <c r="C537" i="18"/>
  <c r="M537" i="18" s="1"/>
  <c r="L537" i="18" s="1"/>
  <c r="E536" i="18"/>
  <c r="C536" i="18"/>
  <c r="M536" i="18" s="1"/>
  <c r="L536" i="18" s="1"/>
  <c r="E535" i="18"/>
  <c r="C535" i="18"/>
  <c r="M535" i="18" s="1"/>
  <c r="L535" i="18" s="1"/>
  <c r="E534" i="18"/>
  <c r="C534" i="18"/>
  <c r="M534" i="18" s="1"/>
  <c r="L534" i="18" s="1"/>
  <c r="E533" i="18"/>
  <c r="C533" i="18"/>
  <c r="M533" i="18" s="1"/>
  <c r="L533" i="18" s="1"/>
  <c r="E532" i="18"/>
  <c r="C532" i="18"/>
  <c r="M532" i="18" s="1"/>
  <c r="L532" i="18" s="1"/>
  <c r="E531" i="18"/>
  <c r="C531" i="18"/>
  <c r="M531" i="18" s="1"/>
  <c r="L531" i="18" s="1"/>
  <c r="E530" i="18"/>
  <c r="C530" i="18"/>
  <c r="M530" i="18" s="1"/>
  <c r="L530" i="18" s="1"/>
  <c r="E529" i="18"/>
  <c r="C529" i="18"/>
  <c r="M529" i="18" s="1"/>
  <c r="L529" i="18" s="1"/>
  <c r="E528" i="18"/>
  <c r="C528" i="18"/>
  <c r="M528" i="18" s="1"/>
  <c r="L528" i="18" s="1"/>
  <c r="E527" i="18"/>
  <c r="C527" i="18"/>
  <c r="M527" i="18" s="1"/>
  <c r="L527" i="18" s="1"/>
  <c r="M526" i="18"/>
  <c r="L526" i="18" s="1"/>
  <c r="E526" i="18"/>
  <c r="C526" i="18"/>
  <c r="E525" i="18"/>
  <c r="C525" i="18"/>
  <c r="M525" i="18" s="1"/>
  <c r="L525" i="18" s="1"/>
  <c r="M524" i="18"/>
  <c r="L524" i="18" s="1"/>
  <c r="E524" i="18"/>
  <c r="C524" i="18"/>
  <c r="E523" i="18"/>
  <c r="C523" i="18"/>
  <c r="M523" i="18" s="1"/>
  <c r="L523" i="18" s="1"/>
  <c r="E522" i="18"/>
  <c r="C522" i="18"/>
  <c r="M522" i="18" s="1"/>
  <c r="L522" i="18" s="1"/>
  <c r="E521" i="18"/>
  <c r="C521" i="18"/>
  <c r="M521" i="18" s="1"/>
  <c r="L521" i="18" s="1"/>
  <c r="E520" i="18"/>
  <c r="C520" i="18"/>
  <c r="M520" i="18" s="1"/>
  <c r="L520" i="18" s="1"/>
  <c r="E519" i="18"/>
  <c r="C519" i="18"/>
  <c r="M519" i="18" s="1"/>
  <c r="L519" i="18" s="1"/>
  <c r="E518" i="18"/>
  <c r="C518" i="18"/>
  <c r="M518" i="18" s="1"/>
  <c r="L518" i="18" s="1"/>
  <c r="L517" i="18"/>
  <c r="E517" i="18"/>
  <c r="C517" i="18"/>
  <c r="M517" i="18" s="1"/>
  <c r="M516" i="18"/>
  <c r="L516" i="18" s="1"/>
  <c r="E516" i="18"/>
  <c r="C516" i="18"/>
  <c r="E515" i="18"/>
  <c r="C515" i="18"/>
  <c r="M515" i="18" s="1"/>
  <c r="L515" i="18" s="1"/>
  <c r="M514" i="18"/>
  <c r="L514" i="18" s="1"/>
  <c r="E514" i="18"/>
  <c r="C514" i="18"/>
  <c r="L513" i="18"/>
  <c r="E513" i="18"/>
  <c r="C513" i="18"/>
  <c r="M513" i="18" s="1"/>
  <c r="E512" i="18"/>
  <c r="C512" i="18"/>
  <c r="M512" i="18" s="1"/>
  <c r="L512" i="18" s="1"/>
  <c r="E511" i="18"/>
  <c r="C511" i="18"/>
  <c r="M511" i="18" s="1"/>
  <c r="L511" i="18" s="1"/>
  <c r="E510" i="18"/>
  <c r="C510" i="18"/>
  <c r="M510" i="18" s="1"/>
  <c r="L510" i="18" s="1"/>
  <c r="E509" i="18"/>
  <c r="C509" i="18"/>
  <c r="M509" i="18" s="1"/>
  <c r="L509" i="18" s="1"/>
  <c r="E508" i="18"/>
  <c r="C508" i="18"/>
  <c r="M508" i="18" s="1"/>
  <c r="L508" i="18" s="1"/>
  <c r="E507" i="18"/>
  <c r="C507" i="18"/>
  <c r="M507" i="18" s="1"/>
  <c r="L507" i="18" s="1"/>
  <c r="M506" i="18"/>
  <c r="L506" i="18" s="1"/>
  <c r="E506" i="18"/>
  <c r="C506" i="18"/>
  <c r="E505" i="18"/>
  <c r="C505" i="18"/>
  <c r="M505" i="18" s="1"/>
  <c r="L505" i="18" s="1"/>
  <c r="M504" i="18"/>
  <c r="L504" i="18" s="1"/>
  <c r="E504" i="18"/>
  <c r="C504" i="18"/>
  <c r="E503" i="18"/>
  <c r="C503" i="18"/>
  <c r="M503" i="18" s="1"/>
  <c r="L503" i="18" s="1"/>
  <c r="E502" i="18"/>
  <c r="C502" i="18"/>
  <c r="M502" i="18" s="1"/>
  <c r="L502" i="18" s="1"/>
  <c r="E501" i="18"/>
  <c r="C501" i="18"/>
  <c r="M501" i="18" s="1"/>
  <c r="L501" i="18" s="1"/>
  <c r="E500" i="18"/>
  <c r="C500" i="18"/>
  <c r="M500" i="18" s="1"/>
  <c r="L500" i="18" s="1"/>
  <c r="E499" i="18"/>
  <c r="C499" i="18"/>
  <c r="M499" i="18" s="1"/>
  <c r="L499" i="18" s="1"/>
  <c r="E498" i="18"/>
  <c r="C498" i="18"/>
  <c r="M498" i="18" s="1"/>
  <c r="L498" i="18" s="1"/>
  <c r="E497" i="18"/>
  <c r="C497" i="18"/>
  <c r="M497" i="18" s="1"/>
  <c r="L497" i="18" s="1"/>
  <c r="E496" i="18"/>
  <c r="C496" i="18"/>
  <c r="M496" i="18" s="1"/>
  <c r="L496" i="18" s="1"/>
  <c r="E495" i="18"/>
  <c r="C495" i="18"/>
  <c r="M495" i="18" s="1"/>
  <c r="L495" i="18" s="1"/>
  <c r="E494" i="18"/>
  <c r="C494" i="18"/>
  <c r="M494" i="18" s="1"/>
  <c r="L494" i="18" s="1"/>
  <c r="E493" i="18"/>
  <c r="C493" i="18"/>
  <c r="M493" i="18" s="1"/>
  <c r="L493" i="18" s="1"/>
  <c r="E492" i="18"/>
  <c r="C492" i="18"/>
  <c r="M492" i="18" s="1"/>
  <c r="L492" i="18" s="1"/>
  <c r="E491" i="18"/>
  <c r="C491" i="18"/>
  <c r="M491" i="18" s="1"/>
  <c r="L491" i="18" s="1"/>
  <c r="E490" i="18"/>
  <c r="C490" i="18"/>
  <c r="M490" i="18" s="1"/>
  <c r="L490" i="18" s="1"/>
  <c r="E489" i="18"/>
  <c r="C489" i="18"/>
  <c r="M489" i="18" s="1"/>
  <c r="L489" i="18" s="1"/>
  <c r="E488" i="18"/>
  <c r="C488" i="18"/>
  <c r="M488" i="18" s="1"/>
  <c r="L488" i="18" s="1"/>
  <c r="E487" i="18"/>
  <c r="C487" i="18"/>
  <c r="M487" i="18" s="1"/>
  <c r="L487" i="18" s="1"/>
  <c r="M486" i="18"/>
  <c r="L486" i="18" s="1"/>
  <c r="E486" i="18"/>
  <c r="C486" i="18"/>
  <c r="E485" i="18"/>
  <c r="C485" i="18"/>
  <c r="M485" i="18" s="1"/>
  <c r="L485" i="18" s="1"/>
  <c r="E484" i="18"/>
  <c r="C484" i="18"/>
  <c r="M484" i="18" s="1"/>
  <c r="L484" i="18" s="1"/>
  <c r="E483" i="18"/>
  <c r="C483" i="18"/>
  <c r="M483" i="18" s="1"/>
  <c r="L483" i="18" s="1"/>
  <c r="E482" i="18"/>
  <c r="C482" i="18"/>
  <c r="M482" i="18" s="1"/>
  <c r="L482" i="18" s="1"/>
  <c r="E481" i="18"/>
  <c r="C481" i="18"/>
  <c r="M481" i="18" s="1"/>
  <c r="L481" i="18" s="1"/>
  <c r="M480" i="18"/>
  <c r="L480" i="18" s="1"/>
  <c r="E480" i="18"/>
  <c r="C480" i="18"/>
  <c r="E479" i="18"/>
  <c r="C479" i="18"/>
  <c r="M479" i="18" s="1"/>
  <c r="L479" i="18" s="1"/>
  <c r="E478" i="18"/>
  <c r="C478" i="18"/>
  <c r="M478" i="18" s="1"/>
  <c r="L478" i="18" s="1"/>
  <c r="E477" i="18"/>
  <c r="C477" i="18"/>
  <c r="M477" i="18" s="1"/>
  <c r="L477" i="18" s="1"/>
  <c r="E476" i="18"/>
  <c r="C476" i="18"/>
  <c r="M476" i="18" s="1"/>
  <c r="L476" i="18" s="1"/>
  <c r="E475" i="18"/>
  <c r="C475" i="18"/>
  <c r="M475" i="18" s="1"/>
  <c r="L475" i="18" s="1"/>
  <c r="E474" i="18"/>
  <c r="C474" i="18"/>
  <c r="M474" i="18" s="1"/>
  <c r="L474" i="18" s="1"/>
  <c r="E473" i="18"/>
  <c r="C473" i="18"/>
  <c r="M473" i="18" s="1"/>
  <c r="L473" i="18" s="1"/>
  <c r="E472" i="18"/>
  <c r="C472" i="18"/>
  <c r="M472" i="18" s="1"/>
  <c r="L472" i="18" s="1"/>
  <c r="E471" i="18"/>
  <c r="C471" i="18"/>
  <c r="M471" i="18" s="1"/>
  <c r="L471" i="18" s="1"/>
  <c r="E470" i="18"/>
  <c r="C470" i="18"/>
  <c r="M470" i="18" s="1"/>
  <c r="L470" i="18" s="1"/>
  <c r="E469" i="18"/>
  <c r="C469" i="18"/>
  <c r="M469" i="18" s="1"/>
  <c r="L469" i="18" s="1"/>
  <c r="E468" i="18"/>
  <c r="C468" i="18"/>
  <c r="M468" i="18" s="1"/>
  <c r="L468" i="18" s="1"/>
  <c r="E467" i="18"/>
  <c r="C467" i="18"/>
  <c r="M467" i="18" s="1"/>
  <c r="L467" i="18" s="1"/>
  <c r="M466" i="18"/>
  <c r="L466" i="18" s="1"/>
  <c r="E466" i="18"/>
  <c r="C466" i="18"/>
  <c r="E465" i="18"/>
  <c r="C465" i="18"/>
  <c r="M465" i="18" s="1"/>
  <c r="L465" i="18" s="1"/>
  <c r="M464" i="18"/>
  <c r="L464" i="18" s="1"/>
  <c r="E464" i="18"/>
  <c r="C464" i="18"/>
  <c r="E463" i="18"/>
  <c r="C463" i="18"/>
  <c r="M463" i="18" s="1"/>
  <c r="L463" i="18" s="1"/>
  <c r="E462" i="18"/>
  <c r="C462" i="18"/>
  <c r="M462" i="18" s="1"/>
  <c r="L462" i="18" s="1"/>
  <c r="E461" i="18"/>
  <c r="C461" i="18"/>
  <c r="M461" i="18" s="1"/>
  <c r="L461" i="18" s="1"/>
  <c r="E460" i="18"/>
  <c r="C460" i="18"/>
  <c r="M460" i="18" s="1"/>
  <c r="L460" i="18" s="1"/>
  <c r="E459" i="18"/>
  <c r="C459" i="18"/>
  <c r="M459" i="18" s="1"/>
  <c r="L459" i="18" s="1"/>
  <c r="E458" i="18"/>
  <c r="C458" i="18"/>
  <c r="M458" i="18" s="1"/>
  <c r="L458" i="18" s="1"/>
  <c r="E457" i="18"/>
  <c r="C457" i="18"/>
  <c r="M457" i="18" s="1"/>
  <c r="L457" i="18" s="1"/>
  <c r="E456" i="18"/>
  <c r="C456" i="18"/>
  <c r="M456" i="18" s="1"/>
  <c r="L456" i="18" s="1"/>
  <c r="E455" i="18"/>
  <c r="C455" i="18"/>
  <c r="M455" i="18" s="1"/>
  <c r="L455" i="18" s="1"/>
  <c r="E454" i="18"/>
  <c r="C454" i="18"/>
  <c r="M454" i="18" s="1"/>
  <c r="L454" i="18" s="1"/>
  <c r="E453" i="18"/>
  <c r="C453" i="18"/>
  <c r="M453" i="18" s="1"/>
  <c r="L453" i="18" s="1"/>
  <c r="E452" i="18"/>
  <c r="C452" i="18"/>
  <c r="M452" i="18" s="1"/>
  <c r="L452" i="18" s="1"/>
  <c r="E451" i="18"/>
  <c r="C451" i="18"/>
  <c r="M451" i="18" s="1"/>
  <c r="L451" i="18" s="1"/>
  <c r="M450" i="18"/>
  <c r="L450" i="18" s="1"/>
  <c r="E450" i="18"/>
  <c r="C450" i="18"/>
  <c r="E449" i="18"/>
  <c r="C449" i="18"/>
  <c r="M449" i="18" s="1"/>
  <c r="L449" i="18" s="1"/>
  <c r="M448" i="18"/>
  <c r="L448" i="18" s="1"/>
  <c r="E448" i="18"/>
  <c r="C448" i="18"/>
  <c r="E447" i="18"/>
  <c r="C447" i="18"/>
  <c r="M447" i="18" s="1"/>
  <c r="L447" i="18" s="1"/>
  <c r="E446" i="18"/>
  <c r="C446" i="18"/>
  <c r="M446" i="18" s="1"/>
  <c r="L446" i="18" s="1"/>
  <c r="E445" i="18"/>
  <c r="C445" i="18"/>
  <c r="M445" i="18" s="1"/>
  <c r="L445" i="18" s="1"/>
  <c r="E444" i="18"/>
  <c r="C444" i="18"/>
  <c r="M444" i="18" s="1"/>
  <c r="L444" i="18" s="1"/>
  <c r="E443" i="18"/>
  <c r="C443" i="18"/>
  <c r="M443" i="18" s="1"/>
  <c r="L443" i="18" s="1"/>
  <c r="E442" i="18"/>
  <c r="C442" i="18"/>
  <c r="M442" i="18" s="1"/>
  <c r="L442" i="18" s="1"/>
  <c r="E441" i="18"/>
  <c r="C441" i="18"/>
  <c r="M441" i="18" s="1"/>
  <c r="L441" i="18" s="1"/>
  <c r="E440" i="18"/>
  <c r="C440" i="18"/>
  <c r="M440" i="18" s="1"/>
  <c r="L440" i="18" s="1"/>
  <c r="E439" i="18"/>
  <c r="C439" i="18"/>
  <c r="M439" i="18" s="1"/>
  <c r="L439" i="18" s="1"/>
  <c r="E438" i="18"/>
  <c r="C438" i="18"/>
  <c r="M438" i="18" s="1"/>
  <c r="L438" i="18" s="1"/>
  <c r="E437" i="18"/>
  <c r="C437" i="18"/>
  <c r="M437" i="18" s="1"/>
  <c r="L437" i="18" s="1"/>
  <c r="E436" i="18"/>
  <c r="C436" i="18"/>
  <c r="M436" i="18" s="1"/>
  <c r="L436" i="18" s="1"/>
  <c r="E435" i="18"/>
  <c r="C435" i="18"/>
  <c r="M435" i="18" s="1"/>
  <c r="L435" i="18" s="1"/>
  <c r="M434" i="18"/>
  <c r="L434" i="18" s="1"/>
  <c r="E434" i="18"/>
  <c r="C434" i="18"/>
  <c r="E433" i="18"/>
  <c r="C433" i="18"/>
  <c r="M433" i="18" s="1"/>
  <c r="L433" i="18" s="1"/>
  <c r="M432" i="18"/>
  <c r="L432" i="18" s="1"/>
  <c r="E432" i="18"/>
  <c r="C432" i="18"/>
  <c r="E431" i="18"/>
  <c r="C431" i="18"/>
  <c r="M431" i="18" s="1"/>
  <c r="L431" i="18" s="1"/>
  <c r="E430" i="18"/>
  <c r="C430" i="18"/>
  <c r="M430" i="18" s="1"/>
  <c r="L430" i="18" s="1"/>
  <c r="E429" i="18"/>
  <c r="C429" i="18"/>
  <c r="M429" i="18" s="1"/>
  <c r="L429" i="18" s="1"/>
  <c r="E428" i="18"/>
  <c r="C428" i="18"/>
  <c r="M428" i="18" s="1"/>
  <c r="L428" i="18" s="1"/>
  <c r="E427" i="18"/>
  <c r="C427" i="18"/>
  <c r="M427" i="18" s="1"/>
  <c r="L427" i="18" s="1"/>
  <c r="E426" i="18"/>
  <c r="C426" i="18"/>
  <c r="M426" i="18" s="1"/>
  <c r="L426" i="18" s="1"/>
  <c r="E425" i="18"/>
  <c r="C425" i="18"/>
  <c r="M425" i="18" s="1"/>
  <c r="L425" i="18" s="1"/>
  <c r="M424" i="18"/>
  <c r="L424" i="18" s="1"/>
  <c r="E424" i="18"/>
  <c r="C424" i="18"/>
  <c r="L423" i="18"/>
  <c r="E423" i="18"/>
  <c r="C423" i="18"/>
  <c r="M423" i="18" s="1"/>
  <c r="E422" i="18"/>
  <c r="C422" i="18"/>
  <c r="M422" i="18" s="1"/>
  <c r="L422" i="18" s="1"/>
  <c r="E421" i="18"/>
  <c r="C421" i="18"/>
  <c r="M421" i="18" s="1"/>
  <c r="L421" i="18" s="1"/>
  <c r="E420" i="18"/>
  <c r="C420" i="18"/>
  <c r="M420" i="18" s="1"/>
  <c r="L420" i="18" s="1"/>
  <c r="E419" i="18"/>
  <c r="C419" i="18"/>
  <c r="M419" i="18" s="1"/>
  <c r="L419" i="18" s="1"/>
  <c r="E418" i="18"/>
  <c r="C418" i="18"/>
  <c r="M418" i="18" s="1"/>
  <c r="L418" i="18" s="1"/>
  <c r="E417" i="18"/>
  <c r="C417" i="18"/>
  <c r="M417" i="18" s="1"/>
  <c r="L417" i="18" s="1"/>
  <c r="E416" i="18"/>
  <c r="C416" i="18"/>
  <c r="M416" i="18" s="1"/>
  <c r="L416" i="18" s="1"/>
  <c r="E415" i="18"/>
  <c r="C415" i="18"/>
  <c r="M415" i="18" s="1"/>
  <c r="L415" i="18" s="1"/>
  <c r="E414" i="18"/>
  <c r="C414" i="18"/>
  <c r="M414" i="18" s="1"/>
  <c r="L414" i="18" s="1"/>
  <c r="E413" i="18"/>
  <c r="C413" i="18"/>
  <c r="M413" i="18" s="1"/>
  <c r="L413" i="18" s="1"/>
  <c r="E412" i="18"/>
  <c r="C412" i="18"/>
  <c r="M412" i="18" s="1"/>
  <c r="L412" i="18" s="1"/>
  <c r="E411" i="18"/>
  <c r="C411" i="18"/>
  <c r="M411" i="18" s="1"/>
  <c r="L411" i="18" s="1"/>
  <c r="M410" i="18"/>
  <c r="L410" i="18"/>
  <c r="E410" i="18"/>
  <c r="C410" i="18"/>
  <c r="M409" i="18"/>
  <c r="L409" i="18" s="1"/>
  <c r="E409" i="18"/>
  <c r="C409" i="18"/>
  <c r="E408" i="18"/>
  <c r="C408" i="18"/>
  <c r="M408" i="18" s="1"/>
  <c r="L408" i="18" s="1"/>
  <c r="E407" i="18"/>
  <c r="C407" i="18"/>
  <c r="M407" i="18" s="1"/>
  <c r="L407" i="18" s="1"/>
  <c r="M406" i="18"/>
  <c r="L406" i="18" s="1"/>
  <c r="E406" i="18"/>
  <c r="C406" i="18"/>
  <c r="E405" i="18"/>
  <c r="C405" i="18"/>
  <c r="M405" i="18" s="1"/>
  <c r="L405" i="18" s="1"/>
  <c r="E404" i="18"/>
  <c r="C404" i="18"/>
  <c r="M404" i="18" s="1"/>
  <c r="L404" i="18" s="1"/>
  <c r="E403" i="18"/>
  <c r="C403" i="18"/>
  <c r="M403" i="18" s="1"/>
  <c r="L403" i="18" s="1"/>
  <c r="E402" i="18"/>
  <c r="C402" i="18"/>
  <c r="M402" i="18" s="1"/>
  <c r="L402" i="18" s="1"/>
  <c r="E401" i="18"/>
  <c r="C401" i="18"/>
  <c r="M401" i="18" s="1"/>
  <c r="L401" i="18" s="1"/>
  <c r="E400" i="18"/>
  <c r="C400" i="18"/>
  <c r="M400" i="18" s="1"/>
  <c r="L400" i="18" s="1"/>
  <c r="E399" i="18"/>
  <c r="C399" i="18"/>
  <c r="M399" i="18" s="1"/>
  <c r="L399" i="18" s="1"/>
  <c r="E398" i="18"/>
  <c r="C398" i="18"/>
  <c r="M398" i="18" s="1"/>
  <c r="L398" i="18" s="1"/>
  <c r="E397" i="18"/>
  <c r="C397" i="18"/>
  <c r="M397" i="18" s="1"/>
  <c r="L397" i="18" s="1"/>
  <c r="E396" i="18"/>
  <c r="C396" i="18"/>
  <c r="M396" i="18" s="1"/>
  <c r="L396" i="18" s="1"/>
  <c r="E395" i="18"/>
  <c r="C395" i="18"/>
  <c r="M395" i="18" s="1"/>
  <c r="L395" i="18" s="1"/>
  <c r="E394" i="18"/>
  <c r="C394" i="18"/>
  <c r="M394" i="18" s="1"/>
  <c r="L394" i="18" s="1"/>
  <c r="E393" i="18"/>
  <c r="C393" i="18"/>
  <c r="M393" i="18" s="1"/>
  <c r="L393" i="18" s="1"/>
  <c r="M392" i="18"/>
  <c r="L392" i="18" s="1"/>
  <c r="E392" i="18"/>
  <c r="C392" i="18"/>
  <c r="L391" i="18"/>
  <c r="E391" i="18"/>
  <c r="C391" i="18"/>
  <c r="M391" i="18" s="1"/>
  <c r="E390" i="18"/>
  <c r="C390" i="18"/>
  <c r="M390" i="18" s="1"/>
  <c r="L390" i="18" s="1"/>
  <c r="E389" i="18"/>
  <c r="C389" i="18"/>
  <c r="M389" i="18" s="1"/>
  <c r="L389" i="18" s="1"/>
  <c r="E388" i="18"/>
  <c r="C388" i="18"/>
  <c r="M388" i="18" s="1"/>
  <c r="L388" i="18" s="1"/>
  <c r="E387" i="18"/>
  <c r="C387" i="18"/>
  <c r="M387" i="18" s="1"/>
  <c r="L387" i="18" s="1"/>
  <c r="E386" i="18"/>
  <c r="C386" i="18"/>
  <c r="M386" i="18" s="1"/>
  <c r="L386" i="18" s="1"/>
  <c r="E385" i="18"/>
  <c r="C385" i="18"/>
  <c r="M385" i="18" s="1"/>
  <c r="L385" i="18" s="1"/>
  <c r="E384" i="18"/>
  <c r="C384" i="18"/>
  <c r="M384" i="18" s="1"/>
  <c r="L384" i="18" s="1"/>
  <c r="E383" i="18"/>
  <c r="C383" i="18"/>
  <c r="M383" i="18" s="1"/>
  <c r="L383" i="18" s="1"/>
  <c r="E382" i="18"/>
  <c r="C382" i="18"/>
  <c r="M382" i="18" s="1"/>
  <c r="L382" i="18" s="1"/>
  <c r="E381" i="18"/>
  <c r="C381" i="18"/>
  <c r="M381" i="18" s="1"/>
  <c r="L381" i="18" s="1"/>
  <c r="E380" i="18"/>
  <c r="C380" i="18"/>
  <c r="M380" i="18" s="1"/>
  <c r="L380" i="18" s="1"/>
  <c r="E379" i="18"/>
  <c r="C379" i="18"/>
  <c r="M379" i="18" s="1"/>
  <c r="L379" i="18" s="1"/>
  <c r="M378" i="18"/>
  <c r="L378" i="18"/>
  <c r="E378" i="18"/>
  <c r="C378" i="18"/>
  <c r="M377" i="18"/>
  <c r="L377" i="18" s="1"/>
  <c r="E377" i="18"/>
  <c r="C377" i="18"/>
  <c r="E376" i="18"/>
  <c r="C376" i="18"/>
  <c r="M376" i="18" s="1"/>
  <c r="L376" i="18" s="1"/>
  <c r="E375" i="18"/>
  <c r="C375" i="18"/>
  <c r="M375" i="18" s="1"/>
  <c r="L375" i="18" s="1"/>
  <c r="M374" i="18"/>
  <c r="L374" i="18" s="1"/>
  <c r="E374" i="18"/>
  <c r="C374" i="18"/>
  <c r="E373" i="18"/>
  <c r="C373" i="18"/>
  <c r="M373" i="18" s="1"/>
  <c r="L373" i="18" s="1"/>
  <c r="E372" i="18"/>
  <c r="C372" i="18"/>
  <c r="M372" i="18" s="1"/>
  <c r="L372" i="18" s="1"/>
  <c r="E371" i="18"/>
  <c r="C371" i="18"/>
  <c r="M371" i="18" s="1"/>
  <c r="L371" i="18" s="1"/>
  <c r="E370" i="18"/>
  <c r="C370" i="18"/>
  <c r="M370" i="18" s="1"/>
  <c r="L370" i="18" s="1"/>
  <c r="E369" i="18"/>
  <c r="C369" i="18"/>
  <c r="M369" i="18" s="1"/>
  <c r="L369" i="18" s="1"/>
  <c r="E368" i="18"/>
  <c r="C368" i="18"/>
  <c r="M368" i="18" s="1"/>
  <c r="L368" i="18" s="1"/>
  <c r="E367" i="18"/>
  <c r="C367" i="18"/>
  <c r="M367" i="18" s="1"/>
  <c r="L367" i="18" s="1"/>
  <c r="E366" i="18"/>
  <c r="C366" i="18"/>
  <c r="M366" i="18" s="1"/>
  <c r="L366" i="18" s="1"/>
  <c r="E365" i="18"/>
  <c r="C365" i="18"/>
  <c r="M365" i="18" s="1"/>
  <c r="L365" i="18" s="1"/>
  <c r="E364" i="18"/>
  <c r="C364" i="18"/>
  <c r="M364" i="18" s="1"/>
  <c r="L364" i="18" s="1"/>
  <c r="E363" i="18"/>
  <c r="C363" i="18"/>
  <c r="M363" i="18" s="1"/>
  <c r="L363" i="18" s="1"/>
  <c r="E362" i="18"/>
  <c r="C362" i="18"/>
  <c r="M362" i="18" s="1"/>
  <c r="L362" i="18" s="1"/>
  <c r="E361" i="18"/>
  <c r="C361" i="18"/>
  <c r="M361" i="18" s="1"/>
  <c r="L361" i="18" s="1"/>
  <c r="M360" i="18"/>
  <c r="L360" i="18" s="1"/>
  <c r="E360" i="18"/>
  <c r="C360" i="18"/>
  <c r="L359" i="18"/>
  <c r="E359" i="18"/>
  <c r="C359" i="18"/>
  <c r="M359" i="18" s="1"/>
  <c r="E358" i="18"/>
  <c r="C358" i="18"/>
  <c r="M358" i="18" s="1"/>
  <c r="L358" i="18" s="1"/>
  <c r="E357" i="18"/>
  <c r="C357" i="18"/>
  <c r="M357" i="18" s="1"/>
  <c r="L357" i="18" s="1"/>
  <c r="E356" i="18"/>
  <c r="C356" i="18"/>
  <c r="M356" i="18" s="1"/>
  <c r="L356" i="18" s="1"/>
  <c r="E355" i="18"/>
  <c r="C355" i="18"/>
  <c r="M355" i="18" s="1"/>
  <c r="L355" i="18" s="1"/>
  <c r="E354" i="18"/>
  <c r="C354" i="18"/>
  <c r="M354" i="18" s="1"/>
  <c r="L354" i="18" s="1"/>
  <c r="E353" i="18"/>
  <c r="C353" i="18"/>
  <c r="M353" i="18" s="1"/>
  <c r="L353" i="18" s="1"/>
  <c r="E352" i="18"/>
  <c r="C352" i="18"/>
  <c r="M352" i="18" s="1"/>
  <c r="L352" i="18" s="1"/>
  <c r="E351" i="18"/>
  <c r="C351" i="18"/>
  <c r="M351" i="18" s="1"/>
  <c r="L351" i="18" s="1"/>
  <c r="E350" i="18"/>
  <c r="C350" i="18"/>
  <c r="M350" i="18" s="1"/>
  <c r="L350" i="18" s="1"/>
  <c r="E349" i="18"/>
  <c r="C349" i="18"/>
  <c r="M349" i="18" s="1"/>
  <c r="L349" i="18" s="1"/>
  <c r="E348" i="18"/>
  <c r="C348" i="18"/>
  <c r="M348" i="18" s="1"/>
  <c r="L348" i="18" s="1"/>
  <c r="E347" i="18"/>
  <c r="C347" i="18"/>
  <c r="M347" i="18" s="1"/>
  <c r="L347" i="18" s="1"/>
  <c r="M346" i="18"/>
  <c r="L346" i="18"/>
  <c r="E346" i="18"/>
  <c r="C346" i="18"/>
  <c r="M345" i="18"/>
  <c r="L345" i="18" s="1"/>
  <c r="E345" i="18"/>
  <c r="C345" i="18"/>
  <c r="E344" i="18"/>
  <c r="C344" i="18"/>
  <c r="M344" i="18" s="1"/>
  <c r="L344" i="18" s="1"/>
  <c r="E343" i="18"/>
  <c r="C343" i="18"/>
  <c r="M343" i="18" s="1"/>
  <c r="L343" i="18" s="1"/>
  <c r="M342" i="18"/>
  <c r="L342" i="18" s="1"/>
  <c r="E342" i="18"/>
  <c r="C342" i="18"/>
  <c r="E341" i="18"/>
  <c r="C341" i="18"/>
  <c r="M341" i="18" s="1"/>
  <c r="L341" i="18" s="1"/>
  <c r="E340" i="18"/>
  <c r="C340" i="18"/>
  <c r="M340" i="18" s="1"/>
  <c r="L340" i="18" s="1"/>
  <c r="E339" i="18"/>
  <c r="C339" i="18"/>
  <c r="M339" i="18" s="1"/>
  <c r="L339" i="18" s="1"/>
  <c r="E338" i="18"/>
  <c r="C338" i="18"/>
  <c r="M338" i="18" s="1"/>
  <c r="L338" i="18" s="1"/>
  <c r="E337" i="18"/>
  <c r="C337" i="18"/>
  <c r="M337" i="18" s="1"/>
  <c r="L337" i="18" s="1"/>
  <c r="E336" i="18"/>
  <c r="C336" i="18"/>
  <c r="M336" i="18" s="1"/>
  <c r="L336" i="18" s="1"/>
  <c r="E335" i="18"/>
  <c r="C335" i="18"/>
  <c r="M335" i="18" s="1"/>
  <c r="L335" i="18" s="1"/>
  <c r="E334" i="18"/>
  <c r="C334" i="18"/>
  <c r="M334" i="18" s="1"/>
  <c r="L334" i="18" s="1"/>
  <c r="E333" i="18"/>
  <c r="C333" i="18"/>
  <c r="M333" i="18" s="1"/>
  <c r="L333" i="18" s="1"/>
  <c r="E332" i="18"/>
  <c r="C332" i="18"/>
  <c r="M332" i="18" s="1"/>
  <c r="L332" i="18" s="1"/>
  <c r="E331" i="18"/>
  <c r="C331" i="18"/>
  <c r="M331" i="18" s="1"/>
  <c r="L331" i="18" s="1"/>
  <c r="E330" i="18"/>
  <c r="C330" i="18"/>
  <c r="M330" i="18" s="1"/>
  <c r="L330" i="18" s="1"/>
  <c r="E329" i="18"/>
  <c r="C329" i="18"/>
  <c r="M329" i="18" s="1"/>
  <c r="L329" i="18" s="1"/>
  <c r="M328" i="18"/>
  <c r="L328" i="18" s="1"/>
  <c r="E328" i="18"/>
  <c r="C328" i="18"/>
  <c r="L327" i="18"/>
  <c r="E327" i="18"/>
  <c r="C327" i="18"/>
  <c r="M327" i="18" s="1"/>
  <c r="E326" i="18"/>
  <c r="C326" i="18"/>
  <c r="M326" i="18" s="1"/>
  <c r="L326" i="18" s="1"/>
  <c r="E325" i="18"/>
  <c r="C325" i="18"/>
  <c r="M325" i="18" s="1"/>
  <c r="L325" i="18" s="1"/>
  <c r="E324" i="18"/>
  <c r="C324" i="18"/>
  <c r="M324" i="18" s="1"/>
  <c r="L324" i="18" s="1"/>
  <c r="E323" i="18"/>
  <c r="C323" i="18"/>
  <c r="M323" i="18" s="1"/>
  <c r="L323" i="18" s="1"/>
  <c r="E322" i="18"/>
  <c r="C322" i="18"/>
  <c r="M322" i="18" s="1"/>
  <c r="L322" i="18" s="1"/>
  <c r="E321" i="18"/>
  <c r="C321" i="18"/>
  <c r="M321" i="18" s="1"/>
  <c r="L321" i="18" s="1"/>
  <c r="E320" i="18"/>
  <c r="C320" i="18"/>
  <c r="M320" i="18" s="1"/>
  <c r="L320" i="18" s="1"/>
  <c r="E319" i="18"/>
  <c r="C319" i="18"/>
  <c r="M319" i="18" s="1"/>
  <c r="L319" i="18" s="1"/>
  <c r="E318" i="18"/>
  <c r="C318" i="18"/>
  <c r="M318" i="18" s="1"/>
  <c r="L318" i="18" s="1"/>
  <c r="E317" i="18"/>
  <c r="C317" i="18"/>
  <c r="M317" i="18" s="1"/>
  <c r="L317" i="18" s="1"/>
  <c r="E316" i="18"/>
  <c r="C316" i="18"/>
  <c r="M316" i="18" s="1"/>
  <c r="L316" i="18" s="1"/>
  <c r="E315" i="18"/>
  <c r="C315" i="18"/>
  <c r="M315" i="18" s="1"/>
  <c r="L315" i="18" s="1"/>
  <c r="M314" i="18"/>
  <c r="L314" i="18"/>
  <c r="E314" i="18"/>
  <c r="C314" i="18"/>
  <c r="M313" i="18"/>
  <c r="L313" i="18" s="1"/>
  <c r="E313" i="18"/>
  <c r="C313" i="18"/>
  <c r="E312" i="18"/>
  <c r="C312" i="18"/>
  <c r="M312" i="18" s="1"/>
  <c r="L312" i="18" s="1"/>
  <c r="E311" i="18"/>
  <c r="C311" i="18"/>
  <c r="M311" i="18" s="1"/>
  <c r="L311" i="18" s="1"/>
  <c r="M310" i="18"/>
  <c r="L310" i="18" s="1"/>
  <c r="E310" i="18"/>
  <c r="C310" i="18"/>
  <c r="E309" i="18"/>
  <c r="C309" i="18"/>
  <c r="M309" i="18" s="1"/>
  <c r="L309" i="18" s="1"/>
  <c r="E308" i="18"/>
  <c r="C308" i="18"/>
  <c r="M308" i="18" s="1"/>
  <c r="L308" i="18" s="1"/>
  <c r="E307" i="18"/>
  <c r="C307" i="18"/>
  <c r="M307" i="18" s="1"/>
  <c r="L307" i="18" s="1"/>
  <c r="E306" i="18"/>
  <c r="C306" i="18"/>
  <c r="M306" i="18" s="1"/>
  <c r="L306" i="18" s="1"/>
  <c r="E305" i="18"/>
  <c r="C305" i="18"/>
  <c r="M305" i="18" s="1"/>
  <c r="L305" i="18" s="1"/>
  <c r="E304" i="18"/>
  <c r="C304" i="18"/>
  <c r="M304" i="18" s="1"/>
  <c r="L304" i="18" s="1"/>
  <c r="E303" i="18"/>
  <c r="C303" i="18"/>
  <c r="M303" i="18" s="1"/>
  <c r="L303" i="18" s="1"/>
  <c r="E302" i="18"/>
  <c r="C302" i="18"/>
  <c r="M302" i="18" s="1"/>
  <c r="L302" i="18" s="1"/>
  <c r="E301" i="18"/>
  <c r="C301" i="18"/>
  <c r="M301" i="18" s="1"/>
  <c r="L301" i="18" s="1"/>
  <c r="E300" i="18"/>
  <c r="C300" i="18"/>
  <c r="M300" i="18" s="1"/>
  <c r="L300" i="18" s="1"/>
  <c r="E299" i="18"/>
  <c r="C299" i="18"/>
  <c r="M299" i="18" s="1"/>
  <c r="L299" i="18" s="1"/>
  <c r="E298" i="18"/>
  <c r="C298" i="18"/>
  <c r="M298" i="18" s="1"/>
  <c r="L298" i="18" s="1"/>
  <c r="E297" i="18"/>
  <c r="C297" i="18"/>
  <c r="M297" i="18" s="1"/>
  <c r="L297" i="18" s="1"/>
  <c r="M296" i="18"/>
  <c r="L296" i="18" s="1"/>
  <c r="E296" i="18"/>
  <c r="C296" i="18"/>
  <c r="L295" i="18"/>
  <c r="E295" i="18"/>
  <c r="C295" i="18"/>
  <c r="M295" i="18" s="1"/>
  <c r="E294" i="18"/>
  <c r="C294" i="18"/>
  <c r="M294" i="18" s="1"/>
  <c r="L294" i="18" s="1"/>
  <c r="E293" i="18"/>
  <c r="C293" i="18"/>
  <c r="M293" i="18" s="1"/>
  <c r="L293" i="18" s="1"/>
  <c r="E292" i="18"/>
  <c r="C292" i="18"/>
  <c r="M292" i="18" s="1"/>
  <c r="L292" i="18" s="1"/>
  <c r="E291" i="18"/>
  <c r="C291" i="18"/>
  <c r="M291" i="18" s="1"/>
  <c r="L291" i="18" s="1"/>
  <c r="E290" i="18"/>
  <c r="C290" i="18"/>
  <c r="M290" i="18" s="1"/>
  <c r="L290" i="18" s="1"/>
  <c r="E289" i="18"/>
  <c r="C289" i="18"/>
  <c r="M289" i="18" s="1"/>
  <c r="L289" i="18" s="1"/>
  <c r="E288" i="18"/>
  <c r="C288" i="18"/>
  <c r="M288" i="18" s="1"/>
  <c r="L288" i="18" s="1"/>
  <c r="E287" i="18"/>
  <c r="C287" i="18"/>
  <c r="M287" i="18" s="1"/>
  <c r="L287" i="18" s="1"/>
  <c r="E286" i="18"/>
  <c r="C286" i="18"/>
  <c r="M286" i="18" s="1"/>
  <c r="L286" i="18" s="1"/>
  <c r="E285" i="18"/>
  <c r="C285" i="18"/>
  <c r="M285" i="18" s="1"/>
  <c r="L285" i="18" s="1"/>
  <c r="E284" i="18"/>
  <c r="C284" i="18"/>
  <c r="M284" i="18" s="1"/>
  <c r="L284" i="18" s="1"/>
  <c r="E283" i="18"/>
  <c r="C283" i="18"/>
  <c r="M283" i="18" s="1"/>
  <c r="L283" i="18" s="1"/>
  <c r="M282" i="18"/>
  <c r="L282" i="18"/>
  <c r="E282" i="18"/>
  <c r="C282" i="18"/>
  <c r="M281" i="18"/>
  <c r="L281" i="18" s="1"/>
  <c r="E281" i="18"/>
  <c r="C281" i="18"/>
  <c r="E280" i="18"/>
  <c r="C280" i="18"/>
  <c r="M280" i="18" s="1"/>
  <c r="L280" i="18" s="1"/>
  <c r="E279" i="18"/>
  <c r="C279" i="18"/>
  <c r="M279" i="18" s="1"/>
  <c r="L279" i="18" s="1"/>
  <c r="M278" i="18"/>
  <c r="L278" i="18" s="1"/>
  <c r="E278" i="18"/>
  <c r="C278" i="18"/>
  <c r="E277" i="18"/>
  <c r="C277" i="18"/>
  <c r="M277" i="18" s="1"/>
  <c r="L277" i="18" s="1"/>
  <c r="E276" i="18"/>
  <c r="C276" i="18"/>
  <c r="M276" i="18" s="1"/>
  <c r="L276" i="18" s="1"/>
  <c r="E275" i="18"/>
  <c r="C275" i="18"/>
  <c r="M275" i="18" s="1"/>
  <c r="L275" i="18" s="1"/>
  <c r="E274" i="18"/>
  <c r="C274" i="18"/>
  <c r="M274" i="18" s="1"/>
  <c r="L274" i="18" s="1"/>
  <c r="E273" i="18"/>
  <c r="C273" i="18"/>
  <c r="M273" i="18" s="1"/>
  <c r="L273" i="18" s="1"/>
  <c r="E272" i="18"/>
  <c r="C272" i="18"/>
  <c r="M272" i="18" s="1"/>
  <c r="L272" i="18" s="1"/>
  <c r="E271" i="18"/>
  <c r="C271" i="18"/>
  <c r="M271" i="18" s="1"/>
  <c r="L271" i="18" s="1"/>
  <c r="E270" i="18"/>
  <c r="C270" i="18"/>
  <c r="M270" i="18" s="1"/>
  <c r="L270" i="18" s="1"/>
  <c r="E269" i="18"/>
  <c r="C269" i="18"/>
  <c r="M269" i="18" s="1"/>
  <c r="L269" i="18" s="1"/>
  <c r="E268" i="18"/>
  <c r="C268" i="18"/>
  <c r="M268" i="18" s="1"/>
  <c r="L268" i="18" s="1"/>
  <c r="E267" i="18"/>
  <c r="C267" i="18"/>
  <c r="M267" i="18" s="1"/>
  <c r="L267" i="18" s="1"/>
  <c r="E266" i="18"/>
  <c r="C266" i="18"/>
  <c r="M266" i="18" s="1"/>
  <c r="L266" i="18" s="1"/>
  <c r="E265" i="18"/>
  <c r="C265" i="18"/>
  <c r="M265" i="18" s="1"/>
  <c r="L265" i="18" s="1"/>
  <c r="M264" i="18"/>
  <c r="L264" i="18" s="1"/>
  <c r="E264" i="18"/>
  <c r="C264" i="18"/>
  <c r="L263" i="18"/>
  <c r="E263" i="18"/>
  <c r="C263" i="18"/>
  <c r="M263" i="18" s="1"/>
  <c r="E262" i="18"/>
  <c r="C262" i="18"/>
  <c r="M262" i="18" s="1"/>
  <c r="L262" i="18" s="1"/>
  <c r="E261" i="18"/>
  <c r="C261" i="18"/>
  <c r="M261" i="18" s="1"/>
  <c r="L261" i="18" s="1"/>
  <c r="E260" i="18"/>
  <c r="C260" i="18"/>
  <c r="M260" i="18" s="1"/>
  <c r="L260" i="18" s="1"/>
  <c r="E259" i="18"/>
  <c r="C259" i="18"/>
  <c r="M259" i="18" s="1"/>
  <c r="L259" i="18" s="1"/>
  <c r="E258" i="18"/>
  <c r="C258" i="18"/>
  <c r="M258" i="18" s="1"/>
  <c r="L258" i="18" s="1"/>
  <c r="E257" i="18"/>
  <c r="C257" i="18"/>
  <c r="M257" i="18" s="1"/>
  <c r="L257" i="18" s="1"/>
  <c r="E256" i="18"/>
  <c r="C256" i="18"/>
  <c r="M256" i="18" s="1"/>
  <c r="L256" i="18" s="1"/>
  <c r="E255" i="18"/>
  <c r="C255" i="18"/>
  <c r="M255" i="18" s="1"/>
  <c r="L255" i="18" s="1"/>
  <c r="E254" i="18"/>
  <c r="C254" i="18"/>
  <c r="M254" i="18" s="1"/>
  <c r="L254" i="18" s="1"/>
  <c r="E253" i="18"/>
  <c r="C253" i="18"/>
  <c r="M253" i="18" s="1"/>
  <c r="L253" i="18" s="1"/>
  <c r="E252" i="18"/>
  <c r="C252" i="18"/>
  <c r="M252" i="18" s="1"/>
  <c r="L252" i="18" s="1"/>
  <c r="E251" i="18"/>
  <c r="C251" i="18"/>
  <c r="M251" i="18" s="1"/>
  <c r="L251" i="18" s="1"/>
  <c r="M250" i="18"/>
  <c r="L250" i="18"/>
  <c r="E250" i="18"/>
  <c r="C250" i="18"/>
  <c r="M249" i="18"/>
  <c r="L249" i="18" s="1"/>
  <c r="E249" i="18"/>
  <c r="C249" i="18"/>
  <c r="E248" i="18"/>
  <c r="C248" i="18"/>
  <c r="M248" i="18" s="1"/>
  <c r="L248" i="18" s="1"/>
  <c r="E247" i="18"/>
  <c r="C247" i="18"/>
  <c r="M247" i="18" s="1"/>
  <c r="L247" i="18" s="1"/>
  <c r="M246" i="18"/>
  <c r="L246" i="18" s="1"/>
  <c r="E246" i="18"/>
  <c r="C246" i="18"/>
  <c r="E245" i="18"/>
  <c r="C245" i="18"/>
  <c r="M245" i="18" s="1"/>
  <c r="L245" i="18" s="1"/>
  <c r="E244" i="18"/>
  <c r="C244" i="18"/>
  <c r="M244" i="18" s="1"/>
  <c r="L244" i="18" s="1"/>
  <c r="E243" i="18"/>
  <c r="C243" i="18"/>
  <c r="M243" i="18" s="1"/>
  <c r="L243" i="18" s="1"/>
  <c r="E242" i="18"/>
  <c r="C242" i="18"/>
  <c r="M242" i="18" s="1"/>
  <c r="L242" i="18" s="1"/>
  <c r="E241" i="18"/>
  <c r="C241" i="18"/>
  <c r="M241" i="18" s="1"/>
  <c r="L241" i="18" s="1"/>
  <c r="E240" i="18"/>
  <c r="C240" i="18"/>
  <c r="M240" i="18" s="1"/>
  <c r="L240" i="18" s="1"/>
  <c r="E239" i="18"/>
  <c r="C239" i="18"/>
  <c r="M239" i="18" s="1"/>
  <c r="L239" i="18" s="1"/>
  <c r="E238" i="18"/>
  <c r="C238" i="18"/>
  <c r="M238" i="18" s="1"/>
  <c r="L238" i="18" s="1"/>
  <c r="E237" i="18"/>
  <c r="C237" i="18"/>
  <c r="M237" i="18" s="1"/>
  <c r="L237" i="18" s="1"/>
  <c r="E236" i="18"/>
  <c r="C236" i="18"/>
  <c r="M236" i="18" s="1"/>
  <c r="L236" i="18" s="1"/>
  <c r="E235" i="18"/>
  <c r="C235" i="18"/>
  <c r="M235" i="18" s="1"/>
  <c r="L235" i="18" s="1"/>
  <c r="E234" i="18"/>
  <c r="C234" i="18"/>
  <c r="M234" i="18" s="1"/>
  <c r="L234" i="18" s="1"/>
  <c r="E233" i="18"/>
  <c r="C233" i="18"/>
  <c r="M233" i="18" s="1"/>
  <c r="L233" i="18" s="1"/>
  <c r="M232" i="18"/>
  <c r="L232" i="18" s="1"/>
  <c r="E232" i="18"/>
  <c r="C232" i="18"/>
  <c r="L231" i="18"/>
  <c r="E231" i="18"/>
  <c r="C231" i="18"/>
  <c r="M231" i="18" s="1"/>
  <c r="E230" i="18"/>
  <c r="C230" i="18"/>
  <c r="M230" i="18" s="1"/>
  <c r="L230" i="18" s="1"/>
  <c r="E229" i="18"/>
  <c r="C229" i="18"/>
  <c r="M229" i="18" s="1"/>
  <c r="L229" i="18" s="1"/>
  <c r="E228" i="18"/>
  <c r="C228" i="18"/>
  <c r="M228" i="18" s="1"/>
  <c r="L228" i="18" s="1"/>
  <c r="E227" i="18"/>
  <c r="C227" i="18"/>
  <c r="M227" i="18" s="1"/>
  <c r="L227" i="18" s="1"/>
  <c r="E226" i="18"/>
  <c r="C226" i="18"/>
  <c r="M226" i="18" s="1"/>
  <c r="L226" i="18" s="1"/>
  <c r="E225" i="18"/>
  <c r="C225" i="18"/>
  <c r="M225" i="18" s="1"/>
  <c r="L225" i="18" s="1"/>
  <c r="E224" i="18"/>
  <c r="C224" i="18"/>
  <c r="M224" i="18" s="1"/>
  <c r="L224" i="18" s="1"/>
  <c r="E223" i="18"/>
  <c r="C223" i="18"/>
  <c r="M223" i="18" s="1"/>
  <c r="L223" i="18" s="1"/>
  <c r="E222" i="18"/>
  <c r="C222" i="18"/>
  <c r="M222" i="18" s="1"/>
  <c r="L222" i="18" s="1"/>
  <c r="E221" i="18"/>
  <c r="C221" i="18"/>
  <c r="M221" i="18" s="1"/>
  <c r="L221" i="18" s="1"/>
  <c r="E220" i="18"/>
  <c r="C220" i="18"/>
  <c r="M220" i="18" s="1"/>
  <c r="L220" i="18" s="1"/>
  <c r="E219" i="18"/>
  <c r="C219" i="18"/>
  <c r="M219" i="18" s="1"/>
  <c r="L219" i="18" s="1"/>
  <c r="M218" i="18"/>
  <c r="L218" i="18"/>
  <c r="E218" i="18"/>
  <c r="C218" i="18"/>
  <c r="M217" i="18"/>
  <c r="L217" i="18" s="1"/>
  <c r="E217" i="18"/>
  <c r="C217" i="18"/>
  <c r="E216" i="18"/>
  <c r="C216" i="18"/>
  <c r="M216" i="18" s="1"/>
  <c r="L216" i="18" s="1"/>
  <c r="E215" i="18"/>
  <c r="C215" i="18"/>
  <c r="M215" i="18" s="1"/>
  <c r="L215" i="18" s="1"/>
  <c r="M214" i="18"/>
  <c r="L214" i="18" s="1"/>
  <c r="E214" i="18"/>
  <c r="C214" i="18"/>
  <c r="E213" i="18"/>
  <c r="C213" i="18"/>
  <c r="M213" i="18" s="1"/>
  <c r="L213" i="18" s="1"/>
  <c r="E212" i="18"/>
  <c r="C212" i="18"/>
  <c r="M212" i="18" s="1"/>
  <c r="L212" i="18" s="1"/>
  <c r="E211" i="18"/>
  <c r="C211" i="18"/>
  <c r="M211" i="18" s="1"/>
  <c r="L211" i="18" s="1"/>
  <c r="E210" i="18"/>
  <c r="C210" i="18"/>
  <c r="M210" i="18" s="1"/>
  <c r="L210" i="18" s="1"/>
  <c r="E209" i="18"/>
  <c r="C209" i="18"/>
  <c r="M209" i="18" s="1"/>
  <c r="L209" i="18" s="1"/>
  <c r="E208" i="18"/>
  <c r="C208" i="18"/>
  <c r="M208" i="18" s="1"/>
  <c r="L208" i="18" s="1"/>
  <c r="E207" i="18"/>
  <c r="C207" i="18"/>
  <c r="M207" i="18" s="1"/>
  <c r="L207" i="18" s="1"/>
  <c r="E206" i="18"/>
  <c r="C206" i="18"/>
  <c r="M206" i="18" s="1"/>
  <c r="L206" i="18" s="1"/>
  <c r="E205" i="18"/>
  <c r="C205" i="18"/>
  <c r="M205" i="18" s="1"/>
  <c r="L205" i="18" s="1"/>
  <c r="E204" i="18"/>
  <c r="C204" i="18"/>
  <c r="M204" i="18" s="1"/>
  <c r="L204" i="18" s="1"/>
  <c r="E203" i="18"/>
  <c r="C203" i="18"/>
  <c r="M203" i="18" s="1"/>
  <c r="L203" i="18" s="1"/>
  <c r="E202" i="18"/>
  <c r="C202" i="18"/>
  <c r="M202" i="18" s="1"/>
  <c r="L202" i="18" s="1"/>
  <c r="E201" i="18"/>
  <c r="C201" i="18"/>
  <c r="M201" i="18" s="1"/>
  <c r="L201" i="18" s="1"/>
  <c r="M200" i="18"/>
  <c r="L200" i="18" s="1"/>
  <c r="E200" i="18"/>
  <c r="C200" i="18"/>
  <c r="L199" i="18"/>
  <c r="E199" i="18"/>
  <c r="C199" i="18"/>
  <c r="M199" i="18" s="1"/>
  <c r="E198" i="18"/>
  <c r="C198" i="18"/>
  <c r="M198" i="18" s="1"/>
  <c r="L198" i="18" s="1"/>
  <c r="E197" i="18"/>
  <c r="C197" i="18"/>
  <c r="M197" i="18" s="1"/>
  <c r="L197" i="18" s="1"/>
  <c r="E196" i="18"/>
  <c r="C196" i="18"/>
  <c r="M196" i="18" s="1"/>
  <c r="L196" i="18" s="1"/>
  <c r="E195" i="18"/>
  <c r="C195" i="18"/>
  <c r="M195" i="18" s="1"/>
  <c r="L195" i="18" s="1"/>
  <c r="E194" i="18"/>
  <c r="C194" i="18"/>
  <c r="M194" i="18" s="1"/>
  <c r="L194" i="18" s="1"/>
  <c r="E193" i="18"/>
  <c r="C193" i="18"/>
  <c r="M193" i="18" s="1"/>
  <c r="L193" i="18" s="1"/>
  <c r="E192" i="18"/>
  <c r="C192" i="18"/>
  <c r="M192" i="18" s="1"/>
  <c r="L192" i="18" s="1"/>
  <c r="E191" i="18"/>
  <c r="C191" i="18"/>
  <c r="M191" i="18" s="1"/>
  <c r="L191" i="18" s="1"/>
  <c r="E190" i="18"/>
  <c r="C190" i="18"/>
  <c r="M190" i="18" s="1"/>
  <c r="L190" i="18" s="1"/>
  <c r="E189" i="18"/>
  <c r="C189" i="18"/>
  <c r="M189" i="18" s="1"/>
  <c r="L189" i="18" s="1"/>
  <c r="E188" i="18"/>
  <c r="C188" i="18"/>
  <c r="M188" i="18" s="1"/>
  <c r="L188" i="18" s="1"/>
  <c r="E187" i="18"/>
  <c r="C187" i="18"/>
  <c r="M187" i="18" s="1"/>
  <c r="L187" i="18" s="1"/>
  <c r="M186" i="18"/>
  <c r="L186" i="18"/>
  <c r="E186" i="18"/>
  <c r="C186" i="18"/>
  <c r="M185" i="18"/>
  <c r="L185" i="18" s="1"/>
  <c r="E185" i="18"/>
  <c r="C185" i="18"/>
  <c r="E184" i="18"/>
  <c r="C184" i="18"/>
  <c r="M184" i="18" s="1"/>
  <c r="L184" i="18" s="1"/>
  <c r="E183" i="18"/>
  <c r="C183" i="18"/>
  <c r="M183" i="18" s="1"/>
  <c r="L183" i="18" s="1"/>
  <c r="M182" i="18"/>
  <c r="L182" i="18" s="1"/>
  <c r="E182" i="18"/>
  <c r="C182" i="18"/>
  <c r="E181" i="18"/>
  <c r="C181" i="18"/>
  <c r="M181" i="18" s="1"/>
  <c r="L181" i="18" s="1"/>
  <c r="E180" i="18"/>
  <c r="C180" i="18"/>
  <c r="M180" i="18" s="1"/>
  <c r="L180" i="18" s="1"/>
  <c r="E179" i="18"/>
  <c r="C179" i="18"/>
  <c r="M179" i="18" s="1"/>
  <c r="L179" i="18" s="1"/>
  <c r="E178" i="18"/>
  <c r="C178" i="18"/>
  <c r="M178" i="18" s="1"/>
  <c r="L178" i="18" s="1"/>
  <c r="E177" i="18"/>
  <c r="C177" i="18"/>
  <c r="M177" i="18" s="1"/>
  <c r="L177" i="18" s="1"/>
  <c r="E176" i="18"/>
  <c r="C176" i="18"/>
  <c r="M176" i="18" s="1"/>
  <c r="L176" i="18" s="1"/>
  <c r="E175" i="18"/>
  <c r="C175" i="18"/>
  <c r="M175" i="18" s="1"/>
  <c r="L175" i="18" s="1"/>
  <c r="E174" i="18"/>
  <c r="C174" i="18"/>
  <c r="M174" i="18" s="1"/>
  <c r="L174" i="18" s="1"/>
  <c r="E173" i="18"/>
  <c r="C173" i="18"/>
  <c r="M173" i="18" s="1"/>
  <c r="L173" i="18" s="1"/>
  <c r="E172" i="18"/>
  <c r="C172" i="18"/>
  <c r="M172" i="18" s="1"/>
  <c r="L172" i="18" s="1"/>
  <c r="E171" i="18"/>
  <c r="C171" i="18"/>
  <c r="M171" i="18" s="1"/>
  <c r="L171" i="18" s="1"/>
  <c r="E170" i="18"/>
  <c r="C170" i="18"/>
  <c r="M170" i="18" s="1"/>
  <c r="L170" i="18" s="1"/>
  <c r="E169" i="18"/>
  <c r="C169" i="18"/>
  <c r="M169" i="18" s="1"/>
  <c r="L169" i="18" s="1"/>
  <c r="M168" i="18"/>
  <c r="L168" i="18" s="1"/>
  <c r="E168" i="18"/>
  <c r="C168" i="18"/>
  <c r="L167" i="18"/>
  <c r="E167" i="18"/>
  <c r="C167" i="18"/>
  <c r="M167" i="18" s="1"/>
  <c r="E166" i="18"/>
  <c r="C166" i="18"/>
  <c r="M166" i="18" s="1"/>
  <c r="L166" i="18" s="1"/>
  <c r="E165" i="18"/>
  <c r="C165" i="18"/>
  <c r="M165" i="18" s="1"/>
  <c r="L165" i="18" s="1"/>
  <c r="E164" i="18"/>
  <c r="C164" i="18"/>
  <c r="M164" i="18" s="1"/>
  <c r="L164" i="18" s="1"/>
  <c r="E163" i="18"/>
  <c r="C163" i="18"/>
  <c r="M163" i="18" s="1"/>
  <c r="L163" i="18" s="1"/>
  <c r="E162" i="18"/>
  <c r="C162" i="18"/>
  <c r="M162" i="18" s="1"/>
  <c r="L162" i="18" s="1"/>
  <c r="E161" i="18"/>
  <c r="C161" i="18"/>
  <c r="M161" i="18" s="1"/>
  <c r="L161" i="18" s="1"/>
  <c r="E160" i="18"/>
  <c r="C160" i="18"/>
  <c r="M160" i="18" s="1"/>
  <c r="L160" i="18" s="1"/>
  <c r="E159" i="18"/>
  <c r="C159" i="18"/>
  <c r="M159" i="18" s="1"/>
  <c r="L159" i="18" s="1"/>
  <c r="E158" i="18"/>
  <c r="C158" i="18"/>
  <c r="M158" i="18" s="1"/>
  <c r="L158" i="18" s="1"/>
  <c r="E157" i="18"/>
  <c r="C157" i="18"/>
  <c r="M157" i="18" s="1"/>
  <c r="L157" i="18" s="1"/>
  <c r="E156" i="18"/>
  <c r="C156" i="18"/>
  <c r="M156" i="18" s="1"/>
  <c r="L156" i="18" s="1"/>
  <c r="E155" i="18"/>
  <c r="C155" i="18"/>
  <c r="M155" i="18" s="1"/>
  <c r="L155" i="18" s="1"/>
  <c r="M154" i="18"/>
  <c r="L154" i="18"/>
  <c r="E154" i="18"/>
  <c r="C154" i="18"/>
  <c r="M153" i="18"/>
  <c r="L153" i="18" s="1"/>
  <c r="E153" i="18"/>
  <c r="C153" i="18"/>
  <c r="E152" i="18"/>
  <c r="C152" i="18"/>
  <c r="M152" i="18" s="1"/>
  <c r="L152" i="18" s="1"/>
  <c r="E151" i="18"/>
  <c r="C151" i="18"/>
  <c r="M151" i="18" s="1"/>
  <c r="L151" i="18" s="1"/>
  <c r="M150" i="18"/>
  <c r="L150" i="18" s="1"/>
  <c r="E150" i="18"/>
  <c r="C150" i="18"/>
  <c r="E149" i="18"/>
  <c r="C149" i="18"/>
  <c r="M149" i="18" s="1"/>
  <c r="L149" i="18" s="1"/>
  <c r="E148" i="18"/>
  <c r="C148" i="18"/>
  <c r="M148" i="18" s="1"/>
  <c r="L148" i="18" s="1"/>
  <c r="E147" i="18"/>
  <c r="C147" i="18"/>
  <c r="M147" i="18" s="1"/>
  <c r="L147" i="18" s="1"/>
  <c r="E146" i="18"/>
  <c r="C146" i="18"/>
  <c r="M146" i="18" s="1"/>
  <c r="L146" i="18" s="1"/>
  <c r="E145" i="18"/>
  <c r="C145" i="18"/>
  <c r="M145" i="18" s="1"/>
  <c r="L145" i="18" s="1"/>
  <c r="E144" i="18"/>
  <c r="C144" i="18"/>
  <c r="M144" i="18" s="1"/>
  <c r="L144" i="18" s="1"/>
  <c r="E143" i="18"/>
  <c r="C143" i="18"/>
  <c r="M143" i="18" s="1"/>
  <c r="L143" i="18" s="1"/>
  <c r="E142" i="18"/>
  <c r="C142" i="18"/>
  <c r="M142" i="18" s="1"/>
  <c r="L142" i="18" s="1"/>
  <c r="E141" i="18"/>
  <c r="C141" i="18"/>
  <c r="M141" i="18" s="1"/>
  <c r="L141" i="18" s="1"/>
  <c r="E140" i="18"/>
  <c r="C140" i="18"/>
  <c r="M140" i="18" s="1"/>
  <c r="L140" i="18" s="1"/>
  <c r="E139" i="18"/>
  <c r="C139" i="18"/>
  <c r="M139" i="18" s="1"/>
  <c r="L139" i="18" s="1"/>
  <c r="M138" i="18"/>
  <c r="L138" i="18"/>
  <c r="E138" i="18"/>
  <c r="C138" i="18"/>
  <c r="E137" i="18"/>
  <c r="C137" i="18"/>
  <c r="M137" i="18" s="1"/>
  <c r="L137" i="18" s="1"/>
  <c r="E136" i="18"/>
  <c r="C136" i="18"/>
  <c r="M136" i="18" s="1"/>
  <c r="L136" i="18" s="1"/>
  <c r="E135" i="18"/>
  <c r="C135" i="18"/>
  <c r="M135" i="18" s="1"/>
  <c r="L135" i="18" s="1"/>
  <c r="E134" i="18"/>
  <c r="C134" i="18"/>
  <c r="M134" i="18" s="1"/>
  <c r="L134" i="18" s="1"/>
  <c r="M133" i="18"/>
  <c r="L133" i="18" s="1"/>
  <c r="E133" i="18"/>
  <c r="C133" i="18"/>
  <c r="E132" i="18"/>
  <c r="C132" i="18"/>
  <c r="M132" i="18" s="1"/>
  <c r="L132" i="18" s="1"/>
  <c r="E131" i="18"/>
  <c r="C131" i="18"/>
  <c r="M131" i="18" s="1"/>
  <c r="L131" i="18" s="1"/>
  <c r="E130" i="18"/>
  <c r="C130" i="18"/>
  <c r="M130" i="18" s="1"/>
  <c r="L130" i="18" s="1"/>
  <c r="E129" i="18"/>
  <c r="C129" i="18"/>
  <c r="M129" i="18" s="1"/>
  <c r="L129" i="18" s="1"/>
  <c r="E128" i="18"/>
  <c r="C128" i="18"/>
  <c r="M128" i="18" s="1"/>
  <c r="L128" i="18" s="1"/>
  <c r="E127" i="18"/>
  <c r="C127" i="18"/>
  <c r="M127" i="18" s="1"/>
  <c r="L127" i="18" s="1"/>
  <c r="E126" i="18"/>
  <c r="C126" i="18"/>
  <c r="M126" i="18" s="1"/>
  <c r="L126" i="18" s="1"/>
  <c r="E125" i="18"/>
  <c r="C125" i="18"/>
  <c r="M125" i="18" s="1"/>
  <c r="L125" i="18" s="1"/>
  <c r="E124" i="18"/>
  <c r="C124" i="18"/>
  <c r="M124" i="18" s="1"/>
  <c r="L124" i="18" s="1"/>
  <c r="E123" i="18"/>
  <c r="C123" i="18"/>
  <c r="M123" i="18" s="1"/>
  <c r="L123" i="18" s="1"/>
  <c r="M122" i="18"/>
  <c r="L122" i="18" s="1"/>
  <c r="E122" i="18"/>
  <c r="C122" i="18"/>
  <c r="M121" i="18"/>
  <c r="L121" i="18" s="1"/>
  <c r="E121" i="18"/>
  <c r="C121" i="18"/>
  <c r="E120" i="18"/>
  <c r="C120" i="18"/>
  <c r="M120" i="18" s="1"/>
  <c r="L120" i="18" s="1"/>
  <c r="E119" i="18"/>
  <c r="C119" i="18"/>
  <c r="M119" i="18" s="1"/>
  <c r="L119" i="18" s="1"/>
  <c r="E118" i="18"/>
  <c r="C118" i="18"/>
  <c r="M118" i="18" s="1"/>
  <c r="L118" i="18" s="1"/>
  <c r="M117" i="18"/>
  <c r="L117" i="18" s="1"/>
  <c r="E117" i="18"/>
  <c r="C117" i="18"/>
  <c r="E116" i="18"/>
  <c r="C116" i="18"/>
  <c r="M116" i="18" s="1"/>
  <c r="L116" i="18" s="1"/>
  <c r="E115" i="18"/>
  <c r="C115" i="18"/>
  <c r="M115" i="18" s="1"/>
  <c r="L115" i="18" s="1"/>
  <c r="E114" i="18"/>
  <c r="C114" i="18"/>
  <c r="M114" i="18" s="1"/>
  <c r="L114" i="18" s="1"/>
  <c r="E113" i="18"/>
  <c r="C113" i="18"/>
  <c r="M113" i="18" s="1"/>
  <c r="L113" i="18" s="1"/>
  <c r="E112" i="18"/>
  <c r="C112" i="18"/>
  <c r="M112" i="18" s="1"/>
  <c r="L112" i="18" s="1"/>
  <c r="E111" i="18"/>
  <c r="C111" i="18"/>
  <c r="M111" i="18" s="1"/>
  <c r="L111" i="18" s="1"/>
  <c r="M110" i="18"/>
  <c r="L110" i="18" s="1"/>
  <c r="E110" i="18"/>
  <c r="C110" i="18"/>
  <c r="E109" i="18"/>
  <c r="C109" i="18"/>
  <c r="M109" i="18" s="1"/>
  <c r="L109" i="18" s="1"/>
  <c r="E108" i="18"/>
  <c r="C108" i="18"/>
  <c r="M108" i="18" s="1"/>
  <c r="L108" i="18" s="1"/>
  <c r="E107" i="18"/>
  <c r="C107" i="18"/>
  <c r="M107" i="18" s="1"/>
  <c r="L107" i="18" s="1"/>
  <c r="E106" i="18"/>
  <c r="C106" i="18"/>
  <c r="M106" i="18" s="1"/>
  <c r="L106" i="18" s="1"/>
  <c r="M105" i="18"/>
  <c r="L105" i="18" s="1"/>
  <c r="E105" i="18"/>
  <c r="C105" i="18"/>
  <c r="E104" i="18"/>
  <c r="C104" i="18"/>
  <c r="M104" i="18" s="1"/>
  <c r="L104" i="18" s="1"/>
  <c r="E103" i="18"/>
  <c r="C103" i="18"/>
  <c r="M103" i="18" s="1"/>
  <c r="L103" i="18" s="1"/>
  <c r="E102" i="18"/>
  <c r="C102" i="18"/>
  <c r="M102" i="18" s="1"/>
  <c r="L102" i="18" s="1"/>
  <c r="E101" i="18"/>
  <c r="C101" i="18"/>
  <c r="M101" i="18" s="1"/>
  <c r="L101" i="18" s="1"/>
  <c r="E100" i="18"/>
  <c r="C100" i="18"/>
  <c r="M100" i="18" s="1"/>
  <c r="L100" i="18" s="1"/>
  <c r="E99" i="18"/>
  <c r="C99" i="18"/>
  <c r="M99" i="18" s="1"/>
  <c r="L99" i="18" s="1"/>
  <c r="E98" i="18"/>
  <c r="C98" i="18"/>
  <c r="M98" i="18" s="1"/>
  <c r="L98" i="18" s="1"/>
  <c r="E97" i="18"/>
  <c r="C97" i="18"/>
  <c r="M97" i="18" s="1"/>
  <c r="L97" i="18" s="1"/>
  <c r="E96" i="18"/>
  <c r="C96" i="18"/>
  <c r="M96" i="18" s="1"/>
  <c r="L96" i="18" s="1"/>
  <c r="E95" i="18"/>
  <c r="C95" i="18"/>
  <c r="M95" i="18" s="1"/>
  <c r="L95" i="18" s="1"/>
  <c r="M94" i="18"/>
  <c r="L94" i="18" s="1"/>
  <c r="E94" i="18"/>
  <c r="C94" i="18"/>
  <c r="E93" i="18"/>
  <c r="C93" i="18"/>
  <c r="M93" i="18" s="1"/>
  <c r="L93" i="18" s="1"/>
  <c r="E92" i="18"/>
  <c r="C92" i="18"/>
  <c r="M92" i="18" s="1"/>
  <c r="L92" i="18" s="1"/>
  <c r="E91" i="18"/>
  <c r="C91" i="18"/>
  <c r="M91" i="18" s="1"/>
  <c r="L91" i="18" s="1"/>
  <c r="E90" i="18"/>
  <c r="C90" i="18"/>
  <c r="M90" i="18" s="1"/>
  <c r="L90" i="18" s="1"/>
  <c r="E89" i="18"/>
  <c r="C89" i="18"/>
  <c r="M89" i="18" s="1"/>
  <c r="L89" i="18" s="1"/>
  <c r="E88" i="18"/>
  <c r="C88" i="18"/>
  <c r="M88" i="18" s="1"/>
  <c r="L88" i="18" s="1"/>
  <c r="E87" i="18"/>
  <c r="C87" i="18"/>
  <c r="M87" i="18" s="1"/>
  <c r="L87" i="18" s="1"/>
  <c r="E86" i="18"/>
  <c r="C86" i="18"/>
  <c r="M86" i="18" s="1"/>
  <c r="L86" i="18" s="1"/>
  <c r="E85" i="18"/>
  <c r="C85" i="18"/>
  <c r="M85" i="18" s="1"/>
  <c r="L85" i="18" s="1"/>
  <c r="E84" i="18"/>
  <c r="C84" i="18"/>
  <c r="M84" i="18" s="1"/>
  <c r="L84" i="18" s="1"/>
  <c r="E83" i="18"/>
  <c r="C83" i="18"/>
  <c r="M83" i="18" s="1"/>
  <c r="L83" i="18" s="1"/>
  <c r="E82" i="18"/>
  <c r="C82" i="18"/>
  <c r="M82" i="18" s="1"/>
  <c r="L82" i="18" s="1"/>
  <c r="E81" i="18"/>
  <c r="C81" i="18"/>
  <c r="M81" i="18" s="1"/>
  <c r="L81" i="18" s="1"/>
  <c r="E80" i="18"/>
  <c r="C80" i="18"/>
  <c r="M80" i="18" s="1"/>
  <c r="L80" i="18" s="1"/>
  <c r="E79" i="18"/>
  <c r="C79" i="18"/>
  <c r="M79" i="18" s="1"/>
  <c r="L79" i="18" s="1"/>
  <c r="E78" i="18"/>
  <c r="C78" i="18"/>
  <c r="M78" i="18" s="1"/>
  <c r="L78" i="18" s="1"/>
  <c r="E77" i="18"/>
  <c r="C77" i="18"/>
  <c r="M77" i="18" s="1"/>
  <c r="L77" i="18" s="1"/>
  <c r="E76" i="18"/>
  <c r="C76" i="18"/>
  <c r="M76" i="18" s="1"/>
  <c r="L76" i="18" s="1"/>
  <c r="E75" i="18"/>
  <c r="C75" i="18"/>
  <c r="M75" i="18" s="1"/>
  <c r="L75" i="18" s="1"/>
  <c r="M74" i="18"/>
  <c r="L74" i="18"/>
  <c r="E74" i="18"/>
  <c r="C74" i="18"/>
  <c r="E73" i="18"/>
  <c r="C73" i="18"/>
  <c r="M73" i="18" s="1"/>
  <c r="L73" i="18" s="1"/>
  <c r="E72" i="18"/>
  <c r="C72" i="18"/>
  <c r="M72" i="18" s="1"/>
  <c r="L72" i="18" s="1"/>
  <c r="E71" i="18"/>
  <c r="C71" i="18"/>
  <c r="M71" i="18" s="1"/>
  <c r="L71" i="18" s="1"/>
  <c r="E70" i="18"/>
  <c r="C70" i="18"/>
  <c r="M70" i="18" s="1"/>
  <c r="L70" i="18" s="1"/>
  <c r="M69" i="18"/>
  <c r="L69" i="18" s="1"/>
  <c r="E69" i="18"/>
  <c r="C69" i="18"/>
  <c r="E68" i="18"/>
  <c r="C68" i="18"/>
  <c r="M68" i="18" s="1"/>
  <c r="L68" i="18" s="1"/>
  <c r="E67" i="18"/>
  <c r="C67" i="18"/>
  <c r="M67" i="18" s="1"/>
  <c r="L67" i="18" s="1"/>
  <c r="E66" i="18"/>
  <c r="C66" i="18"/>
  <c r="M66" i="18" s="1"/>
  <c r="L66" i="18" s="1"/>
  <c r="E65" i="18"/>
  <c r="C65" i="18"/>
  <c r="M65" i="18" s="1"/>
  <c r="L65" i="18" s="1"/>
  <c r="E64" i="18"/>
  <c r="C64" i="18"/>
  <c r="M64" i="18" s="1"/>
  <c r="L64" i="18" s="1"/>
  <c r="E63" i="18"/>
  <c r="C63" i="18"/>
  <c r="M63" i="18" s="1"/>
  <c r="L63" i="18" s="1"/>
  <c r="E62" i="18"/>
  <c r="C62" i="18"/>
  <c r="M62" i="18" s="1"/>
  <c r="L62" i="18" s="1"/>
  <c r="E61" i="18"/>
  <c r="C61" i="18"/>
  <c r="M61" i="18" s="1"/>
  <c r="L61" i="18" s="1"/>
  <c r="E60" i="18"/>
  <c r="C60" i="18"/>
  <c r="M60" i="18" s="1"/>
  <c r="L60" i="18" s="1"/>
  <c r="E59" i="18"/>
  <c r="C59" i="18"/>
  <c r="M59" i="18" s="1"/>
  <c r="L59" i="18" s="1"/>
  <c r="M58" i="18"/>
  <c r="L58" i="18"/>
  <c r="E58" i="18"/>
  <c r="C58" i="18"/>
  <c r="M57" i="18"/>
  <c r="L57" i="18" s="1"/>
  <c r="E57" i="18"/>
  <c r="C57" i="18"/>
  <c r="E56" i="18"/>
  <c r="C56" i="18"/>
  <c r="M56" i="18" s="1"/>
  <c r="L56" i="18" s="1"/>
  <c r="E55" i="18"/>
  <c r="C55" i="18"/>
  <c r="M55" i="18" s="1"/>
  <c r="L55" i="18" s="1"/>
  <c r="E54" i="18"/>
  <c r="C54" i="18"/>
  <c r="M54" i="18" s="1"/>
  <c r="L54" i="18" s="1"/>
  <c r="M53" i="18"/>
  <c r="L53" i="18" s="1"/>
  <c r="E53" i="18"/>
  <c r="C53" i="18"/>
  <c r="E52" i="18"/>
  <c r="C52" i="18"/>
  <c r="M52" i="18" s="1"/>
  <c r="L52" i="18" s="1"/>
  <c r="E51" i="18"/>
  <c r="C51" i="18"/>
  <c r="M51" i="18" s="1"/>
  <c r="L51" i="18" s="1"/>
  <c r="E50" i="18"/>
  <c r="C50" i="18"/>
  <c r="M50" i="18" s="1"/>
  <c r="L50" i="18" s="1"/>
  <c r="E49" i="18"/>
  <c r="C49" i="18"/>
  <c r="M49" i="18" s="1"/>
  <c r="L49" i="18" s="1"/>
  <c r="E48" i="18"/>
  <c r="C48" i="18"/>
  <c r="M48" i="18" s="1"/>
  <c r="L48" i="18" s="1"/>
  <c r="E47" i="18"/>
  <c r="C47" i="18"/>
  <c r="M47" i="18" s="1"/>
  <c r="L47" i="18" s="1"/>
  <c r="M46" i="18"/>
  <c r="L46" i="18" s="1"/>
  <c r="E46" i="18"/>
  <c r="C46" i="18"/>
  <c r="E45" i="18"/>
  <c r="C45" i="18"/>
  <c r="M45" i="18" s="1"/>
  <c r="L45" i="18" s="1"/>
  <c r="E44" i="18"/>
  <c r="C44" i="18"/>
  <c r="M44" i="18" s="1"/>
  <c r="L44" i="18" s="1"/>
  <c r="E43" i="18"/>
  <c r="C43" i="18"/>
  <c r="M43" i="18" s="1"/>
  <c r="L43" i="18" s="1"/>
  <c r="M42" i="18"/>
  <c r="L42" i="18" s="1"/>
  <c r="E42" i="18"/>
  <c r="C42" i="18"/>
  <c r="M41" i="18"/>
  <c r="L41" i="18" s="1"/>
  <c r="E41" i="18"/>
  <c r="C41" i="18"/>
  <c r="E40" i="18"/>
  <c r="C40" i="18"/>
  <c r="M40" i="18" s="1"/>
  <c r="L40" i="18" s="1"/>
  <c r="E39" i="18"/>
  <c r="C39" i="18"/>
  <c r="M39" i="18" s="1"/>
  <c r="L39" i="18" s="1"/>
  <c r="E38" i="18"/>
  <c r="C38" i="18"/>
  <c r="M38" i="18" s="1"/>
  <c r="L38" i="18" s="1"/>
  <c r="E37" i="18"/>
  <c r="C37" i="18"/>
  <c r="M37" i="18" s="1"/>
  <c r="L37" i="18" s="1"/>
  <c r="E36" i="18"/>
  <c r="C36" i="18"/>
  <c r="M36" i="18" s="1"/>
  <c r="L36" i="18" s="1"/>
  <c r="E35" i="18"/>
  <c r="C35" i="18"/>
  <c r="M35" i="18" s="1"/>
  <c r="L35" i="18" s="1"/>
  <c r="E34" i="18"/>
  <c r="C34" i="18"/>
  <c r="M34" i="18" s="1"/>
  <c r="L34" i="18" s="1"/>
  <c r="E33" i="18"/>
  <c r="C33" i="18"/>
  <c r="M33" i="18" s="1"/>
  <c r="L33" i="18" s="1"/>
  <c r="E32" i="18"/>
  <c r="C32" i="18"/>
  <c r="M32" i="18" s="1"/>
  <c r="L32" i="18" s="1"/>
  <c r="E31" i="18"/>
  <c r="C31" i="18"/>
  <c r="M31" i="18" s="1"/>
  <c r="L31" i="18" s="1"/>
  <c r="M30" i="18"/>
  <c r="L30" i="18" s="1"/>
  <c r="E30" i="18"/>
  <c r="C30" i="18"/>
  <c r="E29" i="18"/>
  <c r="C29" i="18"/>
  <c r="M29" i="18" s="1"/>
  <c r="L29" i="18" s="1"/>
  <c r="E28" i="18"/>
  <c r="C28" i="18"/>
  <c r="M28" i="18" s="1"/>
  <c r="L28" i="18" s="1"/>
  <c r="E27" i="18"/>
  <c r="C27" i="18"/>
  <c r="M27" i="18" s="1"/>
  <c r="L27" i="18" s="1"/>
  <c r="E26" i="18"/>
  <c r="C26" i="18"/>
  <c r="M26" i="18" s="1"/>
  <c r="L26" i="18" s="1"/>
  <c r="E25" i="18"/>
  <c r="C25" i="18"/>
  <c r="M25" i="18" s="1"/>
  <c r="L25" i="18" s="1"/>
  <c r="E24" i="18"/>
  <c r="C24" i="18"/>
  <c r="M24" i="18" s="1"/>
  <c r="L24" i="18" s="1"/>
  <c r="E23" i="18"/>
  <c r="C23" i="18"/>
  <c r="M23" i="18" s="1"/>
  <c r="L23" i="18" s="1"/>
  <c r="E22" i="18"/>
  <c r="C22" i="18"/>
  <c r="M22" i="18" s="1"/>
  <c r="L22" i="18" s="1"/>
  <c r="E21" i="18"/>
  <c r="C21" i="18"/>
  <c r="M21" i="18" s="1"/>
  <c r="L21" i="18" s="1"/>
  <c r="E20" i="18"/>
  <c r="C20" i="18"/>
  <c r="M20" i="18" s="1"/>
  <c r="L20" i="18" s="1"/>
  <c r="E19" i="18"/>
  <c r="C19" i="18"/>
  <c r="M19" i="18" s="1"/>
  <c r="L19" i="18" s="1"/>
  <c r="E18" i="18"/>
  <c r="C18" i="18"/>
  <c r="M18" i="18" s="1"/>
  <c r="L18" i="18" s="1"/>
  <c r="E17" i="18"/>
  <c r="C17" i="18"/>
  <c r="M17" i="18" s="1"/>
  <c r="L17" i="18" s="1"/>
  <c r="E16" i="18"/>
  <c r="C16" i="18"/>
  <c r="M16" i="18" s="1"/>
  <c r="L16" i="18" s="1"/>
  <c r="E15" i="18"/>
  <c r="C15" i="18"/>
  <c r="M15" i="18" s="1"/>
  <c r="L15" i="18" s="1"/>
  <c r="F13" i="20" l="1"/>
  <c r="J12" i="20"/>
  <c r="J5" i="29" s="1"/>
  <c r="P12" i="20"/>
  <c r="K20" i="29" s="1"/>
  <c r="Q12" i="20"/>
  <c r="S4" i="20"/>
  <c r="P4" i="20"/>
  <c r="K13" i="29" s="1"/>
  <c r="H4" i="20"/>
  <c r="L4" i="20"/>
  <c r="Q4" i="20"/>
  <c r="L13" i="29" s="1"/>
  <c r="Z26" i="20"/>
  <c r="R4" i="20"/>
  <c r="R12" i="20"/>
  <c r="Z27" i="20"/>
  <c r="U12" i="20" l="1"/>
  <c r="N20" i="29" s="1"/>
  <c r="L20" i="29"/>
  <c r="T12" i="20"/>
  <c r="M20" i="29" s="1"/>
  <c r="U4" i="20"/>
  <c r="N13" i="29" s="1"/>
  <c r="T4" i="20"/>
  <c r="M13" i="29" s="1"/>
  <c r="K14" i="1" l="1"/>
  <c r="K13" i="1"/>
  <c r="G12" i="1"/>
  <c r="O14" i="1" l="1"/>
  <c r="O13" i="1"/>
  <c r="O12" i="1"/>
  <c r="N12" i="1"/>
  <c r="L12" i="1"/>
  <c r="E9" i="1"/>
  <c r="Y26" i="1"/>
  <c r="X27" i="1"/>
  <c r="Z27" i="1" s="1"/>
  <c r="X26" i="1"/>
  <c r="O6" i="1"/>
  <c r="K6" i="1"/>
  <c r="F5" i="1"/>
  <c r="F13" i="1" s="1"/>
  <c r="V1" i="13"/>
  <c r="V3" i="13" s="1"/>
  <c r="Z26" i="1" l="1"/>
  <c r="R12" i="1"/>
  <c r="I5" i="20"/>
  <c r="I13" i="20"/>
  <c r="G13" i="20"/>
  <c r="G5" i="20"/>
  <c r="I13" i="1"/>
  <c r="G5" i="1"/>
  <c r="G13" i="1"/>
  <c r="S13" i="1" s="1"/>
  <c r="P12" i="1"/>
  <c r="G20" i="29" s="1"/>
  <c r="Q12" i="1"/>
  <c r="H20" i="29" s="1"/>
  <c r="S12" i="1"/>
  <c r="U12" i="1" s="1"/>
  <c r="J20" i="29" s="1"/>
  <c r="R20" i="29" s="1"/>
  <c r="J13" i="1"/>
  <c r="H6" i="29" s="1"/>
  <c r="H13" i="1"/>
  <c r="J12" i="1"/>
  <c r="H5" i="29" s="1"/>
  <c r="R5" i="1"/>
  <c r="I5" i="1"/>
  <c r="K4" i="1"/>
  <c r="P20" i="29" l="1"/>
  <c r="T20" i="29"/>
  <c r="O20" i="29"/>
  <c r="S20" i="29"/>
  <c r="Q13" i="1"/>
  <c r="P13" i="20"/>
  <c r="K21" i="29" s="1"/>
  <c r="R13" i="20"/>
  <c r="T13" i="20" s="1"/>
  <c r="M21" i="29" s="1"/>
  <c r="S13" i="20"/>
  <c r="Q13" i="20"/>
  <c r="H13" i="20"/>
  <c r="L13" i="20"/>
  <c r="N13" i="20"/>
  <c r="J13" i="20"/>
  <c r="T12" i="1"/>
  <c r="I20" i="29" s="1"/>
  <c r="Q20" i="29" s="1"/>
  <c r="R13" i="1"/>
  <c r="N13" i="1"/>
  <c r="L13" i="1"/>
  <c r="L5" i="20"/>
  <c r="N5" i="20"/>
  <c r="J5" i="20"/>
  <c r="Q5" i="20"/>
  <c r="S5" i="20"/>
  <c r="H5" i="20"/>
  <c r="R5" i="20"/>
  <c r="P5" i="20"/>
  <c r="S5" i="1"/>
  <c r="Q5" i="1"/>
  <c r="H14" i="29" s="1"/>
  <c r="N5" i="1"/>
  <c r="L5" i="1"/>
  <c r="I2" i="10"/>
  <c r="I1" i="10"/>
  <c r="I6" i="29" l="1"/>
  <c r="J6" i="29"/>
  <c r="G21" i="29"/>
  <c r="T13" i="1"/>
  <c r="I21" i="29" s="1"/>
  <c r="Q21" i="29" s="1"/>
  <c r="T5" i="20"/>
  <c r="M14" i="29" s="1"/>
  <c r="K14" i="29"/>
  <c r="L14" i="29"/>
  <c r="T14" i="29" s="1"/>
  <c r="U5" i="20"/>
  <c r="N14" i="29" s="1"/>
  <c r="U13" i="20"/>
  <c r="N21" i="29" s="1"/>
  <c r="L21" i="29"/>
  <c r="U13" i="1"/>
  <c r="J21" i="29" s="1"/>
  <c r="R21" i="29" s="1"/>
  <c r="H21" i="29"/>
  <c r="F6" i="1"/>
  <c r="F14" i="1" s="1"/>
  <c r="F6" i="20"/>
  <c r="T5" i="1"/>
  <c r="I14" i="29" s="1"/>
  <c r="G14" i="29"/>
  <c r="U5" i="1"/>
  <c r="J14" i="29" s="1"/>
  <c r="R14" i="29" s="1"/>
  <c r="I3" i="10"/>
  <c r="P14" i="3"/>
  <c r="O4" i="1"/>
  <c r="V28" i="29" l="1"/>
  <c r="P21" i="29"/>
  <c r="T21" i="29"/>
  <c r="O21" i="29"/>
  <c r="S21" i="29"/>
  <c r="P14" i="29"/>
  <c r="P28" i="29" s="1"/>
  <c r="S14" i="29"/>
  <c r="O14" i="29"/>
  <c r="O28" i="29" s="1"/>
  <c r="Q14" i="29"/>
  <c r="U28" i="29" s="1"/>
  <c r="I6" i="20"/>
  <c r="I14" i="20"/>
  <c r="G14" i="20"/>
  <c r="G6" i="20"/>
  <c r="I14" i="1"/>
  <c r="G14" i="1"/>
  <c r="H6" i="20"/>
  <c r="F14" i="20"/>
  <c r="H14" i="1"/>
  <c r="I6" i="1"/>
  <c r="G6" i="1"/>
  <c r="O5" i="1"/>
  <c r="I4" i="1"/>
  <c r="G4" i="1"/>
  <c r="F4" i="1"/>
  <c r="R28" i="29" l="1"/>
  <c r="R14" i="20"/>
  <c r="S14" i="20"/>
  <c r="Q14" i="20"/>
  <c r="P14" i="20"/>
  <c r="R14" i="1"/>
  <c r="Q14" i="1"/>
  <c r="H22" i="29" s="1"/>
  <c r="P14" i="1"/>
  <c r="S14" i="1"/>
  <c r="U14" i="1" s="1"/>
  <c r="J22" i="29" s="1"/>
  <c r="L14" i="20"/>
  <c r="N14" i="20"/>
  <c r="J14" i="20"/>
  <c r="N14" i="1"/>
  <c r="L14" i="1"/>
  <c r="J14" i="1"/>
  <c r="N6" i="20"/>
  <c r="L6" i="20"/>
  <c r="H14" i="20"/>
  <c r="J6" i="20"/>
  <c r="P6" i="20"/>
  <c r="S6" i="20"/>
  <c r="Q6" i="20"/>
  <c r="R6" i="20"/>
  <c r="H4" i="1"/>
  <c r="F12" i="1"/>
  <c r="H12" i="1" s="1"/>
  <c r="S6" i="1"/>
  <c r="Q6" i="1"/>
  <c r="P6" i="1"/>
  <c r="G15" i="29" s="1"/>
  <c r="R6" i="1"/>
  <c r="R4" i="1"/>
  <c r="P4" i="1"/>
  <c r="Q4" i="1"/>
  <c r="H13" i="29" s="1"/>
  <c r="S4" i="1"/>
  <c r="H6" i="1"/>
  <c r="N6" i="1"/>
  <c r="L6" i="1"/>
  <c r="N4" i="1"/>
  <c r="L4" i="1"/>
  <c r="J6" i="1"/>
  <c r="G7" i="29" s="1"/>
  <c r="H5" i="1"/>
  <c r="J5" i="1"/>
  <c r="G6" i="29" s="1"/>
  <c r="J4" i="1"/>
  <c r="T14" i="20" l="1"/>
  <c r="M22" i="29" s="1"/>
  <c r="K22" i="29"/>
  <c r="K15" i="29"/>
  <c r="O15" i="29" s="1"/>
  <c r="T6" i="20"/>
  <c r="M15" i="29" s="1"/>
  <c r="J7" i="29"/>
  <c r="J8" i="29" s="1"/>
  <c r="J15" i="20"/>
  <c r="T14" i="1"/>
  <c r="I22" i="29" s="1"/>
  <c r="Q22" i="29" s="1"/>
  <c r="G22" i="29"/>
  <c r="U14" i="20"/>
  <c r="N22" i="29" s="1"/>
  <c r="R22" i="29" s="1"/>
  <c r="L22" i="29"/>
  <c r="P22" i="29" s="1"/>
  <c r="T4" i="1"/>
  <c r="I13" i="29" s="1"/>
  <c r="Q13" i="29" s="1"/>
  <c r="U27" i="29" s="1"/>
  <c r="G13" i="29"/>
  <c r="H7" i="29"/>
  <c r="H8" i="29" s="1"/>
  <c r="J15" i="1"/>
  <c r="T13" i="29"/>
  <c r="P13" i="29"/>
  <c r="P27" i="29" s="1"/>
  <c r="U6" i="1"/>
  <c r="J15" i="29" s="1"/>
  <c r="H15" i="29"/>
  <c r="I7" i="29"/>
  <c r="I8" i="29" s="1"/>
  <c r="J7" i="20"/>
  <c r="J7" i="1"/>
  <c r="G5" i="29"/>
  <c r="G8" i="29" s="1"/>
  <c r="U6" i="20"/>
  <c r="N15" i="29" s="1"/>
  <c r="L15" i="29"/>
  <c r="U4" i="1"/>
  <c r="J13" i="29" s="1"/>
  <c r="R13" i="29" s="1"/>
  <c r="V27" i="29" s="1"/>
  <c r="T6" i="1"/>
  <c r="I15" i="29" s="1"/>
  <c r="Q15" i="29" s="1"/>
  <c r="U29" i="29" l="1"/>
  <c r="R15" i="29"/>
  <c r="V29" i="29" s="1"/>
  <c r="S15" i="29"/>
  <c r="O22" i="29"/>
  <c r="O29" i="29" s="1"/>
  <c r="R29" i="29" s="1"/>
  <c r="S22" i="29"/>
  <c r="T22" i="29"/>
  <c r="S13" i="29"/>
  <c r="O13" i="29"/>
  <c r="O27" i="29" s="1"/>
  <c r="R27" i="29" s="1"/>
  <c r="T15" i="29"/>
  <c r="P15" i="29"/>
  <c r="P29" i="29" s="1"/>
</calcChain>
</file>

<file path=xl/sharedStrings.xml><?xml version="1.0" encoding="utf-8"?>
<sst xmlns="http://schemas.openxmlformats.org/spreadsheetml/2006/main" count="26993" uniqueCount="493">
  <si>
    <t>Area</t>
  </si>
  <si>
    <t>Tonnage</t>
  </si>
  <si>
    <t>Pkgd Var Vol Var Temp</t>
  </si>
  <si>
    <t>Pkgd Single Zone</t>
  </si>
  <si>
    <t>Btuh</t>
  </si>
  <si>
    <t>EL1 Ground Flr</t>
  </si>
  <si>
    <t>EL2 Ground Flr</t>
  </si>
  <si>
    <t>EL3 Ground Flr</t>
  </si>
  <si>
    <t>EL4 Ground Flr</t>
  </si>
  <si>
    <t>EL4 Top Flr</t>
  </si>
  <si>
    <t>EL5 Ground Flr</t>
  </si>
  <si>
    <t>EL6 Ground Flr</t>
  </si>
  <si>
    <t>EL8 Ground Flr</t>
  </si>
  <si>
    <t>EL8 Top Flr</t>
  </si>
  <si>
    <t>ERC</t>
  </si>
  <si>
    <t>EL1 Sys1 (PVVT) (G.1)</t>
  </si>
  <si>
    <t>EL2 Sys1 (PVVT) (G.1)</t>
  </si>
  <si>
    <t>Sq.ft./Ton</t>
  </si>
  <si>
    <t>Electric Consumption (kWh)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</si>
  <si>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</si>
  <si>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</si>
  <si>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</si>
  <si>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</si>
  <si>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</si>
  <si>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</si>
  <si>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</si>
  <si>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</si>
  <si>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</si>
  <si>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</si>
  <si>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</si>
  <si>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</si>
  <si>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</si>
  <si>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Space Cool</t>
  </si>
  <si>
    <t>Heat Reject.</t>
  </si>
  <si>
    <t>Refrigeration</t>
  </si>
  <si>
    <t>Space Heat</t>
  </si>
  <si>
    <t>HP Supp.</t>
  </si>
  <si>
    <t>Hot Water</t>
  </si>
  <si>
    <t>Vent. Fans</t>
  </si>
  <si>
    <t>Pumps &amp; Aux.</t>
  </si>
  <si>
    <t>Ext. Usage</t>
  </si>
  <si>
    <t>Misc. Equip.</t>
  </si>
  <si>
    <t>Task Lights</t>
  </si>
  <si>
    <t>Area Lights</t>
  </si>
  <si>
    <t>Gas Consumption (kBtu)</t>
  </si>
  <si>
    <t>Electric Demand (kW)</t>
  </si>
  <si>
    <t>Gas Demand (Btu/h)</t>
  </si>
  <si>
    <t>eQUEST 3.65.7173</t>
  </si>
  <si>
    <t>C:\Users\Akhilesh Reddy\Desktop\WP Supporting Docs\Class Room HVAC Occ Sensor\eQuest models\Test\ERC-w09-v03-Test - Post - Baseline Design</t>
  </si>
  <si>
    <t>C:\Users\Akhilesh Reddy\Desktop\WP Supporting Docs\Class Room HVAC Occ Sensor\eQuest models\Test\ERC-w09-v03-Test - Baseline Design</t>
  </si>
  <si>
    <t>kWh savings</t>
  </si>
  <si>
    <t>EL8 West Perim Spc (T.W13)</t>
  </si>
  <si>
    <t>Classroom / Lecture (86%)</t>
  </si>
  <si>
    <t>EL4 Occ-C3 Sch</t>
  </si>
  <si>
    <t>EL8 West Perim Spc (G.W1)</t>
  </si>
  <si>
    <t>EL8 South Perim Spc (T.S14)</t>
  </si>
  <si>
    <t>EL8 South Perim Spc (G.S2)</t>
  </si>
  <si>
    <t>EL8 North Perim Spc (T.N16)</t>
  </si>
  <si>
    <t>EL8 North Perim Spc (G.N4)</t>
  </si>
  <si>
    <t>EL8 East Perim Spc (T.E15)</t>
  </si>
  <si>
    <t>EL8 East Perim Spc (G.E3)</t>
  </si>
  <si>
    <t>EL8 Core Spc (T.C17)</t>
  </si>
  <si>
    <t>Computer (Instruc/PC Lab)</t>
  </si>
  <si>
    <t>EL4 Occ-1 Sch</t>
  </si>
  <si>
    <t>EL8 Core Spc (G.C5)</t>
  </si>
  <si>
    <t>EL6 West Perim Spc (G.W2)</t>
  </si>
  <si>
    <t>Classroom / Lecture</t>
  </si>
  <si>
    <t>EL1 Occ-1 Sch</t>
  </si>
  <si>
    <t>EL6 North Perim Spc (G.N1)</t>
  </si>
  <si>
    <t>EL6 East Perim Spc (G.E3)</t>
  </si>
  <si>
    <t>EL5 North Perim Spc (G.N1)</t>
  </si>
  <si>
    <t>Comm/Ind Work (Gen, Low)</t>
  </si>
  <si>
    <t>EL4 West Perim Spc (T.W16)</t>
  </si>
  <si>
    <t>EL4 West Perim Spc (G.W4)</t>
  </si>
  <si>
    <t>EL4 South Perim Spc (T.S13)</t>
  </si>
  <si>
    <t>EL4 South Perim Spc (G.S1)</t>
  </si>
  <si>
    <t>EL4 North Perim Spc (T.N15)</t>
  </si>
  <si>
    <t>EL4 North Perim Spc (G.N3)</t>
  </si>
  <si>
    <t>EL4 East Perim Spc (T.E14)</t>
  </si>
  <si>
    <t>EL4 East Perim Spc (G.E2)</t>
  </si>
  <si>
    <t>EL4 Core Spc (T.C17)</t>
  </si>
  <si>
    <t>EL4 Core Spc (G.C5)</t>
  </si>
  <si>
    <t>EL2 West Perim Spc (G.W1)</t>
  </si>
  <si>
    <t>EL2 South Perim Spc (G.S2)</t>
  </si>
  <si>
    <t>EL2 North Perim Spc (G.N3)</t>
  </si>
  <si>
    <t>EL1 West Perim Spc (G.W1)</t>
  </si>
  <si>
    <t>Space Name</t>
  </si>
  <si>
    <t>Parent Floor</t>
  </si>
  <si>
    <t>Activity Decsiption</t>
  </si>
  <si>
    <t>Occupnacy Schedule</t>
  </si>
  <si>
    <t>S1 Sys1 (PVVT) Cooling and Heating Schedule</t>
  </si>
  <si>
    <t>E1 Ground Flr</t>
  </si>
  <si>
    <t>E2 Ground Flr</t>
  </si>
  <si>
    <t>E3 Ground Flr</t>
  </si>
  <si>
    <t>E4 Ground Flr</t>
  </si>
  <si>
    <t>E5 Ground Flr</t>
  </si>
  <si>
    <t>E6 Ground Flr</t>
  </si>
  <si>
    <t>E7 Ground Flr</t>
  </si>
  <si>
    <t>E8 Ground Flr</t>
  </si>
  <si>
    <t>E9 Ground Flr</t>
  </si>
  <si>
    <t>E10 Ground Flr</t>
  </si>
  <si>
    <t>E11 Ground Flr</t>
  </si>
  <si>
    <t>E12 Ground Flr</t>
  </si>
  <si>
    <t>E13 Ground Flr</t>
  </si>
  <si>
    <t>E14 Ground Flr</t>
  </si>
  <si>
    <t>E15 Ground Flr</t>
  </si>
  <si>
    <t>E16 Ground Flr</t>
  </si>
  <si>
    <t>E17 Ground Flr</t>
  </si>
  <si>
    <t>Floor Name</t>
  </si>
  <si>
    <t>E9 Sys2 (PVVT) (G.E1)</t>
  </si>
  <si>
    <t>E8 Sys2 (PVVT) (G.C5)</t>
  </si>
  <si>
    <t>E8 Sys1 (PVVT) (G.W1)</t>
  </si>
  <si>
    <t>E8 Sys1 (PVVT) (G.S2)</t>
  </si>
  <si>
    <t>E8 Sys1 (PVVT) (G.N4)</t>
  </si>
  <si>
    <t>E8 Sys1 (PVVT) (G.E3)</t>
  </si>
  <si>
    <t>E8 Sys1 (PVVT) (G.C6)</t>
  </si>
  <si>
    <t>E7 Sys3 (PSZ) (G.SE2)</t>
  </si>
  <si>
    <t>E7 Sys2 (PVVT) (G.NW1)</t>
  </si>
  <si>
    <t>E6 Sys1 (PVVT) (G.W2)</t>
  </si>
  <si>
    <t>E6 Sys1 (PVVT) (G.N1)</t>
  </si>
  <si>
    <t>E6 Sys1 (PVVT) (G.E3)</t>
  </si>
  <si>
    <t>E5 Sys2 (PVVT) (G.N1)</t>
  </si>
  <si>
    <t>E4 Sys2 (PVVT) (G.C5)</t>
  </si>
  <si>
    <t>E4 Sys1 (PVVT) (G.W4)</t>
  </si>
  <si>
    <t>E4 Sys1 (PVVT) (G.S1)</t>
  </si>
  <si>
    <t>E4 Sys1 (PVVT) (G.N3)</t>
  </si>
  <si>
    <t>E4 Sys1 (PVVT) (G.E2)</t>
  </si>
  <si>
    <t>E4 Sys1 (PVVT) (G.C6)</t>
  </si>
  <si>
    <t>E3 Sys3 (PSZ) (G.NE2)</t>
  </si>
  <si>
    <t>E3 Sys2 (PVVT) (G.SW1)</t>
  </si>
  <si>
    <t>E2 Sys1 (PVVT) (G.W1)</t>
  </si>
  <si>
    <t>E2 Sys1 (PVVT) (G.S2)</t>
  </si>
  <si>
    <t>E2 Sys1 (PVVT) (G.N3)</t>
  </si>
  <si>
    <t>E17 Sys2 (PVVT) (G.W1)</t>
  </si>
  <si>
    <t>E16 Sys2 (PVVT) (G.C5)</t>
  </si>
  <si>
    <t>E16 Sys1 (PVVT) (G.W3)</t>
  </si>
  <si>
    <t>E16 Sys1 (PVVT) (G.S4)</t>
  </si>
  <si>
    <t>E16 Sys1 (PVVT) (G.N2)</t>
  </si>
  <si>
    <t>HVAC System Type</t>
  </si>
  <si>
    <t>System Type</t>
  </si>
  <si>
    <t>07/17/2018 @ 16:49:40</t>
  </si>
  <si>
    <t>07/17/2018 @ 16:51:16</t>
  </si>
  <si>
    <t>E1 West Perim Spc (G.W1)</t>
  </si>
  <si>
    <t>E1 Occ-1 Sch</t>
  </si>
  <si>
    <t>E2 West Perim Spc (G.W1)</t>
  </si>
  <si>
    <t>E2 South Perim Spc (G.S2)</t>
  </si>
  <si>
    <t>E2 North Perim Spc (G.N3)</t>
  </si>
  <si>
    <t>- undefined -</t>
  </si>
  <si>
    <t>E3 SW Perim Spc (G.SW1)</t>
  </si>
  <si>
    <t>Dining Area</t>
  </si>
  <si>
    <t>E3 NE Perim Spc (G.NE2)</t>
  </si>
  <si>
    <t>Kitchen and Food Prep</t>
  </si>
  <si>
    <t>E4 South Perim Spc (G.S1)</t>
  </si>
  <si>
    <t>Classroom / Lecture (93%)</t>
  </si>
  <si>
    <t>E4 Occ-C1 Sch</t>
  </si>
  <si>
    <t>E4 East Perim Spc (G.E2)</t>
  </si>
  <si>
    <t>E4 North Perim Spc (G.N3)</t>
  </si>
  <si>
    <t>E4 West Perim Spc (G.W4)</t>
  </si>
  <si>
    <t>E4 Core Spc (G.C5)</t>
  </si>
  <si>
    <t>E4 Core Spc (G.C6)</t>
  </si>
  <si>
    <t>E5 North Perim Spc (G.N1)</t>
  </si>
  <si>
    <t>E6 North Perim Spc (G.N1)</t>
  </si>
  <si>
    <t>E6 West Perim Spc (G.W2)</t>
  </si>
  <si>
    <t>E6 East Perim Spc (G.E3)</t>
  </si>
  <si>
    <t>E7 NW Perim Spc (G.NW1)</t>
  </si>
  <si>
    <t>E7 SE Perim Spc (G.SE2)</t>
  </si>
  <si>
    <t>E8 West Perim Spc (G.W1)</t>
  </si>
  <si>
    <t>E8 South Perim Spc (G.S2)</t>
  </si>
  <si>
    <t>E8 East Perim Spc (G.E3)</t>
  </si>
  <si>
    <t>E8 North Perim Spc (G.N4)</t>
  </si>
  <si>
    <t>E8 Core Spc (G.C5)</t>
  </si>
  <si>
    <t>E8 Core Spc (G.C6)</t>
  </si>
  <si>
    <t>E9 East Perim Spc (G.E1)</t>
  </si>
  <si>
    <t>E10 East Perim Spc (G.E1)</t>
  </si>
  <si>
    <t>E10 North Perim Spc (G.N2)</t>
  </si>
  <si>
    <t>E10 South Perim Spc (G.S3)</t>
  </si>
  <si>
    <t>E11 NE Perim Spc (G.NE1)</t>
  </si>
  <si>
    <t>E11 SW Perim Spc (G.SW2)</t>
  </si>
  <si>
    <t>E12 North Perim Spc (G.N1)</t>
  </si>
  <si>
    <t>E12 West Perim Spc (G.W2)</t>
  </si>
  <si>
    <t>E12 South Perim Spc (G.S3)</t>
  </si>
  <si>
    <t>E12 East Perim Spc (G.E4)</t>
  </si>
  <si>
    <t>E12 Core Spc (G.C5)</t>
  </si>
  <si>
    <t>E12 Core Spc (G.C6)</t>
  </si>
  <si>
    <t>E13 South Perim Spc (G.S1)</t>
  </si>
  <si>
    <t>E14 South Perim Spc (G.S1)</t>
  </si>
  <si>
    <t>E14 East Perim Spc (G.E2)</t>
  </si>
  <si>
    <t>E14 West Perim Spc (G.W3)</t>
  </si>
  <si>
    <t>E15 SE Perim Spc (G.SE1)</t>
  </si>
  <si>
    <t>E15 NW Perim Spc (G.NW2)</t>
  </si>
  <si>
    <t>E16 East Perim Spc (G.E1)</t>
  </si>
  <si>
    <t>E16 North Perim Spc (G.N2)</t>
  </si>
  <si>
    <t>E16 West Perim Spc (G.W3)</t>
  </si>
  <si>
    <t>E16 South Perim Spc (G.S4)</t>
  </si>
  <si>
    <t>E16 Core Spc (G.C5)</t>
  </si>
  <si>
    <t>E16 Core Spc (G.C6)</t>
  </si>
  <si>
    <t>E17 West Perim Spc (G.W1)</t>
  </si>
  <si>
    <t>Exercising Center / Gym</t>
  </si>
  <si>
    <t>E17 Occ-1 Sch</t>
  </si>
  <si>
    <t>Sapce Name</t>
  </si>
  <si>
    <t>Activity Description</t>
  </si>
  <si>
    <t>Occupancy Schedule</t>
  </si>
  <si>
    <t>E1 s2 WD</t>
  </si>
  <si>
    <t>2-4pm</t>
  </si>
  <si>
    <t>e1 s2 Sat</t>
  </si>
  <si>
    <t>noon-4PM</t>
  </si>
  <si>
    <t>E4 S2 wd</t>
  </si>
  <si>
    <t>6-7am</t>
  </si>
  <si>
    <t>2-7pm</t>
  </si>
  <si>
    <t>E4 S2 Sat</t>
  </si>
  <si>
    <t>noon-5PM</t>
  </si>
  <si>
    <t>E17 s2 WD</t>
  </si>
  <si>
    <t>7-8am</t>
  </si>
  <si>
    <t>nooon-1</t>
  </si>
  <si>
    <t>4-6pm</t>
  </si>
  <si>
    <t>E17 S2 SAT</t>
  </si>
  <si>
    <t>NOON-5pm</t>
  </si>
  <si>
    <t>3-7PM</t>
  </si>
  <si>
    <t>C:\Users\Akhilesh Reddy\Desktop\WP Supporting Docs\Class Room HVAC Occ Sensor\eQuest models\Test\ESe-w09-v03-airAC-Base - Baseline Design</t>
  </si>
  <si>
    <t>07/17/2018 @ 16:17:25</t>
  </si>
  <si>
    <t>Savings/ton</t>
  </si>
  <si>
    <t>Savings/unit</t>
  </si>
  <si>
    <t>Savings/space</t>
  </si>
  <si>
    <t>Conditioned</t>
  </si>
  <si>
    <t>No</t>
  </si>
  <si>
    <t>Use a POLYGON</t>
  </si>
  <si>
    <t>E1 Space Polygon 1</t>
  </si>
  <si>
    <t>V1 of Floor Polygon</t>
  </si>
  <si>
    <t>E2 Space Polygon 1</t>
  </si>
  <si>
    <t>E2 Space Polygon 2</t>
  </si>
  <si>
    <t>E2 Space Polygon 3</t>
  </si>
  <si>
    <t>V3 of Floor Polygon</t>
  </si>
  <si>
    <t>E3 Space Polygon 1</t>
  </si>
  <si>
    <t>E3 Space Polygon 2</t>
  </si>
  <si>
    <t>E4 Space Polygon 1</t>
  </si>
  <si>
    <t>E4 Space Polygon 2</t>
  </si>
  <si>
    <t>V2 of Floor Polygon</t>
  </si>
  <si>
    <t>E4 Space Polygon 3</t>
  </si>
  <si>
    <t>E4 Space Polygon 4</t>
  </si>
  <si>
    <t>V4 of Floor Polygon</t>
  </si>
  <si>
    <t>E4 Space Polygon 5</t>
  </si>
  <si>
    <t>E4 Space Polygon 6</t>
  </si>
  <si>
    <t>E5 Space Polygon 1</t>
  </si>
  <si>
    <t>E6 Space Polygon 1</t>
  </si>
  <si>
    <t>E6 Space Polygon 2</t>
  </si>
  <si>
    <t>E6 Space Polygon 3</t>
  </si>
  <si>
    <t>E7 Space Polygon 1</t>
  </si>
  <si>
    <t>E7 Space Polygon 2</t>
  </si>
  <si>
    <t>E8 Space Polygon 1</t>
  </si>
  <si>
    <t>E8 Space Polygon 2</t>
  </si>
  <si>
    <t>E8 Space Polygon 3</t>
  </si>
  <si>
    <t>E8 Space Polygon 4</t>
  </si>
  <si>
    <t>E8 Space Polygon 5</t>
  </si>
  <si>
    <t>E8 Space Polygon 6</t>
  </si>
  <si>
    <t>E9 Space Polygon 1</t>
  </si>
  <si>
    <t>E10 Space Polygon 1</t>
  </si>
  <si>
    <t>E10 Space Polygon 2</t>
  </si>
  <si>
    <t>E10 Space Polygon 3</t>
  </si>
  <si>
    <t>E11 Space Polygon 1</t>
  </si>
  <si>
    <t>E11 Space Polygon 2</t>
  </si>
  <si>
    <t>E12 Space Polygon 1</t>
  </si>
  <si>
    <t>E12 Space Polygon 2</t>
  </si>
  <si>
    <t>E12 Space Polygon 3</t>
  </si>
  <si>
    <t>E12 Space Polygon 4</t>
  </si>
  <si>
    <t>E12 Space Polygon 5</t>
  </si>
  <si>
    <t>E12 Space Polygon 6</t>
  </si>
  <si>
    <t>E13 Space Polygon 1</t>
  </si>
  <si>
    <t>E14 Space Polygon 1</t>
  </si>
  <si>
    <t>E14 Space Polygon 2</t>
  </si>
  <si>
    <t>E14 Space Polygon 3</t>
  </si>
  <si>
    <t>E15 Space Polygon 1</t>
  </si>
  <si>
    <t>E15 Space Polygon 2</t>
  </si>
  <si>
    <t>E16 Space Polygon 1</t>
  </si>
  <si>
    <t>E16 Space Polygon 2</t>
  </si>
  <si>
    <t>E16 Space Polygon 3</t>
  </si>
  <si>
    <t>E16 Space Polygon 4</t>
  </si>
  <si>
    <t>E16 Space Polygon 5</t>
  </si>
  <si>
    <t>E16 Space Polygon 6</t>
  </si>
  <si>
    <t>E17 Space Polygon 1</t>
  </si>
  <si>
    <t>Classroom area</t>
  </si>
  <si>
    <t>WD</t>
  </si>
  <si>
    <t>5-7PM</t>
  </si>
  <si>
    <t>Sat</t>
  </si>
  <si>
    <t>1PM to after</t>
  </si>
  <si>
    <t>Setbacks</t>
  </si>
  <si>
    <t>C:\Users\Akhilesh Reddy\Desktop\WP Supporting Docs\Class Room HVAC Occ Sensor\eQuest models\Test\ESe-w09-v03-Post - Baseline Design</t>
  </si>
  <si>
    <t>07/18/2018 @ 06:47:43</t>
  </si>
  <si>
    <t>EL1 East Perim Spc (G.E1)</t>
  </si>
  <si>
    <t>EL1 NNE Perim Spc (G.NNE2)</t>
  </si>
  <si>
    <t>EL1 SSE Perim Spc (G.SSE3)</t>
  </si>
  <si>
    <t>EL1 West Perim Spc (G.W4)</t>
  </si>
  <si>
    <t>EL2 SSW Perim Spc (G.SSW1)</t>
  </si>
  <si>
    <t>EL2 North Perim Spc (G.N2)</t>
  </si>
  <si>
    <t>EL2 East Perim Spc (G.E3)</t>
  </si>
  <si>
    <t>EL3 South Perim Spc (G.S1)</t>
  </si>
  <si>
    <t>EL3 ESE Perim Spc (G.ESE2)</t>
  </si>
  <si>
    <t>EL3 WSW Perim Spc (G.WSW3)</t>
  </si>
  <si>
    <t>EL3 North Perim Spc (G.N4)</t>
  </si>
  <si>
    <t>EL4 WNW Perim Spc (G.WNW1)</t>
  </si>
  <si>
    <t>EL4 South Perim Spc (G.S3)</t>
  </si>
  <si>
    <t>Area Type</t>
  </si>
  <si>
    <t>Total Area</t>
  </si>
  <si>
    <t>% classroom</t>
  </si>
  <si>
    <t>C:\Users\Akhilesh Reddy\Desktop\WP Supporting Docs\Class Room HVAC Occ Sensor\eQuest models\Test\EPr-w09-v03-Base - Baseline Design</t>
  </si>
  <si>
    <t>07/18/2018 @ 06:53:33</t>
  </si>
  <si>
    <t>Setbacks will be same as Ese</t>
  </si>
  <si>
    <t>C:\Users\Akhilesh Reddy\Desktop\WP Supporting Docs\Class Room HVAC Occ Sensor\eQuest models\Test\EPr-w09-v03-Post - Baseline Design</t>
  </si>
  <si>
    <t>07/18/2018 @ 07:06:51</t>
  </si>
  <si>
    <t>Area Classroom (sq.ft.)</t>
  </si>
  <si>
    <t>EL1 Sys1 (PVVT) (G.E1)</t>
  </si>
  <si>
    <t>EL1 Sys1 (PVVT) (G.NNE2)</t>
  </si>
  <si>
    <t>EL1 Sys1 (PVVT) (G.SSE3)</t>
  </si>
  <si>
    <t>EL1 Sys1 (PVVT) (G.W4)</t>
  </si>
  <si>
    <t>EL2 Sys1 (PVVT) (G.SSW1)</t>
  </si>
  <si>
    <t>EL2 Sys1 (PVVT) (G.N2)</t>
  </si>
  <si>
    <t>EL3 Sys1 (PVVT) (G.S1)</t>
  </si>
  <si>
    <t>EL3 Sys1 (PVVT) (G.ESE2)</t>
  </si>
  <si>
    <t>EL3 Sys1 (PVVT) (G.WSW3)</t>
  </si>
  <si>
    <t>EL3 Sys1 (PVVT) (G.N4)</t>
  </si>
  <si>
    <t>EL4 Sys1 (PVVT) (G.WNW1)</t>
  </si>
  <si>
    <t>EL4 Sys1 (PVVT) (G.E2)</t>
  </si>
  <si>
    <t>EL2 Sys2 (PSZ) (G.E3)</t>
  </si>
  <si>
    <t>EL4 Sys2 (PSZ) (G.S3)</t>
  </si>
  <si>
    <t># AC units</t>
  </si>
  <si>
    <t>EPr</t>
  </si>
  <si>
    <t>ESe</t>
  </si>
  <si>
    <t>Space Type</t>
  </si>
  <si>
    <t>Classroom Area</t>
  </si>
  <si>
    <t>%classroom</t>
  </si>
  <si>
    <t># of classroom spaces</t>
  </si>
  <si>
    <t>Average Unit Size (Tons)</t>
  </si>
  <si>
    <t>Material</t>
  </si>
  <si>
    <t>Labor</t>
  </si>
  <si>
    <t>GMC</t>
  </si>
  <si>
    <t>Base</t>
  </si>
  <si>
    <t>IMC</t>
  </si>
  <si>
    <t>GMC/ton</t>
  </si>
  <si>
    <t>Base Cost/ton</t>
  </si>
  <si>
    <t>IMC/ton</t>
  </si>
  <si>
    <t>Thermostat Unit Cost</t>
  </si>
  <si>
    <t>C:\Users\Akhilesh Reddy\Desktop\WP Supporting Docs\Class Room HVAC Occ Sensor\eQuest models\Test\ESe-w09-v03-HP-Base - Baseline Design</t>
  </si>
  <si>
    <t>07/18/2018 @ 09:19:17</t>
  </si>
  <si>
    <t>C:\Users\Akhilesh Reddy\Desktop\WP Supporting Docs\Class Room HVAC Occ Sensor\eQuest models\Test\ESe-w09-v03-HP-Post - Baseline Design</t>
  </si>
  <si>
    <t>07/18/2018 @ 09:23:44</t>
  </si>
  <si>
    <t>HVAC Type</t>
  </si>
  <si>
    <t>AC</t>
  </si>
  <si>
    <t>HP</t>
  </si>
  <si>
    <t>C:\Users\Akhilesh Reddy\Desktop\WP Supporting Docs\Class Room HVAC Occ Sensor\eQuest models\Test\EPr-w09-v03-Base-HP - Baseline Design</t>
  </si>
  <si>
    <t>07/18/2018 @ 09:29:51</t>
  </si>
  <si>
    <t>C:\Users\Akhilesh Reddy\Desktop\WP Supporting Docs\Class Room HVAC Occ Sensor\eQuest models\Test\EPr-w09-v03-Post-HP - Baseline Design</t>
  </si>
  <si>
    <t>07/18/2018 @ 09:32:18</t>
  </si>
  <si>
    <t>Cooling Tons</t>
  </si>
  <si>
    <t>AC Btuh</t>
  </si>
  <si>
    <t>HP Btuh</t>
  </si>
  <si>
    <t>HP Cooling Btuh</t>
  </si>
  <si>
    <t>HVAC System Name</t>
  </si>
  <si>
    <t>E10 Sys1 (PVVT) (G.E1)</t>
  </si>
  <si>
    <t>E10 Sys1 (PVVT) (G.N2)</t>
  </si>
  <si>
    <t>E10 Sys1 (PVVT) (G.S3)</t>
  </si>
  <si>
    <t>E12 Sys1 (PVVT) (G.N1)</t>
  </si>
  <si>
    <t>E12 Sys1 (PVVT) (G.W2)</t>
  </si>
  <si>
    <t>E12 Sys1 (PVVT) (G.S3)</t>
  </si>
  <si>
    <t>E12 Sys1 (PVVT) (G.E4)</t>
  </si>
  <si>
    <t>E12 Sys1 (PVVT) (G.C6)</t>
  </si>
  <si>
    <t>E14 Sys1 (PVVT) (G.S1)</t>
  </si>
  <si>
    <t>E14 Sys1 (PVVT) (G.E2)</t>
  </si>
  <si>
    <t>E14 Sys1 (PVVT) (G.W3)</t>
  </si>
  <si>
    <t>E16 Sys1 (PVVT) (G.E1)</t>
  </si>
  <si>
    <t>E16 Sys1 (PVVT) (G.C6)</t>
  </si>
  <si>
    <t>E1 Sys2 (PVVT) (G.W1)</t>
  </si>
  <si>
    <t>E11 Sys2 (PVVT) (G.NE1)</t>
  </si>
  <si>
    <t>E12 Sys2 (PVVT) (G.C5)</t>
  </si>
  <si>
    <t>E13 Sys2 (PVVT) (G.S1)</t>
  </si>
  <si>
    <t>E15 Sys2 (PVVT) (G.SE1)</t>
  </si>
  <si>
    <t>E11 Sys3 (PSZ) (G.SW2)</t>
  </si>
  <si>
    <t>E15 Sys3 (PSZ) (G.NW2)</t>
  </si>
  <si>
    <t>E2 Sys1 (PVVT) (G)</t>
  </si>
  <si>
    <t>E4 Sys1 (PVVT) (G)</t>
  </si>
  <si>
    <t>E6 Sys1 (PVVT) (G)</t>
  </si>
  <si>
    <t>E8 Sys1 (PVVT) (G)</t>
  </si>
  <si>
    <t>E10 Sys1 (PVVT) (G)</t>
  </si>
  <si>
    <t>E12 Sys1 (PVVT) (G)</t>
  </si>
  <si>
    <t>E14 Sys1 (PVVT) (G)</t>
  </si>
  <si>
    <t>E16 Sys1 (PVVT) (G)</t>
  </si>
  <si>
    <t>ERC-HP</t>
  </si>
  <si>
    <t># HP units</t>
  </si>
  <si>
    <t>Coefficient of variation</t>
  </si>
  <si>
    <t>Commercial Climate Zone Weights by IOU, Vintage and Building Type</t>
  </si>
  <si>
    <t>Weight Group:</t>
  </si>
  <si>
    <t>ComIOUterr</t>
  </si>
  <si>
    <t>Weighed Field:</t>
  </si>
  <si>
    <t>BldgLoc</t>
  </si>
  <si>
    <t>Resulting Weighted Field Value:</t>
  </si>
  <si>
    <t>IOU</t>
  </si>
  <si>
    <t>Weight Basis:</t>
  </si>
  <si>
    <t>Stock Area (millions of square feet)</t>
  </si>
  <si>
    <t>Usage:</t>
  </si>
  <si>
    <t>For a given IOU, Building Type and Location, the table provides the weights to be applied to Existing and New vintage results to arrive at an "IOU" location result.</t>
  </si>
  <si>
    <t>Notes:</t>
  </si>
  <si>
    <t>Applies to records previously weighted into Existing vintage or New vintage and weighted HVAC type</t>
  </si>
  <si>
    <t>DEER InterMeasWtDef Table (unique rows only):</t>
  </si>
  <si>
    <t>DEER InterMeasWts Table:</t>
  </si>
  <si>
    <t>Vint</t>
  </si>
  <si>
    <t>WtGroup</t>
  </si>
  <si>
    <t>WtSet</t>
  </si>
  <si>
    <t>Fld Code</t>
  </si>
  <si>
    <t>IOU in</t>
  </si>
  <si>
    <t>IOU out</t>
  </si>
  <si>
    <t>Bldg Type</t>
  </si>
  <si>
    <t>Loc</t>
  </si>
  <si>
    <t>HVAC</t>
  </si>
  <si>
    <t>lookup</t>
  </si>
  <si>
    <t>Wtd Field</t>
  </si>
  <si>
    <t>Weight</t>
  </si>
  <si>
    <t>PGE</t>
  </si>
  <si>
    <t>Asm</t>
  </si>
  <si>
    <t>Ex</t>
  </si>
  <si>
    <t>Multiple</t>
  </si>
  <si>
    <t>Any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</si>
  <si>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</si>
  <si>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</si>
  <si>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</si>
  <si>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</si>
  <si>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</si>
  <si>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</si>
  <si>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</si>
  <si>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</si>
  <si>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</si>
  <si>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</si>
  <si>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</si>
  <si>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</si>
  <si>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</si>
  <si>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</si>
  <si>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</si>
  <si>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</si>
  <si>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ECC</t>
  </si>
  <si>
    <t>EUn</t>
  </si>
  <si>
    <t>Gro</t>
  </si>
  <si>
    <t>Hsp</t>
  </si>
  <si>
    <t>Nrs</t>
  </si>
  <si>
    <t>Htl</t>
  </si>
  <si>
    <t>Mtl</t>
  </si>
  <si>
    <t>MBT</t>
  </si>
  <si>
    <t>MLI</t>
  </si>
  <si>
    <t>OfL</t>
  </si>
  <si>
    <t>OfS</t>
  </si>
  <si>
    <t>RSD</t>
  </si>
  <si>
    <t>RFF</t>
  </si>
  <si>
    <t>Rt3</t>
  </si>
  <si>
    <t>RtL</t>
  </si>
  <si>
    <t>RtS</t>
  </si>
  <si>
    <t>SCn</t>
  </si>
  <si>
    <t>SUn</t>
  </si>
  <si>
    <t>WRf</t>
  </si>
  <si>
    <t>New</t>
  </si>
  <si>
    <t>SCE</t>
  </si>
  <si>
    <t>SDG</t>
  </si>
  <si>
    <t>SCG</t>
  </si>
  <si>
    <t xml:space="preserve"> Btuh</t>
  </si>
  <si>
    <t>ERC -AC-09</t>
  </si>
  <si>
    <t>Ese-09</t>
  </si>
  <si>
    <t>Epr-09</t>
  </si>
  <si>
    <t>ERC -AC-08</t>
  </si>
  <si>
    <t>C:\Users\Akhilesh Reddy\Desktop\WP Supporting Docs\Class Room HVAC Occ Sensor\eQuest models\Test-CZ08\EPr-w08-v03-airAC - Baseline Design</t>
  </si>
  <si>
    <t>07/19/2018 @ 13:47:01</t>
  </si>
  <si>
    <t>C:\Users\Akhilesh Reddy\Desktop\WP Supporting Docs\Class Room HVAC Occ Sensor\eQuest models\Test-CZ08\EPr-w08-v03-airAC-Post - Baseline Design</t>
  </si>
  <si>
    <t>07/19/2018 @ 13:48:20</t>
  </si>
  <si>
    <t>C:\Users\Akhilesh Reddy\Desktop\WP Supporting Docs\Class Room HVAC Occ Sensor\eQuest models\Test-CZ08\EPr-w08-v03-airHP - Baseline Design</t>
  </si>
  <si>
    <t>07/19/2018 @ 13:55:33</t>
  </si>
  <si>
    <t>C:\Users\Akhilesh Reddy\Desktop\WP Supporting Docs\Class Room HVAC Occ Sensor\eQuest models\Test-CZ08\EPr-w08-v03-airHP-Post - Baseline Design</t>
  </si>
  <si>
    <t>07/19/2018 @ 13:56:54</t>
  </si>
  <si>
    <t>C:\Users\Akhilesh Reddy\Desktop\WP Supporting Docs\Class Room HVAC Occ Sensor\eQuest models\Test-CZ08\ESe-w08-v03-airAC-Base - Baseline Design</t>
  </si>
  <si>
    <t>07/19/2018 @ 15:04:12</t>
  </si>
  <si>
    <t>C:\Users\Akhilesh Reddy\Desktop\WP Supporting Docs\Class Room HVAC Occ Sensor\eQuest models\Test-CZ08\ESe-w08-v03-airAC-Post - Baseline Design</t>
  </si>
  <si>
    <t>07/19/2018 @ 15:05:51</t>
  </si>
  <si>
    <t>Epr-08</t>
  </si>
  <si>
    <t>Ese-08</t>
  </si>
  <si>
    <t>C:\Users\Akhilesh Reddy\Desktop\WP Supporting Docs\Class Room HVAC Occ Sensor\eQuest models\Test-CZ08\ESe-w08-v03-airHP-Base - Baseline Design</t>
  </si>
  <si>
    <t>07/19/2018 @ 15:11:51</t>
  </si>
  <si>
    <t>C:\Users\Akhilesh Reddy\Desktop\WP Supporting Docs\Class Room HVAC Occ Sensor\eQuest models\Test-CZ08\ESe-w08-v03-airHP-Post - Baseline Design</t>
  </si>
  <si>
    <t>07/19/2018 @ 15:13:41</t>
  </si>
  <si>
    <t>Building Type</t>
  </si>
  <si>
    <t>kWh savings/ton</t>
  </si>
  <si>
    <t>Coefficient of Variation</t>
  </si>
  <si>
    <t>GMC($)/ton</t>
  </si>
  <si>
    <t>IMC($)/ton</t>
  </si>
  <si>
    <t>CZ8</t>
  </si>
  <si>
    <t>Average</t>
  </si>
  <si>
    <t>AC-68775 (AC)</t>
  </si>
  <si>
    <t>AC-72229 (HP)</t>
  </si>
  <si>
    <t>% variation between CZs</t>
  </si>
  <si>
    <t>BASE Cost($)/ton</t>
  </si>
  <si>
    <t>Costs used in Workpaper 
(AC and 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</si>
</sst>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3" fontId="0" fillId="0" borderId="0" xfId="0" applyNumberFormat="1"/>
    <xf numFmtId="16" fontId="0" fillId="0" borderId="0" xfId="0" applyNumberFormat="1"/>
    <xf numFmtId="164" fontId="0" fillId="0" borderId="0" xfId="0" applyNumberFormat="1"/>
    <xf numFmtId="4" fontId="0" fillId="0" borderId="0" xfId="0" applyNumberFormat="1"/>
    <xf numFmtId="9" fontId="0" fillId="0" borderId="0" xfId="2" applyFont="1"/>
    <xf numFmtId="3" fontId="0" fillId="0" borderId="0" xfId="1" applyNumberFormat="1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66" fontId="0" fillId="0" borderId="0" xfId="3" applyNumberFormat="1" applyFont="1"/>
    <xf numFmtId="0" fontId="0" fillId="0" borderId="0" xfId="0" applyFill="1"/>
    <xf numFmtId="3" fontId="0" fillId="0" borderId="0" xfId="0" applyNumberFormat="1" applyFill="1"/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wrapText="1"/>
    </xf>
    <xf numFmtId="165" fontId="0" fillId="0" borderId="1" xfId="1" applyNumberFormat="1" applyFont="1" applyBorder="1" applyAlignment="1">
      <alignment horizontal="right"/>
    </xf>
    <xf numFmtId="43" fontId="0" fillId="0" borderId="1" xfId="0" applyNumberFormat="1" applyBorder="1"/>
    <xf numFmtId="3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/>
    <xf numFmtId="1" fontId="0" fillId="0" borderId="1" xfId="0" applyNumberFormat="1" applyBorder="1"/>
    <xf numFmtId="166" fontId="0" fillId="0" borderId="1" xfId="3" applyNumberFormat="1" applyFont="1" applyBorder="1"/>
    <xf numFmtId="9" fontId="0" fillId="0" borderId="1" xfId="2" applyFont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wrapText="1"/>
    </xf>
    <xf numFmtId="165" fontId="0" fillId="0" borderId="0" xfId="1" applyNumberFormat="1" applyFont="1" applyBorder="1" applyAlignment="1">
      <alignment horizontal="right"/>
    </xf>
    <xf numFmtId="43" fontId="0" fillId="0" borderId="0" xfId="0" applyNumberFormat="1" applyBorder="1"/>
    <xf numFmtId="3" fontId="0" fillId="0" borderId="0" xfId="0" applyNumberFormat="1" applyBorder="1"/>
    <xf numFmtId="164" fontId="0" fillId="0" borderId="0" xfId="0" applyNumberFormat="1" applyBorder="1"/>
    <xf numFmtId="2" fontId="0" fillId="0" borderId="0" xfId="0" applyNumberFormat="1" applyBorder="1"/>
    <xf numFmtId="1" fontId="0" fillId="0" borderId="0" xfId="0" applyNumberFormat="1" applyBorder="1"/>
    <xf numFmtId="166" fontId="0" fillId="0" borderId="0" xfId="3" applyNumberFormat="1" applyFont="1" applyBorder="1"/>
    <xf numFmtId="9" fontId="0" fillId="0" borderId="0" xfId="2" applyFont="1" applyBorder="1"/>
    <xf numFmtId="3" fontId="0" fillId="2" borderId="0" xfId="0" applyNumberFormat="1" applyFill="1"/>
    <xf numFmtId="0" fontId="0" fillId="2" borderId="0" xfId="0" applyFill="1"/>
    <xf numFmtId="164" fontId="0" fillId="2" borderId="1" xfId="0" applyNumberForma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166" fontId="0" fillId="0" borderId="1" xfId="0" applyNumberFormat="1" applyBorder="1"/>
    <xf numFmtId="166" fontId="0" fillId="0" borderId="0" xfId="0" applyNumberFormat="1"/>
    <xf numFmtId="166" fontId="0" fillId="0" borderId="0" xfId="0" applyNumberFormat="1" applyBorder="1"/>
    <xf numFmtId="0" fontId="2" fillId="2" borderId="1" xfId="0" applyFont="1" applyFill="1" applyBorder="1"/>
    <xf numFmtId="166" fontId="0" fillId="2" borderId="1" xfId="0" applyNumberFormat="1" applyFill="1" applyBorder="1"/>
    <xf numFmtId="0" fontId="2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57149</xdr:colOff>
      <xdr:row>4</xdr:row>
      <xdr:rowOff>126754</xdr:rowOff>
    </xdr:from>
    <xdr:to>
      <xdr:col>14</xdr:col>
      <xdr:colOff>209549</xdr:colOff>
      <xdr:row>20</xdr:row>
      <xdr:rowOff>138192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11EA7584-9639-4E9A-9F36-FF32D18BA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96274" y="888754"/>
          <a:ext cx="4124325" cy="3059438"/>
        </a:xfrm>
        <a:prstGeom prst="rect">
          <a:avLst/>
        </a:prstGeom>
      </xdr:spPr>
    </xdr:pic>
    <xdr:clientData/>
  </xdr:twoCellAnchor>
  <xdr:twoCellAnchor editAs="oneCell">
    <xdr:from>
      <xdr:col>14</xdr:col>
      <xdr:colOff>314325</xdr:colOff>
      <xdr:row>4</xdr:row>
      <xdr:rowOff>166079</xdr:rowOff>
    </xdr:from>
    <xdr:to>
      <xdr:col>21</xdr:col>
      <xdr:colOff>84857</xdr:colOff>
      <xdr:row>20</xdr:row>
      <xdr:rowOff>142224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8D0865E3-2B1A-4910-9CD3-763A45DEA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25375" y="928079"/>
          <a:ext cx="4037732" cy="3024145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22</xdr:row>
      <xdr:rowOff>0</xdr:rowOff>
    </xdr:from>
    <xdr:to>
      <xdr:col>16</xdr:col>
      <xdr:colOff>24206</xdr:colOff>
      <xdr:row>42</xdr:row>
      <xdr:rowOff>57150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1B0C4D04-5D29-4BB6-820B-D68885569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39125" y="4191000"/>
          <a:ext cx="5215331" cy="386715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28</xdr:col>
      <xdr:colOff>256305</xdr:colOff>
      <xdr:row>49</xdr:row>
      <xdr:rowOff>75548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26CD26D6-16A7-41D5-B2F2-7352990BC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039850" y="4191000"/>
          <a:ext cx="6961905" cy="52190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409575</xdr:colOff>
      <xdr:row>7</xdr:row>
      <xdr:rowOff>143491</xdr:rowOff>
    </xdr:from>
    <xdr:to>
      <xdr:col>10</xdr:col>
      <xdr:colOff>542062</xdr:colOff>
      <xdr:row>22</xdr:row>
      <xdr:rowOff>18425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3E84E205-5E9E-4D93-8EEF-6D023B184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5125" y="1476991"/>
          <a:ext cx="3780562" cy="2732434"/>
        </a:xfrm>
        <a:prstGeom prst="rect">
          <a:avLst/>
        </a:prstGeom>
      </xdr:spPr>
    </xdr:pic>
    <xdr:clientData/>
  </xdr:twoCellAnchor>
  <xdr:twoCellAnchor editAs="oneCell">
    <xdr:from>
      <xdr:col>11</xdr:col>
      <xdr:colOff>15257</xdr:colOff>
      <xdr:row>8</xdr:row>
      <xdr:rowOff>28574</xdr:rowOff>
    </xdr:from>
    <xdr:to>
      <xdr:col>16</xdr:col>
      <xdr:colOff>408613</xdr:colOff>
      <xdr:row>21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4D3E486-E6A9-455D-B544-E776D9AC5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78482" y="1552574"/>
          <a:ext cx="3441356" cy="2447926"/>
        </a:xfrm>
        <a:prstGeom prst="rect">
          <a:avLst/>
        </a:prstGeom>
      </xdr:spPr>
    </xdr:pic>
    <xdr:clientData/>
  </xdr:twoCellAnchor>
  <xdr:twoCellAnchor editAs="oneCell">
    <xdr:from>
      <xdr:col>5</xdr:col>
      <xdr:colOff>388350</xdr:colOff>
      <xdr:row>23</xdr:row>
      <xdr:rowOff>57150</xdr:rowOff>
    </xdr:from>
    <xdr:to>
      <xdr:col>10</xdr:col>
      <xdr:colOff>170582</xdr:colOff>
      <xdr:row>35</xdr:row>
      <xdr:rowOff>180364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54B5C400-6058-4A58-AFBB-37AA0185C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93900" y="4438650"/>
          <a:ext cx="3430307" cy="2409214"/>
        </a:xfrm>
        <a:prstGeom prst="rect">
          <a:avLst/>
        </a:prstGeom>
      </xdr:spPr>
    </xdr:pic>
    <xdr:clientData/>
  </xdr:twoCellAnchor>
  <xdr:twoCellAnchor editAs="oneCell">
    <xdr:from>
      <xdr:col>10</xdr:col>
      <xdr:colOff>333375</xdr:colOff>
      <xdr:row>22</xdr:row>
      <xdr:rowOff>69234</xdr:rowOff>
    </xdr:from>
    <xdr:to>
      <xdr:col>16</xdr:col>
      <xdr:colOff>599215</xdr:colOff>
      <xdr:row>37</xdr:row>
      <xdr:rowOff>37481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BC0A9061-B22A-4113-8FF3-9E463A789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287000" y="4260234"/>
          <a:ext cx="3923440" cy="2825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W29"/>
  <sheetViews>
    <sheetView tabSelected="1" topLeftCell="G10" workbookViewId="0">
      <selection activeCell="L32" sqref="L32"/>
    </sheetView>
  </sheetViews>
  <sheetFormatPr defaultRowHeight="14.5" x14ac:dyDescent="0.35"/>
  <cols>
    <col min="6" max="6" width="13.1796875" bestFit="1" customWidth="1"/>
    <col min="7" max="7" width="8.453125" bestFit="1" customWidth="1"/>
  </cols>
  <sheetData>
    <row r="2" spans="6:20" x14ac:dyDescent="0.35">
      <c r="F2" s="63" t="s">
        <v>481</v>
      </c>
      <c r="G2" s="61" t="s">
        <v>427</v>
      </c>
      <c r="H2" s="61"/>
      <c r="I2" s="61" t="s">
        <v>426</v>
      </c>
      <c r="J2" s="61"/>
    </row>
    <row r="3" spans="6:20" s="7" customFormat="1" x14ac:dyDescent="0.35">
      <c r="F3" s="63"/>
      <c r="G3" s="62" t="s">
        <v>482</v>
      </c>
      <c r="H3" s="62"/>
      <c r="I3" s="62" t="s">
        <v>482</v>
      </c>
      <c r="J3" s="62"/>
    </row>
    <row r="4" spans="6:20" s="7" customFormat="1" x14ac:dyDescent="0.35">
      <c r="F4" s="63"/>
      <c r="G4" s="48" t="s">
        <v>345</v>
      </c>
      <c r="H4" s="48" t="s">
        <v>346</v>
      </c>
      <c r="I4" s="48" t="s">
        <v>345</v>
      </c>
      <c r="J4" s="48" t="s">
        <v>346</v>
      </c>
    </row>
    <row r="5" spans="6:20" x14ac:dyDescent="0.35">
      <c r="F5" s="14" t="str">
        <f>'CZ09 Analysis'!E4</f>
        <v>ERC</v>
      </c>
      <c r="G5" s="20">
        <f>'CZ09 Analysis'!J4</f>
        <v>60.369082642417681</v>
      </c>
      <c r="H5" s="20">
        <f>'CZ09 Analysis'!J12</f>
        <v>68.774747030356352</v>
      </c>
      <c r="I5" s="20">
        <f>'CZ08 Analysis'!J4</f>
        <v>65.143566311276587</v>
      </c>
      <c r="J5" s="20">
        <f>'CZ08 Analysis'!J12</f>
        <v>72.46435726937483</v>
      </c>
    </row>
    <row r="6" spans="6:20" x14ac:dyDescent="0.35">
      <c r="F6" s="14" t="str">
        <f>'CZ09 Analysis'!E5</f>
        <v>ESe</v>
      </c>
      <c r="G6" s="20">
        <f>'CZ09 Analysis'!J5</f>
        <v>62.742479299208775</v>
      </c>
      <c r="H6" s="20">
        <f>'CZ09 Analysis'!J13</f>
        <v>65.885559671457443</v>
      </c>
      <c r="I6" s="20">
        <f>'CZ08 Analysis'!J5</f>
        <v>68.531386480243214</v>
      </c>
      <c r="J6" s="20">
        <f>'CZ08 Analysis'!J13</f>
        <v>71.3395961493204</v>
      </c>
    </row>
    <row r="7" spans="6:20" x14ac:dyDescent="0.35">
      <c r="F7" s="14" t="str">
        <f>'CZ09 Analysis'!E6</f>
        <v>EPr</v>
      </c>
      <c r="G7" s="20">
        <f>'CZ09 Analysis'!J6</f>
        <v>55.325155236697796</v>
      </c>
      <c r="H7" s="20">
        <f>'CZ09 Analysis'!J14</f>
        <v>76.574187116482648</v>
      </c>
      <c r="I7" s="20">
        <f>'CZ08 Analysis'!J6</f>
        <v>59.149769830559983</v>
      </c>
      <c r="J7" s="20">
        <f>'CZ08 Analysis'!J14</f>
        <v>72.952383161850648</v>
      </c>
    </row>
    <row r="8" spans="6:20" ht="29" x14ac:dyDescent="0.35">
      <c r="F8" s="49" t="s">
        <v>483</v>
      </c>
      <c r="G8" s="23">
        <f>STDEV(G5:G7)/AVERAGE(G5:G7)</f>
        <v>6.3685425995921113E-2</v>
      </c>
      <c r="H8" s="23">
        <f t="shared" ref="H8:J8" si="0">STDEV(H5:H7)/AVERAGE(H5:H7)</f>
        <v>7.8525472675119293E-2</v>
      </c>
      <c r="I8" s="23">
        <f t="shared" si="0"/>
        <v>7.3912953219539973E-2</v>
      </c>
      <c r="J8" s="23">
        <f t="shared" si="0"/>
        <v>1.1447098730638025E-2</v>
      </c>
    </row>
    <row r="10" spans="6:20" x14ac:dyDescent="0.35">
      <c r="F10" s="64" t="s">
        <v>488</v>
      </c>
      <c r="G10" s="64" t="s">
        <v>427</v>
      </c>
      <c r="H10" s="64"/>
      <c r="I10" s="64"/>
      <c r="J10" s="64"/>
      <c r="K10" s="64" t="s">
        <v>486</v>
      </c>
      <c r="L10" s="64"/>
      <c r="M10" s="64"/>
      <c r="N10" s="64"/>
      <c r="O10" s="64" t="s">
        <v>487</v>
      </c>
      <c r="P10" s="64"/>
      <c r="Q10" s="64"/>
      <c r="R10" s="64"/>
      <c r="S10" s="65" t="s">
        <v>490</v>
      </c>
      <c r="T10" s="66"/>
    </row>
    <row r="11" spans="6:20" ht="13.5" customHeight="1" x14ac:dyDescent="0.35">
      <c r="F11" s="64"/>
      <c r="G11" s="64" t="str">
        <f>'CZ09 Analysis'!P1</f>
        <v>GMC($)/ton</v>
      </c>
      <c r="H11" s="64"/>
      <c r="I11" s="64" t="str">
        <f>'CZ09 Analysis'!T1</f>
        <v>IMC($)/ton</v>
      </c>
      <c r="J11" s="64"/>
      <c r="K11" s="64" t="str">
        <f>G11</f>
        <v>GMC($)/ton</v>
      </c>
      <c r="L11" s="64"/>
      <c r="M11" s="64" t="str">
        <f>I11</f>
        <v>IMC($)/ton</v>
      </c>
      <c r="N11" s="64"/>
      <c r="O11" s="64" t="str">
        <f>K11</f>
        <v>GMC($)/ton</v>
      </c>
      <c r="P11" s="64"/>
      <c r="Q11" s="64" t="str">
        <f>M11</f>
        <v>IMC($)/ton</v>
      </c>
      <c r="R11" s="64"/>
      <c r="S11" s="65"/>
      <c r="T11" s="66"/>
    </row>
    <row r="12" spans="6:20" x14ac:dyDescent="0.35">
      <c r="F12" s="64"/>
      <c r="G12" s="13" t="str">
        <f>'CZ09 Analysis'!P2</f>
        <v>Material</v>
      </c>
      <c r="H12" s="13" t="str">
        <f>'CZ09 Analysis'!Q2</f>
        <v>Labor</v>
      </c>
      <c r="I12" s="13" t="str">
        <f>'CZ09 Analysis'!R2</f>
        <v>Material</v>
      </c>
      <c r="J12" s="13" t="str">
        <f>'CZ09 Analysis'!S2</f>
        <v>Labor</v>
      </c>
      <c r="K12" s="13" t="str">
        <f>G12</f>
        <v>Material</v>
      </c>
      <c r="L12" s="13" t="str">
        <f>H12</f>
        <v>Labor</v>
      </c>
      <c r="M12" s="13" t="str">
        <f>I12</f>
        <v>Material</v>
      </c>
      <c r="N12" s="13" t="str">
        <f>J12</f>
        <v>Labor</v>
      </c>
      <c r="O12" s="13" t="str">
        <f>K12</f>
        <v>Material</v>
      </c>
      <c r="P12" s="13" t="str">
        <f>L12</f>
        <v>Labor</v>
      </c>
      <c r="Q12" s="13" t="str">
        <f>M12</f>
        <v>Material</v>
      </c>
      <c r="R12" s="13" t="str">
        <f>N12</f>
        <v>Labor</v>
      </c>
      <c r="S12" s="65"/>
      <c r="T12" s="66"/>
    </row>
    <row r="13" spans="6:20" x14ac:dyDescent="0.35">
      <c r="F13" s="13" t="str">
        <f>F5</f>
        <v>ERC</v>
      </c>
      <c r="G13" s="22">
        <f>ROUND('CZ09 Analysis'!P4,0)</f>
        <v>75</v>
      </c>
      <c r="H13" s="22">
        <f>ROUND('CZ09 Analysis'!Q4,0)</f>
        <v>33</v>
      </c>
      <c r="I13" s="22">
        <f>ROUND('CZ09 Analysis'!T4,0)</f>
        <v>39</v>
      </c>
      <c r="J13" s="22">
        <f>'CZ09 Analysis'!U4</f>
        <v>0</v>
      </c>
      <c r="K13" s="50">
        <f>ROUND('CZ08 Analysis'!P4,0)</f>
        <v>79</v>
      </c>
      <c r="L13" s="50">
        <f>ROUND('CZ08 Analysis'!Q4,0)</f>
        <v>35</v>
      </c>
      <c r="M13" s="50">
        <f>ROUND('CZ08 Analysis'!T4,0)</f>
        <v>41</v>
      </c>
      <c r="N13" s="50">
        <f>ROUND('CZ08 Analysis'!U4,0)</f>
        <v>0</v>
      </c>
      <c r="O13" s="50">
        <f>AVERAGE(G13,K13)</f>
        <v>77</v>
      </c>
      <c r="P13" s="50">
        <f>AVERAGE(H13,L13)</f>
        <v>34</v>
      </c>
      <c r="Q13" s="50">
        <f>AVERAGE(I13,M13)</f>
        <v>40</v>
      </c>
      <c r="R13" s="50">
        <f>AVERAGE(J13,N13)</f>
        <v>0</v>
      </c>
      <c r="S13" s="5">
        <f>(G13-K13)/G13</f>
        <v>-5.3333333333333337E-2</v>
      </c>
      <c r="T13" s="5">
        <f>(H13-L13)/H13</f>
        <v>-6.0606060606060608E-2</v>
      </c>
    </row>
    <row r="14" spans="6:20" x14ac:dyDescent="0.35">
      <c r="F14" s="13" t="str">
        <f t="shared" ref="F14:F15" si="1">F6</f>
        <v>ESe</v>
      </c>
      <c r="G14" s="22">
        <f>ROUND('CZ09 Analysis'!P5,0)</f>
        <v>45</v>
      </c>
      <c r="H14" s="22">
        <f>ROUND('CZ09 Analysis'!Q5,0)</f>
        <v>20</v>
      </c>
      <c r="I14" s="22">
        <f>ROUND('CZ09 Analysis'!T5,0)</f>
        <v>23</v>
      </c>
      <c r="J14" s="22">
        <f>'CZ09 Analysis'!U5</f>
        <v>0</v>
      </c>
      <c r="K14" s="50">
        <f>ROUND('CZ08 Analysis'!P5,0)</f>
        <v>54</v>
      </c>
      <c r="L14" s="50">
        <f>ROUND('CZ08 Analysis'!Q5,0)</f>
        <v>24</v>
      </c>
      <c r="M14" s="50">
        <f>ROUND('CZ08 Analysis'!T5,0)</f>
        <v>28</v>
      </c>
      <c r="N14" s="50">
        <f>ROUND('CZ08 Analysis'!U5,0)</f>
        <v>0</v>
      </c>
      <c r="O14" s="50">
        <f t="shared" ref="O14:O15" si="2">AVERAGE(G14,K14)</f>
        <v>49.5</v>
      </c>
      <c r="P14" s="50">
        <f t="shared" ref="P14:P15" si="3">AVERAGE(H14,L14)</f>
        <v>22</v>
      </c>
      <c r="Q14" s="50">
        <f t="shared" ref="Q14:Q15" si="4">AVERAGE(I14,M14)</f>
        <v>25.5</v>
      </c>
      <c r="R14" s="50">
        <f t="shared" ref="R14:R15" si="5">AVERAGE(J14,N14)</f>
        <v>0</v>
      </c>
      <c r="S14" s="5">
        <f t="shared" ref="S14:S15" si="6">(G14-K14)/G14</f>
        <v>-0.2</v>
      </c>
      <c r="T14" s="5">
        <f t="shared" ref="T14:T15" si="7">(H14-L14)/H14</f>
        <v>-0.2</v>
      </c>
    </row>
    <row r="15" spans="6:20" x14ac:dyDescent="0.35">
      <c r="F15" s="13" t="str">
        <f t="shared" si="1"/>
        <v>EPr</v>
      </c>
      <c r="G15" s="22">
        <f>ROUND('CZ09 Analysis'!P6,0)</f>
        <v>41</v>
      </c>
      <c r="H15" s="22">
        <f>ROUND('CZ09 Analysis'!Q6,0)</f>
        <v>18</v>
      </c>
      <c r="I15" s="22">
        <f>ROUND('CZ09 Analysis'!T6,0)</f>
        <v>21</v>
      </c>
      <c r="J15" s="22">
        <f>'CZ09 Analysis'!U6</f>
        <v>0</v>
      </c>
      <c r="K15" s="50">
        <f>ROUND('CZ08 Analysis'!P6,0)</f>
        <v>42</v>
      </c>
      <c r="L15" s="50">
        <f>ROUND('CZ08 Analysis'!Q6,0)</f>
        <v>19</v>
      </c>
      <c r="M15" s="50">
        <f>ROUND('CZ08 Analysis'!T6,0)</f>
        <v>22</v>
      </c>
      <c r="N15" s="50">
        <f>ROUND('CZ08 Analysis'!U6,0)</f>
        <v>0</v>
      </c>
      <c r="O15" s="50">
        <f t="shared" si="2"/>
        <v>41.5</v>
      </c>
      <c r="P15" s="50">
        <f t="shared" si="3"/>
        <v>18.5</v>
      </c>
      <c r="Q15" s="50">
        <f t="shared" si="4"/>
        <v>21.5</v>
      </c>
      <c r="R15" s="50">
        <f t="shared" si="5"/>
        <v>0</v>
      </c>
      <c r="S15" s="5">
        <f t="shared" si="6"/>
        <v>-2.4390243902439025E-2</v>
      </c>
      <c r="T15" s="5">
        <f t="shared" si="7"/>
        <v>-5.5555555555555552E-2</v>
      </c>
    </row>
    <row r="16" spans="6:20" x14ac:dyDescent="0.35">
      <c r="O16" s="51"/>
      <c r="P16" s="51"/>
      <c r="Q16" s="51"/>
      <c r="R16" s="51"/>
    </row>
    <row r="17" spans="6:23" x14ac:dyDescent="0.35">
      <c r="F17" s="64" t="s">
        <v>489</v>
      </c>
      <c r="G17" s="64" t="s">
        <v>427</v>
      </c>
      <c r="H17" s="64"/>
      <c r="I17" s="64"/>
      <c r="J17" s="64"/>
      <c r="K17" s="64" t="s">
        <v>486</v>
      </c>
      <c r="L17" s="64"/>
      <c r="M17" s="64"/>
      <c r="N17" s="64"/>
      <c r="O17" s="64" t="s">
        <v>487</v>
      </c>
      <c r="P17" s="64"/>
      <c r="Q17" s="64"/>
      <c r="R17" s="64"/>
      <c r="S17" s="65" t="s">
        <v>490</v>
      </c>
      <c r="T17" s="66"/>
    </row>
    <row r="18" spans="6:23" x14ac:dyDescent="0.35">
      <c r="F18" s="64"/>
      <c r="G18" s="64" t="s">
        <v>484</v>
      </c>
      <c r="H18" s="64"/>
      <c r="I18" s="64" t="s">
        <v>485</v>
      </c>
      <c r="J18" s="64"/>
      <c r="K18" s="64" t="s">
        <v>484</v>
      </c>
      <c r="L18" s="64"/>
      <c r="M18" s="64" t="s">
        <v>485</v>
      </c>
      <c r="N18" s="64"/>
      <c r="O18" s="64" t="s">
        <v>484</v>
      </c>
      <c r="P18" s="64"/>
      <c r="Q18" s="64" t="s">
        <v>485</v>
      </c>
      <c r="R18" s="64"/>
      <c r="S18" s="65"/>
      <c r="T18" s="66"/>
    </row>
    <row r="19" spans="6:23" x14ac:dyDescent="0.35">
      <c r="F19" s="64"/>
      <c r="G19" s="13" t="s">
        <v>331</v>
      </c>
      <c r="H19" s="13" t="s">
        <v>332</v>
      </c>
      <c r="I19" s="13" t="s">
        <v>331</v>
      </c>
      <c r="J19" s="13" t="s">
        <v>332</v>
      </c>
      <c r="K19" s="13" t="s">
        <v>331</v>
      </c>
      <c r="L19" s="13" t="s">
        <v>332</v>
      </c>
      <c r="M19" s="13" t="s">
        <v>331</v>
      </c>
      <c r="N19" s="13" t="s">
        <v>332</v>
      </c>
      <c r="O19" s="13" t="s">
        <v>331</v>
      </c>
      <c r="P19" s="13" t="s">
        <v>332</v>
      </c>
      <c r="Q19" s="13" t="s">
        <v>331</v>
      </c>
      <c r="R19" s="13" t="s">
        <v>332</v>
      </c>
      <c r="S19" s="65"/>
      <c r="T19" s="66"/>
    </row>
    <row r="20" spans="6:23" x14ac:dyDescent="0.35">
      <c r="F20" s="13" t="s">
        <v>14</v>
      </c>
      <c r="G20" s="22">
        <f>ROUND('CZ09 Analysis'!P12,2)</f>
        <v>76.77</v>
      </c>
      <c r="H20" s="22">
        <f>ROUND('CZ09 Analysis'!Q12,2)</f>
        <v>34.32</v>
      </c>
      <c r="I20" s="22">
        <f>ROUND('CZ09 Analysis'!T12,2)</f>
        <v>39.6</v>
      </c>
      <c r="J20" s="22">
        <f>ROUND('CZ09 Analysis'!U12,2)</f>
        <v>0</v>
      </c>
      <c r="K20" s="50">
        <f>ROUND('CZ08 Analysis'!P12,2)</f>
        <v>81.069999999999993</v>
      </c>
      <c r="L20" s="50">
        <f>ROUND('CZ08 Analysis'!Q12,2)</f>
        <v>36.24</v>
      </c>
      <c r="M20" s="50">
        <f>ROUND('CZ08 Analysis'!T12,2)</f>
        <v>41.81</v>
      </c>
      <c r="N20" s="50">
        <f>ROUND('CZ08 Analysis'!U12,2)</f>
        <v>0</v>
      </c>
      <c r="O20" s="50">
        <f>AVERAGE(G20,K20)</f>
        <v>78.919999999999987</v>
      </c>
      <c r="P20" s="50">
        <f>AVERAGE(H20,L20)</f>
        <v>35.28</v>
      </c>
      <c r="Q20" s="50">
        <f>AVERAGE(I20,M20)</f>
        <v>40.704999999999998</v>
      </c>
      <c r="R20" s="50">
        <f>AVERAGE(J20,N20)</f>
        <v>0</v>
      </c>
      <c r="S20" s="5">
        <f>(G20-K20)/G20</f>
        <v>-5.6011462810993846E-2</v>
      </c>
      <c r="T20" s="5">
        <f>(H20-L20)/H20</f>
        <v>-5.5944055944055993E-2</v>
      </c>
    </row>
    <row r="21" spans="6:23" x14ac:dyDescent="0.35">
      <c r="F21" s="13" t="s">
        <v>325</v>
      </c>
      <c r="G21" s="22">
        <f>ROUND('CZ09 Analysis'!P13,2)</f>
        <v>23.54</v>
      </c>
      <c r="H21" s="22">
        <f>ROUND('CZ09 Analysis'!Q13,2)</f>
        <v>10.52</v>
      </c>
      <c r="I21" s="22">
        <f>ROUND('CZ09 Analysis'!T13,2)</f>
        <v>12.14</v>
      </c>
      <c r="J21" s="22">
        <f>ROUND('CZ09 Analysis'!U13,2)</f>
        <v>0</v>
      </c>
      <c r="K21" s="50">
        <f>ROUND('CZ08 Analysis'!P13,2)</f>
        <v>27.91</v>
      </c>
      <c r="L21" s="50">
        <f>ROUND('CZ08 Analysis'!Q13,2)</f>
        <v>12.48</v>
      </c>
      <c r="M21" s="50">
        <f>ROUND('CZ08 Analysis'!T13,2)</f>
        <v>14.4</v>
      </c>
      <c r="N21" s="50">
        <f>ROUND('CZ08 Analysis'!U13,2)</f>
        <v>0</v>
      </c>
      <c r="O21" s="50">
        <f t="shared" ref="O21:O22" si="8">AVERAGE(G21,K21)</f>
        <v>25.725000000000001</v>
      </c>
      <c r="P21" s="50">
        <f t="shared" ref="P21:P22" si="9">AVERAGE(H21,L21)</f>
        <v>11.5</v>
      </c>
      <c r="Q21" s="50">
        <f t="shared" ref="Q21:Q22" si="10">AVERAGE(I21,M21)</f>
        <v>13.27</v>
      </c>
      <c r="R21" s="50">
        <f t="shared" ref="R21:R22" si="11">AVERAGE(J21,N21)</f>
        <v>0</v>
      </c>
      <c r="S21" s="5">
        <f t="shared" ref="S21:S22" si="12">(G21-K21)/G21</f>
        <v>-0.18564146134239598</v>
      </c>
      <c r="T21" s="5">
        <f t="shared" ref="T21:T22" si="13">(H21-L21)/H21</f>
        <v>-0.18631178707224344</v>
      </c>
    </row>
    <row r="22" spans="6:23" x14ac:dyDescent="0.35">
      <c r="F22" s="13" t="s">
        <v>324</v>
      </c>
      <c r="G22" s="22">
        <f>ROUND('CZ09 Analysis'!P14,2)</f>
        <v>41.35</v>
      </c>
      <c r="H22" s="22">
        <f>ROUND('CZ09 Analysis'!Q14,2)</f>
        <v>18.48</v>
      </c>
      <c r="I22" s="22">
        <f>ROUND('CZ09 Analysis'!T14,2)</f>
        <v>21.33</v>
      </c>
      <c r="J22" s="22">
        <f>ROUND('CZ09 Analysis'!U14,2)</f>
        <v>0</v>
      </c>
      <c r="K22" s="50">
        <f>ROUND('CZ08 Analysis'!P14,2)</f>
        <v>43.19</v>
      </c>
      <c r="L22" s="50">
        <f>ROUND('CZ08 Analysis'!Q14,2)</f>
        <v>19.3</v>
      </c>
      <c r="M22" s="50">
        <f>ROUND('CZ08 Analysis'!T14,2)</f>
        <v>22.27</v>
      </c>
      <c r="N22" s="50">
        <f>ROUND('CZ08 Analysis'!U14,2)</f>
        <v>0</v>
      </c>
      <c r="O22" s="50">
        <f t="shared" si="8"/>
        <v>42.269999999999996</v>
      </c>
      <c r="P22" s="50">
        <f t="shared" si="9"/>
        <v>18.89</v>
      </c>
      <c r="Q22" s="50">
        <f t="shared" si="10"/>
        <v>21.799999999999997</v>
      </c>
      <c r="R22" s="50">
        <f t="shared" si="11"/>
        <v>0</v>
      </c>
      <c r="S22" s="5">
        <f t="shared" si="12"/>
        <v>-4.4498186215235699E-2</v>
      </c>
      <c r="T22" s="5">
        <f t="shared" si="13"/>
        <v>-4.4372294372294389E-2</v>
      </c>
    </row>
    <row r="23" spans="6:23" x14ac:dyDescent="0.35">
      <c r="F23" s="35"/>
      <c r="G23" s="43"/>
      <c r="H23" s="43"/>
      <c r="I23" s="43"/>
      <c r="J23" s="43"/>
      <c r="K23" s="52"/>
      <c r="L23" s="52"/>
      <c r="M23" s="52"/>
      <c r="N23" s="52"/>
      <c r="O23" s="52"/>
      <c r="P23" s="52"/>
      <c r="Q23" s="52"/>
      <c r="R23" s="52"/>
      <c r="S23" s="5"/>
      <c r="T23" s="5"/>
    </row>
    <row r="24" spans="6:23" x14ac:dyDescent="0.35">
      <c r="F24" s="35"/>
      <c r="G24" s="43"/>
      <c r="H24" s="43"/>
      <c r="I24" s="43"/>
      <c r="J24" s="43"/>
      <c r="K24" s="52"/>
      <c r="L24" s="52"/>
      <c r="M24" s="52"/>
      <c r="N24" s="52"/>
      <c r="O24" s="52"/>
      <c r="P24" s="52"/>
      <c r="Q24" s="52"/>
      <c r="R24" s="52"/>
      <c r="S24" s="5"/>
      <c r="T24" s="5"/>
    </row>
    <row r="25" spans="6:23" x14ac:dyDescent="0.35">
      <c r="N25" s="46"/>
      <c r="O25" s="57" t="s">
        <v>484</v>
      </c>
      <c r="P25" s="58"/>
      <c r="Q25" s="59"/>
      <c r="R25" s="60" t="s">
        <v>491</v>
      </c>
      <c r="S25" s="60"/>
      <c r="T25" s="60"/>
      <c r="U25" s="60" t="s">
        <v>485</v>
      </c>
      <c r="V25" s="60"/>
      <c r="W25" s="60"/>
    </row>
    <row r="26" spans="6:23" x14ac:dyDescent="0.35">
      <c r="N26" s="46"/>
      <c r="O26" s="53" t="s">
        <v>331</v>
      </c>
      <c r="P26" s="53" t="s">
        <v>332</v>
      </c>
      <c r="Q26" s="53" t="s">
        <v>31</v>
      </c>
      <c r="R26" s="53" t="s">
        <v>331</v>
      </c>
      <c r="S26" s="53" t="s">
        <v>332</v>
      </c>
      <c r="T26" s="53" t="s">
        <v>31</v>
      </c>
      <c r="U26" s="53" t="s">
        <v>331</v>
      </c>
      <c r="V26" s="53" t="s">
        <v>332</v>
      </c>
      <c r="W26" s="53" t="s">
        <v>31</v>
      </c>
    </row>
    <row r="27" spans="6:23" x14ac:dyDescent="0.35">
      <c r="K27" s="55" t="s">
        <v>492</v>
      </c>
      <c r="L27" s="55"/>
      <c r="M27" s="56"/>
      <c r="N27" s="53" t="s">
        <v>14</v>
      </c>
      <c r="O27" s="54">
        <f t="shared" ref="O27:P29" si="14">MAX(O13,O20)</f>
        <v>78.919999999999987</v>
      </c>
      <c r="P27" s="54">
        <f t="shared" si="14"/>
        <v>35.28</v>
      </c>
      <c r="Q27" s="54">
        <f>O27+P27</f>
        <v>114.19999999999999</v>
      </c>
      <c r="R27" s="54">
        <f>O27-U27</f>
        <v>38.214999999999989</v>
      </c>
      <c r="S27" s="54">
        <v>35.28</v>
      </c>
      <c r="T27" s="54">
        <f>R27+S27</f>
        <v>73.49499999999999</v>
      </c>
      <c r="U27" s="54">
        <f t="shared" ref="U27:V29" si="15">MAX(Q13,Q20)</f>
        <v>40.704999999999998</v>
      </c>
      <c r="V27" s="54">
        <f t="shared" si="15"/>
        <v>0</v>
      </c>
      <c r="W27" s="54">
        <f>U27+V27</f>
        <v>40.704999999999998</v>
      </c>
    </row>
    <row r="28" spans="6:23" x14ac:dyDescent="0.35">
      <c r="K28" s="55"/>
      <c r="L28" s="55"/>
      <c r="M28" s="56"/>
      <c r="N28" s="53" t="s">
        <v>325</v>
      </c>
      <c r="O28" s="54">
        <f t="shared" si="14"/>
        <v>49.5</v>
      </c>
      <c r="P28" s="54">
        <f t="shared" si="14"/>
        <v>22</v>
      </c>
      <c r="Q28" s="54">
        <f t="shared" ref="Q28:Q29" si="16">O28+P28</f>
        <v>71.5</v>
      </c>
      <c r="R28" s="54">
        <f>O28-U28</f>
        <v>24</v>
      </c>
      <c r="S28" s="54">
        <v>22</v>
      </c>
      <c r="T28" s="54">
        <f t="shared" ref="T28:T29" si="17">R28+S28</f>
        <v>46</v>
      </c>
      <c r="U28" s="54">
        <f t="shared" si="15"/>
        <v>25.5</v>
      </c>
      <c r="V28" s="54">
        <f t="shared" si="15"/>
        <v>0</v>
      </c>
      <c r="W28" s="54">
        <f t="shared" ref="W28:W29" si="18">U28+V28</f>
        <v>25.5</v>
      </c>
    </row>
    <row r="29" spans="6:23" x14ac:dyDescent="0.35">
      <c r="K29" s="55"/>
      <c r="L29" s="55"/>
      <c r="M29" s="56"/>
      <c r="N29" s="53" t="s">
        <v>324</v>
      </c>
      <c r="O29" s="54">
        <f t="shared" si="14"/>
        <v>42.269999999999996</v>
      </c>
      <c r="P29" s="54">
        <f t="shared" si="14"/>
        <v>18.89</v>
      </c>
      <c r="Q29" s="54">
        <f t="shared" si="16"/>
        <v>61.16</v>
      </c>
      <c r="R29" s="54">
        <f>O29-U29</f>
        <v>20.47</v>
      </c>
      <c r="S29" s="54">
        <v>18.89</v>
      </c>
      <c r="T29" s="54">
        <f t="shared" si="17"/>
        <v>39.36</v>
      </c>
      <c r="U29" s="54">
        <f t="shared" si="15"/>
        <v>21.799999999999997</v>
      </c>
      <c r="V29" s="54">
        <f t="shared" si="15"/>
        <v>0</v>
      </c>
      <c r="W29" s="54">
        <f t="shared" si="18"/>
        <v>21.799999999999997</v>
      </c>
    </row>
  </sheetData>
  <mergeCells count="31">
    <mergeCell ref="F17:F19"/>
    <mergeCell ref="G17:J17"/>
    <mergeCell ref="K17:N17"/>
    <mergeCell ref="O17:R17"/>
    <mergeCell ref="G18:H18"/>
    <mergeCell ref="I18:J18"/>
    <mergeCell ref="K18:L18"/>
    <mergeCell ref="M18:N18"/>
    <mergeCell ref="O18:P18"/>
    <mergeCell ref="Q18:R18"/>
    <mergeCell ref="F2:F4"/>
    <mergeCell ref="I2:J2"/>
    <mergeCell ref="I3:J3"/>
    <mergeCell ref="Q11:R11"/>
    <mergeCell ref="G11:H11"/>
    <mergeCell ref="I11:J11"/>
    <mergeCell ref="G10:J10"/>
    <mergeCell ref="K10:N10"/>
    <mergeCell ref="O10:R10"/>
    <mergeCell ref="F10:F12"/>
    <mergeCell ref="K11:L11"/>
    <mergeCell ref="M11:N11"/>
    <mergeCell ref="O11:P11"/>
    <mergeCell ref="K27:M29"/>
    <mergeCell ref="O25:Q25"/>
    <mergeCell ref="R25:T25"/>
    <mergeCell ref="U25:W25"/>
    <mergeCell ref="G2:H2"/>
    <mergeCell ref="G3:H3"/>
    <mergeCell ref="S10:T12"/>
    <mergeCell ref="S17:T1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S23" sqref="S23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3662</v>
      </c>
      <c r="C2">
        <v>2820</v>
      </c>
      <c r="D2">
        <v>6198</v>
      </c>
      <c r="E2">
        <v>6884</v>
      </c>
      <c r="F2">
        <v>13743</v>
      </c>
      <c r="G2">
        <v>7934</v>
      </c>
      <c r="H2">
        <v>2845</v>
      </c>
      <c r="I2">
        <v>16402</v>
      </c>
      <c r="J2">
        <v>26611</v>
      </c>
      <c r="K2">
        <v>12692</v>
      </c>
      <c r="L2">
        <v>4661</v>
      </c>
      <c r="M2">
        <v>1804</v>
      </c>
      <c r="N2">
        <v>106256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9800</v>
      </c>
      <c r="C8">
        <v>8685</v>
      </c>
      <c r="D8">
        <v>9872</v>
      </c>
      <c r="E8">
        <v>7373</v>
      </c>
      <c r="F8">
        <v>9475</v>
      </c>
      <c r="G8">
        <v>4952</v>
      </c>
      <c r="H8">
        <v>2401</v>
      </c>
      <c r="I8">
        <v>6753</v>
      </c>
      <c r="J8">
        <v>9752</v>
      </c>
      <c r="K8">
        <v>9857</v>
      </c>
      <c r="L8">
        <v>8708</v>
      </c>
      <c r="M8">
        <v>4539</v>
      </c>
      <c r="N8">
        <v>92168</v>
      </c>
    </row>
    <row r="9" spans="1:14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10536</v>
      </c>
      <c r="C11">
        <v>10599</v>
      </c>
      <c r="D11">
        <v>12070</v>
      </c>
      <c r="E11">
        <v>8941</v>
      </c>
      <c r="F11">
        <v>11397</v>
      </c>
      <c r="G11">
        <v>5201</v>
      </c>
      <c r="H11">
        <v>0</v>
      </c>
      <c r="I11">
        <v>6006</v>
      </c>
      <c r="J11">
        <v>11579</v>
      </c>
      <c r="K11">
        <v>11822</v>
      </c>
      <c r="L11">
        <v>10727</v>
      </c>
      <c r="M11">
        <v>4715</v>
      </c>
      <c r="N11">
        <v>103593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13357</v>
      </c>
      <c r="C13">
        <v>13283</v>
      </c>
      <c r="D13">
        <v>15140</v>
      </c>
      <c r="E13">
        <v>11597</v>
      </c>
      <c r="F13">
        <v>14261</v>
      </c>
      <c r="G13">
        <v>7256</v>
      </c>
      <c r="H13">
        <v>1220</v>
      </c>
      <c r="I13">
        <v>8160</v>
      </c>
      <c r="J13">
        <v>14521</v>
      </c>
      <c r="K13">
        <v>14797</v>
      </c>
      <c r="L13">
        <v>13449</v>
      </c>
      <c r="M13">
        <v>6718</v>
      </c>
      <c r="N13">
        <v>133759</v>
      </c>
    </row>
    <row r="14" spans="1:14" x14ac:dyDescent="0.35">
      <c r="A14" t="s">
        <v>31</v>
      </c>
      <c r="B14">
        <v>37355</v>
      </c>
      <c r="C14">
        <v>35387</v>
      </c>
      <c r="D14">
        <v>43279</v>
      </c>
      <c r="E14">
        <v>34794</v>
      </c>
      <c r="F14">
        <v>48876</v>
      </c>
      <c r="G14">
        <v>25343</v>
      </c>
      <c r="H14">
        <v>6466</v>
      </c>
      <c r="I14">
        <v>37321</v>
      </c>
      <c r="J14">
        <v>62463</v>
      </c>
      <c r="K14">
        <v>49168</v>
      </c>
      <c r="L14">
        <v>37545</v>
      </c>
      <c r="M14">
        <v>17776</v>
      </c>
      <c r="N14">
        <v>435775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74821</v>
      </c>
      <c r="C20">
        <v>67601</v>
      </c>
      <c r="D20">
        <v>62620</v>
      </c>
      <c r="E20">
        <v>25963</v>
      </c>
      <c r="F20">
        <v>21958</v>
      </c>
      <c r="G20">
        <v>3939</v>
      </c>
      <c r="H20">
        <v>0</v>
      </c>
      <c r="I20">
        <v>2032</v>
      </c>
      <c r="J20">
        <v>4260</v>
      </c>
      <c r="K20">
        <v>24830</v>
      </c>
      <c r="L20">
        <v>58357</v>
      </c>
      <c r="M20">
        <v>40340</v>
      </c>
      <c r="N20">
        <v>386721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22618</v>
      </c>
      <c r="C22">
        <v>22976</v>
      </c>
      <c r="D22">
        <v>26377</v>
      </c>
      <c r="E22">
        <v>19923</v>
      </c>
      <c r="F22">
        <v>23386</v>
      </c>
      <c r="G22">
        <v>10976</v>
      </c>
      <c r="H22">
        <v>470</v>
      </c>
      <c r="I22">
        <v>11651</v>
      </c>
      <c r="J22">
        <v>21825</v>
      </c>
      <c r="K22">
        <v>22597</v>
      </c>
      <c r="L22">
        <v>21041</v>
      </c>
      <c r="M22">
        <v>10387</v>
      </c>
      <c r="N22">
        <v>214230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1123</v>
      </c>
      <c r="C26">
        <v>1123</v>
      </c>
      <c r="D26">
        <v>1287</v>
      </c>
      <c r="E26">
        <v>972</v>
      </c>
      <c r="F26">
        <v>1198</v>
      </c>
      <c r="G26">
        <v>568</v>
      </c>
      <c r="H26">
        <v>0</v>
      </c>
      <c r="I26">
        <v>644</v>
      </c>
      <c r="J26">
        <v>1233</v>
      </c>
      <c r="K26">
        <v>1253</v>
      </c>
      <c r="L26">
        <v>1123</v>
      </c>
      <c r="M26">
        <v>514</v>
      </c>
      <c r="N26">
        <v>11039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98562</v>
      </c>
      <c r="C29">
        <v>91700</v>
      </c>
      <c r="D29">
        <v>90285</v>
      </c>
      <c r="E29">
        <v>46859</v>
      </c>
      <c r="F29">
        <v>46542</v>
      </c>
      <c r="G29">
        <v>15484</v>
      </c>
      <c r="H29">
        <v>470</v>
      </c>
      <c r="I29">
        <v>14327</v>
      </c>
      <c r="J29">
        <v>27318</v>
      </c>
      <c r="K29">
        <v>48680</v>
      </c>
      <c r="L29">
        <v>80522</v>
      </c>
      <c r="M29">
        <v>51241</v>
      </c>
      <c r="N29">
        <v>611990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76.27</v>
      </c>
      <c r="C32">
        <v>52.59</v>
      </c>
      <c r="D32">
        <v>94.46</v>
      </c>
      <c r="E32">
        <v>150.06</v>
      </c>
      <c r="F32">
        <v>223.49</v>
      </c>
      <c r="G32">
        <v>190.65</v>
      </c>
      <c r="H32">
        <v>30.69</v>
      </c>
      <c r="I32">
        <v>230.71</v>
      </c>
      <c r="J32">
        <v>253.63</v>
      </c>
      <c r="K32">
        <v>171.59</v>
      </c>
      <c r="L32">
        <v>70.290000000000006</v>
      </c>
      <c r="M32">
        <v>102.46</v>
      </c>
      <c r="N32">
        <v>1646.88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32.409999999999997</v>
      </c>
      <c r="C38">
        <v>32.409999999999997</v>
      </c>
      <c r="D38">
        <v>32.409999999999997</v>
      </c>
      <c r="E38">
        <v>32.409999999999997</v>
      </c>
      <c r="F38">
        <v>32.409999999999997</v>
      </c>
      <c r="G38">
        <v>32.409999999999997</v>
      </c>
      <c r="H38">
        <v>21.64</v>
      </c>
      <c r="I38">
        <v>32.409999999999997</v>
      </c>
      <c r="J38">
        <v>32.409999999999997</v>
      </c>
      <c r="K38">
        <v>32.409999999999997</v>
      </c>
      <c r="L38">
        <v>32.409999999999997</v>
      </c>
      <c r="M38">
        <v>32.409999999999997</v>
      </c>
      <c r="N38">
        <v>378.12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55.69</v>
      </c>
      <c r="C41">
        <v>55.69</v>
      </c>
      <c r="D41">
        <v>55.69</v>
      </c>
      <c r="E41">
        <v>55.69</v>
      </c>
      <c r="F41">
        <v>55.69</v>
      </c>
      <c r="G41">
        <v>53.38</v>
      </c>
      <c r="H41">
        <v>0</v>
      </c>
      <c r="I41">
        <v>55.69</v>
      </c>
      <c r="J41">
        <v>57.41</v>
      </c>
      <c r="K41">
        <v>55.69</v>
      </c>
      <c r="L41">
        <v>55.69</v>
      </c>
      <c r="M41">
        <v>55.69</v>
      </c>
      <c r="N41">
        <v>611.98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60.36</v>
      </c>
      <c r="C43">
        <v>60.36</v>
      </c>
      <c r="D43">
        <v>60.36</v>
      </c>
      <c r="E43">
        <v>60.36</v>
      </c>
      <c r="F43">
        <v>60.36</v>
      </c>
      <c r="G43">
        <v>60.36</v>
      </c>
      <c r="H43">
        <v>1.64</v>
      </c>
      <c r="I43">
        <v>60.36</v>
      </c>
      <c r="J43">
        <v>59.47</v>
      </c>
      <c r="K43">
        <v>60.36</v>
      </c>
      <c r="L43">
        <v>60.36</v>
      </c>
      <c r="M43">
        <v>60.36</v>
      </c>
      <c r="N43">
        <v>664.7</v>
      </c>
    </row>
    <row r="44" spans="1:14" x14ac:dyDescent="0.35">
      <c r="A44" t="s">
        <v>31</v>
      </c>
      <c r="B44">
        <v>224.72</v>
      </c>
      <c r="C44">
        <v>201.04</v>
      </c>
      <c r="D44">
        <v>242.92</v>
      </c>
      <c r="E44">
        <v>298.52</v>
      </c>
      <c r="F44">
        <v>371.95</v>
      </c>
      <c r="G44">
        <v>336.79</v>
      </c>
      <c r="H44">
        <v>53.96</v>
      </c>
      <c r="I44">
        <v>379.16</v>
      </c>
      <c r="J44">
        <v>402.91</v>
      </c>
      <c r="K44">
        <v>320.04000000000002</v>
      </c>
      <c r="L44">
        <v>218.74</v>
      </c>
      <c r="M44">
        <v>250.92</v>
      </c>
      <c r="N44">
        <v>3301.68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1624879</v>
      </c>
      <c r="C50">
        <v>1243344</v>
      </c>
      <c r="D50">
        <v>1677938</v>
      </c>
      <c r="E50">
        <v>1144114</v>
      </c>
      <c r="F50">
        <v>978310</v>
      </c>
      <c r="G50">
        <v>294433</v>
      </c>
      <c r="H50">
        <v>0</v>
      </c>
      <c r="I50">
        <v>119513</v>
      </c>
      <c r="J50">
        <v>373439</v>
      </c>
      <c r="K50">
        <v>1154304</v>
      </c>
      <c r="L50">
        <v>1534639</v>
      </c>
      <c r="M50">
        <v>1791144</v>
      </c>
      <c r="N50">
        <v>11936057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80795</v>
      </c>
      <c r="C52">
        <v>80813</v>
      </c>
      <c r="D52">
        <v>721</v>
      </c>
      <c r="E52">
        <v>80250</v>
      </c>
      <c r="F52">
        <v>683</v>
      </c>
      <c r="G52">
        <v>74183</v>
      </c>
      <c r="H52">
        <v>700</v>
      </c>
      <c r="I52">
        <v>69998</v>
      </c>
      <c r="J52">
        <v>69906</v>
      </c>
      <c r="K52">
        <v>690</v>
      </c>
      <c r="L52">
        <v>73831</v>
      </c>
      <c r="M52">
        <v>728</v>
      </c>
      <c r="N52">
        <v>533297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1705674</v>
      </c>
      <c r="C59">
        <v>1324157</v>
      </c>
      <c r="D59">
        <v>1678659</v>
      </c>
      <c r="E59">
        <v>1224363</v>
      </c>
      <c r="F59">
        <v>978993</v>
      </c>
      <c r="G59">
        <v>368615</v>
      </c>
      <c r="H59">
        <v>700</v>
      </c>
      <c r="I59">
        <v>189511</v>
      </c>
      <c r="J59">
        <v>443344</v>
      </c>
      <c r="K59">
        <v>1154995</v>
      </c>
      <c r="L59">
        <v>1608470</v>
      </c>
      <c r="M59">
        <v>1791873</v>
      </c>
      <c r="N59">
        <v>12469355</v>
      </c>
    </row>
    <row r="61" spans="1:14" x14ac:dyDescent="0.35">
      <c r="A61" t="s">
        <v>47</v>
      </c>
    </row>
    <row r="62" spans="1:14" x14ac:dyDescent="0.35">
      <c r="A62" t="s">
        <v>306</v>
      </c>
    </row>
    <row r="63" spans="1:14" x14ac:dyDescent="0.35">
      <c r="A63" t="s">
        <v>307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Q22" sqref="Q22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10931.6</v>
      </c>
      <c r="C2">
        <v>7145.4</v>
      </c>
      <c r="D2">
        <v>20221.900000000001</v>
      </c>
      <c r="E2">
        <v>22174.5</v>
      </c>
      <c r="F2">
        <v>46342.9</v>
      </c>
      <c r="G2">
        <v>25870.6</v>
      </c>
      <c r="H2">
        <v>7256.6</v>
      </c>
      <c r="I2">
        <v>57364.3</v>
      </c>
      <c r="J2">
        <v>94352.9</v>
      </c>
      <c r="K2">
        <v>43484.6</v>
      </c>
      <c r="L2">
        <v>13742.2</v>
      </c>
      <c r="M2">
        <v>5324.1</v>
      </c>
      <c r="N2">
        <v>354211.7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31177.7</v>
      </c>
      <c r="C8">
        <v>27510.2</v>
      </c>
      <c r="D8">
        <v>31197.1</v>
      </c>
      <c r="E8">
        <v>23370.799999999999</v>
      </c>
      <c r="F8">
        <v>29803.4</v>
      </c>
      <c r="G8">
        <v>14886.6</v>
      </c>
      <c r="H8">
        <v>6211.7</v>
      </c>
      <c r="I8">
        <v>20897.7</v>
      </c>
      <c r="J8">
        <v>30339.7</v>
      </c>
      <c r="K8">
        <v>31101.4</v>
      </c>
      <c r="L8">
        <v>27556.400000000001</v>
      </c>
      <c r="M8">
        <v>14222.6</v>
      </c>
      <c r="N8">
        <v>288275.3</v>
      </c>
    </row>
    <row r="9" spans="1:14" x14ac:dyDescent="0.35">
      <c r="A9" t="s">
        <v>39</v>
      </c>
      <c r="B9">
        <v>66.3</v>
      </c>
      <c r="C9">
        <v>59.9</v>
      </c>
      <c r="D9">
        <v>66.3</v>
      </c>
      <c r="E9">
        <v>64.2</v>
      </c>
      <c r="F9">
        <v>66.3</v>
      </c>
      <c r="G9">
        <v>64.2</v>
      </c>
      <c r="H9">
        <v>66.3</v>
      </c>
      <c r="I9">
        <v>66.3</v>
      </c>
      <c r="J9">
        <v>64.2</v>
      </c>
      <c r="K9">
        <v>66.3</v>
      </c>
      <c r="L9">
        <v>64.2</v>
      </c>
      <c r="M9">
        <v>66.3</v>
      </c>
      <c r="N9">
        <v>780.6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28087.3</v>
      </c>
      <c r="C11">
        <v>28106.799999999999</v>
      </c>
      <c r="D11">
        <v>31954.7</v>
      </c>
      <c r="E11">
        <v>23920.6</v>
      </c>
      <c r="F11">
        <v>30284.7</v>
      </c>
      <c r="G11">
        <v>14385</v>
      </c>
      <c r="H11">
        <v>1172.3</v>
      </c>
      <c r="I11">
        <v>16504.099999999999</v>
      </c>
      <c r="J11">
        <v>30670.1</v>
      </c>
      <c r="K11">
        <v>31392.5</v>
      </c>
      <c r="L11">
        <v>28448.3</v>
      </c>
      <c r="M11">
        <v>13187.5</v>
      </c>
      <c r="N11">
        <v>278113.90000000002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42566.6</v>
      </c>
      <c r="C13">
        <v>42381.2</v>
      </c>
      <c r="D13">
        <v>48329.9</v>
      </c>
      <c r="E13">
        <v>36895.599999999999</v>
      </c>
      <c r="F13">
        <v>45481.2</v>
      </c>
      <c r="G13">
        <v>22845.200000000001</v>
      </c>
      <c r="H13">
        <v>3281.5</v>
      </c>
      <c r="I13">
        <v>25745.3</v>
      </c>
      <c r="J13">
        <v>46346.9</v>
      </c>
      <c r="K13">
        <v>47225.8</v>
      </c>
      <c r="L13">
        <v>42857.3</v>
      </c>
      <c r="M13">
        <v>21079.8</v>
      </c>
      <c r="N13">
        <v>425036.2</v>
      </c>
    </row>
    <row r="14" spans="1:14" x14ac:dyDescent="0.35">
      <c r="A14" t="s">
        <v>31</v>
      </c>
      <c r="B14">
        <v>112829.5</v>
      </c>
      <c r="C14">
        <v>105203.4</v>
      </c>
      <c r="D14">
        <v>131769.9</v>
      </c>
      <c r="E14">
        <v>106425.60000000001</v>
      </c>
      <c r="F14">
        <v>151978.5</v>
      </c>
      <c r="G14">
        <v>78051.5</v>
      </c>
      <c r="H14">
        <v>17988.5</v>
      </c>
      <c r="I14">
        <v>120577.60000000001</v>
      </c>
      <c r="J14">
        <v>201773.7</v>
      </c>
      <c r="K14">
        <v>153270.70000000001</v>
      </c>
      <c r="L14">
        <v>112668.3</v>
      </c>
      <c r="M14">
        <v>53880.3</v>
      </c>
      <c r="N14">
        <v>1346417.3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252780</v>
      </c>
      <c r="C20">
        <v>219726</v>
      </c>
      <c r="D20">
        <v>210140</v>
      </c>
      <c r="E20">
        <v>86632</v>
      </c>
      <c r="F20">
        <v>51132</v>
      </c>
      <c r="G20">
        <v>9009</v>
      </c>
      <c r="H20">
        <v>0</v>
      </c>
      <c r="I20">
        <v>2223</v>
      </c>
      <c r="J20">
        <v>8814</v>
      </c>
      <c r="K20">
        <v>54628</v>
      </c>
      <c r="L20">
        <v>180842</v>
      </c>
      <c r="M20">
        <v>148161</v>
      </c>
      <c r="N20">
        <v>1224088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103020</v>
      </c>
      <c r="C22">
        <v>104883</v>
      </c>
      <c r="D22">
        <v>120497</v>
      </c>
      <c r="E22">
        <v>90741</v>
      </c>
      <c r="F22">
        <v>106787</v>
      </c>
      <c r="G22">
        <v>49585</v>
      </c>
      <c r="H22">
        <v>1089</v>
      </c>
      <c r="I22">
        <v>52680</v>
      </c>
      <c r="J22">
        <v>99630</v>
      </c>
      <c r="K22">
        <v>103076</v>
      </c>
      <c r="L22">
        <v>95846</v>
      </c>
      <c r="M22">
        <v>46469</v>
      </c>
      <c r="N22">
        <v>974303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2109</v>
      </c>
      <c r="C26">
        <v>2109</v>
      </c>
      <c r="D26">
        <v>2397</v>
      </c>
      <c r="E26">
        <v>1773</v>
      </c>
      <c r="F26">
        <v>2277</v>
      </c>
      <c r="G26">
        <v>1031</v>
      </c>
      <c r="H26">
        <v>0</v>
      </c>
      <c r="I26">
        <v>1198</v>
      </c>
      <c r="J26">
        <v>2301</v>
      </c>
      <c r="K26">
        <v>2373</v>
      </c>
      <c r="L26">
        <v>2109</v>
      </c>
      <c r="M26">
        <v>935</v>
      </c>
      <c r="N26">
        <v>20611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357909</v>
      </c>
      <c r="C29">
        <v>326718</v>
      </c>
      <c r="D29">
        <v>333034</v>
      </c>
      <c r="E29">
        <v>179147</v>
      </c>
      <c r="F29">
        <v>160196</v>
      </c>
      <c r="G29">
        <v>59625</v>
      </c>
      <c r="H29">
        <v>1089</v>
      </c>
      <c r="I29">
        <v>56101</v>
      </c>
      <c r="J29">
        <v>110744</v>
      </c>
      <c r="K29">
        <v>160076</v>
      </c>
      <c r="L29">
        <v>278798</v>
      </c>
      <c r="M29">
        <v>195564</v>
      </c>
      <c r="N29">
        <v>2219002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208.01830000000001</v>
      </c>
      <c r="C32">
        <v>129.32570000000001</v>
      </c>
      <c r="D32">
        <v>257.3451</v>
      </c>
      <c r="E32">
        <v>421.1173</v>
      </c>
      <c r="F32">
        <v>647.3107</v>
      </c>
      <c r="G32">
        <v>530.19550000000004</v>
      </c>
      <c r="H32">
        <v>71.009299999999996</v>
      </c>
      <c r="I32">
        <v>705.29780000000005</v>
      </c>
      <c r="J32">
        <v>729.20669999999996</v>
      </c>
      <c r="K32">
        <v>492.56580000000002</v>
      </c>
      <c r="L32">
        <v>195.37700000000001</v>
      </c>
      <c r="M32">
        <v>284.31119999999999</v>
      </c>
      <c r="N32">
        <v>4671.0806000000002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94.536600000000007</v>
      </c>
      <c r="C38">
        <v>94.536600000000007</v>
      </c>
      <c r="D38">
        <v>94.536600000000007</v>
      </c>
      <c r="E38">
        <v>94.536600000000007</v>
      </c>
      <c r="F38">
        <v>94.536600000000007</v>
      </c>
      <c r="G38">
        <v>94.536600000000007</v>
      </c>
      <c r="H38">
        <v>53.528799999999997</v>
      </c>
      <c r="I38">
        <v>94.536600000000007</v>
      </c>
      <c r="J38">
        <v>94.536600000000007</v>
      </c>
      <c r="K38">
        <v>94.536600000000007</v>
      </c>
      <c r="L38">
        <v>94.536600000000007</v>
      </c>
      <c r="M38">
        <v>94.536600000000007</v>
      </c>
      <c r="N38">
        <v>1093.4309000000001</v>
      </c>
    </row>
    <row r="39" spans="1:14" x14ac:dyDescent="0.35">
      <c r="A39" t="s">
        <v>39</v>
      </c>
      <c r="B39">
        <v>8.9099999999999999E-2</v>
      </c>
      <c r="C39">
        <v>8.9099999999999999E-2</v>
      </c>
      <c r="D39">
        <v>8.9099999999999999E-2</v>
      </c>
      <c r="E39">
        <v>8.9099999999999999E-2</v>
      </c>
      <c r="F39">
        <v>8.9099999999999999E-2</v>
      </c>
      <c r="G39">
        <v>8.9099999999999999E-2</v>
      </c>
      <c r="H39">
        <v>8.9099999999999999E-2</v>
      </c>
      <c r="I39">
        <v>8.9099999999999999E-2</v>
      </c>
      <c r="J39">
        <v>8.9099999999999999E-2</v>
      </c>
      <c r="K39">
        <v>8.9099999999999999E-2</v>
      </c>
      <c r="L39">
        <v>8.9099999999999999E-2</v>
      </c>
      <c r="M39">
        <v>8.9099999999999999E-2</v>
      </c>
      <c r="N39">
        <v>1.0692999999999999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138.4546</v>
      </c>
      <c r="C41">
        <v>138.4546</v>
      </c>
      <c r="D41">
        <v>138.4546</v>
      </c>
      <c r="E41">
        <v>138.4546</v>
      </c>
      <c r="F41">
        <v>138.4546</v>
      </c>
      <c r="G41">
        <v>138.4546</v>
      </c>
      <c r="H41">
        <v>1.5757000000000001</v>
      </c>
      <c r="I41">
        <v>138.4546</v>
      </c>
      <c r="J41">
        <v>153.64009999999999</v>
      </c>
      <c r="K41">
        <v>138.4546</v>
      </c>
      <c r="L41">
        <v>138.4546</v>
      </c>
      <c r="M41">
        <v>138.4546</v>
      </c>
      <c r="N41">
        <v>1539.7619999999999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183.57050000000001</v>
      </c>
      <c r="C43">
        <v>183.57050000000001</v>
      </c>
      <c r="D43">
        <v>183.57050000000001</v>
      </c>
      <c r="E43">
        <v>183.57050000000001</v>
      </c>
      <c r="F43">
        <v>183.57050000000001</v>
      </c>
      <c r="G43">
        <v>183.57050000000001</v>
      </c>
      <c r="H43">
        <v>4.4107000000000003</v>
      </c>
      <c r="I43">
        <v>183.57050000000001</v>
      </c>
      <c r="J43">
        <v>181.0367</v>
      </c>
      <c r="K43">
        <v>183.57050000000001</v>
      </c>
      <c r="L43">
        <v>183.57050000000001</v>
      </c>
      <c r="M43">
        <v>183.57050000000001</v>
      </c>
      <c r="N43">
        <v>2021.1528000000001</v>
      </c>
    </row>
    <row r="44" spans="1:14" x14ac:dyDescent="0.35">
      <c r="A44" t="s">
        <v>31</v>
      </c>
      <c r="B44">
        <v>624.66909999999996</v>
      </c>
      <c r="C44">
        <v>545.97649999999999</v>
      </c>
      <c r="D44">
        <v>673.99590000000001</v>
      </c>
      <c r="E44">
        <v>837.7681</v>
      </c>
      <c r="F44">
        <v>1063.9614999999999</v>
      </c>
      <c r="G44">
        <v>946.84630000000004</v>
      </c>
      <c r="H44">
        <v>130.61359999999999</v>
      </c>
      <c r="I44">
        <v>1121.9485999999999</v>
      </c>
      <c r="J44">
        <v>1158.509</v>
      </c>
      <c r="K44">
        <v>909.21659999999997</v>
      </c>
      <c r="L44">
        <v>612.02779999999996</v>
      </c>
      <c r="M44">
        <v>700.96199999999999</v>
      </c>
      <c r="N44">
        <v>9326.4873000000007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5086986</v>
      </c>
      <c r="C50">
        <v>4077057</v>
      </c>
      <c r="D50">
        <v>4448171</v>
      </c>
      <c r="E50">
        <v>4099921</v>
      </c>
      <c r="F50">
        <v>2176513</v>
      </c>
      <c r="G50">
        <v>921292</v>
      </c>
      <c r="H50">
        <v>0</v>
      </c>
      <c r="I50">
        <v>0</v>
      </c>
      <c r="J50">
        <v>1197952</v>
      </c>
      <c r="K50">
        <v>2238404</v>
      </c>
      <c r="L50">
        <v>4931785</v>
      </c>
      <c r="M50">
        <v>4760086</v>
      </c>
      <c r="N50">
        <v>33938164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364101</v>
      </c>
      <c r="C52">
        <v>1882</v>
      </c>
      <c r="D52">
        <v>2019</v>
      </c>
      <c r="E52">
        <v>2007</v>
      </c>
      <c r="F52">
        <v>1844</v>
      </c>
      <c r="G52">
        <v>1733</v>
      </c>
      <c r="H52">
        <v>1648</v>
      </c>
      <c r="I52">
        <v>534976</v>
      </c>
      <c r="J52">
        <v>1740</v>
      </c>
      <c r="K52">
        <v>1877</v>
      </c>
      <c r="L52">
        <v>1970</v>
      </c>
      <c r="M52">
        <v>1953</v>
      </c>
      <c r="N52">
        <v>917748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34237</v>
      </c>
      <c r="J56">
        <v>0</v>
      </c>
      <c r="K56">
        <v>0</v>
      </c>
      <c r="L56">
        <v>0</v>
      </c>
      <c r="M56">
        <v>0</v>
      </c>
      <c r="N56">
        <v>34237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5451087</v>
      </c>
      <c r="C59">
        <v>4078939</v>
      </c>
      <c r="D59">
        <v>4450190</v>
      </c>
      <c r="E59">
        <v>4101927</v>
      </c>
      <c r="F59">
        <v>2178357</v>
      </c>
      <c r="G59">
        <v>923025</v>
      </c>
      <c r="H59">
        <v>1648</v>
      </c>
      <c r="I59">
        <v>569213</v>
      </c>
      <c r="J59">
        <v>1199692</v>
      </c>
      <c r="K59">
        <v>2240281</v>
      </c>
      <c r="L59">
        <v>4933754</v>
      </c>
      <c r="M59">
        <v>4762039</v>
      </c>
      <c r="N59">
        <v>34890144</v>
      </c>
    </row>
    <row r="61" spans="1:14" x14ac:dyDescent="0.35">
      <c r="A61" t="s">
        <v>47</v>
      </c>
    </row>
    <row r="62" spans="1:14" x14ac:dyDescent="0.35">
      <c r="A62" t="s">
        <v>218</v>
      </c>
    </row>
    <row r="63" spans="1:14" x14ac:dyDescent="0.35">
      <c r="A63" t="s">
        <v>219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XFD1048576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9601.2999999999993</v>
      </c>
      <c r="C2">
        <v>6311.3</v>
      </c>
      <c r="D2">
        <v>16900.599999999999</v>
      </c>
      <c r="E2">
        <v>18745.5</v>
      </c>
      <c r="F2">
        <v>40013.599999999999</v>
      </c>
      <c r="G2">
        <v>22733.5</v>
      </c>
      <c r="H2">
        <v>7257.5</v>
      </c>
      <c r="I2">
        <v>52149.5</v>
      </c>
      <c r="J2">
        <v>85547</v>
      </c>
      <c r="K2">
        <v>37873.4</v>
      </c>
      <c r="L2">
        <v>12768.5</v>
      </c>
      <c r="M2">
        <v>4766</v>
      </c>
      <c r="N2">
        <v>314667.59999999998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31196.2</v>
      </c>
      <c r="C8">
        <v>27510.2</v>
      </c>
      <c r="D8">
        <v>31202.2</v>
      </c>
      <c r="E8">
        <v>23409.7</v>
      </c>
      <c r="F8">
        <v>29929.5</v>
      </c>
      <c r="G8">
        <v>15003.3</v>
      </c>
      <c r="H8">
        <v>6213</v>
      </c>
      <c r="I8">
        <v>21259.5</v>
      </c>
      <c r="J8">
        <v>31520.6</v>
      </c>
      <c r="K8">
        <v>31240.5</v>
      </c>
      <c r="L8">
        <v>27586.3</v>
      </c>
      <c r="M8">
        <v>14243.5</v>
      </c>
      <c r="N8">
        <v>290314.5</v>
      </c>
    </row>
    <row r="9" spans="1:14" x14ac:dyDescent="0.35">
      <c r="A9" t="s">
        <v>39</v>
      </c>
      <c r="B9">
        <v>66.3</v>
      </c>
      <c r="C9">
        <v>59.9</v>
      </c>
      <c r="D9">
        <v>66.3</v>
      </c>
      <c r="E9">
        <v>64.2</v>
      </c>
      <c r="F9">
        <v>66.3</v>
      </c>
      <c r="G9">
        <v>64.2</v>
      </c>
      <c r="H9">
        <v>66.3</v>
      </c>
      <c r="I9">
        <v>66.3</v>
      </c>
      <c r="J9">
        <v>64.2</v>
      </c>
      <c r="K9">
        <v>66.3</v>
      </c>
      <c r="L9">
        <v>64.2</v>
      </c>
      <c r="M9">
        <v>66.3</v>
      </c>
      <c r="N9">
        <v>780.6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28087.3</v>
      </c>
      <c r="C11">
        <v>28106.799999999999</v>
      </c>
      <c r="D11">
        <v>31954.7</v>
      </c>
      <c r="E11">
        <v>23920.6</v>
      </c>
      <c r="F11">
        <v>30284.7</v>
      </c>
      <c r="G11">
        <v>14385</v>
      </c>
      <c r="H11">
        <v>1172.3</v>
      </c>
      <c r="I11">
        <v>16504.099999999999</v>
      </c>
      <c r="J11">
        <v>30670.1</v>
      </c>
      <c r="K11">
        <v>31392.5</v>
      </c>
      <c r="L11">
        <v>28448.3</v>
      </c>
      <c r="M11">
        <v>13187.5</v>
      </c>
      <c r="N11">
        <v>278113.90000000002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42566.6</v>
      </c>
      <c r="C13">
        <v>42381.2</v>
      </c>
      <c r="D13">
        <v>48329.9</v>
      </c>
      <c r="E13">
        <v>36895.599999999999</v>
      </c>
      <c r="F13">
        <v>45481.2</v>
      </c>
      <c r="G13">
        <v>22845.200000000001</v>
      </c>
      <c r="H13">
        <v>3281.5</v>
      </c>
      <c r="I13">
        <v>25745.3</v>
      </c>
      <c r="J13">
        <v>46346.9</v>
      </c>
      <c r="K13">
        <v>47225.8</v>
      </c>
      <c r="L13">
        <v>42857.3</v>
      </c>
      <c r="M13">
        <v>21079.8</v>
      </c>
      <c r="N13">
        <v>425036.2</v>
      </c>
    </row>
    <row r="14" spans="1:14" x14ac:dyDescent="0.35">
      <c r="A14" t="s">
        <v>31</v>
      </c>
      <c r="B14">
        <v>111517.6</v>
      </c>
      <c r="C14">
        <v>104369.3</v>
      </c>
      <c r="D14">
        <v>128453.7</v>
      </c>
      <c r="E14">
        <v>103035.6</v>
      </c>
      <c r="F14">
        <v>145775.29999999999</v>
      </c>
      <c r="G14">
        <v>75031.199999999997</v>
      </c>
      <c r="H14">
        <v>17990.599999999999</v>
      </c>
      <c r="I14">
        <v>115724.7</v>
      </c>
      <c r="J14">
        <v>194148.7</v>
      </c>
      <c r="K14">
        <v>147798.5</v>
      </c>
      <c r="L14">
        <v>111724.6</v>
      </c>
      <c r="M14">
        <v>53343.1</v>
      </c>
      <c r="N14">
        <v>1308912.8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230956</v>
      </c>
      <c r="C20">
        <v>201727</v>
      </c>
      <c r="D20">
        <v>187197</v>
      </c>
      <c r="E20">
        <v>80392</v>
      </c>
      <c r="F20">
        <v>46703</v>
      </c>
      <c r="G20">
        <v>7737</v>
      </c>
      <c r="H20">
        <v>0</v>
      </c>
      <c r="I20">
        <v>1846</v>
      </c>
      <c r="J20">
        <v>7454</v>
      </c>
      <c r="K20">
        <v>49337</v>
      </c>
      <c r="L20">
        <v>160073</v>
      </c>
      <c r="M20">
        <v>130617</v>
      </c>
      <c r="N20">
        <v>1104038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103012</v>
      </c>
      <c r="C22">
        <v>104877</v>
      </c>
      <c r="D22">
        <v>120485</v>
      </c>
      <c r="E22">
        <v>90730</v>
      </c>
      <c r="F22">
        <v>106767</v>
      </c>
      <c r="G22">
        <v>49574</v>
      </c>
      <c r="H22">
        <v>1089</v>
      </c>
      <c r="I22">
        <v>52665</v>
      </c>
      <c r="J22">
        <v>99603</v>
      </c>
      <c r="K22">
        <v>103057</v>
      </c>
      <c r="L22">
        <v>95837</v>
      </c>
      <c r="M22">
        <v>46468</v>
      </c>
      <c r="N22">
        <v>974165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2109</v>
      </c>
      <c r="C26">
        <v>2109</v>
      </c>
      <c r="D26">
        <v>2397</v>
      </c>
      <c r="E26">
        <v>1773</v>
      </c>
      <c r="F26">
        <v>2277</v>
      </c>
      <c r="G26">
        <v>1031</v>
      </c>
      <c r="H26">
        <v>0</v>
      </c>
      <c r="I26">
        <v>1198</v>
      </c>
      <c r="J26">
        <v>2301</v>
      </c>
      <c r="K26">
        <v>2373</v>
      </c>
      <c r="L26">
        <v>2109</v>
      </c>
      <c r="M26">
        <v>935</v>
      </c>
      <c r="N26">
        <v>20611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336076</v>
      </c>
      <c r="C29">
        <v>308713</v>
      </c>
      <c r="D29">
        <v>310079</v>
      </c>
      <c r="E29">
        <v>172896</v>
      </c>
      <c r="F29">
        <v>155747</v>
      </c>
      <c r="G29">
        <v>58342</v>
      </c>
      <c r="H29">
        <v>1089</v>
      </c>
      <c r="I29">
        <v>55709</v>
      </c>
      <c r="J29">
        <v>109358</v>
      </c>
      <c r="K29">
        <v>154766</v>
      </c>
      <c r="L29">
        <v>258019</v>
      </c>
      <c r="M29">
        <v>178019</v>
      </c>
      <c r="N29">
        <v>2098813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212.26499999999999</v>
      </c>
      <c r="C32">
        <v>130.36699999999999</v>
      </c>
      <c r="D32">
        <v>264.07299999999998</v>
      </c>
      <c r="E32">
        <v>428.2901</v>
      </c>
      <c r="F32">
        <v>659.26459999999997</v>
      </c>
      <c r="G32">
        <v>540.45090000000005</v>
      </c>
      <c r="H32">
        <v>71.013199999999998</v>
      </c>
      <c r="I32">
        <v>705.30050000000006</v>
      </c>
      <c r="J32">
        <v>742.96339999999998</v>
      </c>
      <c r="K32">
        <v>504.64299999999997</v>
      </c>
      <c r="L32">
        <v>199.07130000000001</v>
      </c>
      <c r="M32">
        <v>285.6687</v>
      </c>
      <c r="N32">
        <v>4743.3711000000003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94.536600000000007</v>
      </c>
      <c r="C38">
        <v>94.536600000000007</v>
      </c>
      <c r="D38">
        <v>94.536600000000007</v>
      </c>
      <c r="E38">
        <v>94.536600000000007</v>
      </c>
      <c r="F38">
        <v>94.536600000000007</v>
      </c>
      <c r="G38">
        <v>94.536600000000007</v>
      </c>
      <c r="H38">
        <v>53.528799999999997</v>
      </c>
      <c r="I38">
        <v>94.536600000000007</v>
      </c>
      <c r="J38">
        <v>94.536600000000007</v>
      </c>
      <c r="K38">
        <v>94.536600000000007</v>
      </c>
      <c r="L38">
        <v>94.536600000000007</v>
      </c>
      <c r="M38">
        <v>94.536600000000007</v>
      </c>
      <c r="N38">
        <v>1093.4309000000001</v>
      </c>
    </row>
    <row r="39" spans="1:14" x14ac:dyDescent="0.35">
      <c r="A39" t="s">
        <v>39</v>
      </c>
      <c r="B39">
        <v>8.9099999999999999E-2</v>
      </c>
      <c r="C39">
        <v>8.9099999999999999E-2</v>
      </c>
      <c r="D39">
        <v>8.9099999999999999E-2</v>
      </c>
      <c r="E39">
        <v>8.9099999999999999E-2</v>
      </c>
      <c r="F39">
        <v>8.9099999999999999E-2</v>
      </c>
      <c r="G39">
        <v>8.9099999999999999E-2</v>
      </c>
      <c r="H39">
        <v>8.9099999999999999E-2</v>
      </c>
      <c r="I39">
        <v>8.9099999999999999E-2</v>
      </c>
      <c r="J39">
        <v>8.9099999999999999E-2</v>
      </c>
      <c r="K39">
        <v>8.9099999999999999E-2</v>
      </c>
      <c r="L39">
        <v>8.9099999999999999E-2</v>
      </c>
      <c r="M39">
        <v>8.9099999999999999E-2</v>
      </c>
      <c r="N39">
        <v>1.0692999999999999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138.4546</v>
      </c>
      <c r="C41">
        <v>138.4546</v>
      </c>
      <c r="D41">
        <v>138.4546</v>
      </c>
      <c r="E41">
        <v>138.4546</v>
      </c>
      <c r="F41">
        <v>138.4546</v>
      </c>
      <c r="G41">
        <v>138.4546</v>
      </c>
      <c r="H41">
        <v>1.5757000000000001</v>
      </c>
      <c r="I41">
        <v>138.4546</v>
      </c>
      <c r="J41">
        <v>153.64009999999999</v>
      </c>
      <c r="K41">
        <v>138.4546</v>
      </c>
      <c r="L41">
        <v>138.4546</v>
      </c>
      <c r="M41">
        <v>138.4546</v>
      </c>
      <c r="N41">
        <v>1539.7619999999999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183.57050000000001</v>
      </c>
      <c r="C43">
        <v>183.57050000000001</v>
      </c>
      <c r="D43">
        <v>183.57050000000001</v>
      </c>
      <c r="E43">
        <v>183.57050000000001</v>
      </c>
      <c r="F43">
        <v>183.57050000000001</v>
      </c>
      <c r="G43">
        <v>183.57050000000001</v>
      </c>
      <c r="H43">
        <v>4.4107000000000003</v>
      </c>
      <c r="I43">
        <v>183.57050000000001</v>
      </c>
      <c r="J43">
        <v>181.0367</v>
      </c>
      <c r="K43">
        <v>183.57050000000001</v>
      </c>
      <c r="L43">
        <v>183.57050000000001</v>
      </c>
      <c r="M43">
        <v>183.57050000000001</v>
      </c>
      <c r="N43">
        <v>2021.1528000000001</v>
      </c>
    </row>
    <row r="44" spans="1:14" x14ac:dyDescent="0.35">
      <c r="A44" t="s">
        <v>31</v>
      </c>
      <c r="B44">
        <v>628.91579999999999</v>
      </c>
      <c r="C44">
        <v>547.01779999999997</v>
      </c>
      <c r="D44">
        <v>680.72379999999998</v>
      </c>
      <c r="E44">
        <v>844.94100000000003</v>
      </c>
      <c r="F44">
        <v>1075.9154000000001</v>
      </c>
      <c r="G44">
        <v>957.10170000000005</v>
      </c>
      <c r="H44">
        <v>130.61750000000001</v>
      </c>
      <c r="I44">
        <v>1121.9512999999999</v>
      </c>
      <c r="J44">
        <v>1172.2656999999999</v>
      </c>
      <c r="K44">
        <v>921.29380000000003</v>
      </c>
      <c r="L44">
        <v>615.72220000000004</v>
      </c>
      <c r="M44">
        <v>702.31949999999995</v>
      </c>
      <c r="N44">
        <v>9398.7764000000006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5086986</v>
      </c>
      <c r="C50">
        <v>4078259</v>
      </c>
      <c r="D50">
        <v>4536958</v>
      </c>
      <c r="E50">
        <v>4096550</v>
      </c>
      <c r="F50">
        <v>2146914</v>
      </c>
      <c r="G50">
        <v>780951</v>
      </c>
      <c r="H50">
        <v>0</v>
      </c>
      <c r="I50">
        <v>0</v>
      </c>
      <c r="J50">
        <v>1145239</v>
      </c>
      <c r="K50">
        <v>1860535</v>
      </c>
      <c r="L50">
        <v>4967726</v>
      </c>
      <c r="M50">
        <v>4820981</v>
      </c>
      <c r="N50">
        <v>33521098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364101</v>
      </c>
      <c r="C52">
        <v>1877</v>
      </c>
      <c r="D52">
        <v>2028</v>
      </c>
      <c r="E52">
        <v>2006</v>
      </c>
      <c r="F52">
        <v>1839</v>
      </c>
      <c r="G52">
        <v>1705</v>
      </c>
      <c r="H52">
        <v>1648</v>
      </c>
      <c r="I52">
        <v>534968</v>
      </c>
      <c r="J52">
        <v>1718</v>
      </c>
      <c r="K52">
        <v>327170</v>
      </c>
      <c r="L52">
        <v>1967</v>
      </c>
      <c r="M52">
        <v>1953</v>
      </c>
      <c r="N52">
        <v>1242980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34237</v>
      </c>
      <c r="J56">
        <v>0</v>
      </c>
      <c r="K56">
        <v>0</v>
      </c>
      <c r="L56">
        <v>0</v>
      </c>
      <c r="M56">
        <v>0</v>
      </c>
      <c r="N56">
        <v>34237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5451087</v>
      </c>
      <c r="C59">
        <v>4080136</v>
      </c>
      <c r="D59">
        <v>4538987</v>
      </c>
      <c r="E59">
        <v>4098556</v>
      </c>
      <c r="F59">
        <v>2148753</v>
      </c>
      <c r="G59">
        <v>782656</v>
      </c>
      <c r="H59">
        <v>1648</v>
      </c>
      <c r="I59">
        <v>569205</v>
      </c>
      <c r="J59">
        <v>1146957</v>
      </c>
      <c r="K59">
        <v>2187705</v>
      </c>
      <c r="L59">
        <v>4969693</v>
      </c>
      <c r="M59">
        <v>4822934</v>
      </c>
      <c r="N59">
        <v>34798320</v>
      </c>
    </row>
    <row r="61" spans="1:14" x14ac:dyDescent="0.35">
      <c r="A61" t="s">
        <v>47</v>
      </c>
    </row>
    <row r="62" spans="1:14" x14ac:dyDescent="0.35">
      <c r="A62" t="s">
        <v>285</v>
      </c>
    </row>
    <row r="63" spans="1:14" x14ac:dyDescent="0.35">
      <c r="A63" t="s">
        <v>286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P14" sqref="P14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154.4</v>
      </c>
      <c r="C2">
        <v>107.4</v>
      </c>
      <c r="D2">
        <v>290.10000000000002</v>
      </c>
      <c r="E2">
        <v>295.60000000000002</v>
      </c>
      <c r="F2">
        <v>597.1</v>
      </c>
      <c r="G2">
        <v>447.1</v>
      </c>
      <c r="H2">
        <v>405.1</v>
      </c>
      <c r="I2">
        <v>811.9</v>
      </c>
      <c r="J2">
        <v>1187.4000000000001</v>
      </c>
      <c r="K2">
        <v>536</v>
      </c>
      <c r="L2">
        <v>191.3</v>
      </c>
      <c r="M2">
        <v>93.9</v>
      </c>
      <c r="N2">
        <v>5117.3999999999996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608.5</v>
      </c>
      <c r="C8">
        <v>492.2</v>
      </c>
      <c r="D8">
        <v>542.70000000000005</v>
      </c>
      <c r="E8">
        <v>449.5</v>
      </c>
      <c r="F8">
        <v>417.2</v>
      </c>
      <c r="G8">
        <v>337</v>
      </c>
      <c r="H8">
        <v>304.2</v>
      </c>
      <c r="I8">
        <v>404.1</v>
      </c>
      <c r="J8">
        <v>445.5</v>
      </c>
      <c r="K8">
        <v>431.7</v>
      </c>
      <c r="L8">
        <v>529.6</v>
      </c>
      <c r="M8">
        <v>542.79999999999995</v>
      </c>
      <c r="N8">
        <v>5505.1</v>
      </c>
    </row>
    <row r="9" spans="1:14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339.5</v>
      </c>
      <c r="C11">
        <v>366.8</v>
      </c>
      <c r="D11">
        <v>417.6</v>
      </c>
      <c r="E11">
        <v>296.39999999999998</v>
      </c>
      <c r="F11">
        <v>394.4</v>
      </c>
      <c r="G11">
        <v>210.3</v>
      </c>
      <c r="H11">
        <v>39.1</v>
      </c>
      <c r="I11">
        <v>200.6</v>
      </c>
      <c r="J11">
        <v>400.6</v>
      </c>
      <c r="K11">
        <v>409</v>
      </c>
      <c r="L11">
        <v>371.4</v>
      </c>
      <c r="M11">
        <v>194.4</v>
      </c>
      <c r="N11">
        <v>3639.9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528.1</v>
      </c>
      <c r="C13">
        <v>571.1</v>
      </c>
      <c r="D13">
        <v>652.20000000000005</v>
      </c>
      <c r="E13">
        <v>464.9</v>
      </c>
      <c r="F13">
        <v>611.70000000000005</v>
      </c>
      <c r="G13">
        <v>331.8</v>
      </c>
      <c r="H13">
        <v>67.3</v>
      </c>
      <c r="I13">
        <v>313</v>
      </c>
      <c r="J13">
        <v>625.20000000000005</v>
      </c>
      <c r="K13">
        <v>635.6</v>
      </c>
      <c r="L13">
        <v>577.4</v>
      </c>
      <c r="M13">
        <v>307.8</v>
      </c>
      <c r="N13">
        <v>5685.8</v>
      </c>
    </row>
    <row r="14" spans="1:14" x14ac:dyDescent="0.35">
      <c r="A14" t="s">
        <v>31</v>
      </c>
      <c r="B14">
        <v>1630.5</v>
      </c>
      <c r="C14">
        <v>1537.4</v>
      </c>
      <c r="D14">
        <v>1902.6</v>
      </c>
      <c r="E14">
        <v>1506.4</v>
      </c>
      <c r="F14">
        <v>2020.4</v>
      </c>
      <c r="G14">
        <v>1326.2</v>
      </c>
      <c r="H14">
        <v>815.6</v>
      </c>
      <c r="I14">
        <v>1729.7</v>
      </c>
      <c r="J14">
        <v>2658.8</v>
      </c>
      <c r="K14">
        <v>2012.3</v>
      </c>
      <c r="L14">
        <v>1669.7</v>
      </c>
      <c r="M14">
        <v>1138.8</v>
      </c>
      <c r="N14">
        <v>19948.3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5501.3</v>
      </c>
      <c r="C20">
        <v>3722.1</v>
      </c>
      <c r="D20">
        <v>3678.1</v>
      </c>
      <c r="E20">
        <v>2739.5</v>
      </c>
      <c r="F20">
        <v>899.5</v>
      </c>
      <c r="G20">
        <v>283.60000000000002</v>
      </c>
      <c r="H20">
        <v>49.3</v>
      </c>
      <c r="I20">
        <v>49.5</v>
      </c>
      <c r="J20">
        <v>208.9</v>
      </c>
      <c r="K20">
        <v>1216.8</v>
      </c>
      <c r="L20">
        <v>3930.1</v>
      </c>
      <c r="M20">
        <v>5437.3</v>
      </c>
      <c r="N20">
        <v>27716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2248.9</v>
      </c>
      <c r="C22">
        <v>2428.1</v>
      </c>
      <c r="D22">
        <v>2757.1</v>
      </c>
      <c r="E22">
        <v>2000.7</v>
      </c>
      <c r="F22">
        <v>2462.1</v>
      </c>
      <c r="G22">
        <v>1353</v>
      </c>
      <c r="H22">
        <v>385.2</v>
      </c>
      <c r="I22">
        <v>1209.5</v>
      </c>
      <c r="J22">
        <v>2284.4</v>
      </c>
      <c r="K22">
        <v>2401.5</v>
      </c>
      <c r="L22">
        <v>2281.9</v>
      </c>
      <c r="M22">
        <v>1387.4</v>
      </c>
      <c r="N22">
        <v>23199.8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7750.1</v>
      </c>
      <c r="C29">
        <v>6150.2</v>
      </c>
      <c r="D29">
        <v>6435.2</v>
      </c>
      <c r="E29">
        <v>4740.1000000000004</v>
      </c>
      <c r="F29">
        <v>3361.6</v>
      </c>
      <c r="G29">
        <v>1636.6</v>
      </c>
      <c r="H29">
        <v>434.6</v>
      </c>
      <c r="I29">
        <v>1259.0999999999999</v>
      </c>
      <c r="J29">
        <v>2493.3000000000002</v>
      </c>
      <c r="K29">
        <v>3618.3</v>
      </c>
      <c r="L29">
        <v>6212.1</v>
      </c>
      <c r="M29">
        <v>6824.7</v>
      </c>
      <c r="N29">
        <v>50915.8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4.0609999999999999</v>
      </c>
      <c r="C32">
        <v>2.972</v>
      </c>
      <c r="D32">
        <v>4.8</v>
      </c>
      <c r="E32">
        <v>7.8419999999999996</v>
      </c>
      <c r="F32">
        <v>11.193</v>
      </c>
      <c r="G32">
        <v>9.3840000000000003</v>
      </c>
      <c r="H32">
        <v>6.4240000000000004</v>
      </c>
      <c r="I32">
        <v>9.8140000000000001</v>
      </c>
      <c r="J32">
        <v>12.638999999999999</v>
      </c>
      <c r="K32">
        <v>8.6720000000000006</v>
      </c>
      <c r="L32">
        <v>3.7810000000000001</v>
      </c>
      <c r="M32">
        <v>5.5970000000000004</v>
      </c>
      <c r="N32">
        <v>87.18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1.3140000000000001</v>
      </c>
      <c r="C38">
        <v>1.3140000000000001</v>
      </c>
      <c r="D38">
        <v>1.3140000000000001</v>
      </c>
      <c r="E38">
        <v>1.3140000000000001</v>
      </c>
      <c r="F38">
        <v>1.3140000000000001</v>
      </c>
      <c r="G38">
        <v>1.3140000000000001</v>
      </c>
      <c r="H38">
        <v>1.3140000000000001</v>
      </c>
      <c r="I38">
        <v>1.3140000000000001</v>
      </c>
      <c r="J38">
        <v>1.3140000000000001</v>
      </c>
      <c r="K38">
        <v>1.3140000000000001</v>
      </c>
      <c r="L38">
        <v>1.3140000000000001</v>
      </c>
      <c r="M38">
        <v>1.3140000000000001</v>
      </c>
      <c r="N38">
        <v>15.771000000000001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1.9219999999999999</v>
      </c>
      <c r="C41">
        <v>1.9219999999999999</v>
      </c>
      <c r="D41">
        <v>1.9219999999999999</v>
      </c>
      <c r="E41">
        <v>1.9219999999999999</v>
      </c>
      <c r="F41">
        <v>1.9219999999999999</v>
      </c>
      <c r="G41">
        <v>1.9219999999999999</v>
      </c>
      <c r="H41">
        <v>0.57699999999999996</v>
      </c>
      <c r="I41">
        <v>1.9219999999999999</v>
      </c>
      <c r="J41">
        <v>1.9219999999999999</v>
      </c>
      <c r="K41">
        <v>1.9219999999999999</v>
      </c>
      <c r="L41">
        <v>1.9219999999999999</v>
      </c>
      <c r="M41">
        <v>1.9219999999999999</v>
      </c>
      <c r="N41">
        <v>21.722999999999999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2.3090000000000002</v>
      </c>
      <c r="C43">
        <v>2.3090000000000002</v>
      </c>
      <c r="D43">
        <v>2.3090000000000002</v>
      </c>
      <c r="E43">
        <v>2.3090000000000002</v>
      </c>
      <c r="F43">
        <v>2.3090000000000002</v>
      </c>
      <c r="G43">
        <v>2.3090000000000002</v>
      </c>
      <c r="H43">
        <v>0.53200000000000003</v>
      </c>
      <c r="I43">
        <v>2.3090000000000002</v>
      </c>
      <c r="J43">
        <v>2.3090000000000002</v>
      </c>
      <c r="K43">
        <v>2.3090000000000002</v>
      </c>
      <c r="L43">
        <v>2.3090000000000002</v>
      </c>
      <c r="M43">
        <v>2.3090000000000002</v>
      </c>
      <c r="N43">
        <v>25.933</v>
      </c>
    </row>
    <row r="44" spans="1:14" x14ac:dyDescent="0.35">
      <c r="A44" t="s">
        <v>31</v>
      </c>
      <c r="B44">
        <v>9.6069999999999993</v>
      </c>
      <c r="C44">
        <v>8.5169999999999995</v>
      </c>
      <c r="D44">
        <v>10.346</v>
      </c>
      <c r="E44">
        <v>13.388</v>
      </c>
      <c r="F44">
        <v>16.739000000000001</v>
      </c>
      <c r="G44">
        <v>14.93</v>
      </c>
      <c r="H44">
        <v>8.8480000000000008</v>
      </c>
      <c r="I44">
        <v>15.36</v>
      </c>
      <c r="J44">
        <v>18.184999999999999</v>
      </c>
      <c r="K44">
        <v>14.217000000000001</v>
      </c>
      <c r="L44">
        <v>9.327</v>
      </c>
      <c r="M44">
        <v>11.143000000000001</v>
      </c>
      <c r="N44">
        <v>150.607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67278</v>
      </c>
      <c r="C50">
        <v>65661</v>
      </c>
      <c r="D50">
        <v>62014</v>
      </c>
      <c r="E50">
        <v>57273</v>
      </c>
      <c r="F50">
        <v>36115</v>
      </c>
      <c r="G50">
        <v>26737</v>
      </c>
      <c r="H50">
        <v>21568</v>
      </c>
      <c r="I50">
        <v>8337</v>
      </c>
      <c r="J50">
        <v>34504</v>
      </c>
      <c r="K50">
        <v>45615</v>
      </c>
      <c r="L50">
        <v>75616</v>
      </c>
      <c r="M50">
        <v>78181</v>
      </c>
      <c r="N50">
        <v>578899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7736</v>
      </c>
      <c r="C52">
        <v>7878</v>
      </c>
      <c r="D52">
        <v>7869</v>
      </c>
      <c r="E52">
        <v>704</v>
      </c>
      <c r="F52">
        <v>7527</v>
      </c>
      <c r="G52">
        <v>7216</v>
      </c>
      <c r="H52">
        <v>648</v>
      </c>
      <c r="I52">
        <v>6817</v>
      </c>
      <c r="J52">
        <v>6874</v>
      </c>
      <c r="K52">
        <v>7003</v>
      </c>
      <c r="L52">
        <v>7259</v>
      </c>
      <c r="M52">
        <v>7520</v>
      </c>
      <c r="N52">
        <v>75051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75015</v>
      </c>
      <c r="C59">
        <v>73539</v>
      </c>
      <c r="D59">
        <v>69883</v>
      </c>
      <c r="E59">
        <v>57977</v>
      </c>
      <c r="F59">
        <v>43642</v>
      </c>
      <c r="G59">
        <v>33953</v>
      </c>
      <c r="H59">
        <v>22216</v>
      </c>
      <c r="I59">
        <v>15154</v>
      </c>
      <c r="J59">
        <v>41378</v>
      </c>
      <c r="K59">
        <v>52618</v>
      </c>
      <c r="L59">
        <v>82875</v>
      </c>
      <c r="M59">
        <v>85701</v>
      </c>
      <c r="N59">
        <v>653950</v>
      </c>
    </row>
    <row r="61" spans="1:14" x14ac:dyDescent="0.35">
      <c r="A61" t="s">
        <v>47</v>
      </c>
    </row>
    <row r="62" spans="1:14" x14ac:dyDescent="0.35">
      <c r="A62" t="s">
        <v>48</v>
      </c>
    </row>
    <row r="63" spans="1:14" x14ac:dyDescent="0.35">
      <c r="A63" t="s">
        <v>140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activeCell="Q21" sqref="Q21"/>
    </sheetView>
  </sheetViews>
  <sheetFormatPr defaultRowHeight="14.5" x14ac:dyDescent="0.35"/>
  <sheetData>
    <row r="1" spans="1:16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6" x14ac:dyDescent="0.35">
      <c r="A2" t="s">
        <v>32</v>
      </c>
      <c r="B2">
        <v>208.8</v>
      </c>
      <c r="C2">
        <v>145.19999999999999</v>
      </c>
      <c r="D2">
        <v>337.6</v>
      </c>
      <c r="E2">
        <v>345.5</v>
      </c>
      <c r="F2">
        <v>679.5</v>
      </c>
      <c r="G2">
        <v>493.4</v>
      </c>
      <c r="H2">
        <v>405.1</v>
      </c>
      <c r="I2">
        <v>861.6</v>
      </c>
      <c r="J2">
        <v>1304.5999999999999</v>
      </c>
      <c r="K2">
        <v>611.9</v>
      </c>
      <c r="L2">
        <v>249.5</v>
      </c>
      <c r="M2">
        <v>111.2</v>
      </c>
      <c r="N2">
        <v>5754</v>
      </c>
    </row>
    <row r="3" spans="1:16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6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6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6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6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6" x14ac:dyDescent="0.35">
      <c r="A8" t="s">
        <v>38</v>
      </c>
      <c r="B8">
        <v>598.6</v>
      </c>
      <c r="C8">
        <v>485</v>
      </c>
      <c r="D8">
        <v>530.9</v>
      </c>
      <c r="E8">
        <v>445.5</v>
      </c>
      <c r="F8">
        <v>408</v>
      </c>
      <c r="G8">
        <v>335.7</v>
      </c>
      <c r="H8">
        <v>304.2</v>
      </c>
      <c r="I8">
        <v>398.9</v>
      </c>
      <c r="J8">
        <v>437.6</v>
      </c>
      <c r="K8">
        <v>421.2</v>
      </c>
      <c r="L8">
        <v>525.70000000000005</v>
      </c>
      <c r="M8">
        <v>541.5</v>
      </c>
      <c r="N8">
        <v>5432.8</v>
      </c>
    </row>
    <row r="9" spans="1:16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6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6" x14ac:dyDescent="0.35">
      <c r="A11" t="s">
        <v>41</v>
      </c>
      <c r="B11">
        <v>339.5</v>
      </c>
      <c r="C11">
        <v>366.8</v>
      </c>
      <c r="D11">
        <v>417.6</v>
      </c>
      <c r="E11">
        <v>296.39999999999998</v>
      </c>
      <c r="F11">
        <v>394.4</v>
      </c>
      <c r="G11">
        <v>210.3</v>
      </c>
      <c r="H11">
        <v>39.1</v>
      </c>
      <c r="I11">
        <v>200.6</v>
      </c>
      <c r="J11">
        <v>400.6</v>
      </c>
      <c r="K11">
        <v>409</v>
      </c>
      <c r="L11">
        <v>371.4</v>
      </c>
      <c r="M11">
        <v>194.4</v>
      </c>
      <c r="N11">
        <v>3639.9</v>
      </c>
    </row>
    <row r="12" spans="1:16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6" x14ac:dyDescent="0.35">
      <c r="A13" t="s">
        <v>43</v>
      </c>
      <c r="B13">
        <v>528.1</v>
      </c>
      <c r="C13">
        <v>571.1</v>
      </c>
      <c r="D13">
        <v>652.20000000000005</v>
      </c>
      <c r="E13">
        <v>464.9</v>
      </c>
      <c r="F13">
        <v>611.70000000000005</v>
      </c>
      <c r="G13">
        <v>331.8</v>
      </c>
      <c r="H13">
        <v>67.3</v>
      </c>
      <c r="I13">
        <v>313</v>
      </c>
      <c r="J13">
        <v>625.20000000000005</v>
      </c>
      <c r="K13">
        <v>635.6</v>
      </c>
      <c r="L13">
        <v>577.4</v>
      </c>
      <c r="M13">
        <v>307.8</v>
      </c>
      <c r="N13">
        <v>5685.8</v>
      </c>
    </row>
    <row r="14" spans="1:16" x14ac:dyDescent="0.35">
      <c r="A14" t="s">
        <v>31</v>
      </c>
      <c r="B14">
        <v>1675.1</v>
      </c>
      <c r="C14">
        <v>1568</v>
      </c>
      <c r="D14">
        <v>1938.3</v>
      </c>
      <c r="E14">
        <v>1552.2</v>
      </c>
      <c r="F14">
        <v>2093.5</v>
      </c>
      <c r="G14">
        <v>1371.2</v>
      </c>
      <c r="H14">
        <v>815.6</v>
      </c>
      <c r="I14">
        <v>1774.1</v>
      </c>
      <c r="J14">
        <v>2768</v>
      </c>
      <c r="K14">
        <v>2077.6</v>
      </c>
      <c r="L14">
        <v>1723.9</v>
      </c>
      <c r="M14">
        <v>1154.9000000000001</v>
      </c>
      <c r="N14">
        <v>20512.599999999999</v>
      </c>
      <c r="O14">
        <v>20454.900000000001</v>
      </c>
      <c r="P14">
        <f>N14-O14</f>
        <v>57.69999999999709</v>
      </c>
    </row>
    <row r="16" spans="1:16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5633.1</v>
      </c>
      <c r="C20">
        <v>3800.3</v>
      </c>
      <c r="D20">
        <v>3863.5</v>
      </c>
      <c r="E20">
        <v>2798.3</v>
      </c>
      <c r="F20">
        <v>924.1</v>
      </c>
      <c r="G20">
        <v>287.8</v>
      </c>
      <c r="H20">
        <v>49.3</v>
      </c>
      <c r="I20">
        <v>50.1</v>
      </c>
      <c r="J20">
        <v>213.5</v>
      </c>
      <c r="K20">
        <v>1244</v>
      </c>
      <c r="L20">
        <v>4087.3</v>
      </c>
      <c r="M20">
        <v>5574.5</v>
      </c>
      <c r="N20">
        <v>28525.599999999999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2252</v>
      </c>
      <c r="C22">
        <v>2430.4</v>
      </c>
      <c r="D22">
        <v>2759.8</v>
      </c>
      <c r="E22">
        <v>2002.9</v>
      </c>
      <c r="F22">
        <v>2465.8000000000002</v>
      </c>
      <c r="G22">
        <v>1355.1</v>
      </c>
      <c r="H22">
        <v>385.2</v>
      </c>
      <c r="I22">
        <v>1211.3</v>
      </c>
      <c r="J22">
        <v>2288.6999999999998</v>
      </c>
      <c r="K22">
        <v>2405.6999999999998</v>
      </c>
      <c r="L22">
        <v>2285</v>
      </c>
      <c r="M22">
        <v>1388.2</v>
      </c>
      <c r="N22">
        <v>23230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7885.1</v>
      </c>
      <c r="C29">
        <v>6230.6</v>
      </c>
      <c r="D29">
        <v>6623.3</v>
      </c>
      <c r="E29">
        <v>4801.1000000000004</v>
      </c>
      <c r="F29">
        <v>3389.9</v>
      </c>
      <c r="G29">
        <v>1642.9</v>
      </c>
      <c r="H29">
        <v>434.6</v>
      </c>
      <c r="I29">
        <v>1261.4000000000001</v>
      </c>
      <c r="J29">
        <v>2502.1</v>
      </c>
      <c r="K29">
        <v>3649.6</v>
      </c>
      <c r="L29">
        <v>6372.3</v>
      </c>
      <c r="M29">
        <v>6962.7</v>
      </c>
      <c r="N29">
        <v>51755.7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4.0819999999999999</v>
      </c>
      <c r="C32">
        <v>2.9689999999999999</v>
      </c>
      <c r="D32">
        <v>4.9390000000000001</v>
      </c>
      <c r="E32">
        <v>7.8369999999999997</v>
      </c>
      <c r="F32">
        <v>11.188000000000001</v>
      </c>
      <c r="G32">
        <v>9.57</v>
      </c>
      <c r="H32">
        <v>6.4240000000000004</v>
      </c>
      <c r="I32">
        <v>9.8089999999999993</v>
      </c>
      <c r="J32">
        <v>12.872</v>
      </c>
      <c r="K32">
        <v>8.6660000000000004</v>
      </c>
      <c r="L32">
        <v>3.7759999999999998</v>
      </c>
      <c r="M32">
        <v>5.593</v>
      </c>
      <c r="N32">
        <v>87.725999999999999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1.3140000000000001</v>
      </c>
      <c r="C38">
        <v>1.3140000000000001</v>
      </c>
      <c r="D38">
        <v>1.3140000000000001</v>
      </c>
      <c r="E38">
        <v>1.3140000000000001</v>
      </c>
      <c r="F38">
        <v>1.3140000000000001</v>
      </c>
      <c r="G38">
        <v>1.3140000000000001</v>
      </c>
      <c r="H38">
        <v>1.3140000000000001</v>
      </c>
      <c r="I38">
        <v>1.3140000000000001</v>
      </c>
      <c r="J38">
        <v>1.3140000000000001</v>
      </c>
      <c r="K38">
        <v>1.3140000000000001</v>
      </c>
      <c r="L38">
        <v>1.3140000000000001</v>
      </c>
      <c r="M38">
        <v>1.3140000000000001</v>
      </c>
      <c r="N38">
        <v>15.771000000000001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1.9219999999999999</v>
      </c>
      <c r="C41">
        <v>1.9219999999999999</v>
      </c>
      <c r="D41">
        <v>1.9219999999999999</v>
      </c>
      <c r="E41">
        <v>1.9219999999999999</v>
      </c>
      <c r="F41">
        <v>1.9219999999999999</v>
      </c>
      <c r="G41">
        <v>1.9219999999999999</v>
      </c>
      <c r="H41">
        <v>0.57699999999999996</v>
      </c>
      <c r="I41">
        <v>1.9219999999999999</v>
      </c>
      <c r="J41">
        <v>1.9219999999999999</v>
      </c>
      <c r="K41">
        <v>1.9219999999999999</v>
      </c>
      <c r="L41">
        <v>1.9219999999999999</v>
      </c>
      <c r="M41">
        <v>1.9219999999999999</v>
      </c>
      <c r="N41">
        <v>21.722999999999999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2.3090000000000002</v>
      </c>
      <c r="C43">
        <v>2.3090000000000002</v>
      </c>
      <c r="D43">
        <v>2.3090000000000002</v>
      </c>
      <c r="E43">
        <v>2.3090000000000002</v>
      </c>
      <c r="F43">
        <v>2.3090000000000002</v>
      </c>
      <c r="G43">
        <v>2.3090000000000002</v>
      </c>
      <c r="H43">
        <v>0.53200000000000003</v>
      </c>
      <c r="I43">
        <v>2.3090000000000002</v>
      </c>
      <c r="J43">
        <v>2.3090000000000002</v>
      </c>
      <c r="K43">
        <v>2.3090000000000002</v>
      </c>
      <c r="L43">
        <v>2.3090000000000002</v>
      </c>
      <c r="M43">
        <v>2.3090000000000002</v>
      </c>
      <c r="N43">
        <v>25.933</v>
      </c>
    </row>
    <row r="44" spans="1:14" x14ac:dyDescent="0.35">
      <c r="A44" t="s">
        <v>31</v>
      </c>
      <c r="B44">
        <v>9.6280000000000001</v>
      </c>
      <c r="C44">
        <v>8.5150000000000006</v>
      </c>
      <c r="D44">
        <v>10.484999999999999</v>
      </c>
      <c r="E44">
        <v>13.382999999999999</v>
      </c>
      <c r="F44">
        <v>16.734000000000002</v>
      </c>
      <c r="G44">
        <v>15.116</v>
      </c>
      <c r="H44">
        <v>8.8480000000000008</v>
      </c>
      <c r="I44">
        <v>15.355</v>
      </c>
      <c r="J44">
        <v>18.417999999999999</v>
      </c>
      <c r="K44">
        <v>14.212</v>
      </c>
      <c r="L44">
        <v>9.3219999999999992</v>
      </c>
      <c r="M44">
        <v>11.138999999999999</v>
      </c>
      <c r="N44">
        <v>151.15299999999999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67417</v>
      </c>
      <c r="C50">
        <v>65803</v>
      </c>
      <c r="D50">
        <v>61939</v>
      </c>
      <c r="E50">
        <v>57273</v>
      </c>
      <c r="F50">
        <v>36609</v>
      </c>
      <c r="G50">
        <v>27039</v>
      </c>
      <c r="H50">
        <v>21568</v>
      </c>
      <c r="I50">
        <v>8332</v>
      </c>
      <c r="J50">
        <v>34911</v>
      </c>
      <c r="K50">
        <v>44205</v>
      </c>
      <c r="L50">
        <v>75615</v>
      </c>
      <c r="M50">
        <v>78256</v>
      </c>
      <c r="N50">
        <v>578966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7737</v>
      </c>
      <c r="C52">
        <v>7878</v>
      </c>
      <c r="D52">
        <v>7869</v>
      </c>
      <c r="E52">
        <v>704</v>
      </c>
      <c r="F52">
        <v>7523</v>
      </c>
      <c r="G52">
        <v>7218</v>
      </c>
      <c r="H52">
        <v>648</v>
      </c>
      <c r="I52">
        <v>6817</v>
      </c>
      <c r="J52">
        <v>6876</v>
      </c>
      <c r="K52">
        <v>6993</v>
      </c>
      <c r="L52">
        <v>7259</v>
      </c>
      <c r="M52">
        <v>7520</v>
      </c>
      <c r="N52">
        <v>75043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75154</v>
      </c>
      <c r="C59">
        <v>73681</v>
      </c>
      <c r="D59">
        <v>69808</v>
      </c>
      <c r="E59">
        <v>57977</v>
      </c>
      <c r="F59">
        <v>44132</v>
      </c>
      <c r="G59">
        <v>34257</v>
      </c>
      <c r="H59">
        <v>22216</v>
      </c>
      <c r="I59">
        <v>15149</v>
      </c>
      <c r="J59">
        <v>41787</v>
      </c>
      <c r="K59">
        <v>51198</v>
      </c>
      <c r="L59">
        <v>82875</v>
      </c>
      <c r="M59">
        <v>85776</v>
      </c>
      <c r="N59">
        <v>654009</v>
      </c>
    </row>
    <row r="61" spans="1:14" x14ac:dyDescent="0.35">
      <c r="A61" t="s">
        <v>47</v>
      </c>
    </row>
    <row r="62" spans="1:14" x14ac:dyDescent="0.35">
      <c r="A62" t="s">
        <v>49</v>
      </c>
    </row>
    <row r="63" spans="1:14" x14ac:dyDescent="0.35">
      <c r="A63" t="s">
        <v>141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Q20" sqref="Q20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9310.2900000000009</v>
      </c>
      <c r="C2">
        <v>6095.89</v>
      </c>
      <c r="D2">
        <v>17977.87</v>
      </c>
      <c r="E2">
        <v>20322.96</v>
      </c>
      <c r="F2">
        <v>43863.27</v>
      </c>
      <c r="G2">
        <v>25103.23</v>
      </c>
      <c r="H2">
        <v>9101.4</v>
      </c>
      <c r="I2">
        <v>56763</v>
      </c>
      <c r="J2">
        <v>91586.05</v>
      </c>
      <c r="K2">
        <v>40427.870000000003</v>
      </c>
      <c r="L2">
        <v>11998.91</v>
      </c>
      <c r="M2">
        <v>4461.8</v>
      </c>
      <c r="N2">
        <v>337012.56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17858.560000000001</v>
      </c>
      <c r="C5">
        <v>15987.59</v>
      </c>
      <c r="D5">
        <v>15412.82</v>
      </c>
      <c r="E5">
        <v>6123.27</v>
      </c>
      <c r="F5">
        <v>3371.74</v>
      </c>
      <c r="G5">
        <v>571.04999999999995</v>
      </c>
      <c r="H5">
        <v>0</v>
      </c>
      <c r="I5">
        <v>122.22</v>
      </c>
      <c r="J5">
        <v>539.4</v>
      </c>
      <c r="K5">
        <v>3539.5</v>
      </c>
      <c r="L5">
        <v>12938.34</v>
      </c>
      <c r="M5">
        <v>10696.35</v>
      </c>
      <c r="N5">
        <v>87160.84</v>
      </c>
    </row>
    <row r="6" spans="1:14" x14ac:dyDescent="0.35">
      <c r="A6" t="s">
        <v>36</v>
      </c>
      <c r="B6">
        <v>140.58000000000001</v>
      </c>
      <c r="C6">
        <v>163.53</v>
      </c>
      <c r="D6">
        <v>80.52</v>
      </c>
      <c r="E6">
        <v>1.81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131.58000000000001</v>
      </c>
      <c r="M6">
        <v>345.59</v>
      </c>
      <c r="N6">
        <v>863.62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32162.63</v>
      </c>
      <c r="C8">
        <v>27125.35</v>
      </c>
      <c r="D8">
        <v>30760.73</v>
      </c>
      <c r="E8">
        <v>23268.99</v>
      </c>
      <c r="F8">
        <v>29502.41</v>
      </c>
      <c r="G8">
        <v>18676.400000000001</v>
      </c>
      <c r="H8">
        <v>15060.07</v>
      </c>
      <c r="I8">
        <v>25448.55</v>
      </c>
      <c r="J8">
        <v>30642.68</v>
      </c>
      <c r="K8">
        <v>31040.71</v>
      </c>
      <c r="L8">
        <v>27389.66</v>
      </c>
      <c r="M8">
        <v>15523</v>
      </c>
      <c r="N8">
        <v>306601.15999999997</v>
      </c>
    </row>
    <row r="9" spans="1:14" x14ac:dyDescent="0.35">
      <c r="A9" t="s">
        <v>39</v>
      </c>
      <c r="B9">
        <v>66.290000000000006</v>
      </c>
      <c r="C9">
        <v>59.88</v>
      </c>
      <c r="D9">
        <v>66.290000000000006</v>
      </c>
      <c r="E9">
        <v>64.16</v>
      </c>
      <c r="F9">
        <v>66.290000000000006</v>
      </c>
      <c r="G9">
        <v>64.16</v>
      </c>
      <c r="H9">
        <v>66.290000000000006</v>
      </c>
      <c r="I9">
        <v>66.290000000000006</v>
      </c>
      <c r="J9">
        <v>64.16</v>
      </c>
      <c r="K9">
        <v>66.290000000000006</v>
      </c>
      <c r="L9">
        <v>64.16</v>
      </c>
      <c r="M9">
        <v>66.290000000000006</v>
      </c>
      <c r="N9">
        <v>780.56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28087.29</v>
      </c>
      <c r="C11">
        <v>28106.77</v>
      </c>
      <c r="D11">
        <v>31954.68</v>
      </c>
      <c r="E11">
        <v>23920.639999999999</v>
      </c>
      <c r="F11">
        <v>30284.67</v>
      </c>
      <c r="G11">
        <v>14385</v>
      </c>
      <c r="H11">
        <v>1172.32</v>
      </c>
      <c r="I11">
        <v>16504.09</v>
      </c>
      <c r="J11">
        <v>30670.06</v>
      </c>
      <c r="K11">
        <v>31392.53</v>
      </c>
      <c r="L11">
        <v>28448.3</v>
      </c>
      <c r="M11">
        <v>13187.55</v>
      </c>
      <c r="N11">
        <v>278113.90999999997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42566.57</v>
      </c>
      <c r="C13">
        <v>42381.22</v>
      </c>
      <c r="D13">
        <v>48329.86</v>
      </c>
      <c r="E13">
        <v>36895.61</v>
      </c>
      <c r="F13">
        <v>45481.2</v>
      </c>
      <c r="G13">
        <v>22845.21</v>
      </c>
      <c r="H13">
        <v>3281.53</v>
      </c>
      <c r="I13">
        <v>25745.31</v>
      </c>
      <c r="J13">
        <v>46346.86</v>
      </c>
      <c r="K13">
        <v>47225.82</v>
      </c>
      <c r="L13">
        <v>42857.279999999999</v>
      </c>
      <c r="M13">
        <v>21079.79</v>
      </c>
      <c r="N13">
        <v>425036.22</v>
      </c>
    </row>
    <row r="14" spans="1:14" x14ac:dyDescent="0.35">
      <c r="A14" t="s">
        <v>31</v>
      </c>
      <c r="B14">
        <v>130192.21</v>
      </c>
      <c r="C14">
        <v>119920.22</v>
      </c>
      <c r="D14">
        <v>144582.76999999999</v>
      </c>
      <c r="E14">
        <v>110597.44</v>
      </c>
      <c r="F14">
        <v>152569.57999999999</v>
      </c>
      <c r="G14">
        <v>81645.05</v>
      </c>
      <c r="H14">
        <v>28681.62</v>
      </c>
      <c r="I14">
        <v>124649.47</v>
      </c>
      <c r="J14">
        <v>199849.2</v>
      </c>
      <c r="K14">
        <v>153692.72</v>
      </c>
      <c r="L14">
        <v>123828.23</v>
      </c>
      <c r="M14">
        <v>65360.38</v>
      </c>
      <c r="N14">
        <v>1435568.38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103032</v>
      </c>
      <c r="C22">
        <v>104886</v>
      </c>
      <c r="D22">
        <v>120516</v>
      </c>
      <c r="E22">
        <v>90759</v>
      </c>
      <c r="F22">
        <v>106816</v>
      </c>
      <c r="G22">
        <v>49659</v>
      </c>
      <c r="H22">
        <v>1200</v>
      </c>
      <c r="I22">
        <v>52755</v>
      </c>
      <c r="J22">
        <v>99686</v>
      </c>
      <c r="K22">
        <v>103103</v>
      </c>
      <c r="L22">
        <v>95853</v>
      </c>
      <c r="M22">
        <v>46484</v>
      </c>
      <c r="N22">
        <v>974748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2109</v>
      </c>
      <c r="C26">
        <v>2109</v>
      </c>
      <c r="D26">
        <v>2397</v>
      </c>
      <c r="E26">
        <v>1773</v>
      </c>
      <c r="F26">
        <v>2277</v>
      </c>
      <c r="G26">
        <v>1031</v>
      </c>
      <c r="H26">
        <v>0</v>
      </c>
      <c r="I26">
        <v>1198</v>
      </c>
      <c r="J26">
        <v>2301</v>
      </c>
      <c r="K26">
        <v>2373</v>
      </c>
      <c r="L26">
        <v>2109</v>
      </c>
      <c r="M26">
        <v>935</v>
      </c>
      <c r="N26">
        <v>20611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105141</v>
      </c>
      <c r="C29">
        <v>106995</v>
      </c>
      <c r="D29">
        <v>122912</v>
      </c>
      <c r="E29">
        <v>92532</v>
      </c>
      <c r="F29">
        <v>109093</v>
      </c>
      <c r="G29">
        <v>50689</v>
      </c>
      <c r="H29">
        <v>1200</v>
      </c>
      <c r="I29">
        <v>53954</v>
      </c>
      <c r="J29">
        <v>101987</v>
      </c>
      <c r="K29">
        <v>105476</v>
      </c>
      <c r="L29">
        <v>97962</v>
      </c>
      <c r="M29">
        <v>47418</v>
      </c>
      <c r="N29">
        <v>995359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0</v>
      </c>
      <c r="C32">
        <v>0</v>
      </c>
      <c r="D32">
        <v>237.1885</v>
      </c>
      <c r="E32">
        <v>411.1644</v>
      </c>
      <c r="F32">
        <v>654.15110000000004</v>
      </c>
      <c r="G32">
        <v>530.048</v>
      </c>
      <c r="H32">
        <v>69.039699999999996</v>
      </c>
      <c r="I32">
        <v>706.73320000000001</v>
      </c>
      <c r="J32">
        <v>734.26189999999997</v>
      </c>
      <c r="K32">
        <v>478.9846</v>
      </c>
      <c r="L32">
        <v>0</v>
      </c>
      <c r="M32">
        <v>263.45310000000001</v>
      </c>
      <c r="N32">
        <v>4085.0243999999998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392.63310000000001</v>
      </c>
      <c r="C35">
        <v>351.90789999999998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411.21210000000002</v>
      </c>
      <c r="M35">
        <v>0</v>
      </c>
      <c r="N35">
        <v>1155.7529</v>
      </c>
    </row>
    <row r="36" spans="1:14" x14ac:dyDescent="0.35">
      <c r="A36" t="s">
        <v>36</v>
      </c>
      <c r="B36">
        <v>40.947800000000001</v>
      </c>
      <c r="C36">
        <v>39.626600000000003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52.245899999999999</v>
      </c>
      <c r="M36">
        <v>0</v>
      </c>
      <c r="N36">
        <v>132.8203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93.213899999999995</v>
      </c>
      <c r="C38">
        <v>93.213899999999995</v>
      </c>
      <c r="D38">
        <v>93.213899999999995</v>
      </c>
      <c r="E38">
        <v>93.213899999999995</v>
      </c>
      <c r="F38">
        <v>93.213899999999995</v>
      </c>
      <c r="G38">
        <v>93.213899999999995</v>
      </c>
      <c r="H38">
        <v>58.160200000000003</v>
      </c>
      <c r="I38">
        <v>93.213899999999995</v>
      </c>
      <c r="J38">
        <v>93.213899999999995</v>
      </c>
      <c r="K38">
        <v>93.213899999999995</v>
      </c>
      <c r="L38">
        <v>93.213899999999995</v>
      </c>
      <c r="M38">
        <v>93.213899999999995</v>
      </c>
      <c r="N38">
        <v>1083.5128</v>
      </c>
    </row>
    <row r="39" spans="1:14" x14ac:dyDescent="0.35">
      <c r="A39" t="s">
        <v>39</v>
      </c>
      <c r="B39">
        <v>8.9099999999999999E-2</v>
      </c>
      <c r="C39">
        <v>8.9099999999999999E-2</v>
      </c>
      <c r="D39">
        <v>8.9099999999999999E-2</v>
      </c>
      <c r="E39">
        <v>8.9099999999999999E-2</v>
      </c>
      <c r="F39">
        <v>8.9099999999999999E-2</v>
      </c>
      <c r="G39">
        <v>8.9099999999999999E-2</v>
      </c>
      <c r="H39">
        <v>8.9099999999999999E-2</v>
      </c>
      <c r="I39">
        <v>8.9099999999999999E-2</v>
      </c>
      <c r="J39">
        <v>8.9099999999999999E-2</v>
      </c>
      <c r="K39">
        <v>8.9099999999999999E-2</v>
      </c>
      <c r="L39">
        <v>8.9099999999999999E-2</v>
      </c>
      <c r="M39">
        <v>8.9099999999999999E-2</v>
      </c>
      <c r="N39">
        <v>1.0692999999999999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10.1044</v>
      </c>
      <c r="C41">
        <v>10.1044</v>
      </c>
      <c r="D41">
        <v>138.4546</v>
      </c>
      <c r="E41">
        <v>138.4546</v>
      </c>
      <c r="F41">
        <v>138.4546</v>
      </c>
      <c r="G41">
        <v>138.4546</v>
      </c>
      <c r="H41">
        <v>1.5757000000000001</v>
      </c>
      <c r="I41">
        <v>138.4546</v>
      </c>
      <c r="J41">
        <v>153.64009999999999</v>
      </c>
      <c r="K41">
        <v>138.4546</v>
      </c>
      <c r="L41">
        <v>10.1044</v>
      </c>
      <c r="M41">
        <v>138.4546</v>
      </c>
      <c r="N41">
        <v>1154.7114999999999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71.529200000000003</v>
      </c>
      <c r="C43">
        <v>71.529200000000003</v>
      </c>
      <c r="D43">
        <v>183.57050000000001</v>
      </c>
      <c r="E43">
        <v>183.57050000000001</v>
      </c>
      <c r="F43">
        <v>183.57050000000001</v>
      </c>
      <c r="G43">
        <v>183.57050000000001</v>
      </c>
      <c r="H43">
        <v>4.4107000000000003</v>
      </c>
      <c r="I43">
        <v>183.57050000000001</v>
      </c>
      <c r="J43">
        <v>181.0367</v>
      </c>
      <c r="K43">
        <v>183.57050000000001</v>
      </c>
      <c r="L43">
        <v>71.529200000000003</v>
      </c>
      <c r="M43">
        <v>183.57050000000001</v>
      </c>
      <c r="N43">
        <v>1685.0288</v>
      </c>
    </row>
    <row r="44" spans="1:14" x14ac:dyDescent="0.35">
      <c r="A44" t="s">
        <v>31</v>
      </c>
      <c r="B44">
        <v>608.51750000000004</v>
      </c>
      <c r="C44">
        <v>566.47109999999998</v>
      </c>
      <c r="D44">
        <v>652.51660000000004</v>
      </c>
      <c r="E44">
        <v>826.49249999999995</v>
      </c>
      <c r="F44">
        <v>1069.4792</v>
      </c>
      <c r="G44">
        <v>945.37620000000004</v>
      </c>
      <c r="H44">
        <v>133.27539999999999</v>
      </c>
      <c r="I44">
        <v>1122.0613000000001</v>
      </c>
      <c r="J44">
        <v>1162.2417</v>
      </c>
      <c r="K44">
        <v>894.31269999999995</v>
      </c>
      <c r="L44">
        <v>638.39469999999994</v>
      </c>
      <c r="M44">
        <v>678.78129999999999</v>
      </c>
      <c r="N44">
        <v>9297.9169999999995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605498</v>
      </c>
      <c r="C52">
        <v>617275</v>
      </c>
      <c r="D52">
        <v>618289</v>
      </c>
      <c r="E52">
        <v>612669</v>
      </c>
      <c r="F52">
        <v>589782</v>
      </c>
      <c r="G52">
        <v>567086</v>
      </c>
      <c r="H52">
        <v>1679</v>
      </c>
      <c r="I52">
        <v>534969</v>
      </c>
      <c r="J52">
        <v>533951</v>
      </c>
      <c r="K52">
        <v>544113</v>
      </c>
      <c r="L52">
        <v>563292</v>
      </c>
      <c r="M52">
        <v>585272</v>
      </c>
      <c r="N52">
        <v>6373874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34237</v>
      </c>
      <c r="C56">
        <v>34237</v>
      </c>
      <c r="D56">
        <v>34237</v>
      </c>
      <c r="E56">
        <v>34237</v>
      </c>
      <c r="F56">
        <v>34237</v>
      </c>
      <c r="G56">
        <v>34237</v>
      </c>
      <c r="H56">
        <v>0</v>
      </c>
      <c r="I56">
        <v>34237</v>
      </c>
      <c r="J56">
        <v>34237</v>
      </c>
      <c r="K56">
        <v>34237</v>
      </c>
      <c r="L56">
        <v>34237</v>
      </c>
      <c r="M56">
        <v>34237</v>
      </c>
      <c r="N56">
        <v>376607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639735</v>
      </c>
      <c r="C59">
        <v>651512</v>
      </c>
      <c r="D59">
        <v>652526</v>
      </c>
      <c r="E59">
        <v>646906</v>
      </c>
      <c r="F59">
        <v>624019</v>
      </c>
      <c r="G59">
        <v>601323</v>
      </c>
      <c r="H59">
        <v>1679</v>
      </c>
      <c r="I59">
        <v>569205</v>
      </c>
      <c r="J59">
        <v>568188</v>
      </c>
      <c r="K59">
        <v>578350</v>
      </c>
      <c r="L59">
        <v>597529</v>
      </c>
      <c r="M59">
        <v>619509</v>
      </c>
      <c r="N59">
        <v>6750481</v>
      </c>
    </row>
    <row r="61" spans="1:14" x14ac:dyDescent="0.35">
      <c r="A61" t="s">
        <v>47</v>
      </c>
    </row>
    <row r="62" spans="1:14" x14ac:dyDescent="0.35">
      <c r="A62" t="s">
        <v>340</v>
      </c>
    </row>
    <row r="63" spans="1:14" x14ac:dyDescent="0.35">
      <c r="A63" t="s">
        <v>341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Q24" sqref="P24:Q24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8229.56</v>
      </c>
      <c r="C2">
        <v>5442.22</v>
      </c>
      <c r="D2">
        <v>15098.12</v>
      </c>
      <c r="E2">
        <v>17283.59</v>
      </c>
      <c r="F2">
        <v>38092.68</v>
      </c>
      <c r="G2">
        <v>22232.03</v>
      </c>
      <c r="H2">
        <v>9102.84</v>
      </c>
      <c r="I2">
        <v>51904.23</v>
      </c>
      <c r="J2">
        <v>83353.41</v>
      </c>
      <c r="K2">
        <v>35421.82</v>
      </c>
      <c r="L2">
        <v>11234.01</v>
      </c>
      <c r="M2">
        <v>3966.65</v>
      </c>
      <c r="N2">
        <v>301361.13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16490.830000000002</v>
      </c>
      <c r="C5">
        <v>14914.86</v>
      </c>
      <c r="D5">
        <v>13798.06</v>
      </c>
      <c r="E5">
        <v>5719.26</v>
      </c>
      <c r="F5">
        <v>3099.02</v>
      </c>
      <c r="G5">
        <v>477.42</v>
      </c>
      <c r="H5">
        <v>0</v>
      </c>
      <c r="I5">
        <v>108.85</v>
      </c>
      <c r="J5">
        <v>455.53</v>
      </c>
      <c r="K5">
        <v>3223.5</v>
      </c>
      <c r="L5">
        <v>11596.06</v>
      </c>
      <c r="M5">
        <v>9458.83</v>
      </c>
      <c r="N5">
        <v>79342.2</v>
      </c>
    </row>
    <row r="6" spans="1:14" x14ac:dyDescent="0.35">
      <c r="A6" t="s">
        <v>36</v>
      </c>
      <c r="B6">
        <v>141.76</v>
      </c>
      <c r="C6">
        <v>162.97</v>
      </c>
      <c r="D6">
        <v>82.52</v>
      </c>
      <c r="E6">
        <v>1.82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132.97</v>
      </c>
      <c r="M6">
        <v>349.73</v>
      </c>
      <c r="N6">
        <v>871.77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32201.47</v>
      </c>
      <c r="C8">
        <v>27125.35</v>
      </c>
      <c r="D8">
        <v>30816.639999999999</v>
      </c>
      <c r="E8">
        <v>23415.09</v>
      </c>
      <c r="F8">
        <v>29986.11</v>
      </c>
      <c r="G8">
        <v>19024.71</v>
      </c>
      <c r="H8">
        <v>15060.07</v>
      </c>
      <c r="I8">
        <v>26216.77</v>
      </c>
      <c r="J8">
        <v>32769.629999999997</v>
      </c>
      <c r="K8">
        <v>31634.69</v>
      </c>
      <c r="L8">
        <v>27469.35</v>
      </c>
      <c r="M8">
        <v>15579.44</v>
      </c>
      <c r="N8">
        <v>311299.31</v>
      </c>
    </row>
    <row r="9" spans="1:14" x14ac:dyDescent="0.35">
      <c r="A9" t="s">
        <v>39</v>
      </c>
      <c r="B9">
        <v>66.290000000000006</v>
      </c>
      <c r="C9">
        <v>59.88</v>
      </c>
      <c r="D9">
        <v>66.290000000000006</v>
      </c>
      <c r="E9">
        <v>64.16</v>
      </c>
      <c r="F9">
        <v>66.290000000000006</v>
      </c>
      <c r="G9">
        <v>64.16</v>
      </c>
      <c r="H9">
        <v>66.290000000000006</v>
      </c>
      <c r="I9">
        <v>66.290000000000006</v>
      </c>
      <c r="J9">
        <v>64.16</v>
      </c>
      <c r="K9">
        <v>66.290000000000006</v>
      </c>
      <c r="L9">
        <v>64.16</v>
      </c>
      <c r="M9">
        <v>66.290000000000006</v>
      </c>
      <c r="N9">
        <v>780.56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28087.29</v>
      </c>
      <c r="C11">
        <v>28106.77</v>
      </c>
      <c r="D11">
        <v>31954.68</v>
      </c>
      <c r="E11">
        <v>23920.639999999999</v>
      </c>
      <c r="F11">
        <v>30284.67</v>
      </c>
      <c r="G11">
        <v>14385</v>
      </c>
      <c r="H11">
        <v>1172.32</v>
      </c>
      <c r="I11">
        <v>16504.09</v>
      </c>
      <c r="J11">
        <v>30670.06</v>
      </c>
      <c r="K11">
        <v>31392.53</v>
      </c>
      <c r="L11">
        <v>28448.3</v>
      </c>
      <c r="M11">
        <v>13187.55</v>
      </c>
      <c r="N11">
        <v>278113.90999999997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42566.57</v>
      </c>
      <c r="C13">
        <v>42381.22</v>
      </c>
      <c r="D13">
        <v>48329.86</v>
      </c>
      <c r="E13">
        <v>36895.61</v>
      </c>
      <c r="F13">
        <v>45481.2</v>
      </c>
      <c r="G13">
        <v>22845.21</v>
      </c>
      <c r="H13">
        <v>3281.53</v>
      </c>
      <c r="I13">
        <v>25745.31</v>
      </c>
      <c r="J13">
        <v>46346.86</v>
      </c>
      <c r="K13">
        <v>47225.82</v>
      </c>
      <c r="L13">
        <v>42857.279999999999</v>
      </c>
      <c r="M13">
        <v>21079.79</v>
      </c>
      <c r="N13">
        <v>425036.22</v>
      </c>
    </row>
    <row r="14" spans="1:14" x14ac:dyDescent="0.35">
      <c r="A14" t="s">
        <v>31</v>
      </c>
      <c r="B14">
        <v>127783.78</v>
      </c>
      <c r="C14">
        <v>118193.27</v>
      </c>
      <c r="D14">
        <v>140146.17000000001</v>
      </c>
      <c r="E14">
        <v>107300.16</v>
      </c>
      <c r="F14">
        <v>147009.98000000001</v>
      </c>
      <c r="G14">
        <v>79028.52</v>
      </c>
      <c r="H14">
        <v>28683.05</v>
      </c>
      <c r="I14">
        <v>120545.55</v>
      </c>
      <c r="J14">
        <v>193659.66</v>
      </c>
      <c r="K14">
        <v>148964.67000000001</v>
      </c>
      <c r="L14">
        <v>121802.12</v>
      </c>
      <c r="M14">
        <v>63688.28</v>
      </c>
      <c r="N14">
        <v>1396804.88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103030</v>
      </c>
      <c r="C22">
        <v>104884</v>
      </c>
      <c r="D22">
        <v>120511</v>
      </c>
      <c r="E22">
        <v>90752</v>
      </c>
      <c r="F22">
        <v>106802</v>
      </c>
      <c r="G22">
        <v>49648</v>
      </c>
      <c r="H22">
        <v>1199</v>
      </c>
      <c r="I22">
        <v>52744</v>
      </c>
      <c r="J22">
        <v>99658</v>
      </c>
      <c r="K22">
        <v>103087</v>
      </c>
      <c r="L22">
        <v>95848</v>
      </c>
      <c r="M22">
        <v>46483</v>
      </c>
      <c r="N22">
        <v>974646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2109</v>
      </c>
      <c r="C26">
        <v>2109</v>
      </c>
      <c r="D26">
        <v>2397</v>
      </c>
      <c r="E26">
        <v>1773</v>
      </c>
      <c r="F26">
        <v>2277</v>
      </c>
      <c r="G26">
        <v>1031</v>
      </c>
      <c r="H26">
        <v>0</v>
      </c>
      <c r="I26">
        <v>1198</v>
      </c>
      <c r="J26">
        <v>2301</v>
      </c>
      <c r="K26">
        <v>2373</v>
      </c>
      <c r="L26">
        <v>2109</v>
      </c>
      <c r="M26">
        <v>935</v>
      </c>
      <c r="N26">
        <v>20611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105139</v>
      </c>
      <c r="C29">
        <v>106993</v>
      </c>
      <c r="D29">
        <v>122908</v>
      </c>
      <c r="E29">
        <v>92525</v>
      </c>
      <c r="F29">
        <v>109079</v>
      </c>
      <c r="G29">
        <v>50678</v>
      </c>
      <c r="H29">
        <v>1199</v>
      </c>
      <c r="I29">
        <v>53942</v>
      </c>
      <c r="J29">
        <v>101959</v>
      </c>
      <c r="K29">
        <v>105460</v>
      </c>
      <c r="L29">
        <v>97957</v>
      </c>
      <c r="M29">
        <v>47417</v>
      </c>
      <c r="N29">
        <v>995256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0</v>
      </c>
      <c r="C32">
        <v>0</v>
      </c>
      <c r="D32">
        <v>244.01070000000001</v>
      </c>
      <c r="E32">
        <v>419.01159999999999</v>
      </c>
      <c r="F32">
        <v>666.72329999999999</v>
      </c>
      <c r="G32">
        <v>541.70920000000001</v>
      </c>
      <c r="H32">
        <v>68.629300000000001</v>
      </c>
      <c r="I32">
        <v>706.73440000000005</v>
      </c>
      <c r="J32">
        <v>748.97829999999999</v>
      </c>
      <c r="K32">
        <v>493.27870000000001</v>
      </c>
      <c r="L32">
        <v>0</v>
      </c>
      <c r="M32">
        <v>264.84949999999998</v>
      </c>
      <c r="N32">
        <v>4153.9252999999999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396.75209999999998</v>
      </c>
      <c r="C35">
        <v>352.29270000000002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413.94200000000001</v>
      </c>
      <c r="M35">
        <v>0</v>
      </c>
      <c r="N35">
        <v>1162.9867999999999</v>
      </c>
    </row>
    <row r="36" spans="1:14" x14ac:dyDescent="0.35">
      <c r="A36" t="s">
        <v>36</v>
      </c>
      <c r="B36">
        <v>41.464100000000002</v>
      </c>
      <c r="C36">
        <v>39.676000000000002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52.677399999999999</v>
      </c>
      <c r="M36">
        <v>0</v>
      </c>
      <c r="N36">
        <v>133.8176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93.213899999999995</v>
      </c>
      <c r="C38">
        <v>93.213899999999995</v>
      </c>
      <c r="D38">
        <v>93.213899999999995</v>
      </c>
      <c r="E38">
        <v>93.213899999999995</v>
      </c>
      <c r="F38">
        <v>93.213899999999995</v>
      </c>
      <c r="G38">
        <v>93.213899999999995</v>
      </c>
      <c r="H38">
        <v>58.160200000000003</v>
      </c>
      <c r="I38">
        <v>93.213899999999995</v>
      </c>
      <c r="J38">
        <v>93.213899999999995</v>
      </c>
      <c r="K38">
        <v>93.213899999999995</v>
      </c>
      <c r="L38">
        <v>93.213899999999995</v>
      </c>
      <c r="M38">
        <v>93.213899999999995</v>
      </c>
      <c r="N38">
        <v>1083.5128</v>
      </c>
    </row>
    <row r="39" spans="1:14" x14ac:dyDescent="0.35">
      <c r="A39" t="s">
        <v>39</v>
      </c>
      <c r="B39">
        <v>8.9099999999999999E-2</v>
      </c>
      <c r="C39">
        <v>8.9099999999999999E-2</v>
      </c>
      <c r="D39">
        <v>8.9099999999999999E-2</v>
      </c>
      <c r="E39">
        <v>8.9099999999999999E-2</v>
      </c>
      <c r="F39">
        <v>8.9099999999999999E-2</v>
      </c>
      <c r="G39">
        <v>8.9099999999999999E-2</v>
      </c>
      <c r="H39">
        <v>8.9099999999999999E-2</v>
      </c>
      <c r="I39">
        <v>8.9099999999999999E-2</v>
      </c>
      <c r="J39">
        <v>8.9099999999999999E-2</v>
      </c>
      <c r="K39">
        <v>8.9099999999999999E-2</v>
      </c>
      <c r="L39">
        <v>8.9099999999999999E-2</v>
      </c>
      <c r="M39">
        <v>8.9099999999999999E-2</v>
      </c>
      <c r="N39">
        <v>1.0692999999999999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10.1044</v>
      </c>
      <c r="C41">
        <v>10.1044</v>
      </c>
      <c r="D41">
        <v>138.4546</v>
      </c>
      <c r="E41">
        <v>138.4546</v>
      </c>
      <c r="F41">
        <v>138.4546</v>
      </c>
      <c r="G41">
        <v>138.4546</v>
      </c>
      <c r="H41">
        <v>1.5757000000000001</v>
      </c>
      <c r="I41">
        <v>138.4546</v>
      </c>
      <c r="J41">
        <v>153.64009999999999</v>
      </c>
      <c r="K41">
        <v>138.4546</v>
      </c>
      <c r="L41">
        <v>10.1044</v>
      </c>
      <c r="M41">
        <v>138.4546</v>
      </c>
      <c r="N41">
        <v>1154.7114999999999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71.529200000000003</v>
      </c>
      <c r="C43">
        <v>71.529200000000003</v>
      </c>
      <c r="D43">
        <v>183.57050000000001</v>
      </c>
      <c r="E43">
        <v>183.57050000000001</v>
      </c>
      <c r="F43">
        <v>183.57050000000001</v>
      </c>
      <c r="G43">
        <v>183.57050000000001</v>
      </c>
      <c r="H43">
        <v>4.4107000000000003</v>
      </c>
      <c r="I43">
        <v>183.57050000000001</v>
      </c>
      <c r="J43">
        <v>181.0367</v>
      </c>
      <c r="K43">
        <v>183.57050000000001</v>
      </c>
      <c r="L43">
        <v>71.529200000000003</v>
      </c>
      <c r="M43">
        <v>183.57050000000001</v>
      </c>
      <c r="N43">
        <v>1685.0288</v>
      </c>
    </row>
    <row r="44" spans="1:14" x14ac:dyDescent="0.35">
      <c r="A44" t="s">
        <v>31</v>
      </c>
      <c r="B44">
        <v>613.15300000000002</v>
      </c>
      <c r="C44">
        <v>566.90539999999999</v>
      </c>
      <c r="D44">
        <v>659.33889999999997</v>
      </c>
      <c r="E44">
        <v>834.33969999999999</v>
      </c>
      <c r="F44">
        <v>1082.0515</v>
      </c>
      <c r="G44">
        <v>957.03729999999996</v>
      </c>
      <c r="H44">
        <v>132.86500000000001</v>
      </c>
      <c r="I44">
        <v>1122.0625</v>
      </c>
      <c r="J44">
        <v>1176.9580000000001</v>
      </c>
      <c r="K44">
        <v>908.6069</v>
      </c>
      <c r="L44">
        <v>641.55600000000004</v>
      </c>
      <c r="M44">
        <v>680.17759999999998</v>
      </c>
      <c r="N44">
        <v>9375.0488000000005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605498</v>
      </c>
      <c r="C52">
        <v>617274</v>
      </c>
      <c r="D52">
        <v>618301</v>
      </c>
      <c r="E52">
        <v>612668</v>
      </c>
      <c r="F52">
        <v>589775</v>
      </c>
      <c r="G52">
        <v>567072</v>
      </c>
      <c r="H52">
        <v>1677</v>
      </c>
      <c r="I52">
        <v>534946</v>
      </c>
      <c r="J52">
        <v>533934</v>
      </c>
      <c r="K52">
        <v>544109</v>
      </c>
      <c r="L52">
        <v>563293</v>
      </c>
      <c r="M52">
        <v>585282</v>
      </c>
      <c r="N52">
        <v>6373828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34237</v>
      </c>
      <c r="C56">
        <v>34237</v>
      </c>
      <c r="D56">
        <v>34237</v>
      </c>
      <c r="E56">
        <v>34237</v>
      </c>
      <c r="F56">
        <v>34237</v>
      </c>
      <c r="G56">
        <v>34237</v>
      </c>
      <c r="H56">
        <v>0</v>
      </c>
      <c r="I56">
        <v>34237</v>
      </c>
      <c r="J56">
        <v>34237</v>
      </c>
      <c r="K56">
        <v>34237</v>
      </c>
      <c r="L56">
        <v>34237</v>
      </c>
      <c r="M56">
        <v>34237</v>
      </c>
      <c r="N56">
        <v>376607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639735</v>
      </c>
      <c r="C59">
        <v>651511</v>
      </c>
      <c r="D59">
        <v>652538</v>
      </c>
      <c r="E59">
        <v>646905</v>
      </c>
      <c r="F59">
        <v>624012</v>
      </c>
      <c r="G59">
        <v>601309</v>
      </c>
      <c r="H59">
        <v>1677</v>
      </c>
      <c r="I59">
        <v>569182</v>
      </c>
      <c r="J59">
        <v>568171</v>
      </c>
      <c r="K59">
        <v>578345</v>
      </c>
      <c r="L59">
        <v>597530</v>
      </c>
      <c r="M59">
        <v>619519</v>
      </c>
      <c r="N59">
        <v>6750435</v>
      </c>
    </row>
    <row r="61" spans="1:14" x14ac:dyDescent="0.35">
      <c r="A61" t="s">
        <v>47</v>
      </c>
    </row>
    <row r="62" spans="1:14" x14ac:dyDescent="0.35">
      <c r="A62" t="s">
        <v>342</v>
      </c>
    </row>
    <row r="63" spans="1:14" x14ac:dyDescent="0.35">
      <c r="A63" t="s">
        <v>343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Q25" sqref="Q25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3522.2930000000001</v>
      </c>
      <c r="C2">
        <v>2610.16</v>
      </c>
      <c r="D2">
        <v>6366.9759999999997</v>
      </c>
      <c r="E2">
        <v>7258.8540000000003</v>
      </c>
      <c r="F2">
        <v>14808.17</v>
      </c>
      <c r="G2">
        <v>8337.8070000000007</v>
      </c>
      <c r="H2">
        <v>2523.4940000000001</v>
      </c>
      <c r="I2">
        <v>17423.824000000001</v>
      </c>
      <c r="J2">
        <v>28550.127</v>
      </c>
      <c r="K2">
        <v>13290.866</v>
      </c>
      <c r="L2">
        <v>4263.2579999999998</v>
      </c>
      <c r="M2">
        <v>1729.9960000000001</v>
      </c>
      <c r="N2">
        <v>110685.82799999999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5201.1719999999996</v>
      </c>
      <c r="C5">
        <v>4715.5950000000003</v>
      </c>
      <c r="D5">
        <v>4473.0280000000002</v>
      </c>
      <c r="E5">
        <v>1923.9739999999999</v>
      </c>
      <c r="F5">
        <v>1204.9110000000001</v>
      </c>
      <c r="G5">
        <v>282.93900000000002</v>
      </c>
      <c r="H5">
        <v>0</v>
      </c>
      <c r="I5">
        <v>85.281000000000006</v>
      </c>
      <c r="J5">
        <v>290.82799999999997</v>
      </c>
      <c r="K5">
        <v>1388.079</v>
      </c>
      <c r="L5">
        <v>3943.9180000000001</v>
      </c>
      <c r="M5">
        <v>3063.7660000000001</v>
      </c>
      <c r="N5">
        <v>26573.491999999998</v>
      </c>
    </row>
    <row r="6" spans="1:14" x14ac:dyDescent="0.35">
      <c r="A6" t="s">
        <v>36</v>
      </c>
      <c r="B6">
        <v>24.838999999999999</v>
      </c>
      <c r="C6">
        <v>35.459000000000003</v>
      </c>
      <c r="D6">
        <v>14.55</v>
      </c>
      <c r="E6">
        <v>0.186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28.826000000000001</v>
      </c>
      <c r="M6">
        <v>69.352999999999994</v>
      </c>
      <c r="N6">
        <v>173.21299999999999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9643.2340000000004</v>
      </c>
      <c r="C8">
        <v>8554.1110000000008</v>
      </c>
      <c r="D8">
        <v>9705.1039999999994</v>
      </c>
      <c r="E8">
        <v>7237.3220000000001</v>
      </c>
      <c r="F8">
        <v>9273.107</v>
      </c>
      <c r="G8">
        <v>4820.616</v>
      </c>
      <c r="H8">
        <v>2354.221</v>
      </c>
      <c r="I8">
        <v>6578.1469999999999</v>
      </c>
      <c r="J8">
        <v>9419.6319999999996</v>
      </c>
      <c r="K8">
        <v>9680.1370000000006</v>
      </c>
      <c r="L8">
        <v>8571.482</v>
      </c>
      <c r="M8">
        <v>4465.2759999999998</v>
      </c>
      <c r="N8">
        <v>90302.398000000001</v>
      </c>
    </row>
    <row r="9" spans="1:14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10535.77</v>
      </c>
      <c r="C11">
        <v>10599.484</v>
      </c>
      <c r="D11">
        <v>12069.700999999999</v>
      </c>
      <c r="E11">
        <v>8940.6949999999997</v>
      </c>
      <c r="F11">
        <v>11397.054</v>
      </c>
      <c r="G11">
        <v>5201.1629999999996</v>
      </c>
      <c r="H11">
        <v>0</v>
      </c>
      <c r="I11">
        <v>6006.1769999999997</v>
      </c>
      <c r="J11">
        <v>11578.906999999999</v>
      </c>
      <c r="K11">
        <v>11821.942999999999</v>
      </c>
      <c r="L11">
        <v>10726.938</v>
      </c>
      <c r="M11">
        <v>4715.1880000000001</v>
      </c>
      <c r="N11">
        <v>103593.023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13357.074000000001</v>
      </c>
      <c r="C13">
        <v>13282.675999999999</v>
      </c>
      <c r="D13">
        <v>15139.948</v>
      </c>
      <c r="E13">
        <v>11597.012000000001</v>
      </c>
      <c r="F13">
        <v>14261.102999999999</v>
      </c>
      <c r="G13">
        <v>7256.4790000000003</v>
      </c>
      <c r="H13">
        <v>1219.8989999999999</v>
      </c>
      <c r="I13">
        <v>8159.951</v>
      </c>
      <c r="J13">
        <v>14520.823</v>
      </c>
      <c r="K13">
        <v>14797.079</v>
      </c>
      <c r="L13">
        <v>13448.707</v>
      </c>
      <c r="M13">
        <v>6717.9939999999997</v>
      </c>
      <c r="N13">
        <v>133758.75</v>
      </c>
    </row>
    <row r="14" spans="1:14" x14ac:dyDescent="0.35">
      <c r="A14" t="s">
        <v>31</v>
      </c>
      <c r="B14">
        <v>42284.383000000002</v>
      </c>
      <c r="C14">
        <v>39797.487999999998</v>
      </c>
      <c r="D14">
        <v>47769.309000000001</v>
      </c>
      <c r="E14">
        <v>36958.046999999999</v>
      </c>
      <c r="F14">
        <v>50944.343999999997</v>
      </c>
      <c r="G14">
        <v>25899.004000000001</v>
      </c>
      <c r="H14">
        <v>6097.6139999999996</v>
      </c>
      <c r="I14">
        <v>38253.383000000002</v>
      </c>
      <c r="J14">
        <v>64360.32</v>
      </c>
      <c r="K14">
        <v>50978.105000000003</v>
      </c>
      <c r="L14">
        <v>40983.133000000002</v>
      </c>
      <c r="M14">
        <v>20761.574000000001</v>
      </c>
      <c r="N14">
        <v>465086.59399999998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22624</v>
      </c>
      <c r="C22">
        <v>22983</v>
      </c>
      <c r="D22">
        <v>26387</v>
      </c>
      <c r="E22">
        <v>19930</v>
      </c>
      <c r="F22">
        <v>23400</v>
      </c>
      <c r="G22">
        <v>10984</v>
      </c>
      <c r="H22">
        <v>470</v>
      </c>
      <c r="I22">
        <v>11659</v>
      </c>
      <c r="J22">
        <v>21842</v>
      </c>
      <c r="K22">
        <v>22609</v>
      </c>
      <c r="L22">
        <v>21049</v>
      </c>
      <c r="M22">
        <v>10390</v>
      </c>
      <c r="N22">
        <v>214329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1123</v>
      </c>
      <c r="C26">
        <v>1123</v>
      </c>
      <c r="D26">
        <v>1287</v>
      </c>
      <c r="E26">
        <v>972</v>
      </c>
      <c r="F26">
        <v>1198</v>
      </c>
      <c r="G26">
        <v>568</v>
      </c>
      <c r="H26">
        <v>0</v>
      </c>
      <c r="I26">
        <v>644</v>
      </c>
      <c r="J26">
        <v>1233</v>
      </c>
      <c r="K26">
        <v>1253</v>
      </c>
      <c r="L26">
        <v>1123</v>
      </c>
      <c r="M26">
        <v>514</v>
      </c>
      <c r="N26">
        <v>11039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23747</v>
      </c>
      <c r="C29">
        <v>24106</v>
      </c>
      <c r="D29">
        <v>27674</v>
      </c>
      <c r="E29">
        <v>20903</v>
      </c>
      <c r="F29">
        <v>24598</v>
      </c>
      <c r="G29">
        <v>11553</v>
      </c>
      <c r="H29">
        <v>470</v>
      </c>
      <c r="I29">
        <v>12303</v>
      </c>
      <c r="J29">
        <v>23075</v>
      </c>
      <c r="K29">
        <v>23863</v>
      </c>
      <c r="L29">
        <v>22172</v>
      </c>
      <c r="M29">
        <v>10904</v>
      </c>
      <c r="N29">
        <v>225368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69.13</v>
      </c>
      <c r="C32">
        <v>46.23</v>
      </c>
      <c r="D32">
        <v>86.35</v>
      </c>
      <c r="E32">
        <v>145.9</v>
      </c>
      <c r="F32">
        <v>221.36</v>
      </c>
      <c r="G32">
        <v>189.56</v>
      </c>
      <c r="H32">
        <v>27.32</v>
      </c>
      <c r="I32">
        <v>228.41</v>
      </c>
      <c r="J32">
        <v>249.97</v>
      </c>
      <c r="K32">
        <v>165.12</v>
      </c>
      <c r="L32">
        <v>63.45</v>
      </c>
      <c r="M32">
        <v>96.01</v>
      </c>
      <c r="N32">
        <v>1588.81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31.92</v>
      </c>
      <c r="C38">
        <v>31.92</v>
      </c>
      <c r="D38">
        <v>31.92</v>
      </c>
      <c r="E38">
        <v>31.92</v>
      </c>
      <c r="F38">
        <v>31.92</v>
      </c>
      <c r="G38">
        <v>31.92</v>
      </c>
      <c r="H38">
        <v>21.25</v>
      </c>
      <c r="I38">
        <v>31.92</v>
      </c>
      <c r="J38">
        <v>31.92</v>
      </c>
      <c r="K38">
        <v>31.92</v>
      </c>
      <c r="L38">
        <v>31.92</v>
      </c>
      <c r="M38">
        <v>31.92</v>
      </c>
      <c r="N38">
        <v>372.36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55.69</v>
      </c>
      <c r="C41">
        <v>55.69</v>
      </c>
      <c r="D41">
        <v>55.69</v>
      </c>
      <c r="E41">
        <v>55.69</v>
      </c>
      <c r="F41">
        <v>55.69</v>
      </c>
      <c r="G41">
        <v>53.38</v>
      </c>
      <c r="H41">
        <v>0</v>
      </c>
      <c r="I41">
        <v>55.69</v>
      </c>
      <c r="J41">
        <v>57.41</v>
      </c>
      <c r="K41">
        <v>55.69</v>
      </c>
      <c r="L41">
        <v>55.69</v>
      </c>
      <c r="M41">
        <v>55.69</v>
      </c>
      <c r="N41">
        <v>611.98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60.36</v>
      </c>
      <c r="C43">
        <v>60.36</v>
      </c>
      <c r="D43">
        <v>60.36</v>
      </c>
      <c r="E43">
        <v>60.36</v>
      </c>
      <c r="F43">
        <v>60.36</v>
      </c>
      <c r="G43">
        <v>60.36</v>
      </c>
      <c r="H43">
        <v>1.64</v>
      </c>
      <c r="I43">
        <v>60.36</v>
      </c>
      <c r="J43">
        <v>59.47</v>
      </c>
      <c r="K43">
        <v>60.36</v>
      </c>
      <c r="L43">
        <v>60.36</v>
      </c>
      <c r="M43">
        <v>60.36</v>
      </c>
      <c r="N43">
        <v>664.7</v>
      </c>
    </row>
    <row r="44" spans="1:14" x14ac:dyDescent="0.35">
      <c r="A44" t="s">
        <v>31</v>
      </c>
      <c r="B44">
        <v>217.1</v>
      </c>
      <c r="C44">
        <v>194.2</v>
      </c>
      <c r="D44">
        <v>234.32</v>
      </c>
      <c r="E44">
        <v>293.86</v>
      </c>
      <c r="F44">
        <v>369.33</v>
      </c>
      <c r="G44">
        <v>335.21</v>
      </c>
      <c r="H44">
        <v>50.21</v>
      </c>
      <c r="I44">
        <v>376.37</v>
      </c>
      <c r="J44">
        <v>398.77</v>
      </c>
      <c r="K44">
        <v>313.08</v>
      </c>
      <c r="L44">
        <v>211.42</v>
      </c>
      <c r="M44">
        <v>243.98</v>
      </c>
      <c r="N44">
        <v>3237.85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131581</v>
      </c>
      <c r="C52">
        <v>134123</v>
      </c>
      <c r="D52">
        <v>134333</v>
      </c>
      <c r="E52">
        <v>133094</v>
      </c>
      <c r="F52">
        <v>128141</v>
      </c>
      <c r="G52">
        <v>123213</v>
      </c>
      <c r="H52">
        <v>700</v>
      </c>
      <c r="I52">
        <v>116246</v>
      </c>
      <c r="J52">
        <v>116047</v>
      </c>
      <c r="K52">
        <v>118269</v>
      </c>
      <c r="L52">
        <v>122450</v>
      </c>
      <c r="M52">
        <v>127200</v>
      </c>
      <c r="N52">
        <v>1385396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11414</v>
      </c>
      <c r="C56">
        <v>11414</v>
      </c>
      <c r="D56">
        <v>11414</v>
      </c>
      <c r="E56">
        <v>11414</v>
      </c>
      <c r="F56">
        <v>11414</v>
      </c>
      <c r="G56">
        <v>11414</v>
      </c>
      <c r="H56">
        <v>0</v>
      </c>
      <c r="I56">
        <v>11414</v>
      </c>
      <c r="J56">
        <v>11414</v>
      </c>
      <c r="K56">
        <v>11414</v>
      </c>
      <c r="L56">
        <v>11414</v>
      </c>
      <c r="M56">
        <v>11414</v>
      </c>
      <c r="N56">
        <v>125552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142995</v>
      </c>
      <c r="C59">
        <v>145537</v>
      </c>
      <c r="D59">
        <v>145747</v>
      </c>
      <c r="E59">
        <v>144508</v>
      </c>
      <c r="F59">
        <v>139555</v>
      </c>
      <c r="G59">
        <v>134627</v>
      </c>
      <c r="H59">
        <v>700</v>
      </c>
      <c r="I59">
        <v>127660</v>
      </c>
      <c r="J59">
        <v>127460</v>
      </c>
      <c r="K59">
        <v>129683</v>
      </c>
      <c r="L59">
        <v>133863</v>
      </c>
      <c r="M59">
        <v>138613</v>
      </c>
      <c r="N59">
        <v>1510948</v>
      </c>
    </row>
    <row r="61" spans="1:14" x14ac:dyDescent="0.35">
      <c r="A61" t="s">
        <v>47</v>
      </c>
    </row>
    <row r="62" spans="1:14" x14ac:dyDescent="0.35">
      <c r="A62" t="s">
        <v>347</v>
      </c>
    </row>
    <row r="63" spans="1:14" x14ac:dyDescent="0.35">
      <c r="A63" t="s">
        <v>348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Q23" sqref="Q23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3187.7979999999998</v>
      </c>
      <c r="C2">
        <v>2385.1190000000001</v>
      </c>
      <c r="D2">
        <v>5486.6869999999999</v>
      </c>
      <c r="E2">
        <v>6318.8370000000004</v>
      </c>
      <c r="F2">
        <v>13003.013999999999</v>
      </c>
      <c r="G2">
        <v>7501.116</v>
      </c>
      <c r="H2">
        <v>2524.5239999999999</v>
      </c>
      <c r="I2">
        <v>15856.178</v>
      </c>
      <c r="J2">
        <v>25891.175999999999</v>
      </c>
      <c r="K2">
        <v>11775.197</v>
      </c>
      <c r="L2">
        <v>4073.6439999999998</v>
      </c>
      <c r="M2">
        <v>1579.5609999999999</v>
      </c>
      <c r="N2">
        <v>99582.851999999999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4494.4219999999996</v>
      </c>
      <c r="C5">
        <v>4125.9690000000001</v>
      </c>
      <c r="D5">
        <v>3876.857</v>
      </c>
      <c r="E5">
        <v>1721.3230000000001</v>
      </c>
      <c r="F5">
        <v>1062.6610000000001</v>
      </c>
      <c r="G5">
        <v>260.85399999999998</v>
      </c>
      <c r="H5">
        <v>0</v>
      </c>
      <c r="I5">
        <v>71.897000000000006</v>
      </c>
      <c r="J5">
        <v>244.084</v>
      </c>
      <c r="K5">
        <v>1196.606</v>
      </c>
      <c r="L5">
        <v>3237.1509999999998</v>
      </c>
      <c r="M5">
        <v>2562.1799999999998</v>
      </c>
      <c r="N5">
        <v>22854.002</v>
      </c>
    </row>
    <row r="6" spans="1:14" x14ac:dyDescent="0.35">
      <c r="A6" t="s">
        <v>36</v>
      </c>
      <c r="B6">
        <v>24.972000000000001</v>
      </c>
      <c r="C6">
        <v>35.476999999999997</v>
      </c>
      <c r="D6">
        <v>15.661</v>
      </c>
      <c r="E6">
        <v>0.21199999999999999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29.853000000000002</v>
      </c>
      <c r="M6">
        <v>71.111999999999995</v>
      </c>
      <c r="N6">
        <v>177.28800000000001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9649.0239999999994</v>
      </c>
      <c r="C8">
        <v>8554.1110000000008</v>
      </c>
      <c r="D8">
        <v>9720.9009999999998</v>
      </c>
      <c r="E8">
        <v>7260.4840000000004</v>
      </c>
      <c r="F8">
        <v>9325.7049999999999</v>
      </c>
      <c r="G8">
        <v>4873.3540000000003</v>
      </c>
      <c r="H8">
        <v>2355.413</v>
      </c>
      <c r="I8">
        <v>6642.3729999999996</v>
      </c>
      <c r="J8">
        <v>9606.4959999999992</v>
      </c>
      <c r="K8">
        <v>9706.1010000000006</v>
      </c>
      <c r="L8">
        <v>8588.0840000000007</v>
      </c>
      <c r="M8">
        <v>4475.3500000000004</v>
      </c>
      <c r="N8">
        <v>90757.398000000001</v>
      </c>
    </row>
    <row r="9" spans="1:14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10535.77</v>
      </c>
      <c r="C11">
        <v>10599.484</v>
      </c>
      <c r="D11">
        <v>12069.700999999999</v>
      </c>
      <c r="E11">
        <v>8940.6949999999997</v>
      </c>
      <c r="F11">
        <v>11397.054</v>
      </c>
      <c r="G11">
        <v>5201.1629999999996</v>
      </c>
      <c r="H11">
        <v>0</v>
      </c>
      <c r="I11">
        <v>6006.1769999999997</v>
      </c>
      <c r="J11">
        <v>11578.906999999999</v>
      </c>
      <c r="K11">
        <v>11821.942999999999</v>
      </c>
      <c r="L11">
        <v>10726.938</v>
      </c>
      <c r="M11">
        <v>4715.1880000000001</v>
      </c>
      <c r="N11">
        <v>103593.023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13357.074000000001</v>
      </c>
      <c r="C13">
        <v>13282.675999999999</v>
      </c>
      <c r="D13">
        <v>15139.948</v>
      </c>
      <c r="E13">
        <v>11597.012000000001</v>
      </c>
      <c r="F13">
        <v>14261.102999999999</v>
      </c>
      <c r="G13">
        <v>7256.4790000000003</v>
      </c>
      <c r="H13">
        <v>1219.8989999999999</v>
      </c>
      <c r="I13">
        <v>8159.951</v>
      </c>
      <c r="J13">
        <v>14520.823</v>
      </c>
      <c r="K13">
        <v>14797.079</v>
      </c>
      <c r="L13">
        <v>13448.707</v>
      </c>
      <c r="M13">
        <v>6717.9939999999997</v>
      </c>
      <c r="N13">
        <v>133758.75</v>
      </c>
    </row>
    <row r="14" spans="1:14" x14ac:dyDescent="0.35">
      <c r="A14" t="s">
        <v>31</v>
      </c>
      <c r="B14">
        <v>41249.063000000002</v>
      </c>
      <c r="C14">
        <v>38982.836000000003</v>
      </c>
      <c r="D14">
        <v>46309.754000000001</v>
      </c>
      <c r="E14">
        <v>35838.563000000002</v>
      </c>
      <c r="F14">
        <v>49049.531000000003</v>
      </c>
      <c r="G14">
        <v>25092.969000000001</v>
      </c>
      <c r="H14">
        <v>6099.8360000000002</v>
      </c>
      <c r="I14">
        <v>36736.578000000001</v>
      </c>
      <c r="J14">
        <v>61841.487999999998</v>
      </c>
      <c r="K14">
        <v>49296.93</v>
      </c>
      <c r="L14">
        <v>40104.375</v>
      </c>
      <c r="M14">
        <v>20121.383000000002</v>
      </c>
      <c r="N14">
        <v>450723.34399999998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22622</v>
      </c>
      <c r="C22">
        <v>22981</v>
      </c>
      <c r="D22">
        <v>26382</v>
      </c>
      <c r="E22">
        <v>19924</v>
      </c>
      <c r="F22">
        <v>23388</v>
      </c>
      <c r="G22">
        <v>10976</v>
      </c>
      <c r="H22">
        <v>470</v>
      </c>
      <c r="I22">
        <v>11652</v>
      </c>
      <c r="J22">
        <v>21825</v>
      </c>
      <c r="K22">
        <v>22599</v>
      </c>
      <c r="L22">
        <v>21046</v>
      </c>
      <c r="M22">
        <v>10390</v>
      </c>
      <c r="N22">
        <v>214256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1123</v>
      </c>
      <c r="C26">
        <v>1123</v>
      </c>
      <c r="D26">
        <v>1287</v>
      </c>
      <c r="E26">
        <v>972</v>
      </c>
      <c r="F26">
        <v>1198</v>
      </c>
      <c r="G26">
        <v>568</v>
      </c>
      <c r="H26">
        <v>0</v>
      </c>
      <c r="I26">
        <v>644</v>
      </c>
      <c r="J26">
        <v>1233</v>
      </c>
      <c r="K26">
        <v>1253</v>
      </c>
      <c r="L26">
        <v>1123</v>
      </c>
      <c r="M26">
        <v>514</v>
      </c>
      <c r="N26">
        <v>11039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23745</v>
      </c>
      <c r="C29">
        <v>24104</v>
      </c>
      <c r="D29">
        <v>27669</v>
      </c>
      <c r="E29">
        <v>20896</v>
      </c>
      <c r="F29">
        <v>24587</v>
      </c>
      <c r="G29">
        <v>11545</v>
      </c>
      <c r="H29">
        <v>470</v>
      </c>
      <c r="I29">
        <v>12295</v>
      </c>
      <c r="J29">
        <v>23058</v>
      </c>
      <c r="K29">
        <v>23852</v>
      </c>
      <c r="L29">
        <v>22169</v>
      </c>
      <c r="M29">
        <v>10904</v>
      </c>
      <c r="N29">
        <v>225295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70.25</v>
      </c>
      <c r="C32">
        <v>46.25</v>
      </c>
      <c r="D32">
        <v>88.38</v>
      </c>
      <c r="E32">
        <v>148.11000000000001</v>
      </c>
      <c r="F32">
        <v>225.43</v>
      </c>
      <c r="G32">
        <v>192.51</v>
      </c>
      <c r="H32">
        <v>27.32</v>
      </c>
      <c r="I32">
        <v>228.41</v>
      </c>
      <c r="J32">
        <v>251.13</v>
      </c>
      <c r="K32">
        <v>169.03</v>
      </c>
      <c r="L32">
        <v>64.27</v>
      </c>
      <c r="M32">
        <v>95.99</v>
      </c>
      <c r="N32">
        <v>1607.09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31.92</v>
      </c>
      <c r="C38">
        <v>31.92</v>
      </c>
      <c r="D38">
        <v>31.92</v>
      </c>
      <c r="E38">
        <v>31.92</v>
      </c>
      <c r="F38">
        <v>31.92</v>
      </c>
      <c r="G38">
        <v>31.92</v>
      </c>
      <c r="H38">
        <v>21.25</v>
      </c>
      <c r="I38">
        <v>31.92</v>
      </c>
      <c r="J38">
        <v>31.92</v>
      </c>
      <c r="K38">
        <v>31.92</v>
      </c>
      <c r="L38">
        <v>31.92</v>
      </c>
      <c r="M38">
        <v>31.92</v>
      </c>
      <c r="N38">
        <v>372.36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55.69</v>
      </c>
      <c r="C41">
        <v>55.69</v>
      </c>
      <c r="D41">
        <v>55.69</v>
      </c>
      <c r="E41">
        <v>55.69</v>
      </c>
      <c r="F41">
        <v>53.38</v>
      </c>
      <c r="G41">
        <v>53.38</v>
      </c>
      <c r="H41">
        <v>0</v>
      </c>
      <c r="I41">
        <v>55.69</v>
      </c>
      <c r="J41">
        <v>57.41</v>
      </c>
      <c r="K41">
        <v>55.69</v>
      </c>
      <c r="L41">
        <v>55.69</v>
      </c>
      <c r="M41">
        <v>55.69</v>
      </c>
      <c r="N41">
        <v>609.66999999999996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60.36</v>
      </c>
      <c r="C43">
        <v>60.36</v>
      </c>
      <c r="D43">
        <v>60.36</v>
      </c>
      <c r="E43">
        <v>60.36</v>
      </c>
      <c r="F43">
        <v>60.36</v>
      </c>
      <c r="G43">
        <v>60.36</v>
      </c>
      <c r="H43">
        <v>1.64</v>
      </c>
      <c r="I43">
        <v>60.36</v>
      </c>
      <c r="J43">
        <v>59.47</v>
      </c>
      <c r="K43">
        <v>60.36</v>
      </c>
      <c r="L43">
        <v>60.36</v>
      </c>
      <c r="M43">
        <v>60.36</v>
      </c>
      <c r="N43">
        <v>664.7</v>
      </c>
    </row>
    <row r="44" spans="1:14" x14ac:dyDescent="0.35">
      <c r="A44" t="s">
        <v>31</v>
      </c>
      <c r="B44">
        <v>218.21</v>
      </c>
      <c r="C44">
        <v>194.22</v>
      </c>
      <c r="D44">
        <v>236.35</v>
      </c>
      <c r="E44">
        <v>296.07</v>
      </c>
      <c r="F44">
        <v>371.09</v>
      </c>
      <c r="G44">
        <v>338.17</v>
      </c>
      <c r="H44">
        <v>50.21</v>
      </c>
      <c r="I44">
        <v>376.37</v>
      </c>
      <c r="J44">
        <v>399.93</v>
      </c>
      <c r="K44">
        <v>317</v>
      </c>
      <c r="L44">
        <v>212.24</v>
      </c>
      <c r="M44">
        <v>243.96</v>
      </c>
      <c r="N44">
        <v>3253.82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131581</v>
      </c>
      <c r="C52">
        <v>134123</v>
      </c>
      <c r="D52">
        <v>134335</v>
      </c>
      <c r="E52">
        <v>133094</v>
      </c>
      <c r="F52">
        <v>128138</v>
      </c>
      <c r="G52">
        <v>123208</v>
      </c>
      <c r="H52">
        <v>700</v>
      </c>
      <c r="I52">
        <v>116240</v>
      </c>
      <c r="J52">
        <v>116038</v>
      </c>
      <c r="K52">
        <v>118268</v>
      </c>
      <c r="L52">
        <v>122450</v>
      </c>
      <c r="M52">
        <v>127201</v>
      </c>
      <c r="N52">
        <v>1385374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11414</v>
      </c>
      <c r="C56">
        <v>11414</v>
      </c>
      <c r="D56">
        <v>11414</v>
      </c>
      <c r="E56">
        <v>11414</v>
      </c>
      <c r="F56">
        <v>11414</v>
      </c>
      <c r="G56">
        <v>11414</v>
      </c>
      <c r="H56">
        <v>0</v>
      </c>
      <c r="I56">
        <v>11414</v>
      </c>
      <c r="J56">
        <v>11414</v>
      </c>
      <c r="K56">
        <v>11414</v>
      </c>
      <c r="L56">
        <v>11414</v>
      </c>
      <c r="M56">
        <v>11414</v>
      </c>
      <c r="N56">
        <v>125552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142995</v>
      </c>
      <c r="C59">
        <v>145537</v>
      </c>
      <c r="D59">
        <v>145748</v>
      </c>
      <c r="E59">
        <v>144507</v>
      </c>
      <c r="F59">
        <v>139552</v>
      </c>
      <c r="G59">
        <v>134622</v>
      </c>
      <c r="H59">
        <v>700</v>
      </c>
      <c r="I59">
        <v>127654</v>
      </c>
      <c r="J59">
        <v>127452</v>
      </c>
      <c r="K59">
        <v>129682</v>
      </c>
      <c r="L59">
        <v>133864</v>
      </c>
      <c r="M59">
        <v>138614</v>
      </c>
      <c r="N59">
        <v>1510926</v>
      </c>
    </row>
    <row r="61" spans="1:14" x14ac:dyDescent="0.35">
      <c r="A61" t="s">
        <v>47</v>
      </c>
    </row>
    <row r="62" spans="1:14" x14ac:dyDescent="0.35">
      <c r="A62" t="s">
        <v>349</v>
      </c>
    </row>
    <row r="63" spans="1:14" x14ac:dyDescent="0.35">
      <c r="A63" t="s">
        <v>350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T17" sqref="T17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4523</v>
      </c>
      <c r="C2">
        <v>4101</v>
      </c>
      <c r="D2">
        <v>7442</v>
      </c>
      <c r="E2">
        <v>7953</v>
      </c>
      <c r="F2">
        <v>13644</v>
      </c>
      <c r="G2">
        <v>7757</v>
      </c>
      <c r="H2">
        <v>2087</v>
      </c>
      <c r="I2">
        <v>14570</v>
      </c>
      <c r="J2">
        <v>24632</v>
      </c>
      <c r="K2">
        <v>15265</v>
      </c>
      <c r="L2">
        <v>5714</v>
      </c>
      <c r="M2">
        <v>1962</v>
      </c>
      <c r="N2">
        <v>109649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9262</v>
      </c>
      <c r="C8">
        <v>8388</v>
      </c>
      <c r="D8">
        <v>9515</v>
      </c>
      <c r="E8">
        <v>7045</v>
      </c>
      <c r="F8">
        <v>9099</v>
      </c>
      <c r="G8">
        <v>4636</v>
      </c>
      <c r="H8">
        <v>1892</v>
      </c>
      <c r="I8">
        <v>6117</v>
      </c>
      <c r="J8">
        <v>9232</v>
      </c>
      <c r="K8">
        <v>9496</v>
      </c>
      <c r="L8">
        <v>8416</v>
      </c>
      <c r="M8">
        <v>4217</v>
      </c>
      <c r="N8">
        <v>87315</v>
      </c>
    </row>
    <row r="9" spans="1:14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10536</v>
      </c>
      <c r="C11">
        <v>10599</v>
      </c>
      <c r="D11">
        <v>12070</v>
      </c>
      <c r="E11">
        <v>8941</v>
      </c>
      <c r="F11">
        <v>11397</v>
      </c>
      <c r="G11">
        <v>5201</v>
      </c>
      <c r="H11">
        <v>0</v>
      </c>
      <c r="I11">
        <v>6006</v>
      </c>
      <c r="J11">
        <v>11579</v>
      </c>
      <c r="K11">
        <v>11822</v>
      </c>
      <c r="L11">
        <v>10727</v>
      </c>
      <c r="M11">
        <v>4715</v>
      </c>
      <c r="N11">
        <v>103593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13357</v>
      </c>
      <c r="C13">
        <v>13283</v>
      </c>
      <c r="D13">
        <v>15140</v>
      </c>
      <c r="E13">
        <v>11597</v>
      </c>
      <c r="F13">
        <v>14261</v>
      </c>
      <c r="G13">
        <v>7256</v>
      </c>
      <c r="H13">
        <v>1220</v>
      </c>
      <c r="I13">
        <v>8160</v>
      </c>
      <c r="J13">
        <v>14521</v>
      </c>
      <c r="K13">
        <v>14797</v>
      </c>
      <c r="L13">
        <v>13449</v>
      </c>
      <c r="M13">
        <v>6718</v>
      </c>
      <c r="N13">
        <v>133759</v>
      </c>
    </row>
    <row r="14" spans="1:14" x14ac:dyDescent="0.35">
      <c r="A14" t="s">
        <v>31</v>
      </c>
      <c r="B14">
        <v>37677</v>
      </c>
      <c r="C14">
        <v>36371</v>
      </c>
      <c r="D14">
        <v>44166</v>
      </c>
      <c r="E14">
        <v>35536</v>
      </c>
      <c r="F14">
        <v>48401</v>
      </c>
      <c r="G14">
        <v>24851</v>
      </c>
      <c r="H14">
        <v>5199</v>
      </c>
      <c r="I14">
        <v>34853</v>
      </c>
      <c r="J14">
        <v>59965</v>
      </c>
      <c r="K14">
        <v>51380</v>
      </c>
      <c r="L14">
        <v>38305</v>
      </c>
      <c r="M14">
        <v>17612</v>
      </c>
      <c r="N14">
        <v>434315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61584</v>
      </c>
      <c r="C20">
        <v>48758</v>
      </c>
      <c r="D20">
        <v>53996</v>
      </c>
      <c r="E20">
        <v>24527</v>
      </c>
      <c r="F20">
        <v>14758</v>
      </c>
      <c r="G20">
        <v>3435</v>
      </c>
      <c r="H20">
        <v>0</v>
      </c>
      <c r="I20">
        <v>1404</v>
      </c>
      <c r="J20">
        <v>4587</v>
      </c>
      <c r="K20">
        <v>18097</v>
      </c>
      <c r="L20">
        <v>47000</v>
      </c>
      <c r="M20">
        <v>42098</v>
      </c>
      <c r="N20">
        <v>320244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22476</v>
      </c>
      <c r="C22">
        <v>22760</v>
      </c>
      <c r="D22">
        <v>26125</v>
      </c>
      <c r="E22">
        <v>19760</v>
      </c>
      <c r="F22">
        <v>23339</v>
      </c>
      <c r="G22">
        <v>11025</v>
      </c>
      <c r="H22">
        <v>474</v>
      </c>
      <c r="I22">
        <v>11820</v>
      </c>
      <c r="J22">
        <v>22152</v>
      </c>
      <c r="K22">
        <v>22853</v>
      </c>
      <c r="L22">
        <v>21154</v>
      </c>
      <c r="M22">
        <v>10385</v>
      </c>
      <c r="N22">
        <v>214324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1123</v>
      </c>
      <c r="C26">
        <v>1123</v>
      </c>
      <c r="D26">
        <v>1287</v>
      </c>
      <c r="E26">
        <v>972</v>
      </c>
      <c r="F26">
        <v>1198</v>
      </c>
      <c r="G26">
        <v>568</v>
      </c>
      <c r="H26">
        <v>0</v>
      </c>
      <c r="I26">
        <v>644</v>
      </c>
      <c r="J26">
        <v>1233</v>
      </c>
      <c r="K26">
        <v>1253</v>
      </c>
      <c r="L26">
        <v>1123</v>
      </c>
      <c r="M26">
        <v>514</v>
      </c>
      <c r="N26">
        <v>11039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85183</v>
      </c>
      <c r="C29">
        <v>72641</v>
      </c>
      <c r="D29">
        <v>81409</v>
      </c>
      <c r="E29">
        <v>45259</v>
      </c>
      <c r="F29">
        <v>39295</v>
      </c>
      <c r="G29">
        <v>15028</v>
      </c>
      <c r="H29">
        <v>474</v>
      </c>
      <c r="I29">
        <v>13867</v>
      </c>
      <c r="J29">
        <v>27972</v>
      </c>
      <c r="K29">
        <v>42204</v>
      </c>
      <c r="L29">
        <v>69277</v>
      </c>
      <c r="M29">
        <v>52997</v>
      </c>
      <c r="N29">
        <v>545607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95.17</v>
      </c>
      <c r="C32">
        <v>58.03</v>
      </c>
      <c r="D32">
        <v>99.97</v>
      </c>
      <c r="E32">
        <v>157.11000000000001</v>
      </c>
      <c r="F32">
        <v>158.54</v>
      </c>
      <c r="G32">
        <v>143.97</v>
      </c>
      <c r="H32">
        <v>25.71</v>
      </c>
      <c r="I32">
        <v>168.73</v>
      </c>
      <c r="J32">
        <v>235.19</v>
      </c>
      <c r="K32">
        <v>189.38</v>
      </c>
      <c r="L32">
        <v>97.02</v>
      </c>
      <c r="M32">
        <v>109.96</v>
      </c>
      <c r="N32">
        <v>1538.78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31.3</v>
      </c>
      <c r="C38">
        <v>31.3</v>
      </c>
      <c r="D38">
        <v>31.3</v>
      </c>
      <c r="E38">
        <v>31.3</v>
      </c>
      <c r="F38">
        <v>31.3</v>
      </c>
      <c r="G38">
        <v>31.3</v>
      </c>
      <c r="H38">
        <v>20.76</v>
      </c>
      <c r="I38">
        <v>31.3</v>
      </c>
      <c r="J38">
        <v>31.3</v>
      </c>
      <c r="K38">
        <v>31.3</v>
      </c>
      <c r="L38">
        <v>31.3</v>
      </c>
      <c r="M38">
        <v>31.3</v>
      </c>
      <c r="N38">
        <v>365.04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55.69</v>
      </c>
      <c r="C41">
        <v>55.69</v>
      </c>
      <c r="D41">
        <v>53.38</v>
      </c>
      <c r="E41">
        <v>55.69</v>
      </c>
      <c r="F41">
        <v>53.38</v>
      </c>
      <c r="G41">
        <v>55.69</v>
      </c>
      <c r="H41">
        <v>0</v>
      </c>
      <c r="I41">
        <v>57.41</v>
      </c>
      <c r="J41">
        <v>53.38</v>
      </c>
      <c r="K41">
        <v>55.69</v>
      </c>
      <c r="L41">
        <v>55.69</v>
      </c>
      <c r="M41">
        <v>55.69</v>
      </c>
      <c r="N41">
        <v>607.36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60.36</v>
      </c>
      <c r="C43">
        <v>60.36</v>
      </c>
      <c r="D43">
        <v>60.36</v>
      </c>
      <c r="E43">
        <v>60.36</v>
      </c>
      <c r="F43">
        <v>60.36</v>
      </c>
      <c r="G43">
        <v>60.36</v>
      </c>
      <c r="H43">
        <v>1.64</v>
      </c>
      <c r="I43">
        <v>59.47</v>
      </c>
      <c r="J43">
        <v>60.36</v>
      </c>
      <c r="K43">
        <v>60.36</v>
      </c>
      <c r="L43">
        <v>60.36</v>
      </c>
      <c r="M43">
        <v>60.36</v>
      </c>
      <c r="N43">
        <v>664.7</v>
      </c>
    </row>
    <row r="44" spans="1:14" x14ac:dyDescent="0.35">
      <c r="A44" t="s">
        <v>31</v>
      </c>
      <c r="B44">
        <v>242.52</v>
      </c>
      <c r="C44">
        <v>205.38</v>
      </c>
      <c r="D44">
        <v>245.01</v>
      </c>
      <c r="E44">
        <v>304.45</v>
      </c>
      <c r="F44">
        <v>303.57</v>
      </c>
      <c r="G44">
        <v>291.32</v>
      </c>
      <c r="H44">
        <v>48.11</v>
      </c>
      <c r="I44">
        <v>316.91000000000003</v>
      </c>
      <c r="J44">
        <v>380.22</v>
      </c>
      <c r="K44">
        <v>336.72</v>
      </c>
      <c r="L44">
        <v>244.37</v>
      </c>
      <c r="M44">
        <v>257.31</v>
      </c>
      <c r="N44">
        <v>3175.89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1226611</v>
      </c>
      <c r="C50">
        <v>1153236</v>
      </c>
      <c r="D50">
        <v>1099931</v>
      </c>
      <c r="E50">
        <v>1120116</v>
      </c>
      <c r="F50">
        <v>514257</v>
      </c>
      <c r="G50">
        <v>198293</v>
      </c>
      <c r="H50">
        <v>0</v>
      </c>
      <c r="I50">
        <v>106654</v>
      </c>
      <c r="J50">
        <v>296249</v>
      </c>
      <c r="K50">
        <v>672912</v>
      </c>
      <c r="L50">
        <v>1538392</v>
      </c>
      <c r="M50">
        <v>1601463</v>
      </c>
      <c r="N50">
        <v>9528113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80267</v>
      </c>
      <c r="C52">
        <v>80028</v>
      </c>
      <c r="D52">
        <v>80119</v>
      </c>
      <c r="E52">
        <v>79555</v>
      </c>
      <c r="F52">
        <v>38896</v>
      </c>
      <c r="G52">
        <v>74510</v>
      </c>
      <c r="H52">
        <v>714</v>
      </c>
      <c r="I52">
        <v>70998</v>
      </c>
      <c r="J52">
        <v>70926</v>
      </c>
      <c r="K52">
        <v>36419</v>
      </c>
      <c r="L52">
        <v>74237</v>
      </c>
      <c r="M52">
        <v>76598</v>
      </c>
      <c r="N52">
        <v>763267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1306878</v>
      </c>
      <c r="C59">
        <v>1233264</v>
      </c>
      <c r="D59">
        <v>1180050</v>
      </c>
      <c r="E59">
        <v>1199670</v>
      </c>
      <c r="F59">
        <v>553153</v>
      </c>
      <c r="G59">
        <v>272804</v>
      </c>
      <c r="H59">
        <v>714</v>
      </c>
      <c r="I59">
        <v>177652</v>
      </c>
      <c r="J59">
        <v>367174</v>
      </c>
      <c r="K59">
        <v>709331</v>
      </c>
      <c r="L59">
        <v>1612629</v>
      </c>
      <c r="M59">
        <v>1678061</v>
      </c>
      <c r="N59">
        <v>10291380</v>
      </c>
    </row>
    <row r="61" spans="1:14" x14ac:dyDescent="0.35">
      <c r="A61" t="s">
        <v>47</v>
      </c>
    </row>
    <row r="62" spans="1:14" x14ac:dyDescent="0.35">
      <c r="A62" t="s">
        <v>463</v>
      </c>
    </row>
    <row r="63" spans="1:14" x14ac:dyDescent="0.35">
      <c r="A63" t="s">
        <v>464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R51"/>
  <sheetViews>
    <sheetView workbookViewId="0">
      <selection activeCell="K13" sqref="K13"/>
    </sheetView>
  </sheetViews>
  <sheetFormatPr defaultRowHeight="14.5" x14ac:dyDescent="0.35"/>
  <cols>
    <col min="6" max="6" width="13.54296875" customWidth="1"/>
    <col min="8" max="8" width="9.81640625" bestFit="1" customWidth="1"/>
    <col min="9" max="9" width="9.7265625" customWidth="1"/>
    <col min="10" max="10" width="8.453125" customWidth="1"/>
    <col min="11" max="11" width="9.7265625" bestFit="1" customWidth="1"/>
    <col min="12" max="12" width="8.453125" hidden="1" customWidth="1"/>
    <col min="13" max="13" width="10.26953125" hidden="1" customWidth="1"/>
    <col min="14" max="14" width="8.453125" hidden="1" customWidth="1"/>
    <col min="15" max="15" width="11" hidden="1" customWidth="1"/>
    <col min="16" max="16" width="9.81640625" bestFit="1" customWidth="1"/>
    <col min="17" max="17" width="5.81640625" bestFit="1" customWidth="1"/>
    <col min="18" max="18" width="8.54296875" bestFit="1" customWidth="1"/>
    <col min="19" max="19" width="6.7265625" customWidth="1"/>
    <col min="20" max="20" width="8.54296875" bestFit="1" customWidth="1"/>
    <col min="21" max="21" width="5.81640625" bestFit="1" customWidth="1"/>
    <col min="22" max="22" width="14.81640625" customWidth="1"/>
    <col min="23" max="23" width="21.7265625" bestFit="1" customWidth="1"/>
    <col min="24" max="24" width="21.453125" bestFit="1" customWidth="1"/>
    <col min="25" max="25" width="9.1796875" style="10"/>
    <col min="27" max="27" width="13.7265625" bestFit="1" customWidth="1"/>
    <col min="29" max="29" width="13.81640625" bestFit="1" customWidth="1"/>
    <col min="31" max="31" width="17.81640625" bestFit="1" customWidth="1"/>
    <col min="32" max="32" width="22.26953125" bestFit="1" customWidth="1"/>
    <col min="33" max="33" width="8" bestFit="1" customWidth="1"/>
    <col min="39" max="39" width="13.7265625" bestFit="1" customWidth="1"/>
    <col min="41" max="41" width="25" bestFit="1" customWidth="1"/>
    <col min="42" max="42" width="21.453125" bestFit="1" customWidth="1"/>
  </cols>
  <sheetData>
    <row r="1" spans="4:44" x14ac:dyDescent="0.35">
      <c r="D1" s="26" t="s">
        <v>427</v>
      </c>
      <c r="E1" s="64" t="s">
        <v>344</v>
      </c>
      <c r="F1" s="64"/>
      <c r="G1" s="13" t="s">
        <v>345</v>
      </c>
      <c r="H1" s="14"/>
      <c r="I1" s="14"/>
      <c r="J1" s="14"/>
      <c r="K1" s="14"/>
      <c r="L1" s="14"/>
      <c r="M1" s="14"/>
      <c r="N1" s="14"/>
      <c r="O1" s="14"/>
      <c r="P1" s="64" t="s">
        <v>484</v>
      </c>
      <c r="Q1" s="64"/>
      <c r="R1" s="64" t="s">
        <v>337</v>
      </c>
      <c r="S1" s="64"/>
      <c r="T1" s="64" t="s">
        <v>485</v>
      </c>
      <c r="U1" s="64"/>
      <c r="W1" t="s">
        <v>459</v>
      </c>
      <c r="X1" t="s">
        <v>138</v>
      </c>
      <c r="Y1" t="s">
        <v>458</v>
      </c>
      <c r="AC1" t="s">
        <v>460</v>
      </c>
      <c r="AM1" t="s">
        <v>461</v>
      </c>
      <c r="AQ1" t="s">
        <v>345</v>
      </c>
      <c r="AR1" t="s">
        <v>346</v>
      </c>
    </row>
    <row r="2" spans="4:44" ht="43.5" x14ac:dyDescent="0.35">
      <c r="E2" s="14"/>
      <c r="F2" s="15" t="s">
        <v>308</v>
      </c>
      <c r="G2" s="15" t="s">
        <v>1</v>
      </c>
      <c r="H2" s="15" t="s">
        <v>17</v>
      </c>
      <c r="I2" s="15" t="s">
        <v>50</v>
      </c>
      <c r="J2" s="15" t="s">
        <v>220</v>
      </c>
      <c r="K2" s="15" t="s">
        <v>323</v>
      </c>
      <c r="L2" s="15" t="s">
        <v>221</v>
      </c>
      <c r="M2" s="15" t="s">
        <v>329</v>
      </c>
      <c r="N2" s="15" t="s">
        <v>222</v>
      </c>
      <c r="O2" s="15" t="s">
        <v>330</v>
      </c>
      <c r="P2" s="15" t="s">
        <v>331</v>
      </c>
      <c r="Q2" s="15" t="s">
        <v>332</v>
      </c>
      <c r="R2" s="15" t="s">
        <v>331</v>
      </c>
      <c r="S2" s="15" t="s">
        <v>332</v>
      </c>
      <c r="T2" s="15" t="s">
        <v>331</v>
      </c>
      <c r="U2" s="15" t="s">
        <v>332</v>
      </c>
      <c r="V2" s="8"/>
      <c r="W2" t="s">
        <v>15</v>
      </c>
      <c r="X2" t="s">
        <v>2</v>
      </c>
      <c r="Y2" s="11">
        <v>55571</v>
      </c>
      <c r="Z2">
        <v>961</v>
      </c>
      <c r="AA2" t="s">
        <v>5</v>
      </c>
      <c r="AC2" t="s">
        <v>108</v>
      </c>
      <c r="AD2" t="s">
        <v>0</v>
      </c>
      <c r="AE2" t="s">
        <v>355</v>
      </c>
      <c r="AF2" t="s">
        <v>138</v>
      </c>
      <c r="AG2" t="s">
        <v>352</v>
      </c>
      <c r="AH2" t="s">
        <v>355</v>
      </c>
      <c r="AI2" t="s">
        <v>138</v>
      </c>
      <c r="AJ2" t="s">
        <v>353</v>
      </c>
      <c r="AL2" s="7" t="s">
        <v>354</v>
      </c>
      <c r="AM2" t="s">
        <v>108</v>
      </c>
      <c r="AN2" t="s">
        <v>0</v>
      </c>
      <c r="AO2" t="s">
        <v>138</v>
      </c>
      <c r="AP2" t="s">
        <v>139</v>
      </c>
      <c r="AQ2" t="s">
        <v>4</v>
      </c>
      <c r="AR2" t="s">
        <v>4</v>
      </c>
    </row>
    <row r="3" spans="4:44" x14ac:dyDescent="0.35">
      <c r="E3" s="14"/>
      <c r="F3" s="16"/>
      <c r="G3" s="14"/>
      <c r="H3" s="17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W3" t="s">
        <v>16</v>
      </c>
      <c r="X3" t="s">
        <v>2</v>
      </c>
      <c r="Y3" s="11">
        <v>56599</v>
      </c>
      <c r="Z3">
        <v>961</v>
      </c>
      <c r="AA3" t="s">
        <v>6</v>
      </c>
      <c r="AC3" t="s">
        <v>91</v>
      </c>
      <c r="AD3" s="1">
        <v>3751</v>
      </c>
      <c r="AE3" s="1" t="s">
        <v>130</v>
      </c>
      <c r="AF3" t="s">
        <v>2</v>
      </c>
      <c r="AG3" s="1">
        <v>64077</v>
      </c>
      <c r="AH3" s="1" t="s">
        <v>376</v>
      </c>
      <c r="AI3" s="1" t="s">
        <v>2</v>
      </c>
      <c r="AJ3" s="1">
        <v>264477</v>
      </c>
      <c r="AK3" s="1"/>
      <c r="AL3" s="1">
        <v>264477</v>
      </c>
      <c r="AM3" t="s">
        <v>5</v>
      </c>
      <c r="AN3" s="1">
        <v>15747</v>
      </c>
      <c r="AO3" t="s">
        <v>309</v>
      </c>
      <c r="AP3" t="s">
        <v>2</v>
      </c>
      <c r="AQ3" s="1">
        <v>223015</v>
      </c>
      <c r="AR3" s="1">
        <v>218418</v>
      </c>
    </row>
    <row r="4" spans="4:44" x14ac:dyDescent="0.35">
      <c r="E4" s="13" t="s">
        <v>14</v>
      </c>
      <c r="F4" s="18">
        <f>SUM(Z2:Z3)</f>
        <v>1922</v>
      </c>
      <c r="G4" s="19">
        <f>SUM(Y2:Y3)/12000</f>
        <v>9.3475000000000001</v>
      </c>
      <c r="H4" s="17">
        <f>F4/G4</f>
        <v>205.61647499331372</v>
      </c>
      <c r="I4" s="14">
        <f>'ERC-Base-AC-09'!N14-'ERC-Post-AC-09'!N14</f>
        <v>564.29999999999927</v>
      </c>
      <c r="J4" s="20">
        <f>I4/G4</f>
        <v>60.369082642417681</v>
      </c>
      <c r="K4" s="21">
        <f>COUNT(Y2:Y3)</f>
        <v>2</v>
      </c>
      <c r="L4" s="19">
        <f>I4/K4</f>
        <v>282.14999999999964</v>
      </c>
      <c r="M4" s="21">
        <v>2</v>
      </c>
      <c r="N4" s="19">
        <f>I4/M4</f>
        <v>282.14999999999964</v>
      </c>
      <c r="O4" s="19">
        <f>AVERAGE(Y2:Y3)/12000</f>
        <v>4.6737500000000001</v>
      </c>
      <c r="P4" s="22">
        <f>$X$26*K4/G4</f>
        <v>74.672372292056693</v>
      </c>
      <c r="Q4" s="22">
        <f>$X$27*K4/G4</f>
        <v>33.377908531692967</v>
      </c>
      <c r="R4" s="22">
        <f>$Y$26*K4/G4</f>
        <v>36.159400909334046</v>
      </c>
      <c r="S4" s="22">
        <f>$Y$27*K4/G4</f>
        <v>33.377908531692967</v>
      </c>
      <c r="T4" s="22">
        <f>P4-R4</f>
        <v>38.512971382722647</v>
      </c>
      <c r="U4" s="22">
        <f>Q4-S4</f>
        <v>0</v>
      </c>
      <c r="V4" s="3"/>
      <c r="AC4" t="s">
        <v>92</v>
      </c>
      <c r="AD4" s="1">
        <v>5813</v>
      </c>
      <c r="AE4" s="1" t="s">
        <v>131</v>
      </c>
      <c r="AF4" t="s">
        <v>2</v>
      </c>
      <c r="AG4" s="1">
        <v>112316</v>
      </c>
      <c r="AH4" s="1" t="s">
        <v>377</v>
      </c>
      <c r="AI4" s="1" t="s">
        <v>2</v>
      </c>
      <c r="AJ4" s="1">
        <v>661289</v>
      </c>
      <c r="AK4" s="1"/>
      <c r="AL4" s="1">
        <v>661289</v>
      </c>
      <c r="AM4" t="s">
        <v>6</v>
      </c>
      <c r="AN4" s="1">
        <v>9251</v>
      </c>
      <c r="AO4" t="s">
        <v>310</v>
      </c>
      <c r="AP4" t="s">
        <v>2</v>
      </c>
      <c r="AQ4" s="1">
        <v>147994</v>
      </c>
      <c r="AR4" s="1">
        <v>144585</v>
      </c>
    </row>
    <row r="5" spans="4:44" x14ac:dyDescent="0.35">
      <c r="E5" s="13" t="s">
        <v>325</v>
      </c>
      <c r="F5" s="18">
        <f>'ESe Area '!V2</f>
        <v>94502</v>
      </c>
      <c r="G5" s="19">
        <f>(SUM(AG3:AG51)/12000)*'ESe Area '!V3</f>
        <v>376.60636750994257</v>
      </c>
      <c r="H5" s="17">
        <f>F5/G5</f>
        <v>250.93043600093964</v>
      </c>
      <c r="I5" s="19">
        <f>('Ese-Base-AC-09'!N14-'ESe-Post-AC-09'!N14)*'ESe Area '!V3</f>
        <v>23629.217217442783</v>
      </c>
      <c r="J5" s="20">
        <f>I5/G5</f>
        <v>62.742479299208775</v>
      </c>
      <c r="K5" s="21">
        <v>49</v>
      </c>
      <c r="L5" s="19">
        <f t="shared" ref="L5:L6" si="0">I5/K5</f>
        <v>482.22892280495478</v>
      </c>
      <c r="M5" s="21">
        <v>40</v>
      </c>
      <c r="N5" s="19">
        <f t="shared" ref="N5:N6" si="1">I5/M5</f>
        <v>590.73043043606958</v>
      </c>
      <c r="O5" s="19" t="e">
        <f>AVERAGE(#REF!)</f>
        <v>#REF!</v>
      </c>
      <c r="P5" s="22">
        <f>$X$26*K5/G5</f>
        <v>45.408154177182162</v>
      </c>
      <c r="Q5" s="22">
        <f>$X$27*K5/G5</f>
        <v>20.297054589227557</v>
      </c>
      <c r="R5" s="22">
        <f>$Y$26*K5/G5</f>
        <v>21.988475804996522</v>
      </c>
      <c r="S5" s="22">
        <f>$Y$27*K5/G5</f>
        <v>20.297054589227557</v>
      </c>
      <c r="T5" s="22">
        <f t="shared" ref="T5:T6" si="2">P5-R5</f>
        <v>23.41967837218564</v>
      </c>
      <c r="U5" s="22">
        <f t="shared" ref="U5:U6" si="3">Q5-S5</f>
        <v>0</v>
      </c>
      <c r="V5" s="3"/>
      <c r="W5" t="s">
        <v>384</v>
      </c>
      <c r="AC5" t="s">
        <v>93</v>
      </c>
      <c r="AD5" s="1">
        <v>8248</v>
      </c>
      <c r="AE5" s="1" t="s">
        <v>132</v>
      </c>
      <c r="AF5" t="s">
        <v>2</v>
      </c>
      <c r="AG5" s="1">
        <v>92391</v>
      </c>
      <c r="AH5" s="1" t="s">
        <v>378</v>
      </c>
      <c r="AI5" s="1" t="s">
        <v>2</v>
      </c>
      <c r="AJ5" s="1">
        <v>265750</v>
      </c>
      <c r="AK5" s="1"/>
      <c r="AL5" s="1">
        <v>265750</v>
      </c>
      <c r="AM5" t="s">
        <v>7</v>
      </c>
      <c r="AN5" s="1">
        <v>15747</v>
      </c>
      <c r="AO5" t="s">
        <v>311</v>
      </c>
      <c r="AP5" t="s">
        <v>2</v>
      </c>
      <c r="AQ5" s="1">
        <v>188677</v>
      </c>
      <c r="AR5" s="1">
        <v>183599</v>
      </c>
    </row>
    <row r="6" spans="4:44" x14ac:dyDescent="0.35">
      <c r="E6" s="13" t="s">
        <v>324</v>
      </c>
      <c r="F6" s="18">
        <f>'EPr Areas'!I2</f>
        <v>31494.199999999997</v>
      </c>
      <c r="G6" s="19">
        <f>(SUM(AQ3:AQ16)/12000)*'EPr Areas'!I3</f>
        <v>120.34802881106199</v>
      </c>
      <c r="H6" s="17">
        <f>F6/G6</f>
        <v>261.69269502073604</v>
      </c>
      <c r="I6" s="19">
        <f>('EPr-Base-AC-09'!N14-'EPr-Post-AC-09'!N14)*'EPr Areas'!I3</f>
        <v>6658.2733764025834</v>
      </c>
      <c r="J6" s="20">
        <f>I6/G6</f>
        <v>55.325155236697796</v>
      </c>
      <c r="K6" s="21">
        <f>16-3+1</f>
        <v>14</v>
      </c>
      <c r="L6" s="19">
        <f t="shared" si="0"/>
        <v>475.59095545732737</v>
      </c>
      <c r="M6" s="21">
        <v>8</v>
      </c>
      <c r="N6" s="19">
        <f t="shared" si="1"/>
        <v>832.28417205032292</v>
      </c>
      <c r="O6" s="19">
        <f>AVERAGE(AQ3:AQ16)/12000</f>
        <v>13.646595238095239</v>
      </c>
      <c r="P6" s="22">
        <f>$X$26*K6/G6</f>
        <v>40.598920051035307</v>
      </c>
      <c r="Q6" s="22">
        <f>$X$27*K6/G6</f>
        <v>18.147368274961341</v>
      </c>
      <c r="R6" s="22">
        <f>$Y$26*K6/G6</f>
        <v>19.659648964541454</v>
      </c>
      <c r="S6" s="22">
        <f>$Y$27*K6/G6</f>
        <v>18.147368274961341</v>
      </c>
      <c r="T6" s="22">
        <f t="shared" si="2"/>
        <v>20.939271086493854</v>
      </c>
      <c r="U6" s="22">
        <f t="shared" si="3"/>
        <v>0</v>
      </c>
      <c r="V6" s="3"/>
      <c r="W6" t="s">
        <v>15</v>
      </c>
      <c r="X6" t="s">
        <v>2</v>
      </c>
      <c r="Y6" s="11">
        <v>54060</v>
      </c>
      <c r="AC6" t="s">
        <v>94</v>
      </c>
      <c r="AD6" s="1">
        <v>14062</v>
      </c>
      <c r="AE6" s="1" t="s">
        <v>124</v>
      </c>
      <c r="AF6" t="s">
        <v>2</v>
      </c>
      <c r="AG6" s="1">
        <v>235152</v>
      </c>
      <c r="AH6" s="1" t="s">
        <v>379</v>
      </c>
      <c r="AI6" s="1" t="s">
        <v>2</v>
      </c>
      <c r="AJ6" s="1">
        <v>664001</v>
      </c>
      <c r="AK6" s="1"/>
      <c r="AL6" s="1">
        <v>664001</v>
      </c>
      <c r="AM6" t="s">
        <v>8</v>
      </c>
      <c r="AN6" s="1">
        <v>9251</v>
      </c>
      <c r="AO6" t="s">
        <v>312</v>
      </c>
      <c r="AP6" t="s">
        <v>2</v>
      </c>
      <c r="AQ6" s="1">
        <v>170542</v>
      </c>
      <c r="AR6" s="1">
        <v>166016</v>
      </c>
    </row>
    <row r="7" spans="4:44" x14ac:dyDescent="0.35">
      <c r="E7" s="13" t="s">
        <v>386</v>
      </c>
      <c r="F7" s="14"/>
      <c r="G7" s="14"/>
      <c r="H7" s="14"/>
      <c r="I7" s="14"/>
      <c r="J7" s="23">
        <f>STDEV(J4:J6)/AVERAGE(J4:J6)</f>
        <v>6.3685425995921113E-2</v>
      </c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W7" t="s">
        <v>16</v>
      </c>
      <c r="X7" t="s">
        <v>2</v>
      </c>
      <c r="Y7" s="11">
        <v>55044</v>
      </c>
      <c r="AC7" t="s">
        <v>95</v>
      </c>
      <c r="AD7" s="1">
        <v>3751</v>
      </c>
      <c r="AE7" s="1" t="s">
        <v>126</v>
      </c>
      <c r="AF7" t="s">
        <v>2</v>
      </c>
      <c r="AG7" s="1">
        <v>95868</v>
      </c>
      <c r="AH7" s="1" t="s">
        <v>380</v>
      </c>
      <c r="AI7" s="1" t="s">
        <v>2</v>
      </c>
      <c r="AJ7" s="1">
        <v>265447</v>
      </c>
      <c r="AK7" s="1"/>
      <c r="AL7" s="1">
        <v>265447</v>
      </c>
      <c r="AO7" t="s">
        <v>313</v>
      </c>
      <c r="AP7" t="s">
        <v>2</v>
      </c>
      <c r="AQ7" s="1">
        <v>193207</v>
      </c>
      <c r="AR7" s="1">
        <v>189801</v>
      </c>
    </row>
    <row r="8" spans="4:44" x14ac:dyDescent="0.35">
      <c r="Y8" s="11"/>
      <c r="Z8" s="1"/>
      <c r="AC8" t="s">
        <v>96</v>
      </c>
      <c r="AD8" s="1">
        <v>5813</v>
      </c>
      <c r="AE8" s="1" t="s">
        <v>125</v>
      </c>
      <c r="AF8" t="s">
        <v>2</v>
      </c>
      <c r="AG8" s="1">
        <v>184520</v>
      </c>
      <c r="AH8" s="1" t="s">
        <v>381</v>
      </c>
      <c r="AI8" s="1" t="s">
        <v>2</v>
      </c>
      <c r="AJ8" s="1">
        <v>662279</v>
      </c>
      <c r="AK8" s="1"/>
      <c r="AL8" s="1">
        <v>662279</v>
      </c>
      <c r="AO8" t="s">
        <v>314</v>
      </c>
      <c r="AP8" t="s">
        <v>2</v>
      </c>
      <c r="AQ8" s="1">
        <v>129961</v>
      </c>
      <c r="AR8" s="1">
        <v>126965</v>
      </c>
    </row>
    <row r="9" spans="4:44" x14ac:dyDescent="0.35">
      <c r="E9" s="64" t="str">
        <f>E1</f>
        <v>HVAC Type</v>
      </c>
      <c r="F9" s="64"/>
      <c r="G9" s="13" t="s">
        <v>346</v>
      </c>
      <c r="H9" s="14"/>
      <c r="I9" s="14"/>
      <c r="J9" s="14"/>
      <c r="K9" s="14"/>
      <c r="L9" s="14"/>
      <c r="M9" s="14"/>
      <c r="N9" s="14"/>
      <c r="O9" s="14"/>
      <c r="P9" s="64" t="s">
        <v>336</v>
      </c>
      <c r="Q9" s="64"/>
      <c r="R9" s="64" t="s">
        <v>337</v>
      </c>
      <c r="S9" s="64"/>
      <c r="T9" s="64" t="s">
        <v>338</v>
      </c>
      <c r="U9" s="64"/>
      <c r="Y9" s="11"/>
      <c r="Z9" s="1"/>
      <c r="AC9" t="s">
        <v>97</v>
      </c>
      <c r="AD9" s="1">
        <v>8248</v>
      </c>
      <c r="AE9" s="1" t="s">
        <v>123</v>
      </c>
      <c r="AF9" t="s">
        <v>2</v>
      </c>
      <c r="AG9" s="1">
        <v>87330</v>
      </c>
      <c r="AH9" s="1" t="s">
        <v>382</v>
      </c>
      <c r="AI9" s="1" t="s">
        <v>2</v>
      </c>
      <c r="AJ9" s="1">
        <v>265836</v>
      </c>
      <c r="AK9" s="1"/>
      <c r="AL9" s="1">
        <v>265836</v>
      </c>
      <c r="AO9" t="s">
        <v>315</v>
      </c>
      <c r="AP9" t="s">
        <v>2</v>
      </c>
      <c r="AQ9" s="1">
        <v>223015</v>
      </c>
      <c r="AR9" s="1">
        <v>218418</v>
      </c>
    </row>
    <row r="10" spans="4:44" ht="43.5" x14ac:dyDescent="0.35">
      <c r="E10" s="14"/>
      <c r="F10" s="15" t="s">
        <v>308</v>
      </c>
      <c r="G10" s="15" t="s">
        <v>351</v>
      </c>
      <c r="H10" s="15" t="s">
        <v>17</v>
      </c>
      <c r="I10" s="15" t="s">
        <v>50</v>
      </c>
      <c r="J10" s="15" t="s">
        <v>220</v>
      </c>
      <c r="K10" s="15" t="s">
        <v>385</v>
      </c>
      <c r="L10" s="15" t="s">
        <v>221</v>
      </c>
      <c r="M10" s="15" t="s">
        <v>329</v>
      </c>
      <c r="N10" s="15" t="s">
        <v>222</v>
      </c>
      <c r="O10" s="15" t="s">
        <v>330</v>
      </c>
      <c r="P10" s="15" t="s">
        <v>331</v>
      </c>
      <c r="Q10" s="15" t="s">
        <v>332</v>
      </c>
      <c r="R10" s="15" t="s">
        <v>331</v>
      </c>
      <c r="S10" s="15" t="s">
        <v>332</v>
      </c>
      <c r="T10" s="15" t="s">
        <v>331</v>
      </c>
      <c r="U10" s="15" t="s">
        <v>332</v>
      </c>
      <c r="Y10" s="11"/>
      <c r="Z10" s="1"/>
      <c r="AC10" t="s">
        <v>98</v>
      </c>
      <c r="AD10" s="1">
        <v>14062</v>
      </c>
      <c r="AE10" s="1" t="s">
        <v>127</v>
      </c>
      <c r="AF10" t="s">
        <v>2</v>
      </c>
      <c r="AG10" s="1">
        <v>70507</v>
      </c>
      <c r="AH10" s="1" t="s">
        <v>383</v>
      </c>
      <c r="AI10" s="1" t="s">
        <v>2</v>
      </c>
      <c r="AJ10" s="1">
        <v>665534</v>
      </c>
      <c r="AK10" s="1"/>
      <c r="AL10" s="1">
        <v>665534</v>
      </c>
      <c r="AO10" t="s">
        <v>316</v>
      </c>
      <c r="AP10" t="s">
        <v>2</v>
      </c>
      <c r="AQ10" s="1">
        <v>178851</v>
      </c>
      <c r="AR10" s="1">
        <v>174184</v>
      </c>
    </row>
    <row r="11" spans="4:44" x14ac:dyDescent="0.35">
      <c r="E11" s="14"/>
      <c r="F11" s="16"/>
      <c r="G11" s="14"/>
      <c r="H11" s="17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Y11" s="11"/>
      <c r="Z11" s="1"/>
      <c r="AC11" t="s">
        <v>99</v>
      </c>
      <c r="AD11" s="1">
        <v>3751</v>
      </c>
      <c r="AE11" s="1" t="s">
        <v>119</v>
      </c>
      <c r="AF11" t="s">
        <v>2</v>
      </c>
      <c r="AG11" s="1">
        <v>64077</v>
      </c>
      <c r="AH11" s="1" t="s">
        <v>369</v>
      </c>
      <c r="AI11" s="1" t="s">
        <v>2</v>
      </c>
      <c r="AJ11" s="1">
        <v>169177</v>
      </c>
      <c r="AK11" s="1"/>
      <c r="AL11" s="1">
        <v>169177</v>
      </c>
      <c r="AO11" t="s">
        <v>317</v>
      </c>
      <c r="AP11" t="s">
        <v>2</v>
      </c>
      <c r="AQ11" s="1">
        <v>154821</v>
      </c>
      <c r="AR11" s="1">
        <v>150939</v>
      </c>
    </row>
    <row r="12" spans="4:44" x14ac:dyDescent="0.35">
      <c r="E12" s="13" t="s">
        <v>14</v>
      </c>
      <c r="F12" s="18">
        <f>F4</f>
        <v>1922</v>
      </c>
      <c r="G12" s="19">
        <f>SUM(Y6:Y7)/12000</f>
        <v>9.0920000000000005</v>
      </c>
      <c r="H12" s="17">
        <f>F12/G12</f>
        <v>211.39463264408269</v>
      </c>
      <c r="I12" s="14">
        <v>625.29999999999995</v>
      </c>
      <c r="J12" s="20">
        <f>I12/G12</f>
        <v>68.774747030356352</v>
      </c>
      <c r="K12" s="21">
        <v>2</v>
      </c>
      <c r="L12" s="19">
        <f>I12/K12</f>
        <v>312.64999999999998</v>
      </c>
      <c r="M12" s="21">
        <v>2</v>
      </c>
      <c r="N12" s="19">
        <f>I12/M12</f>
        <v>312.64999999999998</v>
      </c>
      <c r="O12" s="19" t="e">
        <f>AVERAGE(Y31:Y32)/12000</f>
        <v>#DIV/0!</v>
      </c>
      <c r="P12" s="22">
        <f>$X$26*K12/G12</f>
        <v>76.770787505499342</v>
      </c>
      <c r="Q12" s="22">
        <f>$X$27*K12/G12</f>
        <v>34.315882094148698</v>
      </c>
      <c r="R12" s="22">
        <f>$Y$26*K12/G12</f>
        <v>37.175538935327758</v>
      </c>
      <c r="S12" s="22">
        <f>$Y$27*K12/G12</f>
        <v>34.315882094148698</v>
      </c>
      <c r="T12" s="22">
        <f>P12-R12</f>
        <v>39.595248570171584</v>
      </c>
      <c r="U12" s="22">
        <f>Q12-S12</f>
        <v>0</v>
      </c>
      <c r="Y12" s="11"/>
      <c r="AC12" t="s">
        <v>100</v>
      </c>
      <c r="AD12" s="1">
        <v>5813</v>
      </c>
      <c r="AE12" s="1" t="s">
        <v>118</v>
      </c>
      <c r="AF12" t="s">
        <v>2</v>
      </c>
      <c r="AG12" s="1">
        <v>97369</v>
      </c>
      <c r="AH12" s="1" t="s">
        <v>129</v>
      </c>
      <c r="AI12" s="1" t="s">
        <v>2</v>
      </c>
      <c r="AJ12" s="1">
        <v>323348</v>
      </c>
      <c r="AK12" s="1"/>
      <c r="AL12" s="1">
        <v>323348</v>
      </c>
      <c r="AO12" t="s">
        <v>318</v>
      </c>
      <c r="AP12" t="s">
        <v>2</v>
      </c>
      <c r="AQ12" s="1">
        <v>161979</v>
      </c>
      <c r="AR12" s="1">
        <v>158033</v>
      </c>
    </row>
    <row r="13" spans="4:44" x14ac:dyDescent="0.35">
      <c r="E13" s="13" t="s">
        <v>325</v>
      </c>
      <c r="F13" s="18">
        <f>F5</f>
        <v>94502</v>
      </c>
      <c r="G13" s="19">
        <f>(SUM(AJ3:AJ27)/12000)*'ESe Area '!V3</f>
        <v>370.67961081769272</v>
      </c>
      <c r="H13" s="17">
        <f>F13/G13</f>
        <v>254.94253593159695</v>
      </c>
      <c r="I13" s="19">
        <f>('ESe-Base-HP-09'!N14-'ESe-Post-HP-09'!N14)*'ESe Area '!V3</f>
        <v>24422.433617521718</v>
      </c>
      <c r="J13" s="20">
        <f>I13/G13</f>
        <v>65.885559671457443</v>
      </c>
      <c r="K13" s="21">
        <f>COUNT(AJ3:AJ27)</f>
        <v>25</v>
      </c>
      <c r="L13" s="19">
        <f t="shared" ref="L13:L14" si="4">I13/K13</f>
        <v>976.89734470086876</v>
      </c>
      <c r="M13" s="21">
        <v>40</v>
      </c>
      <c r="N13" s="19">
        <f t="shared" ref="N13:N14" si="5">I13/M13</f>
        <v>610.56084043804299</v>
      </c>
      <c r="O13" s="19" t="e">
        <f>AVERAGE(#REF!)</f>
        <v>#REF!</v>
      </c>
      <c r="P13" s="22">
        <f>$X$26*K13/G13</f>
        <v>23.5378470932169</v>
      </c>
      <c r="Q13" s="22">
        <f>$X$27*K13/G13</f>
        <v>10.521215319604115</v>
      </c>
      <c r="R13" s="22">
        <f>$Y$26*K13/G13</f>
        <v>11.397983262904459</v>
      </c>
      <c r="S13" s="22">
        <f>$Y$27*K13/G13</f>
        <v>10.521215319604115</v>
      </c>
      <c r="T13" s="22">
        <f t="shared" ref="T13:T14" si="6">P13-R13</f>
        <v>12.139863830312441</v>
      </c>
      <c r="U13" s="22">
        <f t="shared" ref="U13:U14" si="7">Q13-S13</f>
        <v>0</v>
      </c>
      <c r="Y13" s="11"/>
      <c r="AC13" t="s">
        <v>101</v>
      </c>
      <c r="AD13" s="1">
        <v>8248</v>
      </c>
      <c r="AE13" s="1" t="s">
        <v>120</v>
      </c>
      <c r="AF13" t="s">
        <v>2</v>
      </c>
      <c r="AG13" s="1">
        <v>108893</v>
      </c>
      <c r="AH13" s="1" t="s">
        <v>122</v>
      </c>
      <c r="AI13" s="1" t="s">
        <v>2</v>
      </c>
      <c r="AJ13" s="1">
        <v>31819</v>
      </c>
      <c r="AK13" s="1"/>
      <c r="AL13" s="1">
        <v>31819</v>
      </c>
      <c r="AO13" t="s">
        <v>319</v>
      </c>
      <c r="AP13" t="s">
        <v>2</v>
      </c>
      <c r="AQ13" s="1">
        <v>181989</v>
      </c>
      <c r="AR13" s="1">
        <v>178994</v>
      </c>
    </row>
    <row r="14" spans="4:44" x14ac:dyDescent="0.35">
      <c r="E14" s="13" t="s">
        <v>324</v>
      </c>
      <c r="F14" s="18">
        <f>F6</f>
        <v>31494.199999999997</v>
      </c>
      <c r="G14" s="19">
        <f>(SUM(AR3:AR16)/12000)*'EPr Areas'!I3</f>
        <v>118.15632091125467</v>
      </c>
      <c r="H14" s="17">
        <f>F14/G14</f>
        <v>266.54689107707401</v>
      </c>
      <c r="I14" s="19">
        <f>('EPr-Base-HP-09'!N14-'EPr-Post-HP-09'!N14)*'EPr Areas'!I3</f>
        <v>9047.7242264535871</v>
      </c>
      <c r="J14" s="20">
        <f>I14/G14</f>
        <v>76.574187116482648</v>
      </c>
      <c r="K14" s="21">
        <f>COUNT(AR3:AR16)</f>
        <v>14</v>
      </c>
      <c r="L14" s="19">
        <f t="shared" si="4"/>
        <v>646.26601617525625</v>
      </c>
      <c r="M14" s="21">
        <v>8</v>
      </c>
      <c r="N14" s="19">
        <f t="shared" si="5"/>
        <v>1130.9655283066984</v>
      </c>
      <c r="O14" s="19" t="e">
        <f>AVERAGE(AQ18:AQ31)/12000</f>
        <v>#DIV/0!</v>
      </c>
      <c r="P14" s="22">
        <f>$X$26*K14/G14</f>
        <v>41.351998456940755</v>
      </c>
      <c r="Q14" s="22">
        <f>$X$27*K14/G14</f>
        <v>18.483987848947731</v>
      </c>
      <c r="R14" s="22">
        <f>$Y$26*K14/G14</f>
        <v>20.024320169693375</v>
      </c>
      <c r="S14" s="22">
        <f>$Y$27*K14/G14</f>
        <v>18.483987848947731</v>
      </c>
      <c r="T14" s="22">
        <f t="shared" si="6"/>
        <v>21.32767828724738</v>
      </c>
      <c r="U14" s="22">
        <f t="shared" si="7"/>
        <v>0</v>
      </c>
      <c r="AC14" t="s">
        <v>102</v>
      </c>
      <c r="AD14" s="1">
        <v>14062</v>
      </c>
      <c r="AE14" s="1" t="s">
        <v>111</v>
      </c>
      <c r="AF14" t="s">
        <v>2</v>
      </c>
      <c r="AG14" s="1">
        <v>208001</v>
      </c>
      <c r="AH14" s="1" t="s">
        <v>121</v>
      </c>
      <c r="AI14" s="1" t="s">
        <v>2</v>
      </c>
      <c r="AJ14" s="1">
        <v>168381</v>
      </c>
      <c r="AK14" s="1"/>
      <c r="AL14" s="1">
        <v>168381</v>
      </c>
      <c r="AO14" t="s">
        <v>320</v>
      </c>
      <c r="AP14" t="s">
        <v>2</v>
      </c>
      <c r="AQ14" s="1">
        <v>138927</v>
      </c>
      <c r="AR14" s="1">
        <v>135594</v>
      </c>
    </row>
    <row r="15" spans="4:44" x14ac:dyDescent="0.35">
      <c r="E15" s="13" t="s">
        <v>386</v>
      </c>
      <c r="F15" s="14"/>
      <c r="G15" s="14"/>
      <c r="H15" s="14"/>
      <c r="I15" s="14"/>
      <c r="J15" s="23">
        <f>STDEV(J12:J14)/AVERAGE(J12:J14)</f>
        <v>7.8525472675119293E-2</v>
      </c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AC15" t="s">
        <v>103</v>
      </c>
      <c r="AD15" s="1">
        <v>3751</v>
      </c>
      <c r="AE15" s="1" t="s">
        <v>112</v>
      </c>
      <c r="AF15" t="s">
        <v>2</v>
      </c>
      <c r="AG15" s="1">
        <v>100183</v>
      </c>
      <c r="AH15" s="1" t="s">
        <v>117</v>
      </c>
      <c r="AI15" s="1" t="s">
        <v>2</v>
      </c>
      <c r="AJ15" s="1">
        <v>340084</v>
      </c>
      <c r="AK15" s="1"/>
      <c r="AL15" s="1">
        <v>340084</v>
      </c>
      <c r="AO15" t="s">
        <v>321</v>
      </c>
      <c r="AP15" t="s">
        <v>3</v>
      </c>
      <c r="AQ15" s="1">
        <v>98915</v>
      </c>
      <c r="AR15" s="1">
        <v>101725</v>
      </c>
    </row>
    <row r="16" spans="4:44" x14ac:dyDescent="0.35">
      <c r="AC16" t="s">
        <v>104</v>
      </c>
      <c r="AD16" s="1">
        <v>5813</v>
      </c>
      <c r="AE16" s="1" t="s">
        <v>114</v>
      </c>
      <c r="AF16" t="s">
        <v>2</v>
      </c>
      <c r="AG16" s="1">
        <v>226516</v>
      </c>
      <c r="AH16" s="1" t="s">
        <v>110</v>
      </c>
      <c r="AI16" s="1" t="s">
        <v>2</v>
      </c>
      <c r="AJ16" s="1">
        <v>31819</v>
      </c>
      <c r="AK16" s="1"/>
      <c r="AL16" s="1">
        <v>31819</v>
      </c>
      <c r="AO16" t="s">
        <v>322</v>
      </c>
      <c r="AP16" t="s">
        <v>3</v>
      </c>
      <c r="AQ16" s="1">
        <v>100735</v>
      </c>
      <c r="AR16" s="1">
        <v>103605</v>
      </c>
    </row>
    <row r="17" spans="4:38" x14ac:dyDescent="0.35">
      <c r="D17" s="34"/>
      <c r="E17" s="68"/>
      <c r="F17" s="68"/>
      <c r="G17" s="35"/>
      <c r="H17" s="34"/>
      <c r="I17" s="34"/>
      <c r="J17" s="34"/>
      <c r="K17" s="34"/>
      <c r="L17" s="34"/>
      <c r="M17" s="34"/>
      <c r="N17" s="34"/>
      <c r="O17" s="34"/>
      <c r="P17" s="68"/>
      <c r="Q17" s="68"/>
      <c r="R17" s="68"/>
      <c r="S17" s="68"/>
      <c r="T17" s="68"/>
      <c r="U17" s="68"/>
      <c r="AC17" t="s">
        <v>105</v>
      </c>
      <c r="AD17" s="1">
        <v>8248</v>
      </c>
      <c r="AE17" s="1" t="s">
        <v>113</v>
      </c>
      <c r="AF17" t="s">
        <v>2</v>
      </c>
      <c r="AG17" s="1">
        <v>71670</v>
      </c>
      <c r="AH17" s="1" t="s">
        <v>109</v>
      </c>
      <c r="AI17" s="1" t="s">
        <v>2</v>
      </c>
      <c r="AJ17" s="1">
        <v>175430</v>
      </c>
      <c r="AK17" s="1"/>
      <c r="AL17" s="1">
        <v>175430</v>
      </c>
    </row>
    <row r="18" spans="4:38" x14ac:dyDescent="0.35">
      <c r="D18" s="34"/>
      <c r="E18" s="34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AC18" t="s">
        <v>106</v>
      </c>
      <c r="AD18" s="1">
        <v>14062</v>
      </c>
      <c r="AE18" s="1" t="s">
        <v>115</v>
      </c>
      <c r="AF18" t="s">
        <v>2</v>
      </c>
      <c r="AG18" s="1">
        <v>70507</v>
      </c>
      <c r="AH18" s="1" t="s">
        <v>370</v>
      </c>
      <c r="AI18" s="1" t="s">
        <v>2</v>
      </c>
      <c r="AJ18" s="1">
        <v>317422</v>
      </c>
      <c r="AK18" s="1"/>
      <c r="AL18" s="1">
        <v>317422</v>
      </c>
    </row>
    <row r="19" spans="4:38" x14ac:dyDescent="0.35">
      <c r="D19" s="34"/>
      <c r="E19" s="34"/>
      <c r="F19" s="37"/>
      <c r="G19" s="34"/>
      <c r="H19" s="38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AC19" t="s">
        <v>107</v>
      </c>
      <c r="AD19" s="1">
        <v>22500</v>
      </c>
      <c r="AE19" s="1" t="s">
        <v>356</v>
      </c>
      <c r="AF19" t="s">
        <v>2</v>
      </c>
      <c r="AG19" s="1">
        <v>64077</v>
      </c>
      <c r="AH19" s="1" t="s">
        <v>371</v>
      </c>
      <c r="AI19" s="1" t="s">
        <v>2</v>
      </c>
      <c r="AJ19" s="1">
        <v>31819</v>
      </c>
      <c r="AK19" s="1"/>
      <c r="AL19" s="1">
        <v>31819</v>
      </c>
    </row>
    <row r="20" spans="4:38" x14ac:dyDescent="0.35">
      <c r="D20" s="34"/>
      <c r="E20" s="35"/>
      <c r="F20" s="39"/>
      <c r="G20" s="40"/>
      <c r="H20" s="38"/>
      <c r="I20" s="34"/>
      <c r="J20" s="41"/>
      <c r="K20" s="42"/>
      <c r="L20" s="40"/>
      <c r="M20" s="42"/>
      <c r="N20" s="40"/>
      <c r="O20" s="40"/>
      <c r="P20" s="43"/>
      <c r="Q20" s="43"/>
      <c r="R20" s="43"/>
      <c r="S20" s="43"/>
      <c r="T20" s="43"/>
      <c r="U20" s="43"/>
      <c r="AE20" t="s">
        <v>357</v>
      </c>
      <c r="AF20" t="s">
        <v>2</v>
      </c>
      <c r="AG20" s="1">
        <v>92384</v>
      </c>
      <c r="AH20" s="1" t="s">
        <v>372</v>
      </c>
      <c r="AI20" s="1" t="s">
        <v>2</v>
      </c>
      <c r="AJ20" s="1">
        <v>175601</v>
      </c>
      <c r="AK20" s="1"/>
      <c r="AL20" s="1">
        <v>175601</v>
      </c>
    </row>
    <row r="21" spans="4:38" x14ac:dyDescent="0.35">
      <c r="D21" s="34"/>
      <c r="E21" s="35"/>
      <c r="F21" s="39"/>
      <c r="G21" s="40"/>
      <c r="H21" s="38"/>
      <c r="I21" s="40"/>
      <c r="J21" s="41"/>
      <c r="K21" s="42"/>
      <c r="L21" s="40"/>
      <c r="M21" s="42"/>
      <c r="N21" s="40"/>
      <c r="O21" s="40"/>
      <c r="P21" s="43"/>
      <c r="Q21" s="43"/>
      <c r="R21" s="43"/>
      <c r="S21" s="43"/>
      <c r="T21" s="43"/>
      <c r="U21" s="43"/>
      <c r="AE21" t="s">
        <v>358</v>
      </c>
      <c r="AF21" t="s">
        <v>2</v>
      </c>
      <c r="AG21" s="1">
        <v>113279</v>
      </c>
      <c r="AH21" s="1" t="s">
        <v>373</v>
      </c>
      <c r="AI21" s="1" t="s">
        <v>2</v>
      </c>
      <c r="AJ21" s="1">
        <v>328297</v>
      </c>
      <c r="AK21" s="1"/>
      <c r="AL21" s="1">
        <v>328297</v>
      </c>
    </row>
    <row r="22" spans="4:38" x14ac:dyDescent="0.35">
      <c r="D22" s="34"/>
      <c r="E22" s="35"/>
      <c r="F22" s="39"/>
      <c r="G22" s="40"/>
      <c r="H22" s="38"/>
      <c r="I22" s="40"/>
      <c r="J22" s="41"/>
      <c r="K22" s="42"/>
      <c r="L22" s="40"/>
      <c r="M22" s="42"/>
      <c r="N22" s="40"/>
      <c r="O22" s="40"/>
      <c r="P22" s="43"/>
      <c r="Q22" s="43"/>
      <c r="R22" s="43"/>
      <c r="S22" s="43"/>
      <c r="T22" s="43"/>
      <c r="U22" s="43"/>
      <c r="AE22" t="s">
        <v>359</v>
      </c>
      <c r="AF22" t="s">
        <v>2</v>
      </c>
      <c r="AG22" s="1">
        <v>184389</v>
      </c>
      <c r="AH22" s="1" t="s">
        <v>134</v>
      </c>
      <c r="AI22" s="1" t="s">
        <v>2</v>
      </c>
      <c r="AJ22" s="1">
        <v>31819</v>
      </c>
      <c r="AK22" s="1"/>
      <c r="AL22" s="1">
        <v>31819</v>
      </c>
    </row>
    <row r="23" spans="4:38" x14ac:dyDescent="0.35">
      <c r="D23" s="34"/>
      <c r="E23" s="35"/>
      <c r="F23" s="34"/>
      <c r="G23" s="34"/>
      <c r="H23" s="34"/>
      <c r="I23" s="34"/>
      <c r="J23" s="4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AE23" t="s">
        <v>360</v>
      </c>
      <c r="AF23" t="s">
        <v>2</v>
      </c>
      <c r="AG23" s="1">
        <v>89972</v>
      </c>
      <c r="AH23" s="1" t="s">
        <v>133</v>
      </c>
      <c r="AI23" s="1" t="s">
        <v>2</v>
      </c>
      <c r="AJ23" s="1">
        <v>793625</v>
      </c>
      <c r="AK23" s="1"/>
      <c r="AL23" s="1">
        <v>793625</v>
      </c>
    </row>
    <row r="24" spans="4:38" x14ac:dyDescent="0.35"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W24" s="67" t="s">
        <v>339</v>
      </c>
      <c r="X24" s="67"/>
      <c r="Y24" s="67"/>
      <c r="Z24" s="67"/>
      <c r="AE24" t="s">
        <v>361</v>
      </c>
      <c r="AF24" t="s">
        <v>2</v>
      </c>
      <c r="AG24" s="1">
        <v>235921</v>
      </c>
      <c r="AH24" s="1" t="s">
        <v>128</v>
      </c>
      <c r="AI24" s="1" t="s">
        <v>3</v>
      </c>
      <c r="AJ24" s="1">
        <v>103796</v>
      </c>
      <c r="AK24" s="1"/>
      <c r="AL24" s="1">
        <v>103796</v>
      </c>
    </row>
    <row r="25" spans="4:38" x14ac:dyDescent="0.35">
      <c r="D25" s="34"/>
      <c r="E25" s="68"/>
      <c r="F25" s="68"/>
      <c r="G25" s="35"/>
      <c r="H25" s="34"/>
      <c r="I25" s="34"/>
      <c r="J25" s="34"/>
      <c r="K25" s="34"/>
      <c r="L25" s="34"/>
      <c r="M25" s="34"/>
      <c r="N25" s="34"/>
      <c r="O25" s="34"/>
      <c r="P25" s="68"/>
      <c r="Q25" s="68"/>
      <c r="R25" s="68"/>
      <c r="S25" s="68"/>
      <c r="T25" s="68"/>
      <c r="U25" s="68"/>
      <c r="X25" t="s">
        <v>333</v>
      </c>
      <c r="Y25" t="s">
        <v>334</v>
      </c>
      <c r="Z25" t="s">
        <v>335</v>
      </c>
      <c r="AE25" t="s">
        <v>362</v>
      </c>
      <c r="AF25" t="s">
        <v>2</v>
      </c>
      <c r="AG25" s="1">
        <v>93544</v>
      </c>
      <c r="AH25" s="1" t="s">
        <v>116</v>
      </c>
      <c r="AI25" s="1" t="s">
        <v>3</v>
      </c>
      <c r="AJ25" s="1">
        <v>113027</v>
      </c>
      <c r="AK25" s="1"/>
      <c r="AL25" s="1">
        <v>113027</v>
      </c>
    </row>
    <row r="26" spans="4:38" x14ac:dyDescent="0.35">
      <c r="D26" s="34"/>
      <c r="E26" s="34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W26" t="s">
        <v>331</v>
      </c>
      <c r="X26" s="9">
        <f>170+169+10</f>
        <v>349</v>
      </c>
      <c r="Y26" s="9">
        <f>169</f>
        <v>169</v>
      </c>
      <c r="Z26" s="9">
        <f>X26-Y26</f>
        <v>180</v>
      </c>
      <c r="AE26" t="s">
        <v>363</v>
      </c>
      <c r="AF26" t="s">
        <v>2</v>
      </c>
      <c r="AG26" s="1">
        <v>70507</v>
      </c>
      <c r="AH26" s="1" t="s">
        <v>374</v>
      </c>
      <c r="AI26" s="1" t="s">
        <v>3</v>
      </c>
      <c r="AJ26" s="1">
        <v>109634</v>
      </c>
      <c r="AK26" s="1"/>
      <c r="AL26" s="1">
        <v>109634</v>
      </c>
    </row>
    <row r="27" spans="4:38" x14ac:dyDescent="0.35">
      <c r="D27" s="34"/>
      <c r="E27" s="34"/>
      <c r="F27" s="37"/>
      <c r="G27" s="34"/>
      <c r="H27" s="38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W27" t="s">
        <v>332</v>
      </c>
      <c r="X27" s="9">
        <f>2*78</f>
        <v>156</v>
      </c>
      <c r="Y27" s="9">
        <v>156</v>
      </c>
      <c r="Z27" s="9">
        <f>X27-Y27</f>
        <v>0</v>
      </c>
      <c r="AE27" t="s">
        <v>364</v>
      </c>
      <c r="AF27" t="s">
        <v>2</v>
      </c>
      <c r="AG27" s="1">
        <v>64077</v>
      </c>
      <c r="AH27" s="1" t="s">
        <v>375</v>
      </c>
      <c r="AI27" s="1" t="s">
        <v>3</v>
      </c>
      <c r="AJ27" s="1">
        <v>100440</v>
      </c>
      <c r="AK27" s="1"/>
      <c r="AL27" s="1">
        <v>100440</v>
      </c>
    </row>
    <row r="28" spans="4:38" x14ac:dyDescent="0.35">
      <c r="D28" s="34"/>
      <c r="E28" s="35"/>
      <c r="F28" s="39"/>
      <c r="G28" s="40"/>
      <c r="H28" s="38"/>
      <c r="I28" s="34"/>
      <c r="J28" s="41"/>
      <c r="K28" s="42"/>
      <c r="L28" s="40"/>
      <c r="M28" s="42"/>
      <c r="N28" s="40"/>
      <c r="O28" s="40"/>
      <c r="P28" s="43"/>
      <c r="Q28" s="43"/>
      <c r="R28" s="43"/>
      <c r="S28" s="43"/>
      <c r="T28" s="43"/>
      <c r="U28" s="43"/>
      <c r="AE28" t="s">
        <v>365</v>
      </c>
      <c r="AF28" t="s">
        <v>2</v>
      </c>
      <c r="AG28" s="1">
        <v>107943</v>
      </c>
      <c r="AH28" s="1"/>
      <c r="AI28" s="1"/>
      <c r="AJ28" s="1"/>
      <c r="AK28" s="1"/>
    </row>
    <row r="29" spans="4:38" x14ac:dyDescent="0.35">
      <c r="D29" s="34"/>
      <c r="E29" s="35"/>
      <c r="F29" s="39"/>
      <c r="G29" s="40"/>
      <c r="H29" s="38"/>
      <c r="I29" s="40"/>
      <c r="J29" s="41"/>
      <c r="K29" s="42"/>
      <c r="L29" s="40"/>
      <c r="M29" s="42"/>
      <c r="N29" s="40"/>
      <c r="O29" s="40"/>
      <c r="P29" s="43"/>
      <c r="Q29" s="43"/>
      <c r="R29" s="43"/>
      <c r="S29" s="43"/>
      <c r="T29" s="43"/>
      <c r="U29" s="43"/>
      <c r="AE29" t="s">
        <v>366</v>
      </c>
      <c r="AF29" t="s">
        <v>2</v>
      </c>
      <c r="AG29" s="1">
        <v>98398</v>
      </c>
      <c r="AH29" s="1"/>
      <c r="AI29" s="1"/>
      <c r="AJ29" s="1"/>
      <c r="AK29" s="1"/>
    </row>
    <row r="30" spans="4:38" x14ac:dyDescent="0.35">
      <c r="D30" s="34"/>
      <c r="E30" s="35"/>
      <c r="F30" s="39"/>
      <c r="G30" s="40"/>
      <c r="H30" s="38"/>
      <c r="I30" s="40"/>
      <c r="J30" s="41"/>
      <c r="K30" s="42"/>
      <c r="L30" s="40"/>
      <c r="M30" s="42"/>
      <c r="N30" s="40"/>
      <c r="O30" s="40"/>
      <c r="P30" s="43"/>
      <c r="Q30" s="43"/>
      <c r="R30" s="43"/>
      <c r="S30" s="43"/>
      <c r="T30" s="43"/>
      <c r="U30" s="43"/>
      <c r="AE30" t="s">
        <v>367</v>
      </c>
      <c r="AF30" t="s">
        <v>2</v>
      </c>
      <c r="AG30" s="1">
        <v>225777</v>
      </c>
      <c r="AH30" s="1"/>
      <c r="AI30" s="1"/>
      <c r="AJ30" s="1"/>
      <c r="AK30" s="1"/>
    </row>
    <row r="31" spans="4:38" x14ac:dyDescent="0.35">
      <c r="D31" s="34"/>
      <c r="E31" s="35"/>
      <c r="F31" s="34"/>
      <c r="G31" s="34"/>
      <c r="H31" s="34"/>
      <c r="I31" s="34"/>
      <c r="J31" s="4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AE31" t="s">
        <v>137</v>
      </c>
      <c r="AF31" t="s">
        <v>2</v>
      </c>
      <c r="AG31" s="1">
        <v>75116</v>
      </c>
      <c r="AH31" s="1"/>
      <c r="AI31" s="1"/>
      <c r="AJ31" s="1"/>
      <c r="AK31" s="1"/>
    </row>
    <row r="32" spans="4:38" x14ac:dyDescent="0.35">
      <c r="AE32" t="s">
        <v>135</v>
      </c>
      <c r="AF32" t="s">
        <v>2</v>
      </c>
      <c r="AG32" s="1">
        <v>208798</v>
      </c>
    </row>
    <row r="33" spans="31:33" x14ac:dyDescent="0.35">
      <c r="AE33" t="s">
        <v>136</v>
      </c>
      <c r="AF33" t="s">
        <v>2</v>
      </c>
      <c r="AG33" s="1">
        <v>98488</v>
      </c>
    </row>
    <row r="34" spans="31:33" x14ac:dyDescent="0.35">
      <c r="AE34" t="s">
        <v>368</v>
      </c>
      <c r="AF34" t="s">
        <v>2</v>
      </c>
      <c r="AG34" s="1">
        <v>70507</v>
      </c>
    </row>
    <row r="35" spans="31:33" x14ac:dyDescent="0.35">
      <c r="AE35" t="s">
        <v>369</v>
      </c>
      <c r="AF35" t="s">
        <v>2</v>
      </c>
      <c r="AG35" s="1">
        <v>172816</v>
      </c>
    </row>
    <row r="36" spans="31:33" x14ac:dyDescent="0.35">
      <c r="AE36" t="s">
        <v>129</v>
      </c>
      <c r="AF36" t="s">
        <v>2</v>
      </c>
      <c r="AG36" s="1">
        <v>328249</v>
      </c>
    </row>
    <row r="37" spans="31:33" x14ac:dyDescent="0.35">
      <c r="AE37" t="s">
        <v>122</v>
      </c>
      <c r="AF37" t="s">
        <v>2</v>
      </c>
      <c r="AG37" s="1">
        <v>32869</v>
      </c>
    </row>
    <row r="38" spans="31:33" x14ac:dyDescent="0.35">
      <c r="AE38" t="s">
        <v>121</v>
      </c>
      <c r="AF38" t="s">
        <v>2</v>
      </c>
      <c r="AG38" s="1">
        <v>171988</v>
      </c>
    </row>
    <row r="39" spans="31:33" x14ac:dyDescent="0.35">
      <c r="AE39" t="s">
        <v>117</v>
      </c>
      <c r="AF39" t="s">
        <v>2</v>
      </c>
      <c r="AG39" s="1">
        <v>345512</v>
      </c>
    </row>
    <row r="40" spans="31:33" x14ac:dyDescent="0.35">
      <c r="AE40" t="s">
        <v>110</v>
      </c>
      <c r="AF40" t="s">
        <v>2</v>
      </c>
      <c r="AG40" s="1">
        <v>32869</v>
      </c>
    </row>
    <row r="41" spans="31:33" x14ac:dyDescent="0.35">
      <c r="AE41" t="s">
        <v>109</v>
      </c>
      <c r="AF41" t="s">
        <v>2</v>
      </c>
      <c r="AG41" s="1">
        <v>179327</v>
      </c>
    </row>
    <row r="42" spans="31:33" x14ac:dyDescent="0.35">
      <c r="AE42" t="s">
        <v>370</v>
      </c>
      <c r="AF42" t="s">
        <v>2</v>
      </c>
      <c r="AG42" s="1">
        <v>322143</v>
      </c>
    </row>
    <row r="43" spans="31:33" x14ac:dyDescent="0.35">
      <c r="AE43" t="s">
        <v>371</v>
      </c>
      <c r="AF43" t="s">
        <v>2</v>
      </c>
      <c r="AG43" s="1">
        <v>32869</v>
      </c>
    </row>
    <row r="44" spans="31:33" x14ac:dyDescent="0.35">
      <c r="AE44" t="s">
        <v>372</v>
      </c>
      <c r="AF44" t="s">
        <v>2</v>
      </c>
      <c r="AG44" s="1">
        <v>179505</v>
      </c>
    </row>
    <row r="45" spans="31:33" x14ac:dyDescent="0.35">
      <c r="AE45" t="s">
        <v>373</v>
      </c>
      <c r="AF45" t="s">
        <v>2</v>
      </c>
      <c r="AG45" s="1">
        <v>333351</v>
      </c>
    </row>
    <row r="46" spans="31:33" x14ac:dyDescent="0.35">
      <c r="AE46" t="s">
        <v>134</v>
      </c>
      <c r="AF46" t="s">
        <v>2</v>
      </c>
      <c r="AG46" s="1">
        <v>32869</v>
      </c>
    </row>
    <row r="47" spans="31:33" x14ac:dyDescent="0.35">
      <c r="AE47" t="s">
        <v>133</v>
      </c>
      <c r="AF47" t="s">
        <v>2</v>
      </c>
      <c r="AG47" s="1">
        <v>810127</v>
      </c>
    </row>
    <row r="48" spans="31:33" x14ac:dyDescent="0.35">
      <c r="AE48" t="s">
        <v>128</v>
      </c>
      <c r="AF48" t="s">
        <v>3</v>
      </c>
      <c r="AG48" s="1">
        <v>101139</v>
      </c>
    </row>
    <row r="49" spans="31:33" x14ac:dyDescent="0.35">
      <c r="AE49" t="s">
        <v>116</v>
      </c>
      <c r="AF49" t="s">
        <v>3</v>
      </c>
      <c r="AG49" s="1">
        <v>110144</v>
      </c>
    </row>
    <row r="50" spans="31:33" x14ac:dyDescent="0.35">
      <c r="AE50" t="s">
        <v>374</v>
      </c>
      <c r="AF50" t="s">
        <v>3</v>
      </c>
      <c r="AG50" s="1">
        <v>106831</v>
      </c>
    </row>
    <row r="51" spans="31:33" x14ac:dyDescent="0.35">
      <c r="AE51" t="s">
        <v>375</v>
      </c>
      <c r="AF51" t="s">
        <v>3</v>
      </c>
      <c r="AG51" s="1">
        <v>97873</v>
      </c>
    </row>
  </sheetData>
  <mergeCells count="17">
    <mergeCell ref="E25:F25"/>
    <mergeCell ref="P25:Q25"/>
    <mergeCell ref="R25:S25"/>
    <mergeCell ref="T25:U25"/>
    <mergeCell ref="E1:F1"/>
    <mergeCell ref="E9:F9"/>
    <mergeCell ref="P1:Q1"/>
    <mergeCell ref="R1:S1"/>
    <mergeCell ref="T1:U1"/>
    <mergeCell ref="W24:Z24"/>
    <mergeCell ref="P9:Q9"/>
    <mergeCell ref="R9:S9"/>
    <mergeCell ref="T9:U9"/>
    <mergeCell ref="E17:F17"/>
    <mergeCell ref="P17:Q17"/>
    <mergeCell ref="R17:S17"/>
    <mergeCell ref="T17:U17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XFD1048576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4118</v>
      </c>
      <c r="C2">
        <v>3798</v>
      </c>
      <c r="D2">
        <v>6584</v>
      </c>
      <c r="E2">
        <v>6982</v>
      </c>
      <c r="F2">
        <v>11969</v>
      </c>
      <c r="G2">
        <v>7009</v>
      </c>
      <c r="H2">
        <v>2089</v>
      </c>
      <c r="I2">
        <v>13036</v>
      </c>
      <c r="J2">
        <v>21996</v>
      </c>
      <c r="K2">
        <v>13614</v>
      </c>
      <c r="L2">
        <v>5429</v>
      </c>
      <c r="M2">
        <v>1831</v>
      </c>
      <c r="N2">
        <v>98455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9266</v>
      </c>
      <c r="C8">
        <v>8388</v>
      </c>
      <c r="D8">
        <v>9533</v>
      </c>
      <c r="E8">
        <v>7056</v>
      </c>
      <c r="F8">
        <v>9133</v>
      </c>
      <c r="G8">
        <v>4676</v>
      </c>
      <c r="H8">
        <v>1894</v>
      </c>
      <c r="I8">
        <v>6152</v>
      </c>
      <c r="J8">
        <v>9361</v>
      </c>
      <c r="K8">
        <v>9523</v>
      </c>
      <c r="L8">
        <v>8435</v>
      </c>
      <c r="M8">
        <v>4257</v>
      </c>
      <c r="N8">
        <v>87674</v>
      </c>
    </row>
    <row r="9" spans="1:14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10536</v>
      </c>
      <c r="C11">
        <v>10599</v>
      </c>
      <c r="D11">
        <v>12070</v>
      </c>
      <c r="E11">
        <v>8941</v>
      </c>
      <c r="F11">
        <v>11397</v>
      </c>
      <c r="G11">
        <v>5201</v>
      </c>
      <c r="H11">
        <v>0</v>
      </c>
      <c r="I11">
        <v>6006</v>
      </c>
      <c r="J11">
        <v>11579</v>
      </c>
      <c r="K11">
        <v>11822</v>
      </c>
      <c r="L11">
        <v>10727</v>
      </c>
      <c r="M11">
        <v>4715</v>
      </c>
      <c r="N11">
        <v>103593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13357</v>
      </c>
      <c r="C13">
        <v>13283</v>
      </c>
      <c r="D13">
        <v>15140</v>
      </c>
      <c r="E13">
        <v>11597</v>
      </c>
      <c r="F13">
        <v>14261</v>
      </c>
      <c r="G13">
        <v>7256</v>
      </c>
      <c r="H13">
        <v>1220</v>
      </c>
      <c r="I13">
        <v>8160</v>
      </c>
      <c r="J13">
        <v>14521</v>
      </c>
      <c r="K13">
        <v>14797</v>
      </c>
      <c r="L13">
        <v>13449</v>
      </c>
      <c r="M13">
        <v>6718</v>
      </c>
      <c r="N13">
        <v>133759</v>
      </c>
    </row>
    <row r="14" spans="1:14" x14ac:dyDescent="0.35">
      <c r="A14" t="s">
        <v>31</v>
      </c>
      <c r="B14">
        <v>37277</v>
      </c>
      <c r="C14">
        <v>36068</v>
      </c>
      <c r="D14">
        <v>43326</v>
      </c>
      <c r="E14">
        <v>34575</v>
      </c>
      <c r="F14">
        <v>46761</v>
      </c>
      <c r="G14">
        <v>24142</v>
      </c>
      <c r="H14">
        <v>5203</v>
      </c>
      <c r="I14">
        <v>33354</v>
      </c>
      <c r="J14">
        <v>57456</v>
      </c>
      <c r="K14">
        <v>49756</v>
      </c>
      <c r="L14">
        <v>38040</v>
      </c>
      <c r="M14">
        <v>17521</v>
      </c>
      <c r="N14">
        <v>423481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52725</v>
      </c>
      <c r="C20">
        <v>41865</v>
      </c>
      <c r="D20">
        <v>46401</v>
      </c>
      <c r="E20">
        <v>21666</v>
      </c>
      <c r="F20">
        <v>13384</v>
      </c>
      <c r="G20">
        <v>3204</v>
      </c>
      <c r="H20">
        <v>0</v>
      </c>
      <c r="I20">
        <v>1277</v>
      </c>
      <c r="J20">
        <v>4143</v>
      </c>
      <c r="K20">
        <v>14997</v>
      </c>
      <c r="L20">
        <v>38278</v>
      </c>
      <c r="M20">
        <v>34671</v>
      </c>
      <c r="N20">
        <v>272612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22474</v>
      </c>
      <c r="C22">
        <v>22758</v>
      </c>
      <c r="D22">
        <v>26121</v>
      </c>
      <c r="E22">
        <v>19754</v>
      </c>
      <c r="F22">
        <v>23328</v>
      </c>
      <c r="G22">
        <v>11018</v>
      </c>
      <c r="H22">
        <v>474</v>
      </c>
      <c r="I22">
        <v>11813</v>
      </c>
      <c r="J22">
        <v>22137</v>
      </c>
      <c r="K22">
        <v>22844</v>
      </c>
      <c r="L22">
        <v>21151</v>
      </c>
      <c r="M22">
        <v>10386</v>
      </c>
      <c r="N22">
        <v>214258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1123</v>
      </c>
      <c r="C26">
        <v>1123</v>
      </c>
      <c r="D26">
        <v>1287</v>
      </c>
      <c r="E26">
        <v>972</v>
      </c>
      <c r="F26">
        <v>1198</v>
      </c>
      <c r="G26">
        <v>568</v>
      </c>
      <c r="H26">
        <v>0</v>
      </c>
      <c r="I26">
        <v>644</v>
      </c>
      <c r="J26">
        <v>1233</v>
      </c>
      <c r="K26">
        <v>1253</v>
      </c>
      <c r="L26">
        <v>1123</v>
      </c>
      <c r="M26">
        <v>514</v>
      </c>
      <c r="N26">
        <v>11039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76321</v>
      </c>
      <c r="C29">
        <v>65746</v>
      </c>
      <c r="D29">
        <v>73810</v>
      </c>
      <c r="E29">
        <v>42392</v>
      </c>
      <c r="F29">
        <v>37911</v>
      </c>
      <c r="G29">
        <v>14791</v>
      </c>
      <c r="H29">
        <v>474</v>
      </c>
      <c r="I29">
        <v>13733</v>
      </c>
      <c r="J29">
        <v>27512</v>
      </c>
      <c r="K29">
        <v>39095</v>
      </c>
      <c r="L29">
        <v>60553</v>
      </c>
      <c r="M29">
        <v>45571</v>
      </c>
      <c r="N29">
        <v>497910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95.81</v>
      </c>
      <c r="C32">
        <v>58.03</v>
      </c>
      <c r="D32">
        <v>101.56</v>
      </c>
      <c r="E32">
        <v>159.02000000000001</v>
      </c>
      <c r="F32">
        <v>160.79</v>
      </c>
      <c r="G32">
        <v>146.5</v>
      </c>
      <c r="H32">
        <v>25.71</v>
      </c>
      <c r="I32">
        <v>171.78</v>
      </c>
      <c r="J32">
        <v>238.23</v>
      </c>
      <c r="K32">
        <v>192.88</v>
      </c>
      <c r="L32">
        <v>99.52</v>
      </c>
      <c r="M32">
        <v>108.72</v>
      </c>
      <c r="N32">
        <v>1558.53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31.3</v>
      </c>
      <c r="C38">
        <v>31.3</v>
      </c>
      <c r="D38">
        <v>31.3</v>
      </c>
      <c r="E38">
        <v>31.3</v>
      </c>
      <c r="F38">
        <v>31.3</v>
      </c>
      <c r="G38">
        <v>31.3</v>
      </c>
      <c r="H38">
        <v>20.76</v>
      </c>
      <c r="I38">
        <v>31.3</v>
      </c>
      <c r="J38">
        <v>31.3</v>
      </c>
      <c r="K38">
        <v>31.3</v>
      </c>
      <c r="L38">
        <v>31.3</v>
      </c>
      <c r="M38">
        <v>31.3</v>
      </c>
      <c r="N38">
        <v>365.04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55.69</v>
      </c>
      <c r="C41">
        <v>55.69</v>
      </c>
      <c r="D41">
        <v>53.38</v>
      </c>
      <c r="E41">
        <v>55.69</v>
      </c>
      <c r="F41">
        <v>53.38</v>
      </c>
      <c r="G41">
        <v>55.69</v>
      </c>
      <c r="H41">
        <v>0</v>
      </c>
      <c r="I41">
        <v>57.41</v>
      </c>
      <c r="J41">
        <v>53.38</v>
      </c>
      <c r="K41">
        <v>55.69</v>
      </c>
      <c r="L41">
        <v>55.69</v>
      </c>
      <c r="M41">
        <v>55.69</v>
      </c>
      <c r="N41">
        <v>607.36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60.36</v>
      </c>
      <c r="C43">
        <v>60.36</v>
      </c>
      <c r="D43">
        <v>60.36</v>
      </c>
      <c r="E43">
        <v>60.36</v>
      </c>
      <c r="F43">
        <v>60.36</v>
      </c>
      <c r="G43">
        <v>60.36</v>
      </c>
      <c r="H43">
        <v>1.64</v>
      </c>
      <c r="I43">
        <v>59.47</v>
      </c>
      <c r="J43">
        <v>60.36</v>
      </c>
      <c r="K43">
        <v>60.36</v>
      </c>
      <c r="L43">
        <v>60.36</v>
      </c>
      <c r="M43">
        <v>60.36</v>
      </c>
      <c r="N43">
        <v>664.7</v>
      </c>
    </row>
    <row r="44" spans="1:14" x14ac:dyDescent="0.35">
      <c r="A44" t="s">
        <v>31</v>
      </c>
      <c r="B44">
        <v>243.16</v>
      </c>
      <c r="C44">
        <v>205.37</v>
      </c>
      <c r="D44">
        <v>246.59</v>
      </c>
      <c r="E44">
        <v>306.36</v>
      </c>
      <c r="F44">
        <v>305.82</v>
      </c>
      <c r="G44">
        <v>293.83999999999997</v>
      </c>
      <c r="H44">
        <v>48.11</v>
      </c>
      <c r="I44">
        <v>319.95</v>
      </c>
      <c r="J44">
        <v>383.27</v>
      </c>
      <c r="K44">
        <v>340.22</v>
      </c>
      <c r="L44">
        <v>246.86</v>
      </c>
      <c r="M44">
        <v>256.07</v>
      </c>
      <c r="N44">
        <v>3195.63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1226611</v>
      </c>
      <c r="C50">
        <v>1150394</v>
      </c>
      <c r="D50">
        <v>1121423</v>
      </c>
      <c r="E50">
        <v>1118260</v>
      </c>
      <c r="F50">
        <v>498255</v>
      </c>
      <c r="G50">
        <v>180909</v>
      </c>
      <c r="H50">
        <v>0</v>
      </c>
      <c r="I50">
        <v>99202</v>
      </c>
      <c r="J50">
        <v>295751</v>
      </c>
      <c r="K50">
        <v>647987</v>
      </c>
      <c r="L50">
        <v>1544098</v>
      </c>
      <c r="M50">
        <v>1612452</v>
      </c>
      <c r="N50">
        <v>9495342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80267</v>
      </c>
      <c r="C52">
        <v>80025</v>
      </c>
      <c r="D52">
        <v>80142</v>
      </c>
      <c r="E52">
        <v>79554</v>
      </c>
      <c r="F52">
        <v>38890</v>
      </c>
      <c r="G52">
        <v>74498</v>
      </c>
      <c r="H52">
        <v>714</v>
      </c>
      <c r="I52">
        <v>70981</v>
      </c>
      <c r="J52">
        <v>70912</v>
      </c>
      <c r="K52">
        <v>36410</v>
      </c>
      <c r="L52">
        <v>74237</v>
      </c>
      <c r="M52">
        <v>76600</v>
      </c>
      <c r="N52">
        <v>763229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1306878</v>
      </c>
      <c r="C59">
        <v>1230420</v>
      </c>
      <c r="D59">
        <v>1201564</v>
      </c>
      <c r="E59">
        <v>1197814</v>
      </c>
      <c r="F59">
        <v>537144</v>
      </c>
      <c r="G59">
        <v>255406</v>
      </c>
      <c r="H59">
        <v>714</v>
      </c>
      <c r="I59">
        <v>170183</v>
      </c>
      <c r="J59">
        <v>366663</v>
      </c>
      <c r="K59">
        <v>684397</v>
      </c>
      <c r="L59">
        <v>1618335</v>
      </c>
      <c r="M59">
        <v>1689052</v>
      </c>
      <c r="N59">
        <v>10258572</v>
      </c>
    </row>
    <row r="61" spans="1:14" x14ac:dyDescent="0.35">
      <c r="A61" t="s">
        <v>47</v>
      </c>
    </row>
    <row r="62" spans="1:14" x14ac:dyDescent="0.35">
      <c r="A62" t="s">
        <v>465</v>
      </c>
    </row>
    <row r="63" spans="1:14" x14ac:dyDescent="0.35">
      <c r="A63" t="s">
        <v>466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XFD1048576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4031.6</v>
      </c>
      <c r="C2">
        <v>3647.8</v>
      </c>
      <c r="D2">
        <v>6781.5</v>
      </c>
      <c r="E2">
        <v>7374.9</v>
      </c>
      <c r="F2">
        <v>12881.9</v>
      </c>
      <c r="G2">
        <v>7307.4</v>
      </c>
      <c r="H2">
        <v>1849</v>
      </c>
      <c r="I2">
        <v>14015.1</v>
      </c>
      <c r="J2">
        <v>23859.5</v>
      </c>
      <c r="K2">
        <v>14414.4</v>
      </c>
      <c r="L2">
        <v>5163.3</v>
      </c>
      <c r="M2">
        <v>1797.4</v>
      </c>
      <c r="N2">
        <v>103123.6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4280.6000000000004</v>
      </c>
      <c r="C5">
        <v>3412</v>
      </c>
      <c r="D5">
        <v>3808.4</v>
      </c>
      <c r="E5">
        <v>1681.8</v>
      </c>
      <c r="F5">
        <v>958.6</v>
      </c>
      <c r="G5">
        <v>218.3</v>
      </c>
      <c r="H5">
        <v>0</v>
      </c>
      <c r="I5">
        <v>78.900000000000006</v>
      </c>
      <c r="J5">
        <v>285</v>
      </c>
      <c r="K5">
        <v>1185.4000000000001</v>
      </c>
      <c r="L5">
        <v>3292.6</v>
      </c>
      <c r="M5">
        <v>3055.5</v>
      </c>
      <c r="N5">
        <v>22257.200000000001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15.6</v>
      </c>
      <c r="M6">
        <v>66.599999999999994</v>
      </c>
      <c r="N6">
        <v>82.3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9109</v>
      </c>
      <c r="C8">
        <v>8253.7000000000007</v>
      </c>
      <c r="D8">
        <v>9362.4</v>
      </c>
      <c r="E8">
        <v>6932.1</v>
      </c>
      <c r="F8">
        <v>8953</v>
      </c>
      <c r="G8">
        <v>4556.8</v>
      </c>
      <c r="H8">
        <v>1855</v>
      </c>
      <c r="I8">
        <v>6011.6</v>
      </c>
      <c r="J8">
        <v>9085.9</v>
      </c>
      <c r="K8">
        <v>9343.5</v>
      </c>
      <c r="L8">
        <v>8282.2999999999993</v>
      </c>
      <c r="M8">
        <v>4146.1000000000004</v>
      </c>
      <c r="N8">
        <v>85891.4</v>
      </c>
    </row>
    <row r="9" spans="1:14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10535.8</v>
      </c>
      <c r="C11">
        <v>10599.5</v>
      </c>
      <c r="D11">
        <v>12069.7</v>
      </c>
      <c r="E11">
        <v>8940.7000000000007</v>
      </c>
      <c r="F11">
        <v>11397.1</v>
      </c>
      <c r="G11">
        <v>5201.2</v>
      </c>
      <c r="H11">
        <v>0</v>
      </c>
      <c r="I11">
        <v>6006.2</v>
      </c>
      <c r="J11">
        <v>11578.9</v>
      </c>
      <c r="K11">
        <v>11821.9</v>
      </c>
      <c r="L11">
        <v>10726.9</v>
      </c>
      <c r="M11">
        <v>4715.2</v>
      </c>
      <c r="N11">
        <v>103593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13357.1</v>
      </c>
      <c r="C13">
        <v>13282.7</v>
      </c>
      <c r="D13">
        <v>15139.9</v>
      </c>
      <c r="E13">
        <v>11597</v>
      </c>
      <c r="F13">
        <v>14261.1</v>
      </c>
      <c r="G13">
        <v>7256.5</v>
      </c>
      <c r="H13">
        <v>1219.9000000000001</v>
      </c>
      <c r="I13">
        <v>8160</v>
      </c>
      <c r="J13">
        <v>14520.8</v>
      </c>
      <c r="K13">
        <v>14797.1</v>
      </c>
      <c r="L13">
        <v>13448.7</v>
      </c>
      <c r="M13">
        <v>6718</v>
      </c>
      <c r="N13">
        <v>133758.79999999999</v>
      </c>
    </row>
    <row r="14" spans="1:14" x14ac:dyDescent="0.35">
      <c r="A14" t="s">
        <v>31</v>
      </c>
      <c r="B14">
        <v>41314</v>
      </c>
      <c r="C14">
        <v>39195.599999999999</v>
      </c>
      <c r="D14">
        <v>47162</v>
      </c>
      <c r="E14">
        <v>36526.400000000001</v>
      </c>
      <c r="F14">
        <v>48451.7</v>
      </c>
      <c r="G14">
        <v>24540.1</v>
      </c>
      <c r="H14">
        <v>4923.8999999999996</v>
      </c>
      <c r="I14">
        <v>34271.699999999997</v>
      </c>
      <c r="J14">
        <v>59330.1</v>
      </c>
      <c r="K14">
        <v>51562.400000000001</v>
      </c>
      <c r="L14">
        <v>40929.5</v>
      </c>
      <c r="M14">
        <v>20498.8</v>
      </c>
      <c r="N14">
        <v>448706.3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22476</v>
      </c>
      <c r="C22">
        <v>22760</v>
      </c>
      <c r="D22">
        <v>26125</v>
      </c>
      <c r="E22">
        <v>19760</v>
      </c>
      <c r="F22">
        <v>23338</v>
      </c>
      <c r="G22">
        <v>11025</v>
      </c>
      <c r="H22">
        <v>474</v>
      </c>
      <c r="I22">
        <v>11819</v>
      </c>
      <c r="J22">
        <v>22152</v>
      </c>
      <c r="K22">
        <v>22853</v>
      </c>
      <c r="L22">
        <v>21154</v>
      </c>
      <c r="M22">
        <v>10385</v>
      </c>
      <c r="N22">
        <v>214323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1123</v>
      </c>
      <c r="C26">
        <v>1123</v>
      </c>
      <c r="D26">
        <v>1287</v>
      </c>
      <c r="E26">
        <v>972</v>
      </c>
      <c r="F26">
        <v>1198</v>
      </c>
      <c r="G26">
        <v>568</v>
      </c>
      <c r="H26">
        <v>0</v>
      </c>
      <c r="I26">
        <v>644</v>
      </c>
      <c r="J26">
        <v>1233</v>
      </c>
      <c r="K26">
        <v>1253</v>
      </c>
      <c r="L26">
        <v>1123</v>
      </c>
      <c r="M26">
        <v>514</v>
      </c>
      <c r="N26">
        <v>11039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23599</v>
      </c>
      <c r="C29">
        <v>23883</v>
      </c>
      <c r="D29">
        <v>27413</v>
      </c>
      <c r="E29">
        <v>20733</v>
      </c>
      <c r="F29">
        <v>24537</v>
      </c>
      <c r="G29">
        <v>11593</v>
      </c>
      <c r="H29">
        <v>474</v>
      </c>
      <c r="I29">
        <v>12463</v>
      </c>
      <c r="J29">
        <v>23384</v>
      </c>
      <c r="K29">
        <v>24107</v>
      </c>
      <c r="L29">
        <v>22278</v>
      </c>
      <c r="M29">
        <v>10899</v>
      </c>
      <c r="N29">
        <v>225362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89.39</v>
      </c>
      <c r="C32">
        <v>52.8</v>
      </c>
      <c r="D32">
        <v>96.45</v>
      </c>
      <c r="E32">
        <v>155.36000000000001</v>
      </c>
      <c r="F32">
        <v>158.69</v>
      </c>
      <c r="G32">
        <v>143.91999999999999</v>
      </c>
      <c r="H32">
        <v>22.79</v>
      </c>
      <c r="I32">
        <v>170.3</v>
      </c>
      <c r="J32">
        <v>236.3</v>
      </c>
      <c r="K32">
        <v>188.43</v>
      </c>
      <c r="L32">
        <v>91.24</v>
      </c>
      <c r="M32">
        <v>105.86</v>
      </c>
      <c r="N32">
        <v>1511.53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30.8</v>
      </c>
      <c r="C38">
        <v>30.8</v>
      </c>
      <c r="D38">
        <v>30.8</v>
      </c>
      <c r="E38">
        <v>30.8</v>
      </c>
      <c r="F38">
        <v>30.8</v>
      </c>
      <c r="G38">
        <v>30.8</v>
      </c>
      <c r="H38">
        <v>20.37</v>
      </c>
      <c r="I38">
        <v>30.8</v>
      </c>
      <c r="J38">
        <v>30.8</v>
      </c>
      <c r="K38">
        <v>30.8</v>
      </c>
      <c r="L38">
        <v>30.8</v>
      </c>
      <c r="M38">
        <v>30.8</v>
      </c>
      <c r="N38">
        <v>359.15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55.69</v>
      </c>
      <c r="C41">
        <v>55.69</v>
      </c>
      <c r="D41">
        <v>53.38</v>
      </c>
      <c r="E41">
        <v>55.69</v>
      </c>
      <c r="F41">
        <v>53.38</v>
      </c>
      <c r="G41">
        <v>55.69</v>
      </c>
      <c r="H41">
        <v>0</v>
      </c>
      <c r="I41">
        <v>57.41</v>
      </c>
      <c r="J41">
        <v>53.38</v>
      </c>
      <c r="K41">
        <v>55.69</v>
      </c>
      <c r="L41">
        <v>55.69</v>
      </c>
      <c r="M41">
        <v>55.69</v>
      </c>
      <c r="N41">
        <v>607.36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60.36</v>
      </c>
      <c r="C43">
        <v>60.36</v>
      </c>
      <c r="D43">
        <v>60.36</v>
      </c>
      <c r="E43">
        <v>60.36</v>
      </c>
      <c r="F43">
        <v>60.36</v>
      </c>
      <c r="G43">
        <v>60.36</v>
      </c>
      <c r="H43">
        <v>1.64</v>
      </c>
      <c r="I43">
        <v>59.47</v>
      </c>
      <c r="J43">
        <v>60.36</v>
      </c>
      <c r="K43">
        <v>60.36</v>
      </c>
      <c r="L43">
        <v>60.36</v>
      </c>
      <c r="M43">
        <v>60.36</v>
      </c>
      <c r="N43">
        <v>664.7</v>
      </c>
    </row>
    <row r="44" spans="1:14" x14ac:dyDescent="0.35">
      <c r="A44" t="s">
        <v>31</v>
      </c>
      <c r="B44">
        <v>236.24</v>
      </c>
      <c r="C44">
        <v>199.64</v>
      </c>
      <c r="D44">
        <v>240.98</v>
      </c>
      <c r="E44">
        <v>302.20999999999998</v>
      </c>
      <c r="F44">
        <v>303.23</v>
      </c>
      <c r="G44">
        <v>290.77</v>
      </c>
      <c r="H44">
        <v>44.8</v>
      </c>
      <c r="I44">
        <v>317.98</v>
      </c>
      <c r="J44">
        <v>380.84</v>
      </c>
      <c r="K44">
        <v>335.28</v>
      </c>
      <c r="L44">
        <v>238.09</v>
      </c>
      <c r="M44">
        <v>252.7</v>
      </c>
      <c r="N44">
        <v>3142.75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130681</v>
      </c>
      <c r="C52">
        <v>132807</v>
      </c>
      <c r="D52">
        <v>132983</v>
      </c>
      <c r="E52">
        <v>131935</v>
      </c>
      <c r="F52">
        <v>127798</v>
      </c>
      <c r="G52">
        <v>123693</v>
      </c>
      <c r="H52">
        <v>714</v>
      </c>
      <c r="I52">
        <v>117872</v>
      </c>
      <c r="J52">
        <v>117708</v>
      </c>
      <c r="K52">
        <v>119565</v>
      </c>
      <c r="L52">
        <v>123069</v>
      </c>
      <c r="M52">
        <v>127031</v>
      </c>
      <c r="N52">
        <v>1385853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11414</v>
      </c>
      <c r="C56">
        <v>11414</v>
      </c>
      <c r="D56">
        <v>11414</v>
      </c>
      <c r="E56">
        <v>11414</v>
      </c>
      <c r="F56">
        <v>11414</v>
      </c>
      <c r="G56">
        <v>11414</v>
      </c>
      <c r="H56">
        <v>0</v>
      </c>
      <c r="I56">
        <v>11414</v>
      </c>
      <c r="J56">
        <v>11414</v>
      </c>
      <c r="K56">
        <v>11414</v>
      </c>
      <c r="L56">
        <v>11414</v>
      </c>
      <c r="M56">
        <v>11414</v>
      </c>
      <c r="N56">
        <v>125552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142095</v>
      </c>
      <c r="C59">
        <v>144220</v>
      </c>
      <c r="D59">
        <v>144396</v>
      </c>
      <c r="E59">
        <v>143349</v>
      </c>
      <c r="F59">
        <v>139211</v>
      </c>
      <c r="G59">
        <v>135107</v>
      </c>
      <c r="H59">
        <v>714</v>
      </c>
      <c r="I59">
        <v>129285</v>
      </c>
      <c r="J59">
        <v>129122</v>
      </c>
      <c r="K59">
        <v>130979</v>
      </c>
      <c r="L59">
        <v>134482</v>
      </c>
      <c r="M59">
        <v>138444</v>
      </c>
      <c r="N59">
        <v>1511405</v>
      </c>
    </row>
    <row r="61" spans="1:14" x14ac:dyDescent="0.35">
      <c r="A61" t="s">
        <v>47</v>
      </c>
    </row>
    <row r="62" spans="1:14" x14ac:dyDescent="0.35">
      <c r="A62" t="s">
        <v>467</v>
      </c>
    </row>
    <row r="63" spans="1:14" x14ac:dyDescent="0.35">
      <c r="A63" t="s">
        <v>468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R19" sqref="R19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3678.2</v>
      </c>
      <c r="C2">
        <v>3385.2</v>
      </c>
      <c r="D2">
        <v>6019.2</v>
      </c>
      <c r="E2">
        <v>6488.5</v>
      </c>
      <c r="F2">
        <v>11356.4</v>
      </c>
      <c r="G2">
        <v>6617.8</v>
      </c>
      <c r="H2">
        <v>1849.1</v>
      </c>
      <c r="I2">
        <v>12581.1</v>
      </c>
      <c r="J2">
        <v>21392.2</v>
      </c>
      <c r="K2">
        <v>12892.7</v>
      </c>
      <c r="L2">
        <v>4921.1000000000004</v>
      </c>
      <c r="M2">
        <v>1679.5</v>
      </c>
      <c r="N2">
        <v>92861.2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3693.8</v>
      </c>
      <c r="C5">
        <v>2960</v>
      </c>
      <c r="D5">
        <v>3294.3</v>
      </c>
      <c r="E5">
        <v>1494.2</v>
      </c>
      <c r="F5">
        <v>876.4</v>
      </c>
      <c r="G5">
        <v>205.1</v>
      </c>
      <c r="H5">
        <v>0</v>
      </c>
      <c r="I5">
        <v>69.7</v>
      </c>
      <c r="J5">
        <v>254.4</v>
      </c>
      <c r="K5">
        <v>993.6</v>
      </c>
      <c r="L5">
        <v>2711.6</v>
      </c>
      <c r="M5">
        <v>2513.1</v>
      </c>
      <c r="N5">
        <v>19066.3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15.8</v>
      </c>
      <c r="M6">
        <v>68.7</v>
      </c>
      <c r="N6">
        <v>84.6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9113.1</v>
      </c>
      <c r="C8">
        <v>8253.7000000000007</v>
      </c>
      <c r="D8">
        <v>9380</v>
      </c>
      <c r="E8">
        <v>6942.7</v>
      </c>
      <c r="F8">
        <v>8986.7000000000007</v>
      </c>
      <c r="G8">
        <v>4595.8</v>
      </c>
      <c r="H8">
        <v>1855</v>
      </c>
      <c r="I8">
        <v>6045.5</v>
      </c>
      <c r="J8">
        <v>9209.4</v>
      </c>
      <c r="K8">
        <v>9370.1</v>
      </c>
      <c r="L8">
        <v>8299.7000000000007</v>
      </c>
      <c r="M8">
        <v>4188.3999999999996</v>
      </c>
      <c r="N8">
        <v>86240.1</v>
      </c>
    </row>
    <row r="9" spans="1:14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10535.8</v>
      </c>
      <c r="C11">
        <v>10599.5</v>
      </c>
      <c r="D11">
        <v>12069.7</v>
      </c>
      <c r="E11">
        <v>8940.7000000000007</v>
      </c>
      <c r="F11">
        <v>11397.1</v>
      </c>
      <c r="G11">
        <v>5201.2</v>
      </c>
      <c r="H11">
        <v>0</v>
      </c>
      <c r="I11">
        <v>6006.2</v>
      </c>
      <c r="J11">
        <v>11578.9</v>
      </c>
      <c r="K11">
        <v>11821.9</v>
      </c>
      <c r="L11">
        <v>10726.9</v>
      </c>
      <c r="M11">
        <v>4715.2</v>
      </c>
      <c r="N11">
        <v>103593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13357.1</v>
      </c>
      <c r="C13">
        <v>13282.7</v>
      </c>
      <c r="D13">
        <v>15139.9</v>
      </c>
      <c r="E13">
        <v>11597</v>
      </c>
      <c r="F13">
        <v>14261.1</v>
      </c>
      <c r="G13">
        <v>7256.5</v>
      </c>
      <c r="H13">
        <v>1219.9000000000001</v>
      </c>
      <c r="I13">
        <v>8160</v>
      </c>
      <c r="J13">
        <v>14520.8</v>
      </c>
      <c r="K13">
        <v>14797.1</v>
      </c>
      <c r="L13">
        <v>13448.7</v>
      </c>
      <c r="M13">
        <v>6718</v>
      </c>
      <c r="N13">
        <v>133758.79999999999</v>
      </c>
    </row>
    <row r="14" spans="1:14" x14ac:dyDescent="0.35">
      <c r="A14" t="s">
        <v>31</v>
      </c>
      <c r="B14">
        <v>40377.9</v>
      </c>
      <c r="C14">
        <v>38481.199999999997</v>
      </c>
      <c r="D14">
        <v>45903.199999999997</v>
      </c>
      <c r="E14">
        <v>35463.1</v>
      </c>
      <c r="F14">
        <v>46877.7</v>
      </c>
      <c r="G14">
        <v>23876.2</v>
      </c>
      <c r="H14">
        <v>4924</v>
      </c>
      <c r="I14">
        <v>32862.5</v>
      </c>
      <c r="J14">
        <v>56955.8</v>
      </c>
      <c r="K14">
        <v>49875.4</v>
      </c>
      <c r="L14">
        <v>40124</v>
      </c>
      <c r="M14">
        <v>19882.900000000001</v>
      </c>
      <c r="N14">
        <v>435603.9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22474</v>
      </c>
      <c r="C22">
        <v>22758</v>
      </c>
      <c r="D22">
        <v>26121</v>
      </c>
      <c r="E22">
        <v>19754</v>
      </c>
      <c r="F22">
        <v>23328</v>
      </c>
      <c r="G22">
        <v>11018</v>
      </c>
      <c r="H22">
        <v>474</v>
      </c>
      <c r="I22">
        <v>11813</v>
      </c>
      <c r="J22">
        <v>22136</v>
      </c>
      <c r="K22">
        <v>22844</v>
      </c>
      <c r="L22">
        <v>21151</v>
      </c>
      <c r="M22">
        <v>10386</v>
      </c>
      <c r="N22">
        <v>214257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1123</v>
      </c>
      <c r="C26">
        <v>1123</v>
      </c>
      <c r="D26">
        <v>1287</v>
      </c>
      <c r="E26">
        <v>972</v>
      </c>
      <c r="F26">
        <v>1198</v>
      </c>
      <c r="G26">
        <v>568</v>
      </c>
      <c r="H26">
        <v>0</v>
      </c>
      <c r="I26">
        <v>644</v>
      </c>
      <c r="J26">
        <v>1233</v>
      </c>
      <c r="K26">
        <v>1253</v>
      </c>
      <c r="L26">
        <v>1123</v>
      </c>
      <c r="M26">
        <v>514</v>
      </c>
      <c r="N26">
        <v>11039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23597</v>
      </c>
      <c r="C29">
        <v>23881</v>
      </c>
      <c r="D29">
        <v>27408</v>
      </c>
      <c r="E29">
        <v>20727</v>
      </c>
      <c r="F29">
        <v>24527</v>
      </c>
      <c r="G29">
        <v>11587</v>
      </c>
      <c r="H29">
        <v>474</v>
      </c>
      <c r="I29">
        <v>12456</v>
      </c>
      <c r="J29">
        <v>23369</v>
      </c>
      <c r="K29">
        <v>24097</v>
      </c>
      <c r="L29">
        <v>22275</v>
      </c>
      <c r="M29">
        <v>10899</v>
      </c>
      <c r="N29">
        <v>225297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90.06</v>
      </c>
      <c r="C32">
        <v>52.8</v>
      </c>
      <c r="D32">
        <v>98.13</v>
      </c>
      <c r="E32">
        <v>157.49</v>
      </c>
      <c r="F32">
        <v>161.16999999999999</v>
      </c>
      <c r="G32">
        <v>146.63</v>
      </c>
      <c r="H32">
        <v>22.79</v>
      </c>
      <c r="I32">
        <v>172.86</v>
      </c>
      <c r="J32">
        <v>239.36</v>
      </c>
      <c r="K32">
        <v>192.01</v>
      </c>
      <c r="L32">
        <v>93.83</v>
      </c>
      <c r="M32">
        <v>104.56</v>
      </c>
      <c r="N32">
        <v>1531.69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30.8</v>
      </c>
      <c r="C38">
        <v>30.8</v>
      </c>
      <c r="D38">
        <v>30.8</v>
      </c>
      <c r="E38">
        <v>30.8</v>
      </c>
      <c r="F38">
        <v>30.8</v>
      </c>
      <c r="G38">
        <v>30.8</v>
      </c>
      <c r="H38">
        <v>20.37</v>
      </c>
      <c r="I38">
        <v>30.8</v>
      </c>
      <c r="J38">
        <v>30.8</v>
      </c>
      <c r="K38">
        <v>30.8</v>
      </c>
      <c r="L38">
        <v>30.8</v>
      </c>
      <c r="M38">
        <v>30.8</v>
      </c>
      <c r="N38">
        <v>359.15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55.69</v>
      </c>
      <c r="C41">
        <v>55.69</v>
      </c>
      <c r="D41">
        <v>53.38</v>
      </c>
      <c r="E41">
        <v>55.69</v>
      </c>
      <c r="F41">
        <v>53.38</v>
      </c>
      <c r="G41">
        <v>55.69</v>
      </c>
      <c r="H41">
        <v>0</v>
      </c>
      <c r="I41">
        <v>57.41</v>
      </c>
      <c r="J41">
        <v>53.38</v>
      </c>
      <c r="K41">
        <v>55.69</v>
      </c>
      <c r="L41">
        <v>55.69</v>
      </c>
      <c r="M41">
        <v>55.69</v>
      </c>
      <c r="N41">
        <v>607.36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60.36</v>
      </c>
      <c r="C43">
        <v>60.36</v>
      </c>
      <c r="D43">
        <v>60.36</v>
      </c>
      <c r="E43">
        <v>60.36</v>
      </c>
      <c r="F43">
        <v>60.36</v>
      </c>
      <c r="G43">
        <v>60.36</v>
      </c>
      <c r="H43">
        <v>1.64</v>
      </c>
      <c r="I43">
        <v>59.47</v>
      </c>
      <c r="J43">
        <v>60.36</v>
      </c>
      <c r="K43">
        <v>60.36</v>
      </c>
      <c r="L43">
        <v>60.36</v>
      </c>
      <c r="M43">
        <v>60.36</v>
      </c>
      <c r="N43">
        <v>664.7</v>
      </c>
    </row>
    <row r="44" spans="1:14" x14ac:dyDescent="0.35">
      <c r="A44" t="s">
        <v>31</v>
      </c>
      <c r="B44">
        <v>236.91</v>
      </c>
      <c r="C44">
        <v>199.64</v>
      </c>
      <c r="D44">
        <v>242.67</v>
      </c>
      <c r="E44">
        <v>304.33999999999997</v>
      </c>
      <c r="F44">
        <v>305.70999999999998</v>
      </c>
      <c r="G44">
        <v>293.48</v>
      </c>
      <c r="H44">
        <v>44.8</v>
      </c>
      <c r="I44">
        <v>320.52999999999997</v>
      </c>
      <c r="J44">
        <v>383.89</v>
      </c>
      <c r="K44">
        <v>338.85</v>
      </c>
      <c r="L44">
        <v>240.68</v>
      </c>
      <c r="M44">
        <v>251.4</v>
      </c>
      <c r="N44">
        <v>3162.9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130681</v>
      </c>
      <c r="C52">
        <v>132805</v>
      </c>
      <c r="D52">
        <v>132984</v>
      </c>
      <c r="E52">
        <v>131934</v>
      </c>
      <c r="F52">
        <v>127792</v>
      </c>
      <c r="G52">
        <v>123689</v>
      </c>
      <c r="H52">
        <v>714</v>
      </c>
      <c r="I52">
        <v>117867</v>
      </c>
      <c r="J52">
        <v>117703</v>
      </c>
      <c r="K52">
        <v>119563</v>
      </c>
      <c r="L52">
        <v>123069</v>
      </c>
      <c r="M52">
        <v>127031</v>
      </c>
      <c r="N52">
        <v>1385831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11414</v>
      </c>
      <c r="C56">
        <v>11414</v>
      </c>
      <c r="D56">
        <v>11414</v>
      </c>
      <c r="E56">
        <v>11414</v>
      </c>
      <c r="F56">
        <v>11414</v>
      </c>
      <c r="G56">
        <v>11414</v>
      </c>
      <c r="H56">
        <v>0</v>
      </c>
      <c r="I56">
        <v>11414</v>
      </c>
      <c r="J56">
        <v>11414</v>
      </c>
      <c r="K56">
        <v>11414</v>
      </c>
      <c r="L56">
        <v>11414</v>
      </c>
      <c r="M56">
        <v>11414</v>
      </c>
      <c r="N56">
        <v>125552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142095</v>
      </c>
      <c r="C59">
        <v>144218</v>
      </c>
      <c r="D59">
        <v>144397</v>
      </c>
      <c r="E59">
        <v>143348</v>
      </c>
      <c r="F59">
        <v>139205</v>
      </c>
      <c r="G59">
        <v>135103</v>
      </c>
      <c r="H59">
        <v>714</v>
      </c>
      <c r="I59">
        <v>129281</v>
      </c>
      <c r="J59">
        <v>129117</v>
      </c>
      <c r="K59">
        <v>130977</v>
      </c>
      <c r="L59">
        <v>134482</v>
      </c>
      <c r="M59">
        <v>138445</v>
      </c>
      <c r="N59">
        <v>1511383</v>
      </c>
    </row>
    <row r="61" spans="1:14" x14ac:dyDescent="0.35">
      <c r="A61" t="s">
        <v>47</v>
      </c>
    </row>
    <row r="62" spans="1:14" x14ac:dyDescent="0.35">
      <c r="A62" t="s">
        <v>469</v>
      </c>
    </row>
    <row r="63" spans="1:14" x14ac:dyDescent="0.35">
      <c r="A63" t="s">
        <v>470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XFD1048576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11486.9</v>
      </c>
      <c r="C2">
        <v>9841</v>
      </c>
      <c r="D2">
        <v>19593.900000000001</v>
      </c>
      <c r="E2">
        <v>21090.3</v>
      </c>
      <c r="F2">
        <v>38180.699999999997</v>
      </c>
      <c r="G2">
        <v>21514.7</v>
      </c>
      <c r="H2">
        <v>3684.8</v>
      </c>
      <c r="I2">
        <v>43254.6</v>
      </c>
      <c r="J2">
        <v>75991</v>
      </c>
      <c r="K2">
        <v>44871</v>
      </c>
      <c r="L2">
        <v>15776.7</v>
      </c>
      <c r="M2">
        <v>5129.7</v>
      </c>
      <c r="N2">
        <v>310415.40000000002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25580.1</v>
      </c>
      <c r="C8">
        <v>23743.200000000001</v>
      </c>
      <c r="D8">
        <v>26925.3</v>
      </c>
      <c r="E8">
        <v>19868.3</v>
      </c>
      <c r="F8">
        <v>25716</v>
      </c>
      <c r="G8">
        <v>12290.5</v>
      </c>
      <c r="H8">
        <v>2940.7</v>
      </c>
      <c r="I8">
        <v>15941.3</v>
      </c>
      <c r="J8">
        <v>26023.5</v>
      </c>
      <c r="K8">
        <v>26856.1</v>
      </c>
      <c r="L8">
        <v>23785.5</v>
      </c>
      <c r="M8">
        <v>11268.1</v>
      </c>
      <c r="N8">
        <v>240938.4</v>
      </c>
    </row>
    <row r="9" spans="1:14" x14ac:dyDescent="0.35">
      <c r="A9" t="s">
        <v>39</v>
      </c>
      <c r="B9">
        <v>66.3</v>
      </c>
      <c r="C9">
        <v>59.9</v>
      </c>
      <c r="D9">
        <v>66.3</v>
      </c>
      <c r="E9">
        <v>64.2</v>
      </c>
      <c r="F9">
        <v>66.3</v>
      </c>
      <c r="G9">
        <v>64.2</v>
      </c>
      <c r="H9">
        <v>66.3</v>
      </c>
      <c r="I9">
        <v>66.3</v>
      </c>
      <c r="J9">
        <v>64.2</v>
      </c>
      <c r="K9">
        <v>66.3</v>
      </c>
      <c r="L9">
        <v>64.2</v>
      </c>
      <c r="M9">
        <v>66.3</v>
      </c>
      <c r="N9">
        <v>780.6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28087.3</v>
      </c>
      <c r="C11">
        <v>28106.799999999999</v>
      </c>
      <c r="D11">
        <v>31954.7</v>
      </c>
      <c r="E11">
        <v>23920.6</v>
      </c>
      <c r="F11">
        <v>30284.7</v>
      </c>
      <c r="G11">
        <v>14385</v>
      </c>
      <c r="H11">
        <v>1172.3</v>
      </c>
      <c r="I11">
        <v>16504.099999999999</v>
      </c>
      <c r="J11">
        <v>30670.1</v>
      </c>
      <c r="K11">
        <v>31392.5</v>
      </c>
      <c r="L11">
        <v>28448.3</v>
      </c>
      <c r="M11">
        <v>13187.5</v>
      </c>
      <c r="N11">
        <v>278113.90000000002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42566.6</v>
      </c>
      <c r="C13">
        <v>42381.2</v>
      </c>
      <c r="D13">
        <v>48329.9</v>
      </c>
      <c r="E13">
        <v>36895.599999999999</v>
      </c>
      <c r="F13">
        <v>45481.2</v>
      </c>
      <c r="G13">
        <v>22845.200000000001</v>
      </c>
      <c r="H13">
        <v>3281.5</v>
      </c>
      <c r="I13">
        <v>25745.3</v>
      </c>
      <c r="J13">
        <v>46346.9</v>
      </c>
      <c r="K13">
        <v>47225.8</v>
      </c>
      <c r="L13">
        <v>42857.3</v>
      </c>
      <c r="M13">
        <v>21079.8</v>
      </c>
      <c r="N13">
        <v>425036.2</v>
      </c>
    </row>
    <row r="14" spans="1:14" x14ac:dyDescent="0.35">
      <c r="A14" t="s">
        <v>31</v>
      </c>
      <c r="B14">
        <v>107787.2</v>
      </c>
      <c r="C14">
        <v>104132</v>
      </c>
      <c r="D14">
        <v>126870</v>
      </c>
      <c r="E14">
        <v>101839.1</v>
      </c>
      <c r="F14">
        <v>139729</v>
      </c>
      <c r="G14">
        <v>71099.600000000006</v>
      </c>
      <c r="H14">
        <v>11145.7</v>
      </c>
      <c r="I14">
        <v>101511.5</v>
      </c>
      <c r="J14">
        <v>179095.5</v>
      </c>
      <c r="K14">
        <v>150411.70000000001</v>
      </c>
      <c r="L14">
        <v>110931.9</v>
      </c>
      <c r="M14">
        <v>50731.5</v>
      </c>
      <c r="N14">
        <v>1255284.6000000001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204304</v>
      </c>
      <c r="C20">
        <v>158801</v>
      </c>
      <c r="D20">
        <v>177413</v>
      </c>
      <c r="E20">
        <v>72245</v>
      </c>
      <c r="F20">
        <v>40462</v>
      </c>
      <c r="G20">
        <v>6949</v>
      </c>
      <c r="H20">
        <v>0</v>
      </c>
      <c r="I20">
        <v>2150</v>
      </c>
      <c r="J20">
        <v>7659</v>
      </c>
      <c r="K20">
        <v>45523</v>
      </c>
      <c r="L20">
        <v>152557</v>
      </c>
      <c r="M20">
        <v>146185</v>
      </c>
      <c r="N20">
        <v>1014248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102326</v>
      </c>
      <c r="C22">
        <v>103850</v>
      </c>
      <c r="D22">
        <v>119284</v>
      </c>
      <c r="E22">
        <v>89951</v>
      </c>
      <c r="F22">
        <v>106503</v>
      </c>
      <c r="G22">
        <v>49773</v>
      </c>
      <c r="H22">
        <v>1101</v>
      </c>
      <c r="I22">
        <v>53412</v>
      </c>
      <c r="J22">
        <v>101056</v>
      </c>
      <c r="K22">
        <v>104200</v>
      </c>
      <c r="L22">
        <v>96324</v>
      </c>
      <c r="M22">
        <v>46425</v>
      </c>
      <c r="N22">
        <v>974206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2109</v>
      </c>
      <c r="C26">
        <v>2109</v>
      </c>
      <c r="D26">
        <v>2397</v>
      </c>
      <c r="E26">
        <v>1773</v>
      </c>
      <c r="F26">
        <v>2277</v>
      </c>
      <c r="G26">
        <v>1031</v>
      </c>
      <c r="H26">
        <v>0</v>
      </c>
      <c r="I26">
        <v>1198</v>
      </c>
      <c r="J26">
        <v>2301</v>
      </c>
      <c r="K26">
        <v>2373</v>
      </c>
      <c r="L26">
        <v>2109</v>
      </c>
      <c r="M26">
        <v>935</v>
      </c>
      <c r="N26">
        <v>20611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308739</v>
      </c>
      <c r="C29">
        <v>264760</v>
      </c>
      <c r="D29">
        <v>299094</v>
      </c>
      <c r="E29">
        <v>163970</v>
      </c>
      <c r="F29">
        <v>149242</v>
      </c>
      <c r="G29">
        <v>57753</v>
      </c>
      <c r="H29">
        <v>1101</v>
      </c>
      <c r="I29">
        <v>56760</v>
      </c>
      <c r="J29">
        <v>111015</v>
      </c>
      <c r="K29">
        <v>152096</v>
      </c>
      <c r="L29">
        <v>250990</v>
      </c>
      <c r="M29">
        <v>193545</v>
      </c>
      <c r="N29">
        <v>2009065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243.16309999999999</v>
      </c>
      <c r="C32">
        <v>143.37180000000001</v>
      </c>
      <c r="D32">
        <v>244.489</v>
      </c>
      <c r="E32">
        <v>424.9674</v>
      </c>
      <c r="F32">
        <v>412.59309999999999</v>
      </c>
      <c r="G32">
        <v>395.23050000000001</v>
      </c>
      <c r="H32">
        <v>49.7331</v>
      </c>
      <c r="I32">
        <v>466.74689999999998</v>
      </c>
      <c r="J32">
        <v>626.01099999999997</v>
      </c>
      <c r="K32">
        <v>532.23519999999996</v>
      </c>
      <c r="L32">
        <v>263.74259999999998</v>
      </c>
      <c r="M32">
        <v>279.25630000000001</v>
      </c>
      <c r="N32">
        <v>4081.54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81.591499999999996</v>
      </c>
      <c r="C38">
        <v>81.591499999999996</v>
      </c>
      <c r="D38">
        <v>81.591499999999996</v>
      </c>
      <c r="E38">
        <v>81.591499999999996</v>
      </c>
      <c r="F38">
        <v>81.591499999999996</v>
      </c>
      <c r="G38">
        <v>81.591499999999996</v>
      </c>
      <c r="H38">
        <v>37.671399999999998</v>
      </c>
      <c r="I38">
        <v>81.591499999999996</v>
      </c>
      <c r="J38">
        <v>81.591499999999996</v>
      </c>
      <c r="K38">
        <v>81.591499999999996</v>
      </c>
      <c r="L38">
        <v>81.591499999999996</v>
      </c>
      <c r="M38">
        <v>81.591499999999996</v>
      </c>
      <c r="N38">
        <v>935.17790000000002</v>
      </c>
    </row>
    <row r="39" spans="1:14" x14ac:dyDescent="0.35">
      <c r="A39" t="s">
        <v>39</v>
      </c>
      <c r="B39">
        <v>8.9099999999999999E-2</v>
      </c>
      <c r="C39">
        <v>8.9099999999999999E-2</v>
      </c>
      <c r="D39">
        <v>8.9099999999999999E-2</v>
      </c>
      <c r="E39">
        <v>8.9099999999999999E-2</v>
      </c>
      <c r="F39">
        <v>8.9099999999999999E-2</v>
      </c>
      <c r="G39">
        <v>8.9099999999999999E-2</v>
      </c>
      <c r="H39">
        <v>8.9099999999999999E-2</v>
      </c>
      <c r="I39">
        <v>8.9099999999999999E-2</v>
      </c>
      <c r="J39">
        <v>8.9099999999999999E-2</v>
      </c>
      <c r="K39">
        <v>8.9099999999999999E-2</v>
      </c>
      <c r="L39">
        <v>8.9099999999999999E-2</v>
      </c>
      <c r="M39">
        <v>8.9099999999999999E-2</v>
      </c>
      <c r="N39">
        <v>1.0692999999999999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138.4546</v>
      </c>
      <c r="C41">
        <v>153.64009999999999</v>
      </c>
      <c r="D41">
        <v>138.4546</v>
      </c>
      <c r="E41">
        <v>138.4546</v>
      </c>
      <c r="F41">
        <v>138.4546</v>
      </c>
      <c r="G41">
        <v>138.4546</v>
      </c>
      <c r="H41">
        <v>1.5757000000000001</v>
      </c>
      <c r="I41">
        <v>153.64009999999999</v>
      </c>
      <c r="J41">
        <v>138.4546</v>
      </c>
      <c r="K41">
        <v>138.4546</v>
      </c>
      <c r="L41">
        <v>138.4546</v>
      </c>
      <c r="M41">
        <v>138.4546</v>
      </c>
      <c r="N41">
        <v>1554.9475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183.57050000000001</v>
      </c>
      <c r="C43">
        <v>181.0367</v>
      </c>
      <c r="D43">
        <v>183.57050000000001</v>
      </c>
      <c r="E43">
        <v>183.57050000000001</v>
      </c>
      <c r="F43">
        <v>183.57050000000001</v>
      </c>
      <c r="G43">
        <v>183.57050000000001</v>
      </c>
      <c r="H43">
        <v>4.4107000000000003</v>
      </c>
      <c r="I43">
        <v>181.0367</v>
      </c>
      <c r="J43">
        <v>183.57050000000001</v>
      </c>
      <c r="K43">
        <v>183.57050000000001</v>
      </c>
      <c r="L43">
        <v>183.57050000000001</v>
      </c>
      <c r="M43">
        <v>183.57050000000001</v>
      </c>
      <c r="N43">
        <v>2018.6188999999999</v>
      </c>
    </row>
    <row r="44" spans="1:14" x14ac:dyDescent="0.35">
      <c r="A44" t="s">
        <v>31</v>
      </c>
      <c r="B44">
        <v>646.86879999999996</v>
      </c>
      <c r="C44">
        <v>559.72919999999999</v>
      </c>
      <c r="D44">
        <v>648.19479999999999</v>
      </c>
      <c r="E44">
        <v>828.67319999999995</v>
      </c>
      <c r="F44">
        <v>816.29880000000003</v>
      </c>
      <c r="G44">
        <v>798.93619999999999</v>
      </c>
      <c r="H44">
        <v>93.48</v>
      </c>
      <c r="I44">
        <v>883.10419999999999</v>
      </c>
      <c r="J44">
        <v>1029.7167999999999</v>
      </c>
      <c r="K44">
        <v>935.94100000000003</v>
      </c>
      <c r="L44">
        <v>667.44830000000002</v>
      </c>
      <c r="M44">
        <v>682.96199999999999</v>
      </c>
      <c r="N44">
        <v>8591.3505999999998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4657542</v>
      </c>
      <c r="C50">
        <v>3058660</v>
      </c>
      <c r="D50">
        <v>3274270</v>
      </c>
      <c r="E50">
        <v>3336021</v>
      </c>
      <c r="F50">
        <v>1698690</v>
      </c>
      <c r="G50">
        <v>608611</v>
      </c>
      <c r="H50">
        <v>0</v>
      </c>
      <c r="I50">
        <v>0</v>
      </c>
      <c r="J50">
        <v>882012</v>
      </c>
      <c r="K50">
        <v>2005226</v>
      </c>
      <c r="L50">
        <v>4752351</v>
      </c>
      <c r="M50">
        <v>4819485</v>
      </c>
      <c r="N50">
        <v>29092868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2092</v>
      </c>
      <c r="C52">
        <v>367385</v>
      </c>
      <c r="D52">
        <v>367988</v>
      </c>
      <c r="E52">
        <v>365147</v>
      </c>
      <c r="F52">
        <v>1844</v>
      </c>
      <c r="G52">
        <v>1767</v>
      </c>
      <c r="H52">
        <v>1671</v>
      </c>
      <c r="I52">
        <v>542478</v>
      </c>
      <c r="J52">
        <v>1734</v>
      </c>
      <c r="K52">
        <v>1857</v>
      </c>
      <c r="L52">
        <v>1994</v>
      </c>
      <c r="M52">
        <v>1976</v>
      </c>
      <c r="N52">
        <v>1657933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34237</v>
      </c>
      <c r="J56">
        <v>0</v>
      </c>
      <c r="K56">
        <v>0</v>
      </c>
      <c r="L56">
        <v>0</v>
      </c>
      <c r="M56">
        <v>0</v>
      </c>
      <c r="N56">
        <v>34237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4659634</v>
      </c>
      <c r="C59">
        <v>3426046</v>
      </c>
      <c r="D59">
        <v>3642258</v>
      </c>
      <c r="E59">
        <v>3701168</v>
      </c>
      <c r="F59">
        <v>1700534</v>
      </c>
      <c r="G59">
        <v>610378</v>
      </c>
      <c r="H59">
        <v>1671</v>
      </c>
      <c r="I59">
        <v>576715</v>
      </c>
      <c r="J59">
        <v>883745</v>
      </c>
      <c r="K59">
        <v>2007083</v>
      </c>
      <c r="L59">
        <v>4754345</v>
      </c>
      <c r="M59">
        <v>4821462</v>
      </c>
      <c r="N59">
        <v>30785036</v>
      </c>
    </row>
    <row r="61" spans="1:14" x14ac:dyDescent="0.35">
      <c r="A61" t="s">
        <v>47</v>
      </c>
    </row>
    <row r="62" spans="1:14" x14ac:dyDescent="0.35">
      <c r="A62" t="s">
        <v>471</v>
      </c>
    </row>
    <row r="63" spans="1:14" x14ac:dyDescent="0.35">
      <c r="A63" t="s">
        <v>472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XFD1048576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10208.5</v>
      </c>
      <c r="C2">
        <v>8955.6</v>
      </c>
      <c r="D2">
        <v>16890.099999999999</v>
      </c>
      <c r="E2">
        <v>18110.3</v>
      </c>
      <c r="F2">
        <v>32983.5</v>
      </c>
      <c r="G2">
        <v>19083.900000000001</v>
      </c>
      <c r="H2">
        <v>3684.4</v>
      </c>
      <c r="I2">
        <v>38512.199999999997</v>
      </c>
      <c r="J2">
        <v>67601.3</v>
      </c>
      <c r="K2">
        <v>39467.300000000003</v>
      </c>
      <c r="L2">
        <v>14743.5</v>
      </c>
      <c r="M2">
        <v>4704.3</v>
      </c>
      <c r="N2">
        <v>274944.90000000002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25588.2</v>
      </c>
      <c r="C8">
        <v>23743.200000000001</v>
      </c>
      <c r="D8">
        <v>26926.3</v>
      </c>
      <c r="E8">
        <v>19899.599999999999</v>
      </c>
      <c r="F8">
        <v>25762.3</v>
      </c>
      <c r="G8">
        <v>12365.8</v>
      </c>
      <c r="H8">
        <v>2940.7</v>
      </c>
      <c r="I8">
        <v>16028.2</v>
      </c>
      <c r="J8">
        <v>26386</v>
      </c>
      <c r="K8">
        <v>26945.8</v>
      </c>
      <c r="L8">
        <v>23817</v>
      </c>
      <c r="M8">
        <v>11351.2</v>
      </c>
      <c r="N8">
        <v>241754.1</v>
      </c>
    </row>
    <row r="9" spans="1:14" x14ac:dyDescent="0.35">
      <c r="A9" t="s">
        <v>39</v>
      </c>
      <c r="B9">
        <v>66.3</v>
      </c>
      <c r="C9">
        <v>59.9</v>
      </c>
      <c r="D9">
        <v>66.3</v>
      </c>
      <c r="E9">
        <v>64.2</v>
      </c>
      <c r="F9">
        <v>66.3</v>
      </c>
      <c r="G9">
        <v>64.2</v>
      </c>
      <c r="H9">
        <v>66.3</v>
      </c>
      <c r="I9">
        <v>66.3</v>
      </c>
      <c r="J9">
        <v>64.2</v>
      </c>
      <c r="K9">
        <v>66.3</v>
      </c>
      <c r="L9">
        <v>64.2</v>
      </c>
      <c r="M9">
        <v>66.3</v>
      </c>
      <c r="N9">
        <v>780.6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28087.3</v>
      </c>
      <c r="C11">
        <v>28106.799999999999</v>
      </c>
      <c r="D11">
        <v>31954.7</v>
      </c>
      <c r="E11">
        <v>23920.6</v>
      </c>
      <c r="F11">
        <v>30284.7</v>
      </c>
      <c r="G11">
        <v>14385</v>
      </c>
      <c r="H11">
        <v>1172.3</v>
      </c>
      <c r="I11">
        <v>16504.099999999999</v>
      </c>
      <c r="J11">
        <v>30670.1</v>
      </c>
      <c r="K11">
        <v>31392.5</v>
      </c>
      <c r="L11">
        <v>28448.3</v>
      </c>
      <c r="M11">
        <v>13187.5</v>
      </c>
      <c r="N11">
        <v>278113.90000000002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42566.6</v>
      </c>
      <c r="C13">
        <v>42381.2</v>
      </c>
      <c r="D13">
        <v>48329.9</v>
      </c>
      <c r="E13">
        <v>36895.599999999999</v>
      </c>
      <c r="F13">
        <v>45481.2</v>
      </c>
      <c r="G13">
        <v>22845.200000000001</v>
      </c>
      <c r="H13">
        <v>3281.5</v>
      </c>
      <c r="I13">
        <v>25745.3</v>
      </c>
      <c r="J13">
        <v>46346.9</v>
      </c>
      <c r="K13">
        <v>47225.8</v>
      </c>
      <c r="L13">
        <v>42857.3</v>
      </c>
      <c r="M13">
        <v>21079.8</v>
      </c>
      <c r="N13">
        <v>425036.2</v>
      </c>
    </row>
    <row r="14" spans="1:14" x14ac:dyDescent="0.35">
      <c r="A14" t="s">
        <v>31</v>
      </c>
      <c r="B14">
        <v>106516.8</v>
      </c>
      <c r="C14">
        <v>103246.6</v>
      </c>
      <c r="D14">
        <v>124167.2</v>
      </c>
      <c r="E14">
        <v>98890.4</v>
      </c>
      <c r="F14">
        <v>134578</v>
      </c>
      <c r="G14">
        <v>68744</v>
      </c>
      <c r="H14">
        <v>11145.2</v>
      </c>
      <c r="I14">
        <v>96856.1</v>
      </c>
      <c r="J14">
        <v>171068.3</v>
      </c>
      <c r="K14">
        <v>145097.79999999999</v>
      </c>
      <c r="L14">
        <v>109930.2</v>
      </c>
      <c r="M14">
        <v>50389.1</v>
      </c>
      <c r="N14">
        <v>1220629.5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187959</v>
      </c>
      <c r="C20">
        <v>147065</v>
      </c>
      <c r="D20">
        <v>159756</v>
      </c>
      <c r="E20">
        <v>67081</v>
      </c>
      <c r="F20">
        <v>37144</v>
      </c>
      <c r="G20">
        <v>6158</v>
      </c>
      <c r="H20">
        <v>0</v>
      </c>
      <c r="I20">
        <v>1887</v>
      </c>
      <c r="J20">
        <v>6411</v>
      </c>
      <c r="K20">
        <v>40951</v>
      </c>
      <c r="L20">
        <v>137221</v>
      </c>
      <c r="M20">
        <v>127414</v>
      </c>
      <c r="N20">
        <v>919048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102318</v>
      </c>
      <c r="C22">
        <v>103842</v>
      </c>
      <c r="D22">
        <v>119273</v>
      </c>
      <c r="E22">
        <v>89941</v>
      </c>
      <c r="F22">
        <v>106486</v>
      </c>
      <c r="G22">
        <v>49764</v>
      </c>
      <c r="H22">
        <v>1101</v>
      </c>
      <c r="I22">
        <v>53399</v>
      </c>
      <c r="J22">
        <v>101030</v>
      </c>
      <c r="K22">
        <v>104183</v>
      </c>
      <c r="L22">
        <v>96315</v>
      </c>
      <c r="M22">
        <v>46425</v>
      </c>
      <c r="N22">
        <v>974077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2109</v>
      </c>
      <c r="C26">
        <v>2109</v>
      </c>
      <c r="D26">
        <v>2397</v>
      </c>
      <c r="E26">
        <v>1773</v>
      </c>
      <c r="F26">
        <v>2277</v>
      </c>
      <c r="G26">
        <v>1031</v>
      </c>
      <c r="H26">
        <v>0</v>
      </c>
      <c r="I26">
        <v>1198</v>
      </c>
      <c r="J26">
        <v>2301</v>
      </c>
      <c r="K26">
        <v>2373</v>
      </c>
      <c r="L26">
        <v>2109</v>
      </c>
      <c r="M26">
        <v>935</v>
      </c>
      <c r="N26">
        <v>20611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292386</v>
      </c>
      <c r="C29">
        <v>253016</v>
      </c>
      <c r="D29">
        <v>281426</v>
      </c>
      <c r="E29">
        <v>158795</v>
      </c>
      <c r="F29">
        <v>145907</v>
      </c>
      <c r="G29">
        <v>56953</v>
      </c>
      <c r="H29">
        <v>1101</v>
      </c>
      <c r="I29">
        <v>56484</v>
      </c>
      <c r="J29">
        <v>109742</v>
      </c>
      <c r="K29">
        <v>147507</v>
      </c>
      <c r="L29">
        <v>235645</v>
      </c>
      <c r="M29">
        <v>174774</v>
      </c>
      <c r="N29">
        <v>1913736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245.76929999999999</v>
      </c>
      <c r="C32">
        <v>145.25219999999999</v>
      </c>
      <c r="D32">
        <v>250.35380000000001</v>
      </c>
      <c r="E32">
        <v>431.77980000000002</v>
      </c>
      <c r="F32">
        <v>422.65699999999998</v>
      </c>
      <c r="G32">
        <v>403.87450000000001</v>
      </c>
      <c r="H32">
        <v>49.684600000000003</v>
      </c>
      <c r="I32">
        <v>477.1653</v>
      </c>
      <c r="J32">
        <v>636.23090000000002</v>
      </c>
      <c r="K32">
        <v>544.47230000000002</v>
      </c>
      <c r="L32">
        <v>272.91070000000002</v>
      </c>
      <c r="M32">
        <v>275.97680000000003</v>
      </c>
      <c r="N32">
        <v>4156.1270000000004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81.591499999999996</v>
      </c>
      <c r="C38">
        <v>81.591499999999996</v>
      </c>
      <c r="D38">
        <v>81.591499999999996</v>
      </c>
      <c r="E38">
        <v>81.591499999999996</v>
      </c>
      <c r="F38">
        <v>81.591499999999996</v>
      </c>
      <c r="G38">
        <v>81.591499999999996</v>
      </c>
      <c r="H38">
        <v>37.671399999999998</v>
      </c>
      <c r="I38">
        <v>81.591499999999996</v>
      </c>
      <c r="J38">
        <v>81.591499999999996</v>
      </c>
      <c r="K38">
        <v>81.591499999999996</v>
      </c>
      <c r="L38">
        <v>81.591499999999996</v>
      </c>
      <c r="M38">
        <v>81.591499999999996</v>
      </c>
      <c r="N38">
        <v>935.17790000000002</v>
      </c>
    </row>
    <row r="39" spans="1:14" x14ac:dyDescent="0.35">
      <c r="A39" t="s">
        <v>39</v>
      </c>
      <c r="B39">
        <v>8.9099999999999999E-2</v>
      </c>
      <c r="C39">
        <v>8.9099999999999999E-2</v>
      </c>
      <c r="D39">
        <v>8.9099999999999999E-2</v>
      </c>
      <c r="E39">
        <v>8.9099999999999999E-2</v>
      </c>
      <c r="F39">
        <v>8.9099999999999999E-2</v>
      </c>
      <c r="G39">
        <v>8.9099999999999999E-2</v>
      </c>
      <c r="H39">
        <v>8.9099999999999999E-2</v>
      </c>
      <c r="I39">
        <v>8.9099999999999999E-2</v>
      </c>
      <c r="J39">
        <v>8.9099999999999999E-2</v>
      </c>
      <c r="K39">
        <v>8.9099999999999999E-2</v>
      </c>
      <c r="L39">
        <v>8.9099999999999999E-2</v>
      </c>
      <c r="M39">
        <v>8.9099999999999999E-2</v>
      </c>
      <c r="N39">
        <v>1.0692999999999999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138.4546</v>
      </c>
      <c r="C41">
        <v>153.64009999999999</v>
      </c>
      <c r="D41">
        <v>138.4546</v>
      </c>
      <c r="E41">
        <v>138.4546</v>
      </c>
      <c r="F41">
        <v>138.4546</v>
      </c>
      <c r="G41">
        <v>138.4546</v>
      </c>
      <c r="H41">
        <v>1.5757000000000001</v>
      </c>
      <c r="I41">
        <v>153.64009999999999</v>
      </c>
      <c r="J41">
        <v>138.4546</v>
      </c>
      <c r="K41">
        <v>138.4546</v>
      </c>
      <c r="L41">
        <v>138.4546</v>
      </c>
      <c r="M41">
        <v>138.4546</v>
      </c>
      <c r="N41">
        <v>1554.9475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183.57050000000001</v>
      </c>
      <c r="C43">
        <v>181.0367</v>
      </c>
      <c r="D43">
        <v>183.57050000000001</v>
      </c>
      <c r="E43">
        <v>183.57050000000001</v>
      </c>
      <c r="F43">
        <v>183.57050000000001</v>
      </c>
      <c r="G43">
        <v>183.57050000000001</v>
      </c>
      <c r="H43">
        <v>4.4107000000000003</v>
      </c>
      <c r="I43">
        <v>181.0367</v>
      </c>
      <c r="J43">
        <v>183.57050000000001</v>
      </c>
      <c r="K43">
        <v>183.57050000000001</v>
      </c>
      <c r="L43">
        <v>183.57050000000001</v>
      </c>
      <c r="M43">
        <v>183.57050000000001</v>
      </c>
      <c r="N43">
        <v>2018.6188999999999</v>
      </c>
    </row>
    <row r="44" spans="1:14" x14ac:dyDescent="0.35">
      <c r="A44" t="s">
        <v>31</v>
      </c>
      <c r="B44">
        <v>649.47500000000002</v>
      </c>
      <c r="C44">
        <v>561.6096</v>
      </c>
      <c r="D44">
        <v>654.05949999999996</v>
      </c>
      <c r="E44">
        <v>835.4855</v>
      </c>
      <c r="F44">
        <v>826.36270000000002</v>
      </c>
      <c r="G44">
        <v>807.58019999999999</v>
      </c>
      <c r="H44">
        <v>93.4315</v>
      </c>
      <c r="I44">
        <v>893.52269999999999</v>
      </c>
      <c r="J44">
        <v>1039.9366</v>
      </c>
      <c r="K44">
        <v>948.178</v>
      </c>
      <c r="L44">
        <v>676.61649999999997</v>
      </c>
      <c r="M44">
        <v>679.68259999999998</v>
      </c>
      <c r="N44">
        <v>8665.9385000000002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4657542</v>
      </c>
      <c r="C50">
        <v>3042856</v>
      </c>
      <c r="D50">
        <v>3357529</v>
      </c>
      <c r="E50">
        <v>3332112</v>
      </c>
      <c r="F50">
        <v>1652410</v>
      </c>
      <c r="G50">
        <v>36342</v>
      </c>
      <c r="H50">
        <v>0</v>
      </c>
      <c r="I50">
        <v>0</v>
      </c>
      <c r="J50">
        <v>846338</v>
      </c>
      <c r="K50">
        <v>1953039</v>
      </c>
      <c r="L50">
        <v>4769039</v>
      </c>
      <c r="M50">
        <v>4854228</v>
      </c>
      <c r="N50">
        <v>28501434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2092</v>
      </c>
      <c r="C52">
        <v>367378</v>
      </c>
      <c r="D52">
        <v>367991</v>
      </c>
      <c r="E52">
        <v>365146</v>
      </c>
      <c r="F52">
        <v>1836</v>
      </c>
      <c r="G52">
        <v>569306</v>
      </c>
      <c r="H52">
        <v>1671</v>
      </c>
      <c r="I52">
        <v>542469</v>
      </c>
      <c r="J52">
        <v>1710</v>
      </c>
      <c r="K52">
        <v>1848</v>
      </c>
      <c r="L52">
        <v>1989</v>
      </c>
      <c r="M52">
        <v>1975</v>
      </c>
      <c r="N52">
        <v>2225413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34237</v>
      </c>
      <c r="J56">
        <v>0</v>
      </c>
      <c r="K56">
        <v>0</v>
      </c>
      <c r="L56">
        <v>0</v>
      </c>
      <c r="M56">
        <v>0</v>
      </c>
      <c r="N56">
        <v>34237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4659634</v>
      </c>
      <c r="C59">
        <v>3410234</v>
      </c>
      <c r="D59">
        <v>3725520</v>
      </c>
      <c r="E59">
        <v>3697258</v>
      </c>
      <c r="F59">
        <v>1654246</v>
      </c>
      <c r="G59">
        <v>605648</v>
      </c>
      <c r="H59">
        <v>1671</v>
      </c>
      <c r="I59">
        <v>576706</v>
      </c>
      <c r="J59">
        <v>848048</v>
      </c>
      <c r="K59">
        <v>1954888</v>
      </c>
      <c r="L59">
        <v>4771028</v>
      </c>
      <c r="M59">
        <v>4856203</v>
      </c>
      <c r="N59">
        <v>30761084</v>
      </c>
    </row>
    <row r="61" spans="1:14" x14ac:dyDescent="0.35">
      <c r="A61" t="s">
        <v>47</v>
      </c>
    </row>
    <row r="62" spans="1:14" x14ac:dyDescent="0.35">
      <c r="A62" t="s">
        <v>473</v>
      </c>
    </row>
    <row r="63" spans="1:14" x14ac:dyDescent="0.35">
      <c r="A63" t="s">
        <v>474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U21" sqref="U21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9921.2000000000007</v>
      </c>
      <c r="C2">
        <v>8614.2000000000007</v>
      </c>
      <c r="D2">
        <v>17623.5</v>
      </c>
      <c r="E2">
        <v>19462.099999999999</v>
      </c>
      <c r="F2">
        <v>35970.6</v>
      </c>
      <c r="G2">
        <v>20741.099999999999</v>
      </c>
      <c r="H2">
        <v>4844.8</v>
      </c>
      <c r="I2">
        <v>42777.599999999999</v>
      </c>
      <c r="J2">
        <v>73627.899999999994</v>
      </c>
      <c r="K2">
        <v>42342.2</v>
      </c>
      <c r="L2">
        <v>14005.8</v>
      </c>
      <c r="M2">
        <v>4525.7</v>
      </c>
      <c r="N2">
        <v>294456.8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13951.9</v>
      </c>
      <c r="C5">
        <v>11000.2</v>
      </c>
      <c r="D5">
        <v>12443.2</v>
      </c>
      <c r="E5">
        <v>4943.3999999999996</v>
      </c>
      <c r="F5">
        <v>2577.8000000000002</v>
      </c>
      <c r="G5">
        <v>405.2</v>
      </c>
      <c r="H5">
        <v>0</v>
      </c>
      <c r="I5">
        <v>109.7</v>
      </c>
      <c r="J5">
        <v>424.1</v>
      </c>
      <c r="K5">
        <v>2878.7</v>
      </c>
      <c r="L5">
        <v>10634.2</v>
      </c>
      <c r="M5">
        <v>10644.1</v>
      </c>
      <c r="N5">
        <v>70012.7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90.7</v>
      </c>
      <c r="M6">
        <v>302.5</v>
      </c>
      <c r="N6">
        <v>393.2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26159.200000000001</v>
      </c>
      <c r="C8">
        <v>23351.599999999999</v>
      </c>
      <c r="D8">
        <v>26481.200000000001</v>
      </c>
      <c r="E8">
        <v>19602.8</v>
      </c>
      <c r="F8">
        <v>25363.8</v>
      </c>
      <c r="G8">
        <v>14462.9</v>
      </c>
      <c r="H8">
        <v>9314.9</v>
      </c>
      <c r="I8">
        <v>19070.099999999999</v>
      </c>
      <c r="J8">
        <v>26010.7</v>
      </c>
      <c r="K8">
        <v>26738.5</v>
      </c>
      <c r="L8">
        <v>23570.400000000001</v>
      </c>
      <c r="M8">
        <v>11855.6</v>
      </c>
      <c r="N8">
        <v>251981.7</v>
      </c>
    </row>
    <row r="9" spans="1:14" x14ac:dyDescent="0.35">
      <c r="A9" t="s">
        <v>39</v>
      </c>
      <c r="B9">
        <v>66.3</v>
      </c>
      <c r="C9">
        <v>59.9</v>
      </c>
      <c r="D9">
        <v>66.3</v>
      </c>
      <c r="E9">
        <v>64.2</v>
      </c>
      <c r="F9">
        <v>66.3</v>
      </c>
      <c r="G9">
        <v>64.2</v>
      </c>
      <c r="H9">
        <v>66.3</v>
      </c>
      <c r="I9">
        <v>66.3</v>
      </c>
      <c r="J9">
        <v>64.2</v>
      </c>
      <c r="K9">
        <v>66.3</v>
      </c>
      <c r="L9">
        <v>64.2</v>
      </c>
      <c r="M9">
        <v>66.3</v>
      </c>
      <c r="N9">
        <v>780.6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28087.3</v>
      </c>
      <c r="C11">
        <v>28106.799999999999</v>
      </c>
      <c r="D11">
        <v>31954.7</v>
      </c>
      <c r="E11">
        <v>23920.6</v>
      </c>
      <c r="F11">
        <v>30284.7</v>
      </c>
      <c r="G11">
        <v>14385</v>
      </c>
      <c r="H11">
        <v>1172.3</v>
      </c>
      <c r="I11">
        <v>16504.099999999999</v>
      </c>
      <c r="J11">
        <v>30670.1</v>
      </c>
      <c r="K11">
        <v>31392.5</v>
      </c>
      <c r="L11">
        <v>28448.3</v>
      </c>
      <c r="M11">
        <v>13187.5</v>
      </c>
      <c r="N11">
        <v>278113.90000000002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42566.6</v>
      </c>
      <c r="C13">
        <v>42381.2</v>
      </c>
      <c r="D13">
        <v>48329.9</v>
      </c>
      <c r="E13">
        <v>36895.599999999999</v>
      </c>
      <c r="F13">
        <v>45481.2</v>
      </c>
      <c r="G13">
        <v>22845.200000000001</v>
      </c>
      <c r="H13">
        <v>3281.5</v>
      </c>
      <c r="I13">
        <v>25745.3</v>
      </c>
      <c r="J13">
        <v>46346.9</v>
      </c>
      <c r="K13">
        <v>47225.8</v>
      </c>
      <c r="L13">
        <v>42857.3</v>
      </c>
      <c r="M13">
        <v>21079.8</v>
      </c>
      <c r="N13">
        <v>425036.2</v>
      </c>
    </row>
    <row r="14" spans="1:14" x14ac:dyDescent="0.35">
      <c r="A14" t="s">
        <v>31</v>
      </c>
      <c r="B14">
        <v>120752.5</v>
      </c>
      <c r="C14">
        <v>113513.9</v>
      </c>
      <c r="D14">
        <v>136898.70000000001</v>
      </c>
      <c r="E14">
        <v>104888.7</v>
      </c>
      <c r="F14">
        <v>139744.29999999999</v>
      </c>
      <c r="G14">
        <v>72903.600000000006</v>
      </c>
      <c r="H14">
        <v>18679.900000000001</v>
      </c>
      <c r="I14">
        <v>104273.1</v>
      </c>
      <c r="J14">
        <v>177143.8</v>
      </c>
      <c r="K14">
        <v>150644.1</v>
      </c>
      <c r="L14">
        <v>119670.9</v>
      </c>
      <c r="M14">
        <v>61661.599999999999</v>
      </c>
      <c r="N14">
        <v>1320774.3999999999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102329</v>
      </c>
      <c r="C22">
        <v>103849</v>
      </c>
      <c r="D22">
        <v>119301</v>
      </c>
      <c r="E22">
        <v>89971</v>
      </c>
      <c r="F22">
        <v>106537</v>
      </c>
      <c r="G22">
        <v>49852</v>
      </c>
      <c r="H22">
        <v>1226</v>
      </c>
      <c r="I22">
        <v>53498</v>
      </c>
      <c r="J22">
        <v>101113</v>
      </c>
      <c r="K22">
        <v>104226</v>
      </c>
      <c r="L22">
        <v>96324</v>
      </c>
      <c r="M22">
        <v>46425</v>
      </c>
      <c r="N22">
        <v>974650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2109</v>
      </c>
      <c r="C26">
        <v>2109</v>
      </c>
      <c r="D26">
        <v>2397</v>
      </c>
      <c r="E26">
        <v>1773</v>
      </c>
      <c r="F26">
        <v>2277</v>
      </c>
      <c r="G26">
        <v>1031</v>
      </c>
      <c r="H26">
        <v>0</v>
      </c>
      <c r="I26">
        <v>1198</v>
      </c>
      <c r="J26">
        <v>2301</v>
      </c>
      <c r="K26">
        <v>2373</v>
      </c>
      <c r="L26">
        <v>2109</v>
      </c>
      <c r="M26">
        <v>935</v>
      </c>
      <c r="N26">
        <v>20611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104438</v>
      </c>
      <c r="C29">
        <v>105958</v>
      </c>
      <c r="D29">
        <v>121698</v>
      </c>
      <c r="E29">
        <v>91744</v>
      </c>
      <c r="F29">
        <v>108814</v>
      </c>
      <c r="G29">
        <v>50883</v>
      </c>
      <c r="H29">
        <v>1226</v>
      </c>
      <c r="I29">
        <v>54696</v>
      </c>
      <c r="J29">
        <v>103414</v>
      </c>
      <c r="K29">
        <v>106599</v>
      </c>
      <c r="L29">
        <v>98433</v>
      </c>
      <c r="M29">
        <v>47359</v>
      </c>
      <c r="N29">
        <v>995261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225.65379999999999</v>
      </c>
      <c r="C32">
        <v>129.43100000000001</v>
      </c>
      <c r="D32">
        <v>233.2013</v>
      </c>
      <c r="E32">
        <v>415.68689999999998</v>
      </c>
      <c r="F32">
        <v>412.9409</v>
      </c>
      <c r="G32">
        <v>394.52510000000001</v>
      </c>
      <c r="H32">
        <v>52.0518</v>
      </c>
      <c r="I32">
        <v>471.39760000000001</v>
      </c>
      <c r="J32">
        <v>627.23410000000001</v>
      </c>
      <c r="K32">
        <v>527.03120000000001</v>
      </c>
      <c r="L32">
        <v>246.82560000000001</v>
      </c>
      <c r="M32">
        <v>265.87349999999998</v>
      </c>
      <c r="N32">
        <v>4001.8530000000001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80.245900000000006</v>
      </c>
      <c r="C38">
        <v>80.245900000000006</v>
      </c>
      <c r="D38">
        <v>80.245900000000006</v>
      </c>
      <c r="E38">
        <v>80.245900000000006</v>
      </c>
      <c r="F38">
        <v>80.245900000000006</v>
      </c>
      <c r="G38">
        <v>80.245900000000006</v>
      </c>
      <c r="H38">
        <v>49.085900000000002</v>
      </c>
      <c r="I38">
        <v>80.245900000000006</v>
      </c>
      <c r="J38">
        <v>80.245900000000006</v>
      </c>
      <c r="K38">
        <v>80.245900000000006</v>
      </c>
      <c r="L38">
        <v>80.245900000000006</v>
      </c>
      <c r="M38">
        <v>80.245900000000006</v>
      </c>
      <c r="N38">
        <v>931.79100000000005</v>
      </c>
    </row>
    <row r="39" spans="1:14" x14ac:dyDescent="0.35">
      <c r="A39" t="s">
        <v>39</v>
      </c>
      <c r="B39">
        <v>8.9099999999999999E-2</v>
      </c>
      <c r="C39">
        <v>8.9099999999999999E-2</v>
      </c>
      <c r="D39">
        <v>8.9099999999999999E-2</v>
      </c>
      <c r="E39">
        <v>8.9099999999999999E-2</v>
      </c>
      <c r="F39">
        <v>8.9099999999999999E-2</v>
      </c>
      <c r="G39">
        <v>8.9099999999999999E-2</v>
      </c>
      <c r="H39">
        <v>8.9099999999999999E-2</v>
      </c>
      <c r="I39">
        <v>8.9099999999999999E-2</v>
      </c>
      <c r="J39">
        <v>8.9099999999999999E-2</v>
      </c>
      <c r="K39">
        <v>8.9099999999999999E-2</v>
      </c>
      <c r="L39">
        <v>8.9099999999999999E-2</v>
      </c>
      <c r="M39">
        <v>8.9099999999999999E-2</v>
      </c>
      <c r="N39">
        <v>1.0692999999999999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138.4546</v>
      </c>
      <c r="C41">
        <v>153.64009999999999</v>
      </c>
      <c r="D41">
        <v>138.4546</v>
      </c>
      <c r="E41">
        <v>138.4546</v>
      </c>
      <c r="F41">
        <v>138.4546</v>
      </c>
      <c r="G41">
        <v>138.4546</v>
      </c>
      <c r="H41">
        <v>1.5757000000000001</v>
      </c>
      <c r="I41">
        <v>153.64009999999999</v>
      </c>
      <c r="J41">
        <v>138.4546</v>
      </c>
      <c r="K41">
        <v>138.4546</v>
      </c>
      <c r="L41">
        <v>138.4546</v>
      </c>
      <c r="M41">
        <v>138.4546</v>
      </c>
      <c r="N41">
        <v>1554.9475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183.57050000000001</v>
      </c>
      <c r="C43">
        <v>181.0367</v>
      </c>
      <c r="D43">
        <v>183.57050000000001</v>
      </c>
      <c r="E43">
        <v>183.57050000000001</v>
      </c>
      <c r="F43">
        <v>183.57050000000001</v>
      </c>
      <c r="G43">
        <v>183.57050000000001</v>
      </c>
      <c r="H43">
        <v>4.4107000000000003</v>
      </c>
      <c r="I43">
        <v>181.0367</v>
      </c>
      <c r="J43">
        <v>183.57050000000001</v>
      </c>
      <c r="K43">
        <v>183.57050000000001</v>
      </c>
      <c r="L43">
        <v>183.57050000000001</v>
      </c>
      <c r="M43">
        <v>183.57050000000001</v>
      </c>
      <c r="N43">
        <v>2018.6188999999999</v>
      </c>
    </row>
    <row r="44" spans="1:14" x14ac:dyDescent="0.35">
      <c r="A44" t="s">
        <v>31</v>
      </c>
      <c r="B44">
        <v>628.01400000000001</v>
      </c>
      <c r="C44">
        <v>544.44269999999995</v>
      </c>
      <c r="D44">
        <v>635.56150000000002</v>
      </c>
      <c r="E44">
        <v>818.0471</v>
      </c>
      <c r="F44">
        <v>815.30100000000004</v>
      </c>
      <c r="G44">
        <v>796.88530000000003</v>
      </c>
      <c r="H44">
        <v>107.2133</v>
      </c>
      <c r="I44">
        <v>886.40940000000001</v>
      </c>
      <c r="J44">
        <v>1029.5944</v>
      </c>
      <c r="K44">
        <v>929.39139999999998</v>
      </c>
      <c r="L44">
        <v>649.1857</v>
      </c>
      <c r="M44">
        <v>668.2337</v>
      </c>
      <c r="N44">
        <v>8508.2782999999999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601355</v>
      </c>
      <c r="C52">
        <v>611169</v>
      </c>
      <c r="D52">
        <v>612008</v>
      </c>
      <c r="E52">
        <v>607328</v>
      </c>
      <c r="F52">
        <v>588214</v>
      </c>
      <c r="G52">
        <v>569278</v>
      </c>
      <c r="H52">
        <v>1698</v>
      </c>
      <c r="I52">
        <v>542469</v>
      </c>
      <c r="J52">
        <v>541607</v>
      </c>
      <c r="K52">
        <v>550098</v>
      </c>
      <c r="L52">
        <v>566113</v>
      </c>
      <c r="M52">
        <v>584486</v>
      </c>
      <c r="N52">
        <v>6375825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34237</v>
      </c>
      <c r="C56">
        <v>34237</v>
      </c>
      <c r="D56">
        <v>34237</v>
      </c>
      <c r="E56">
        <v>34237</v>
      </c>
      <c r="F56">
        <v>34237</v>
      </c>
      <c r="G56">
        <v>34237</v>
      </c>
      <c r="H56">
        <v>0</v>
      </c>
      <c r="I56">
        <v>34237</v>
      </c>
      <c r="J56">
        <v>34237</v>
      </c>
      <c r="K56">
        <v>34237</v>
      </c>
      <c r="L56">
        <v>34237</v>
      </c>
      <c r="M56">
        <v>34237</v>
      </c>
      <c r="N56">
        <v>376607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635592</v>
      </c>
      <c r="C59">
        <v>645406</v>
      </c>
      <c r="D59">
        <v>646245</v>
      </c>
      <c r="E59">
        <v>641565</v>
      </c>
      <c r="F59">
        <v>622451</v>
      </c>
      <c r="G59">
        <v>603515</v>
      </c>
      <c r="H59">
        <v>1698</v>
      </c>
      <c r="I59">
        <v>576706</v>
      </c>
      <c r="J59">
        <v>575844</v>
      </c>
      <c r="K59">
        <v>584335</v>
      </c>
      <c r="L59">
        <v>600350</v>
      </c>
      <c r="M59">
        <v>618723</v>
      </c>
      <c r="N59">
        <v>6752432</v>
      </c>
    </row>
    <row r="61" spans="1:14" x14ac:dyDescent="0.35">
      <c r="A61" t="s">
        <v>47</v>
      </c>
    </row>
    <row r="62" spans="1:14" x14ac:dyDescent="0.35">
      <c r="A62" t="s">
        <v>477</v>
      </c>
    </row>
    <row r="63" spans="1:14" x14ac:dyDescent="0.35">
      <c r="A63" t="s">
        <v>478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XFD1048576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8904.2999999999993</v>
      </c>
      <c r="C2">
        <v>7923.7</v>
      </c>
      <c r="D2">
        <v>15309.3</v>
      </c>
      <c r="E2">
        <v>16808.599999999999</v>
      </c>
      <c r="F2">
        <v>31308.3</v>
      </c>
      <c r="G2">
        <v>18550.900000000001</v>
      </c>
      <c r="H2">
        <v>4846.6000000000004</v>
      </c>
      <c r="I2">
        <v>38403.9</v>
      </c>
      <c r="J2">
        <v>65923.199999999997</v>
      </c>
      <c r="K2">
        <v>37440.699999999997</v>
      </c>
      <c r="L2">
        <v>13204.9</v>
      </c>
      <c r="M2">
        <v>4150.3</v>
      </c>
      <c r="N2">
        <v>262774.8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12976.3</v>
      </c>
      <c r="C5">
        <v>10316.799999999999</v>
      </c>
      <c r="D5">
        <v>11272.4</v>
      </c>
      <c r="E5">
        <v>4622.8</v>
      </c>
      <c r="F5">
        <v>2370.9</v>
      </c>
      <c r="G5">
        <v>350.3</v>
      </c>
      <c r="H5">
        <v>0</v>
      </c>
      <c r="I5">
        <v>100.2</v>
      </c>
      <c r="J5">
        <v>361.6</v>
      </c>
      <c r="K5">
        <v>2616.1</v>
      </c>
      <c r="L5">
        <v>9680.5</v>
      </c>
      <c r="M5">
        <v>9321.2000000000007</v>
      </c>
      <c r="N5">
        <v>63989.2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91.2</v>
      </c>
      <c r="M6">
        <v>312.10000000000002</v>
      </c>
      <c r="N6">
        <v>403.4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26179.1</v>
      </c>
      <c r="C8">
        <v>23358.2</v>
      </c>
      <c r="D8">
        <v>26481.200000000001</v>
      </c>
      <c r="E8">
        <v>19711.3</v>
      </c>
      <c r="F8">
        <v>25556.1</v>
      </c>
      <c r="G8">
        <v>14704</v>
      </c>
      <c r="H8">
        <v>9325.4</v>
      </c>
      <c r="I8">
        <v>19355.900000000001</v>
      </c>
      <c r="J8">
        <v>26907.5</v>
      </c>
      <c r="K8">
        <v>27120.7</v>
      </c>
      <c r="L8">
        <v>23645.1</v>
      </c>
      <c r="M8">
        <v>11939.4</v>
      </c>
      <c r="N8">
        <v>254283.9</v>
      </c>
    </row>
    <row r="9" spans="1:14" x14ac:dyDescent="0.35">
      <c r="A9" t="s">
        <v>39</v>
      </c>
      <c r="B9">
        <v>66.3</v>
      </c>
      <c r="C9">
        <v>59.9</v>
      </c>
      <c r="D9">
        <v>66.3</v>
      </c>
      <c r="E9">
        <v>64.2</v>
      </c>
      <c r="F9">
        <v>66.3</v>
      </c>
      <c r="G9">
        <v>64.2</v>
      </c>
      <c r="H9">
        <v>66.3</v>
      </c>
      <c r="I9">
        <v>66.3</v>
      </c>
      <c r="J9">
        <v>64.2</v>
      </c>
      <c r="K9">
        <v>66.3</v>
      </c>
      <c r="L9">
        <v>64.2</v>
      </c>
      <c r="M9">
        <v>66.3</v>
      </c>
      <c r="N9">
        <v>780.6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28087.3</v>
      </c>
      <c r="C11">
        <v>28106.799999999999</v>
      </c>
      <c r="D11">
        <v>31954.7</v>
      </c>
      <c r="E11">
        <v>23920.6</v>
      </c>
      <c r="F11">
        <v>30284.7</v>
      </c>
      <c r="G11">
        <v>14385</v>
      </c>
      <c r="H11">
        <v>1172.3</v>
      </c>
      <c r="I11">
        <v>16504.099999999999</v>
      </c>
      <c r="J11">
        <v>30670.1</v>
      </c>
      <c r="K11">
        <v>31392.5</v>
      </c>
      <c r="L11">
        <v>28448.3</v>
      </c>
      <c r="M11">
        <v>13187.5</v>
      </c>
      <c r="N11">
        <v>278113.90000000002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42566.6</v>
      </c>
      <c r="C13">
        <v>42381.2</v>
      </c>
      <c r="D13">
        <v>48329.9</v>
      </c>
      <c r="E13">
        <v>36895.599999999999</v>
      </c>
      <c r="F13">
        <v>45481.2</v>
      </c>
      <c r="G13">
        <v>22845.200000000001</v>
      </c>
      <c r="H13">
        <v>3281.5</v>
      </c>
      <c r="I13">
        <v>25745.3</v>
      </c>
      <c r="J13">
        <v>46346.9</v>
      </c>
      <c r="K13">
        <v>47225.8</v>
      </c>
      <c r="L13">
        <v>42857.3</v>
      </c>
      <c r="M13">
        <v>21079.8</v>
      </c>
      <c r="N13">
        <v>425036.2</v>
      </c>
    </row>
    <row r="14" spans="1:14" x14ac:dyDescent="0.35">
      <c r="A14" t="s">
        <v>31</v>
      </c>
      <c r="B14">
        <v>118779.9</v>
      </c>
      <c r="C14">
        <v>112146.6</v>
      </c>
      <c r="D14">
        <v>133413.70000000001</v>
      </c>
      <c r="E14">
        <v>102023.1</v>
      </c>
      <c r="F14">
        <v>135067.5</v>
      </c>
      <c r="G14">
        <v>70899.5</v>
      </c>
      <c r="H14">
        <v>18692.2</v>
      </c>
      <c r="I14">
        <v>100175.7</v>
      </c>
      <c r="J14">
        <v>170273.4</v>
      </c>
      <c r="K14">
        <v>145862.29999999999</v>
      </c>
      <c r="L14">
        <v>117991.5</v>
      </c>
      <c r="M14">
        <v>60056.7</v>
      </c>
      <c r="N14">
        <v>1285382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102326</v>
      </c>
      <c r="C22">
        <v>103846</v>
      </c>
      <c r="D22">
        <v>119298</v>
      </c>
      <c r="E22">
        <v>89965</v>
      </c>
      <c r="F22">
        <v>106526</v>
      </c>
      <c r="G22">
        <v>49843</v>
      </c>
      <c r="H22">
        <v>1225</v>
      </c>
      <c r="I22">
        <v>53489</v>
      </c>
      <c r="J22">
        <v>101089</v>
      </c>
      <c r="K22">
        <v>104211</v>
      </c>
      <c r="L22">
        <v>96317</v>
      </c>
      <c r="M22">
        <v>46425</v>
      </c>
      <c r="N22">
        <v>974561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2109</v>
      </c>
      <c r="C26">
        <v>2109</v>
      </c>
      <c r="D26">
        <v>2397</v>
      </c>
      <c r="E26">
        <v>1773</v>
      </c>
      <c r="F26">
        <v>2277</v>
      </c>
      <c r="G26">
        <v>1031</v>
      </c>
      <c r="H26">
        <v>0</v>
      </c>
      <c r="I26">
        <v>1198</v>
      </c>
      <c r="J26">
        <v>2301</v>
      </c>
      <c r="K26">
        <v>2373</v>
      </c>
      <c r="L26">
        <v>2109</v>
      </c>
      <c r="M26">
        <v>935</v>
      </c>
      <c r="N26">
        <v>20611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104435</v>
      </c>
      <c r="C29">
        <v>105955</v>
      </c>
      <c r="D29">
        <v>121694</v>
      </c>
      <c r="E29">
        <v>91738</v>
      </c>
      <c r="F29">
        <v>108802</v>
      </c>
      <c r="G29">
        <v>50874</v>
      </c>
      <c r="H29">
        <v>1225</v>
      </c>
      <c r="I29">
        <v>54687</v>
      </c>
      <c r="J29">
        <v>103390</v>
      </c>
      <c r="K29">
        <v>106584</v>
      </c>
      <c r="L29">
        <v>98426</v>
      </c>
      <c r="M29">
        <v>47360</v>
      </c>
      <c r="N29">
        <v>995171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228.2826</v>
      </c>
      <c r="C32">
        <v>131.17099999999999</v>
      </c>
      <c r="D32">
        <v>239.19210000000001</v>
      </c>
      <c r="E32">
        <v>423.25139999999999</v>
      </c>
      <c r="F32">
        <v>424.45949999999999</v>
      </c>
      <c r="G32">
        <v>404.39479999999998</v>
      </c>
      <c r="H32">
        <v>52.051600000000001</v>
      </c>
      <c r="I32">
        <v>481.4255</v>
      </c>
      <c r="J32">
        <v>637.56870000000004</v>
      </c>
      <c r="K32">
        <v>539.96169999999995</v>
      </c>
      <c r="L32">
        <v>257.35649999999998</v>
      </c>
      <c r="M32">
        <v>0</v>
      </c>
      <c r="N32">
        <v>3819.1152000000002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416.5129</v>
      </c>
      <c r="N35">
        <v>416.5129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86.971599999999995</v>
      </c>
      <c r="N36">
        <v>86.971599999999995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80.245900000000006</v>
      </c>
      <c r="C38">
        <v>80.245900000000006</v>
      </c>
      <c r="D38">
        <v>80.245900000000006</v>
      </c>
      <c r="E38">
        <v>80.245900000000006</v>
      </c>
      <c r="F38">
        <v>80.245900000000006</v>
      </c>
      <c r="G38">
        <v>80.245900000000006</v>
      </c>
      <c r="H38">
        <v>49.085900000000002</v>
      </c>
      <c r="I38">
        <v>80.245900000000006</v>
      </c>
      <c r="J38">
        <v>80.245900000000006</v>
      </c>
      <c r="K38">
        <v>80.245900000000006</v>
      </c>
      <c r="L38">
        <v>80.245900000000006</v>
      </c>
      <c r="M38">
        <v>80.245900000000006</v>
      </c>
      <c r="N38">
        <v>931.79100000000005</v>
      </c>
    </row>
    <row r="39" spans="1:14" x14ac:dyDescent="0.35">
      <c r="A39" t="s">
        <v>39</v>
      </c>
      <c r="B39">
        <v>8.9099999999999999E-2</v>
      </c>
      <c r="C39">
        <v>8.9099999999999999E-2</v>
      </c>
      <c r="D39">
        <v>8.9099999999999999E-2</v>
      </c>
      <c r="E39">
        <v>8.9099999999999999E-2</v>
      </c>
      <c r="F39">
        <v>8.9099999999999999E-2</v>
      </c>
      <c r="G39">
        <v>8.9099999999999999E-2</v>
      </c>
      <c r="H39">
        <v>8.9099999999999999E-2</v>
      </c>
      <c r="I39">
        <v>8.9099999999999999E-2</v>
      </c>
      <c r="J39">
        <v>8.9099999999999999E-2</v>
      </c>
      <c r="K39">
        <v>8.9099999999999999E-2</v>
      </c>
      <c r="L39">
        <v>8.9099999999999999E-2</v>
      </c>
      <c r="M39">
        <v>8.9099999999999999E-2</v>
      </c>
      <c r="N39">
        <v>1.0692999999999999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138.4546</v>
      </c>
      <c r="C41">
        <v>153.64009999999999</v>
      </c>
      <c r="D41">
        <v>138.4546</v>
      </c>
      <c r="E41">
        <v>138.4546</v>
      </c>
      <c r="F41">
        <v>138.4546</v>
      </c>
      <c r="G41">
        <v>138.4546</v>
      </c>
      <c r="H41">
        <v>1.5757000000000001</v>
      </c>
      <c r="I41">
        <v>153.64009999999999</v>
      </c>
      <c r="J41">
        <v>138.4546</v>
      </c>
      <c r="K41">
        <v>138.4546</v>
      </c>
      <c r="L41">
        <v>138.4546</v>
      </c>
      <c r="M41">
        <v>10.1044</v>
      </c>
      <c r="N41">
        <v>1426.5972999999999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183.57050000000001</v>
      </c>
      <c r="C43">
        <v>181.0367</v>
      </c>
      <c r="D43">
        <v>183.57050000000001</v>
      </c>
      <c r="E43">
        <v>183.57050000000001</v>
      </c>
      <c r="F43">
        <v>183.57050000000001</v>
      </c>
      <c r="G43">
        <v>183.57050000000001</v>
      </c>
      <c r="H43">
        <v>4.4107000000000003</v>
      </c>
      <c r="I43">
        <v>181.0367</v>
      </c>
      <c r="J43">
        <v>183.57050000000001</v>
      </c>
      <c r="K43">
        <v>183.57050000000001</v>
      </c>
      <c r="L43">
        <v>183.57050000000001</v>
      </c>
      <c r="M43">
        <v>71.529200000000003</v>
      </c>
      <c r="N43">
        <v>1906.5776000000001</v>
      </c>
    </row>
    <row r="44" spans="1:14" x14ac:dyDescent="0.35">
      <c r="A44" t="s">
        <v>31</v>
      </c>
      <c r="B44">
        <v>630.64279999999997</v>
      </c>
      <c r="C44">
        <v>546.18269999999995</v>
      </c>
      <c r="D44">
        <v>641.55229999999995</v>
      </c>
      <c r="E44">
        <v>825.61159999999995</v>
      </c>
      <c r="F44">
        <v>826.81960000000004</v>
      </c>
      <c r="G44">
        <v>806.755</v>
      </c>
      <c r="H44">
        <v>107.2131</v>
      </c>
      <c r="I44">
        <v>896.43730000000005</v>
      </c>
      <c r="J44">
        <v>1039.9287999999999</v>
      </c>
      <c r="K44">
        <v>942.32190000000003</v>
      </c>
      <c r="L44">
        <v>659.71669999999995</v>
      </c>
      <c r="M44">
        <v>665.45309999999995</v>
      </c>
      <c r="N44">
        <v>8588.6347999999998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601355</v>
      </c>
      <c r="C52">
        <v>611168</v>
      </c>
      <c r="D52">
        <v>612014</v>
      </c>
      <c r="E52">
        <v>607327</v>
      </c>
      <c r="F52">
        <v>588206</v>
      </c>
      <c r="G52">
        <v>569267</v>
      </c>
      <c r="H52">
        <v>1697</v>
      </c>
      <c r="I52">
        <v>542449</v>
      </c>
      <c r="J52">
        <v>541591</v>
      </c>
      <c r="K52">
        <v>550094</v>
      </c>
      <c r="L52">
        <v>566113</v>
      </c>
      <c r="M52">
        <v>584497</v>
      </c>
      <c r="N52">
        <v>6375777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34237</v>
      </c>
      <c r="C56">
        <v>34237</v>
      </c>
      <c r="D56">
        <v>34237</v>
      </c>
      <c r="E56">
        <v>34237</v>
      </c>
      <c r="F56">
        <v>34237</v>
      </c>
      <c r="G56">
        <v>34237</v>
      </c>
      <c r="H56">
        <v>0</v>
      </c>
      <c r="I56">
        <v>34237</v>
      </c>
      <c r="J56">
        <v>34237</v>
      </c>
      <c r="K56">
        <v>34237</v>
      </c>
      <c r="L56">
        <v>34237</v>
      </c>
      <c r="M56">
        <v>34237</v>
      </c>
      <c r="N56">
        <v>376607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635592</v>
      </c>
      <c r="C59">
        <v>645405</v>
      </c>
      <c r="D59">
        <v>646251</v>
      </c>
      <c r="E59">
        <v>641564</v>
      </c>
      <c r="F59">
        <v>622443</v>
      </c>
      <c r="G59">
        <v>603504</v>
      </c>
      <c r="H59">
        <v>1697</v>
      </c>
      <c r="I59">
        <v>576686</v>
      </c>
      <c r="J59">
        <v>575828</v>
      </c>
      <c r="K59">
        <v>584331</v>
      </c>
      <c r="L59">
        <v>600350</v>
      </c>
      <c r="M59">
        <v>618733</v>
      </c>
      <c r="N59">
        <v>6752384</v>
      </c>
    </row>
    <row r="61" spans="1:14" x14ac:dyDescent="0.35">
      <c r="A61" t="s">
        <v>47</v>
      </c>
    </row>
    <row r="62" spans="1:14" x14ac:dyDescent="0.35">
      <c r="A62" t="s">
        <v>479</v>
      </c>
    </row>
    <row r="63" spans="1:14" x14ac:dyDescent="0.35">
      <c r="A63" t="s">
        <v>480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R51"/>
  <sheetViews>
    <sheetView workbookViewId="0">
      <selection activeCell="R19" sqref="R19"/>
    </sheetView>
  </sheetViews>
  <sheetFormatPr defaultRowHeight="14.5" x14ac:dyDescent="0.35"/>
  <cols>
    <col min="6" max="6" width="13.54296875" customWidth="1"/>
    <col min="8" max="8" width="9.81640625" bestFit="1" customWidth="1"/>
    <col min="9" max="9" width="9.7265625" customWidth="1"/>
    <col min="10" max="10" width="8.453125" customWidth="1"/>
    <col min="11" max="11" width="9.7265625" bestFit="1" customWidth="1"/>
    <col min="12" max="12" width="8.453125" hidden="1" customWidth="1"/>
    <col min="13" max="13" width="10.26953125" hidden="1" customWidth="1"/>
    <col min="14" max="14" width="8.453125" hidden="1" customWidth="1"/>
    <col min="15" max="15" width="11" hidden="1" customWidth="1"/>
    <col min="16" max="16" width="9.81640625" bestFit="1" customWidth="1"/>
    <col min="17" max="17" width="5.81640625" bestFit="1" customWidth="1"/>
    <col min="18" max="18" width="8.54296875" bestFit="1" customWidth="1"/>
    <col min="19" max="19" width="6.7265625" customWidth="1"/>
    <col min="20" max="20" width="8.54296875" bestFit="1" customWidth="1"/>
    <col min="21" max="21" width="5.81640625" bestFit="1" customWidth="1"/>
    <col min="22" max="22" width="14.81640625" customWidth="1"/>
    <col min="23" max="23" width="21.7265625" bestFit="1" customWidth="1"/>
    <col min="24" max="24" width="21.453125" bestFit="1" customWidth="1"/>
    <col min="25" max="25" width="9.1796875" style="10"/>
    <col min="27" max="27" width="13.7265625" bestFit="1" customWidth="1"/>
    <col min="29" max="29" width="13.81640625" bestFit="1" customWidth="1"/>
    <col min="31" max="31" width="22.453125" bestFit="1" customWidth="1"/>
    <col min="32" max="32" width="22.26953125" bestFit="1" customWidth="1"/>
    <col min="33" max="33" width="8" bestFit="1" customWidth="1"/>
    <col min="34" max="34" width="22.453125" bestFit="1" customWidth="1"/>
    <col min="35" max="35" width="21.453125" bestFit="1" customWidth="1"/>
    <col min="36" max="36" width="8" bestFit="1" customWidth="1"/>
    <col min="39" max="39" width="13.7265625" bestFit="1" customWidth="1"/>
    <col min="41" max="41" width="25" bestFit="1" customWidth="1"/>
    <col min="42" max="42" width="21.453125" bestFit="1" customWidth="1"/>
  </cols>
  <sheetData>
    <row r="1" spans="4:44" x14ac:dyDescent="0.35">
      <c r="D1" s="26" t="s">
        <v>426</v>
      </c>
      <c r="E1" s="64" t="s">
        <v>344</v>
      </c>
      <c r="F1" s="64"/>
      <c r="G1" s="13" t="s">
        <v>345</v>
      </c>
      <c r="H1" s="14"/>
      <c r="I1" s="14"/>
      <c r="J1" s="14"/>
      <c r="K1" s="14"/>
      <c r="L1" s="14"/>
      <c r="M1" s="14"/>
      <c r="N1" s="14"/>
      <c r="O1" s="14"/>
      <c r="P1" s="64" t="s">
        <v>336</v>
      </c>
      <c r="Q1" s="64"/>
      <c r="R1" s="64" t="s">
        <v>337</v>
      </c>
      <c r="S1" s="64"/>
      <c r="T1" s="64" t="s">
        <v>338</v>
      </c>
      <c r="U1" s="64"/>
      <c r="W1" t="s">
        <v>462</v>
      </c>
      <c r="X1" t="s">
        <v>138</v>
      </c>
      <c r="Y1" t="s">
        <v>458</v>
      </c>
      <c r="AC1" t="s">
        <v>476</v>
      </c>
      <c r="AM1" t="s">
        <v>475</v>
      </c>
      <c r="AQ1" t="s">
        <v>345</v>
      </c>
      <c r="AR1" t="s">
        <v>346</v>
      </c>
    </row>
    <row r="2" spans="4:44" ht="43.5" x14ac:dyDescent="0.35">
      <c r="E2" s="14"/>
      <c r="F2" s="15" t="s">
        <v>308</v>
      </c>
      <c r="G2" s="15" t="s">
        <v>1</v>
      </c>
      <c r="H2" s="15" t="s">
        <v>17</v>
      </c>
      <c r="I2" s="15" t="s">
        <v>50</v>
      </c>
      <c r="J2" s="15" t="s">
        <v>220</v>
      </c>
      <c r="K2" s="15" t="s">
        <v>323</v>
      </c>
      <c r="L2" s="15" t="s">
        <v>221</v>
      </c>
      <c r="M2" s="15" t="s">
        <v>329</v>
      </c>
      <c r="N2" s="15" t="s">
        <v>222</v>
      </c>
      <c r="O2" s="15" t="s">
        <v>330</v>
      </c>
      <c r="P2" s="15" t="s">
        <v>331</v>
      </c>
      <c r="Q2" s="15" t="s">
        <v>332</v>
      </c>
      <c r="R2" s="15" t="s">
        <v>331</v>
      </c>
      <c r="S2" s="15" t="s">
        <v>332</v>
      </c>
      <c r="T2" s="15" t="s">
        <v>331</v>
      </c>
      <c r="U2" s="15" t="s">
        <v>332</v>
      </c>
      <c r="V2" s="8"/>
      <c r="W2" t="s">
        <v>15</v>
      </c>
      <c r="X2" t="s">
        <v>2</v>
      </c>
      <c r="Y2" s="11">
        <v>52699</v>
      </c>
      <c r="Z2">
        <v>961</v>
      </c>
      <c r="AA2" t="s">
        <v>5</v>
      </c>
      <c r="AC2" t="s">
        <v>108</v>
      </c>
      <c r="AD2" t="s">
        <v>0</v>
      </c>
      <c r="AE2" t="s">
        <v>355</v>
      </c>
      <c r="AF2" t="s">
        <v>138</v>
      </c>
      <c r="AG2" t="s">
        <v>352</v>
      </c>
      <c r="AH2" t="s">
        <v>355</v>
      </c>
      <c r="AI2" t="s">
        <v>138</v>
      </c>
      <c r="AJ2" t="s">
        <v>353</v>
      </c>
      <c r="AL2" s="7" t="s">
        <v>354</v>
      </c>
      <c r="AM2" t="s">
        <v>108</v>
      </c>
      <c r="AN2" t="s">
        <v>0</v>
      </c>
      <c r="AO2" t="s">
        <v>138</v>
      </c>
      <c r="AP2" t="s">
        <v>139</v>
      </c>
      <c r="AQ2" t="s">
        <v>4</v>
      </c>
      <c r="AR2" t="s">
        <v>4</v>
      </c>
    </row>
    <row r="3" spans="4:44" x14ac:dyDescent="0.35">
      <c r="E3" s="14"/>
      <c r="F3" s="16"/>
      <c r="G3" s="14"/>
      <c r="H3" s="17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W3" t="s">
        <v>16</v>
      </c>
      <c r="X3" t="s">
        <v>2</v>
      </c>
      <c r="Y3" s="11">
        <v>53663</v>
      </c>
      <c r="Z3">
        <v>961</v>
      </c>
      <c r="AA3" t="s">
        <v>6</v>
      </c>
      <c r="AC3" t="s">
        <v>91</v>
      </c>
      <c r="AD3" s="45">
        <v>3751</v>
      </c>
      <c r="AE3" s="45" t="s">
        <v>130</v>
      </c>
      <c r="AF3" s="46" t="s">
        <v>2</v>
      </c>
      <c r="AG3" s="45">
        <v>54750</v>
      </c>
      <c r="AH3" s="45" t="s">
        <v>376</v>
      </c>
      <c r="AI3" s="45" t="s">
        <v>2</v>
      </c>
      <c r="AJ3" s="45">
        <v>226971</v>
      </c>
      <c r="AK3" s="1"/>
      <c r="AL3" s="1">
        <v>264477</v>
      </c>
      <c r="AM3" t="s">
        <v>5</v>
      </c>
      <c r="AN3" s="45">
        <v>15747</v>
      </c>
      <c r="AO3" s="46" t="s">
        <v>309</v>
      </c>
      <c r="AP3" s="46" t="s">
        <v>2</v>
      </c>
      <c r="AQ3" s="45">
        <v>212877</v>
      </c>
      <c r="AR3" s="45">
        <v>208140</v>
      </c>
    </row>
    <row r="4" spans="4:44" x14ac:dyDescent="0.35">
      <c r="E4" s="13" t="s">
        <v>14</v>
      </c>
      <c r="F4" s="18">
        <f>SUM(Z2:Z3)</f>
        <v>1922</v>
      </c>
      <c r="G4" s="47">
        <f>SUM(Y2:Y3)/12000</f>
        <v>8.8635000000000002</v>
      </c>
      <c r="H4" s="17">
        <f>F4/G4</f>
        <v>216.84436170812884</v>
      </c>
      <c r="I4" s="14">
        <v>577.4</v>
      </c>
      <c r="J4" s="20">
        <f>I4/G4</f>
        <v>65.143566311276587</v>
      </c>
      <c r="K4" s="21">
        <f>COUNT(Y2:Y3)</f>
        <v>2</v>
      </c>
      <c r="L4" s="19">
        <f>I4/K4</f>
        <v>288.7</v>
      </c>
      <c r="M4" s="21">
        <v>2</v>
      </c>
      <c r="N4" s="19">
        <f>I4/M4</f>
        <v>288.7</v>
      </c>
      <c r="O4" s="19">
        <f>AVERAGE(Y2:Y3)/12000</f>
        <v>4.4317500000000001</v>
      </c>
      <c r="P4" s="22">
        <f>$X$26*K4/G4</f>
        <v>78.749929486094658</v>
      </c>
      <c r="Q4" s="22">
        <f>$X$27*K4/G4</f>
        <v>35.200541546793026</v>
      </c>
      <c r="R4" s="22">
        <f>$Y$26*K4/G4</f>
        <v>38.133920009025779</v>
      </c>
      <c r="S4" s="22">
        <f>$Y$27*K4/G4</f>
        <v>35.200541546793026</v>
      </c>
      <c r="T4" s="22">
        <f>P4-R4</f>
        <v>40.616009477068879</v>
      </c>
      <c r="U4" s="22">
        <f>Q4-S4</f>
        <v>0</v>
      </c>
      <c r="V4" s="3"/>
      <c r="AC4" t="s">
        <v>92</v>
      </c>
      <c r="AD4" s="45">
        <v>5813</v>
      </c>
      <c r="AE4" s="45" t="s">
        <v>131</v>
      </c>
      <c r="AF4" s="46" t="s">
        <v>2</v>
      </c>
      <c r="AG4" s="45">
        <v>99528</v>
      </c>
      <c r="AH4" s="45" t="s">
        <v>377</v>
      </c>
      <c r="AI4" s="45" t="s">
        <v>2</v>
      </c>
      <c r="AJ4" s="45">
        <v>567091</v>
      </c>
      <c r="AK4" s="1"/>
      <c r="AL4" s="1">
        <v>661289</v>
      </c>
      <c r="AM4" t="s">
        <v>6</v>
      </c>
      <c r="AN4" s="45">
        <v>9251</v>
      </c>
      <c r="AO4" s="46" t="s">
        <v>310</v>
      </c>
      <c r="AP4" s="46" t="s">
        <v>2</v>
      </c>
      <c r="AQ4" s="45">
        <v>141284</v>
      </c>
      <c r="AR4" s="45">
        <v>137808</v>
      </c>
    </row>
    <row r="5" spans="4:44" x14ac:dyDescent="0.35">
      <c r="E5" s="13" t="s">
        <v>325</v>
      </c>
      <c r="F5" s="18">
        <f>'ESe Area '!V2</f>
        <v>94502</v>
      </c>
      <c r="G5" s="47">
        <f>(SUM(AG3:AG51)/12000)*'ESe Area '!V3</f>
        <v>318.5984017692216</v>
      </c>
      <c r="H5" s="17">
        <f>F5/G5</f>
        <v>296.61793491498122</v>
      </c>
      <c r="I5" s="19">
        <f>('ESe-w08-v03-airAC-Base '!N14-'ESe-w08-v03-airAC-Post'!N14)*'ESe Area '!V3</f>
        <v>21833.990203634326</v>
      </c>
      <c r="J5" s="20">
        <f>I5/G5</f>
        <v>68.531386480243214</v>
      </c>
      <c r="K5" s="21">
        <v>49</v>
      </c>
      <c r="L5" s="19">
        <f t="shared" ref="L5:L6" si="0">I5/K5</f>
        <v>445.59163680886383</v>
      </c>
      <c r="M5" s="21">
        <v>40</v>
      </c>
      <c r="N5" s="19">
        <f t="shared" ref="N5:N6" si="1">I5/M5</f>
        <v>545.84975509085814</v>
      </c>
      <c r="O5" s="19" t="e">
        <f>AVERAGE(#REF!)</f>
        <v>#REF!</v>
      </c>
      <c r="P5" s="22">
        <f>$X$26*K5/G5</f>
        <v>53.675724376003615</v>
      </c>
      <c r="Q5" s="22">
        <f>$X$27*K5/G5</f>
        <v>23.992587400162073</v>
      </c>
      <c r="R5" s="22">
        <f>$Y$26*K5/G5</f>
        <v>25.991969683508913</v>
      </c>
      <c r="S5" s="22">
        <f>$Y$27*K5/G5</f>
        <v>23.992587400162073</v>
      </c>
      <c r="T5" s="22">
        <f t="shared" ref="T5:U6" si="2">P5-R5</f>
        <v>27.683754692494702</v>
      </c>
      <c r="U5" s="22">
        <f t="shared" si="2"/>
        <v>0</v>
      </c>
      <c r="V5" s="3"/>
      <c r="W5" t="s">
        <v>384</v>
      </c>
      <c r="AC5" t="s">
        <v>93</v>
      </c>
      <c r="AD5" s="45">
        <v>8248</v>
      </c>
      <c r="AE5" s="45" t="s">
        <v>132</v>
      </c>
      <c r="AF5" s="46" t="s">
        <v>2</v>
      </c>
      <c r="AG5" s="45">
        <v>77203</v>
      </c>
      <c r="AH5" s="45" t="s">
        <v>378</v>
      </c>
      <c r="AI5" s="45" t="s">
        <v>2</v>
      </c>
      <c r="AJ5" s="45">
        <v>223220</v>
      </c>
      <c r="AK5" s="1"/>
      <c r="AL5" s="1">
        <v>265750</v>
      </c>
      <c r="AM5" t="s">
        <v>7</v>
      </c>
      <c r="AN5" s="45">
        <v>15747</v>
      </c>
      <c r="AO5" s="46" t="s">
        <v>311</v>
      </c>
      <c r="AP5" s="46" t="s">
        <v>2</v>
      </c>
      <c r="AQ5" s="45">
        <v>180412</v>
      </c>
      <c r="AR5" s="45">
        <v>175301</v>
      </c>
    </row>
    <row r="6" spans="4:44" x14ac:dyDescent="0.35">
      <c r="E6" s="13" t="s">
        <v>324</v>
      </c>
      <c r="F6" s="18">
        <f>'EPr Areas'!I2</f>
        <v>31494.199999999997</v>
      </c>
      <c r="G6" s="47">
        <f>(SUM(AQ3:AQ16)/12000)*'EPr Areas'!I3</f>
        <v>115.37784085911821</v>
      </c>
      <c r="H6" s="17">
        <f>F6/G6</f>
        <v>272.96575985033297</v>
      </c>
      <c r="I6" s="19">
        <f>('EPr-Base-AC-08'!N14-'EPr-Post-AC-08'!N14)*'EPr Areas'!I3</f>
        <v>6824.5727303638214</v>
      </c>
      <c r="J6" s="20">
        <f>I6/G6</f>
        <v>59.149769830559983</v>
      </c>
      <c r="K6" s="21">
        <f>16-3+1</f>
        <v>14</v>
      </c>
      <c r="L6" s="19">
        <f t="shared" si="0"/>
        <v>487.46948074027296</v>
      </c>
      <c r="M6" s="21">
        <v>8</v>
      </c>
      <c r="N6" s="19">
        <f t="shared" si="1"/>
        <v>853.07159129547767</v>
      </c>
      <c r="O6" s="19">
        <f>AVERAGE(AQ3:AQ16)/12000</f>
        <v>13.083011904761905</v>
      </c>
      <c r="P6" s="22">
        <f>$X$26*K6/G6</f>
        <v>42.347819681996278</v>
      </c>
      <c r="Q6" s="22">
        <f>$X$27*K6/G6</f>
        <v>18.92911137647971</v>
      </c>
      <c r="R6" s="22">
        <f>$Y$26*K6/G6</f>
        <v>20.506537324519687</v>
      </c>
      <c r="S6" s="22">
        <f>$Y$27*K6/G6</f>
        <v>18.92911137647971</v>
      </c>
      <c r="T6" s="22">
        <f t="shared" si="2"/>
        <v>21.84128235747659</v>
      </c>
      <c r="U6" s="22">
        <f t="shared" si="2"/>
        <v>0</v>
      </c>
      <c r="V6" s="3"/>
      <c r="W6" t="s">
        <v>15</v>
      </c>
      <c r="X6" t="s">
        <v>2</v>
      </c>
      <c r="Y6" s="11">
        <v>51197</v>
      </c>
      <c r="AC6" t="s">
        <v>94</v>
      </c>
      <c r="AD6" s="45">
        <v>14062</v>
      </c>
      <c r="AE6" s="45" t="s">
        <v>124</v>
      </c>
      <c r="AF6" s="46" t="s">
        <v>2</v>
      </c>
      <c r="AG6" s="45">
        <v>209717</v>
      </c>
      <c r="AH6" s="45" t="s">
        <v>379</v>
      </c>
      <c r="AI6" s="45" t="s">
        <v>2</v>
      </c>
      <c r="AJ6" s="45">
        <v>564519</v>
      </c>
      <c r="AK6" s="1"/>
      <c r="AL6" s="1">
        <v>664001</v>
      </c>
      <c r="AM6" t="s">
        <v>8</v>
      </c>
      <c r="AN6" s="45">
        <v>9251</v>
      </c>
      <c r="AO6" s="46" t="s">
        <v>312</v>
      </c>
      <c r="AP6" s="46" t="s">
        <v>2</v>
      </c>
      <c r="AQ6" s="45">
        <v>166271</v>
      </c>
      <c r="AR6" s="45">
        <v>161784</v>
      </c>
    </row>
    <row r="7" spans="4:44" x14ac:dyDescent="0.35">
      <c r="E7" s="13" t="s">
        <v>386</v>
      </c>
      <c r="F7" s="14"/>
      <c r="G7" s="14"/>
      <c r="H7" s="14"/>
      <c r="I7" s="14"/>
      <c r="J7" s="23">
        <f>STDEV(J4:J6)/AVERAGE(J4:J6)</f>
        <v>7.3912953219539973E-2</v>
      </c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W7" t="s">
        <v>16</v>
      </c>
      <c r="X7" t="s">
        <v>2</v>
      </c>
      <c r="Y7" s="11">
        <v>52120</v>
      </c>
      <c r="AC7" t="s">
        <v>95</v>
      </c>
      <c r="AD7" s="45">
        <v>3751</v>
      </c>
      <c r="AE7" s="45" t="s">
        <v>126</v>
      </c>
      <c r="AF7" s="46" t="s">
        <v>2</v>
      </c>
      <c r="AG7" s="45">
        <v>81418</v>
      </c>
      <c r="AH7" s="45" t="s">
        <v>380</v>
      </c>
      <c r="AI7" s="45" t="s">
        <v>2</v>
      </c>
      <c r="AJ7" s="45">
        <v>227662</v>
      </c>
      <c r="AK7" s="1"/>
      <c r="AL7" s="1">
        <v>265447</v>
      </c>
      <c r="AO7" s="46" t="s">
        <v>313</v>
      </c>
      <c r="AP7" s="46" t="s">
        <v>2</v>
      </c>
      <c r="AQ7" s="45">
        <v>185210</v>
      </c>
      <c r="AR7" s="45">
        <v>181555</v>
      </c>
    </row>
    <row r="8" spans="4:44" x14ac:dyDescent="0.35">
      <c r="Y8" s="11"/>
      <c r="Z8" s="1"/>
      <c r="AC8" t="s">
        <v>96</v>
      </c>
      <c r="AD8" s="45">
        <v>5813</v>
      </c>
      <c r="AE8" s="45" t="s">
        <v>125</v>
      </c>
      <c r="AF8" s="46" t="s">
        <v>2</v>
      </c>
      <c r="AG8" s="45">
        <v>154538</v>
      </c>
      <c r="AH8" s="45" t="s">
        <v>381</v>
      </c>
      <c r="AI8" s="45" t="s">
        <v>2</v>
      </c>
      <c r="AJ8" s="45">
        <v>567940</v>
      </c>
      <c r="AK8" s="1"/>
      <c r="AL8" s="1">
        <v>662279</v>
      </c>
      <c r="AO8" s="46" t="s">
        <v>314</v>
      </c>
      <c r="AP8" s="46" t="s">
        <v>2</v>
      </c>
      <c r="AQ8" s="45">
        <v>129237</v>
      </c>
      <c r="AR8" s="45">
        <v>126051</v>
      </c>
    </row>
    <row r="9" spans="4:44" x14ac:dyDescent="0.35">
      <c r="E9" s="64" t="str">
        <f>E1</f>
        <v>HVAC Type</v>
      </c>
      <c r="F9" s="64"/>
      <c r="G9" s="13" t="s">
        <v>346</v>
      </c>
      <c r="H9" s="14"/>
      <c r="I9" s="14"/>
      <c r="J9" s="14"/>
      <c r="K9" s="14"/>
      <c r="L9" s="14"/>
      <c r="M9" s="14"/>
      <c r="N9" s="14"/>
      <c r="O9" s="14"/>
      <c r="P9" s="64" t="s">
        <v>336</v>
      </c>
      <c r="Q9" s="64"/>
      <c r="R9" s="64" t="s">
        <v>337</v>
      </c>
      <c r="S9" s="64"/>
      <c r="T9" s="64" t="s">
        <v>338</v>
      </c>
      <c r="U9" s="64"/>
      <c r="Y9" s="11"/>
      <c r="Z9" s="1"/>
      <c r="AC9" t="s">
        <v>97</v>
      </c>
      <c r="AD9" s="45">
        <v>8248</v>
      </c>
      <c r="AE9" s="45" t="s">
        <v>123</v>
      </c>
      <c r="AF9" s="46" t="s">
        <v>2</v>
      </c>
      <c r="AG9" s="45">
        <v>73406</v>
      </c>
      <c r="AH9" s="45" t="s">
        <v>382</v>
      </c>
      <c r="AI9" s="45" t="s">
        <v>2</v>
      </c>
      <c r="AJ9" s="45">
        <v>223287</v>
      </c>
      <c r="AK9" s="1"/>
      <c r="AL9" s="1">
        <v>265836</v>
      </c>
      <c r="AO9" s="46" t="s">
        <v>315</v>
      </c>
      <c r="AP9" s="46" t="s">
        <v>2</v>
      </c>
      <c r="AQ9" s="45">
        <v>212877</v>
      </c>
      <c r="AR9" s="45">
        <v>208140</v>
      </c>
    </row>
    <row r="10" spans="4:44" ht="43.5" x14ac:dyDescent="0.35">
      <c r="E10" s="14"/>
      <c r="F10" s="15" t="s">
        <v>308</v>
      </c>
      <c r="G10" s="15" t="s">
        <v>351</v>
      </c>
      <c r="H10" s="15" t="s">
        <v>17</v>
      </c>
      <c r="I10" s="15" t="s">
        <v>50</v>
      </c>
      <c r="J10" s="15" t="s">
        <v>220</v>
      </c>
      <c r="K10" s="15" t="s">
        <v>385</v>
      </c>
      <c r="L10" s="15" t="s">
        <v>221</v>
      </c>
      <c r="M10" s="15" t="s">
        <v>329</v>
      </c>
      <c r="N10" s="15" t="s">
        <v>222</v>
      </c>
      <c r="O10" s="15" t="s">
        <v>330</v>
      </c>
      <c r="P10" s="15" t="s">
        <v>331</v>
      </c>
      <c r="Q10" s="15" t="s">
        <v>332</v>
      </c>
      <c r="R10" s="15" t="s">
        <v>331</v>
      </c>
      <c r="S10" s="15" t="s">
        <v>332</v>
      </c>
      <c r="T10" s="15" t="s">
        <v>331</v>
      </c>
      <c r="U10" s="15" t="s">
        <v>332</v>
      </c>
      <c r="Y10" s="11"/>
      <c r="Z10" s="1"/>
      <c r="AC10" t="s">
        <v>98</v>
      </c>
      <c r="AD10" s="45">
        <v>14062</v>
      </c>
      <c r="AE10" s="45" t="s">
        <v>127</v>
      </c>
      <c r="AF10" s="46" t="s">
        <v>2</v>
      </c>
      <c r="AG10" s="45">
        <v>60480</v>
      </c>
      <c r="AH10" s="45" t="s">
        <v>383</v>
      </c>
      <c r="AI10" s="45" t="s">
        <v>2</v>
      </c>
      <c r="AJ10" s="45">
        <v>564842</v>
      </c>
      <c r="AK10" s="1"/>
      <c r="AL10" s="1">
        <v>665534</v>
      </c>
      <c r="AO10" s="46" t="s">
        <v>316</v>
      </c>
      <c r="AP10" s="46" t="s">
        <v>2</v>
      </c>
      <c r="AQ10" s="45">
        <v>168536</v>
      </c>
      <c r="AR10" s="45">
        <v>163929</v>
      </c>
    </row>
    <row r="11" spans="4:44" x14ac:dyDescent="0.35">
      <c r="E11" s="14"/>
      <c r="F11" s="16"/>
      <c r="G11" s="14"/>
      <c r="H11" s="17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Y11" s="11"/>
      <c r="Z11" s="1"/>
      <c r="AC11" t="s">
        <v>99</v>
      </c>
      <c r="AD11" s="45">
        <v>3751</v>
      </c>
      <c r="AE11" s="45" t="s">
        <v>119</v>
      </c>
      <c r="AF11" s="46" t="s">
        <v>2</v>
      </c>
      <c r="AG11" s="45">
        <v>54750</v>
      </c>
      <c r="AH11" s="45" t="s">
        <v>369</v>
      </c>
      <c r="AI11" s="45" t="s">
        <v>2</v>
      </c>
      <c r="AJ11" s="45">
        <v>144923</v>
      </c>
      <c r="AK11" s="1"/>
      <c r="AL11" s="1">
        <v>169177</v>
      </c>
      <c r="AO11" s="46" t="s">
        <v>317</v>
      </c>
      <c r="AP11" s="46" t="s">
        <v>2</v>
      </c>
      <c r="AQ11" s="45">
        <v>143711</v>
      </c>
      <c r="AR11" s="45">
        <v>139938</v>
      </c>
    </row>
    <row r="12" spans="4:44" x14ac:dyDescent="0.35">
      <c r="E12" s="13" t="s">
        <v>14</v>
      </c>
      <c r="F12" s="18">
        <f>F4</f>
        <v>1922</v>
      </c>
      <c r="G12" s="47">
        <f>SUM(Y6:Y7)/12000</f>
        <v>8.60975</v>
      </c>
      <c r="H12" s="17">
        <f>F12/G12</f>
        <v>223.23528557739772</v>
      </c>
      <c r="I12" s="14">
        <v>623.9</v>
      </c>
      <c r="J12" s="20">
        <f>I12/G12</f>
        <v>72.46435726937483</v>
      </c>
      <c r="K12" s="21">
        <v>2</v>
      </c>
      <c r="L12" s="19">
        <f>I12/K12</f>
        <v>311.95</v>
      </c>
      <c r="M12" s="21">
        <v>2</v>
      </c>
      <c r="N12" s="19">
        <f>I12/M12</f>
        <v>311.95</v>
      </c>
      <c r="O12" s="19" t="e">
        <f>AVERAGE(Y31:Y32)/12000</f>
        <v>#DIV/0!</v>
      </c>
      <c r="P12" s="22">
        <f>$X$26*K12/G12</f>
        <v>81.070878945381693</v>
      </c>
      <c r="Q12" s="22">
        <f>$X$27*K12/G12</f>
        <v>36.237986004239382</v>
      </c>
      <c r="R12" s="22">
        <f>$Y$26*K12/G12</f>
        <v>39.257818171259331</v>
      </c>
      <c r="S12" s="22">
        <f>$Y$27*K12/G12</f>
        <v>36.237986004239382</v>
      </c>
      <c r="T12" s="22">
        <f>P12-R12</f>
        <v>41.813060774122363</v>
      </c>
      <c r="U12" s="22">
        <f>Q12-S12</f>
        <v>0</v>
      </c>
      <c r="Y12" s="11"/>
      <c r="AC12" t="s">
        <v>100</v>
      </c>
      <c r="AD12" s="45">
        <v>5813</v>
      </c>
      <c r="AE12" s="45" t="s">
        <v>118</v>
      </c>
      <c r="AF12" s="46" t="s">
        <v>2</v>
      </c>
      <c r="AG12" s="45">
        <v>81248</v>
      </c>
      <c r="AH12" s="45" t="s">
        <v>129</v>
      </c>
      <c r="AI12" s="45" t="s">
        <v>2</v>
      </c>
      <c r="AJ12" s="45">
        <v>263542</v>
      </c>
      <c r="AK12" s="1"/>
      <c r="AL12" s="1">
        <v>323348</v>
      </c>
      <c r="AO12" s="46" t="s">
        <v>318</v>
      </c>
      <c r="AP12" s="46" t="s">
        <v>2</v>
      </c>
      <c r="AQ12" s="45">
        <v>154538</v>
      </c>
      <c r="AR12" s="45">
        <v>150541</v>
      </c>
    </row>
    <row r="13" spans="4:44" x14ac:dyDescent="0.35">
      <c r="E13" s="13" t="s">
        <v>325</v>
      </c>
      <c r="F13" s="18">
        <f>F5</f>
        <v>94502</v>
      </c>
      <c r="G13" s="47">
        <f>(SUM(AJ3:AJ27)/12000)*'ESe Area '!V3</f>
        <v>312.56858154815552</v>
      </c>
      <c r="H13" s="17">
        <f>F13/G13</f>
        <v>302.34004816456786</v>
      </c>
      <c r="I13" s="19">
        <f>('ESe-w08-v03-airHP-Base'!N14-'ESe-w08-v03-airHP-Post'!N14)*'ESe Area '!V3</f>
        <v>22298.516376611333</v>
      </c>
      <c r="J13" s="20">
        <f>I13/G13</f>
        <v>71.3395961493204</v>
      </c>
      <c r="K13" s="21">
        <f>COUNT(AJ3:AJ27)</f>
        <v>25</v>
      </c>
      <c r="L13" s="19">
        <f t="shared" ref="L13:L14" si="3">I13/K13</f>
        <v>891.94065506445327</v>
      </c>
      <c r="M13" s="21">
        <v>40</v>
      </c>
      <c r="N13" s="19">
        <f t="shared" ref="N13:N14" si="4">I13/M13</f>
        <v>557.46290941528332</v>
      </c>
      <c r="O13" s="19" t="e">
        <f>AVERAGE(#REF!)</f>
        <v>#REF!</v>
      </c>
      <c r="P13" s="22">
        <f>$X$26*K13/G13</f>
        <v>27.913873994580587</v>
      </c>
      <c r="Q13" s="22">
        <f>$X$27*K13/G13</f>
        <v>12.477261728236595</v>
      </c>
      <c r="R13" s="22">
        <f>$Y$26*K13/G13</f>
        <v>13.517033538922977</v>
      </c>
      <c r="S13" s="22">
        <f>$Y$27*K13/G13</f>
        <v>12.477261728236595</v>
      </c>
      <c r="T13" s="22">
        <f t="shared" ref="T13:U14" si="5">P13-R13</f>
        <v>14.39684045565761</v>
      </c>
      <c r="U13" s="22">
        <f t="shared" si="5"/>
        <v>0</v>
      </c>
      <c r="Y13" s="11"/>
      <c r="AC13" t="s">
        <v>101</v>
      </c>
      <c r="AD13" s="45">
        <v>8248</v>
      </c>
      <c r="AE13" s="45" t="s">
        <v>120</v>
      </c>
      <c r="AF13" s="46" t="s">
        <v>2</v>
      </c>
      <c r="AG13" s="45">
        <v>92019</v>
      </c>
      <c r="AH13" s="45" t="s">
        <v>122</v>
      </c>
      <c r="AI13" s="45" t="s">
        <v>2</v>
      </c>
      <c r="AJ13" s="45">
        <v>29059</v>
      </c>
      <c r="AK13" s="1"/>
      <c r="AL13" s="1">
        <v>31819</v>
      </c>
      <c r="AO13" s="46" t="s">
        <v>319</v>
      </c>
      <c r="AP13" s="46" t="s">
        <v>2</v>
      </c>
      <c r="AQ13" s="45">
        <v>174909</v>
      </c>
      <c r="AR13" s="45">
        <v>171658</v>
      </c>
    </row>
    <row r="14" spans="4:44" x14ac:dyDescent="0.35">
      <c r="E14" s="13" t="s">
        <v>324</v>
      </c>
      <c r="F14" s="18">
        <f>F6</f>
        <v>31494.199999999997</v>
      </c>
      <c r="G14" s="47">
        <f>(SUM(AR3:AR16)/12000)*'EPr Areas'!I3</f>
        <v>113.13526677433978</v>
      </c>
      <c r="H14" s="17">
        <f>F14/G14</f>
        <v>278.37650361331185</v>
      </c>
      <c r="I14" s="19">
        <f>('EPr-w08-v03-airHP-Base'!N14-'EPr-w08-v03-airHP-Post '!N14)*'EPr Areas'!I3</f>
        <v>8253.4873308398273</v>
      </c>
      <c r="J14" s="20">
        <f>I14/G14</f>
        <v>72.952383161850648</v>
      </c>
      <c r="K14" s="21">
        <f>COUNT(AR3:AR16)</f>
        <v>14</v>
      </c>
      <c r="L14" s="19">
        <f t="shared" si="3"/>
        <v>589.534809345702</v>
      </c>
      <c r="M14" s="21">
        <v>8</v>
      </c>
      <c r="N14" s="19">
        <f t="shared" si="4"/>
        <v>1031.6859163549784</v>
      </c>
      <c r="O14" s="19" t="e">
        <f>AVERAGE(AQ18:AQ31)/12000</f>
        <v>#DIV/0!</v>
      </c>
      <c r="P14" s="22">
        <f>$X$26*K14/G14</f>
        <v>43.187240719073408</v>
      </c>
      <c r="Q14" s="22">
        <f>$X$27*K14/G14</f>
        <v>19.304325364399574</v>
      </c>
      <c r="R14" s="22">
        <f>$Y$26*K14/G14</f>
        <v>20.913019144766206</v>
      </c>
      <c r="S14" s="22">
        <f>$Y$27*K14/G14</f>
        <v>19.304325364399574</v>
      </c>
      <c r="T14" s="22">
        <f t="shared" si="5"/>
        <v>22.274221574307202</v>
      </c>
      <c r="U14" s="22">
        <f t="shared" si="5"/>
        <v>0</v>
      </c>
      <c r="AC14" t="s">
        <v>102</v>
      </c>
      <c r="AD14" s="45">
        <v>14062</v>
      </c>
      <c r="AE14" s="45" t="s">
        <v>111</v>
      </c>
      <c r="AF14" s="46" t="s">
        <v>2</v>
      </c>
      <c r="AG14" s="45">
        <v>174946</v>
      </c>
      <c r="AH14" s="45" t="s">
        <v>121</v>
      </c>
      <c r="AI14" s="45" t="s">
        <v>2</v>
      </c>
      <c r="AJ14" s="45">
        <v>143665</v>
      </c>
      <c r="AK14" s="1"/>
      <c r="AL14" s="1">
        <v>168381</v>
      </c>
      <c r="AO14" s="46" t="s">
        <v>320</v>
      </c>
      <c r="AP14" s="46" t="s">
        <v>2</v>
      </c>
      <c r="AQ14" s="45">
        <v>136850</v>
      </c>
      <c r="AR14" s="45">
        <v>133366</v>
      </c>
    </row>
    <row r="15" spans="4:44" x14ac:dyDescent="0.35">
      <c r="E15" s="13" t="s">
        <v>386</v>
      </c>
      <c r="F15" s="14"/>
      <c r="G15" s="14"/>
      <c r="H15" s="14"/>
      <c r="I15" s="14"/>
      <c r="J15" s="23">
        <f>STDEV(J12:J14)/AVERAGE(J12:J14)</f>
        <v>1.1447098730638025E-2</v>
      </c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AC15" t="s">
        <v>103</v>
      </c>
      <c r="AD15" s="45">
        <v>3751</v>
      </c>
      <c r="AE15" s="45" t="s">
        <v>112</v>
      </c>
      <c r="AF15" s="46" t="s">
        <v>2</v>
      </c>
      <c r="AG15" s="45">
        <v>90015</v>
      </c>
      <c r="AH15" s="45" t="s">
        <v>117</v>
      </c>
      <c r="AI15" s="45" t="s">
        <v>2</v>
      </c>
      <c r="AJ15" s="45">
        <v>274500</v>
      </c>
      <c r="AK15" s="1"/>
      <c r="AL15" s="1">
        <v>340084</v>
      </c>
      <c r="AO15" s="46" t="s">
        <v>321</v>
      </c>
      <c r="AP15" s="46" t="s">
        <v>3</v>
      </c>
      <c r="AQ15" s="45">
        <v>94178</v>
      </c>
      <c r="AR15" s="45">
        <v>97022</v>
      </c>
    </row>
    <row r="16" spans="4:44" x14ac:dyDescent="0.35">
      <c r="AC16" t="s">
        <v>104</v>
      </c>
      <c r="AD16" s="45">
        <v>5813</v>
      </c>
      <c r="AE16" s="45" t="s">
        <v>114</v>
      </c>
      <c r="AF16" s="46" t="s">
        <v>2</v>
      </c>
      <c r="AG16" s="45">
        <v>192486</v>
      </c>
      <c r="AH16" s="45" t="s">
        <v>110</v>
      </c>
      <c r="AI16" s="45" t="s">
        <v>2</v>
      </c>
      <c r="AJ16" s="45">
        <v>29059</v>
      </c>
      <c r="AK16" s="1"/>
      <c r="AL16" s="1">
        <v>31819</v>
      </c>
      <c r="AO16" s="46" t="s">
        <v>322</v>
      </c>
      <c r="AP16" s="46" t="s">
        <v>3</v>
      </c>
      <c r="AQ16" s="45">
        <v>97056</v>
      </c>
      <c r="AR16" s="45">
        <v>99992</v>
      </c>
    </row>
    <row r="17" spans="4:38" x14ac:dyDescent="0.35">
      <c r="D17" s="34"/>
      <c r="E17" s="68"/>
      <c r="F17" s="68"/>
      <c r="G17" s="35"/>
      <c r="H17" s="34"/>
      <c r="I17" s="34"/>
      <c r="J17" s="34"/>
      <c r="K17" s="34"/>
      <c r="L17" s="34"/>
      <c r="M17" s="34"/>
      <c r="N17" s="34"/>
      <c r="O17" s="34"/>
      <c r="P17" s="68"/>
      <c r="Q17" s="68"/>
      <c r="R17" s="68"/>
      <c r="S17" s="68"/>
      <c r="T17" s="68"/>
      <c r="U17" s="68"/>
      <c r="AC17" t="s">
        <v>105</v>
      </c>
      <c r="AD17" s="45">
        <v>8248</v>
      </c>
      <c r="AE17" s="45" t="s">
        <v>113</v>
      </c>
      <c r="AF17" s="46" t="s">
        <v>2</v>
      </c>
      <c r="AG17" s="45">
        <v>59629</v>
      </c>
      <c r="AH17" s="45" t="s">
        <v>109</v>
      </c>
      <c r="AI17" s="45" t="s">
        <v>2</v>
      </c>
      <c r="AJ17" s="45">
        <v>150368</v>
      </c>
      <c r="AK17" s="1"/>
      <c r="AL17" s="1">
        <v>175430</v>
      </c>
    </row>
    <row r="18" spans="4:38" x14ac:dyDescent="0.35">
      <c r="D18" s="34"/>
      <c r="E18" s="34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AC18" t="s">
        <v>106</v>
      </c>
      <c r="AD18" s="45">
        <v>14062</v>
      </c>
      <c r="AE18" s="45" t="s">
        <v>115</v>
      </c>
      <c r="AF18" s="46" t="s">
        <v>2</v>
      </c>
      <c r="AG18" s="45">
        <v>60480</v>
      </c>
      <c r="AH18" s="45" t="s">
        <v>370</v>
      </c>
      <c r="AI18" s="45" t="s">
        <v>2</v>
      </c>
      <c r="AJ18" s="45">
        <v>255328</v>
      </c>
      <c r="AK18" s="1"/>
      <c r="AL18" s="1">
        <v>317422</v>
      </c>
    </row>
    <row r="19" spans="4:38" x14ac:dyDescent="0.35">
      <c r="D19" s="34"/>
      <c r="E19" s="34"/>
      <c r="F19" s="37"/>
      <c r="G19" s="34"/>
      <c r="H19" s="38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AC19" t="s">
        <v>107</v>
      </c>
      <c r="AD19" s="45">
        <v>22500</v>
      </c>
      <c r="AE19" s="45" t="s">
        <v>356</v>
      </c>
      <c r="AF19" s="46" t="s">
        <v>2</v>
      </c>
      <c r="AG19" s="45">
        <v>54750</v>
      </c>
      <c r="AH19" s="45" t="s">
        <v>371</v>
      </c>
      <c r="AI19" s="45" t="s">
        <v>2</v>
      </c>
      <c r="AJ19" s="45">
        <v>29059</v>
      </c>
      <c r="AK19" s="1"/>
      <c r="AL19" s="1">
        <v>31819</v>
      </c>
    </row>
    <row r="20" spans="4:38" x14ac:dyDescent="0.35">
      <c r="D20" s="34"/>
      <c r="E20" s="35"/>
      <c r="F20" s="39"/>
      <c r="G20" s="40"/>
      <c r="H20" s="38"/>
      <c r="I20" s="34"/>
      <c r="J20" s="41"/>
      <c r="K20" s="42"/>
      <c r="L20" s="40"/>
      <c r="M20" s="42"/>
      <c r="N20" s="40"/>
      <c r="O20" s="40"/>
      <c r="P20" s="43"/>
      <c r="Q20" s="43"/>
      <c r="R20" s="43"/>
      <c r="S20" s="43"/>
      <c r="T20" s="43"/>
      <c r="U20" s="43"/>
      <c r="AE20" s="46" t="s">
        <v>357</v>
      </c>
      <c r="AF20" s="46" t="s">
        <v>2</v>
      </c>
      <c r="AG20" s="45">
        <v>77205</v>
      </c>
      <c r="AH20" s="45" t="s">
        <v>372</v>
      </c>
      <c r="AI20" s="45" t="s">
        <v>2</v>
      </c>
      <c r="AJ20" s="45">
        <v>150951</v>
      </c>
      <c r="AK20" s="1"/>
      <c r="AL20" s="1">
        <v>175601</v>
      </c>
    </row>
    <row r="21" spans="4:38" x14ac:dyDescent="0.35">
      <c r="D21" s="34"/>
      <c r="E21" s="35"/>
      <c r="F21" s="39"/>
      <c r="G21" s="40"/>
      <c r="H21" s="38"/>
      <c r="I21" s="40"/>
      <c r="J21" s="41"/>
      <c r="K21" s="42"/>
      <c r="L21" s="40"/>
      <c r="M21" s="42"/>
      <c r="N21" s="40"/>
      <c r="O21" s="40"/>
      <c r="P21" s="43"/>
      <c r="Q21" s="43"/>
      <c r="R21" s="43"/>
      <c r="S21" s="43"/>
      <c r="T21" s="43"/>
      <c r="U21" s="43"/>
      <c r="AE21" s="46" t="s">
        <v>358</v>
      </c>
      <c r="AF21" s="46" t="s">
        <v>2</v>
      </c>
      <c r="AG21" s="45">
        <v>100211</v>
      </c>
      <c r="AH21" s="45" t="s">
        <v>373</v>
      </c>
      <c r="AI21" s="45" t="s">
        <v>2</v>
      </c>
      <c r="AJ21" s="45">
        <v>264437</v>
      </c>
      <c r="AK21" s="1"/>
      <c r="AL21" s="1">
        <v>328297</v>
      </c>
    </row>
    <row r="22" spans="4:38" x14ac:dyDescent="0.35">
      <c r="D22" s="34"/>
      <c r="E22" s="35"/>
      <c r="F22" s="39"/>
      <c r="G22" s="40"/>
      <c r="H22" s="38"/>
      <c r="I22" s="40"/>
      <c r="J22" s="41"/>
      <c r="K22" s="42"/>
      <c r="L22" s="40"/>
      <c r="M22" s="42"/>
      <c r="N22" s="40"/>
      <c r="O22" s="40"/>
      <c r="P22" s="43"/>
      <c r="Q22" s="43"/>
      <c r="R22" s="43"/>
      <c r="S22" s="43"/>
      <c r="T22" s="43"/>
      <c r="U22" s="43"/>
      <c r="AE22" s="46" t="s">
        <v>359</v>
      </c>
      <c r="AF22" s="46" t="s">
        <v>2</v>
      </c>
      <c r="AG22" s="45">
        <v>154405</v>
      </c>
      <c r="AH22" s="45" t="s">
        <v>134</v>
      </c>
      <c r="AI22" s="45" t="s">
        <v>2</v>
      </c>
      <c r="AJ22" s="45">
        <v>29059</v>
      </c>
      <c r="AK22" s="1"/>
      <c r="AL22" s="1">
        <v>31819</v>
      </c>
    </row>
    <row r="23" spans="4:38" x14ac:dyDescent="0.35">
      <c r="D23" s="34"/>
      <c r="E23" s="35"/>
      <c r="F23" s="34"/>
      <c r="G23" s="34"/>
      <c r="H23" s="34"/>
      <c r="I23" s="34"/>
      <c r="J23" s="4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AE23" s="46" t="s">
        <v>360</v>
      </c>
      <c r="AF23" s="46" t="s">
        <v>2</v>
      </c>
      <c r="AG23" s="45">
        <v>75843</v>
      </c>
      <c r="AH23" s="45" t="s">
        <v>133</v>
      </c>
      <c r="AI23" s="45" t="s">
        <v>2</v>
      </c>
      <c r="AJ23" s="45">
        <v>672198</v>
      </c>
      <c r="AK23" s="1"/>
      <c r="AL23" s="1">
        <v>793625</v>
      </c>
    </row>
    <row r="24" spans="4:38" x14ac:dyDescent="0.35"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W24" s="67" t="s">
        <v>339</v>
      </c>
      <c r="X24" s="67"/>
      <c r="Y24" s="67"/>
      <c r="Z24" s="67"/>
      <c r="AE24" s="46" t="s">
        <v>361</v>
      </c>
      <c r="AF24" s="46" t="s">
        <v>2</v>
      </c>
      <c r="AG24" s="45">
        <v>210445</v>
      </c>
      <c r="AH24" s="45" t="s">
        <v>128</v>
      </c>
      <c r="AI24" s="45" t="s">
        <v>3</v>
      </c>
      <c r="AJ24" s="45">
        <v>84218</v>
      </c>
      <c r="AK24" s="1"/>
      <c r="AL24" s="1">
        <v>103796</v>
      </c>
    </row>
    <row r="25" spans="4:38" x14ac:dyDescent="0.35">
      <c r="D25" s="34"/>
      <c r="E25" s="68"/>
      <c r="F25" s="68"/>
      <c r="G25" s="35"/>
      <c r="H25" s="34"/>
      <c r="I25" s="34"/>
      <c r="J25" s="34"/>
      <c r="K25" s="34"/>
      <c r="L25" s="34"/>
      <c r="M25" s="34"/>
      <c r="N25" s="34"/>
      <c r="O25" s="34"/>
      <c r="P25" s="68"/>
      <c r="Q25" s="68"/>
      <c r="R25" s="68"/>
      <c r="S25" s="68"/>
      <c r="T25" s="68"/>
      <c r="U25" s="68"/>
      <c r="X25" t="s">
        <v>333</v>
      </c>
      <c r="Y25" t="s">
        <v>334</v>
      </c>
      <c r="Z25" t="s">
        <v>335</v>
      </c>
      <c r="AE25" s="46" t="s">
        <v>362</v>
      </c>
      <c r="AF25" s="46" t="s">
        <v>2</v>
      </c>
      <c r="AG25" s="45">
        <v>79199</v>
      </c>
      <c r="AH25" s="45" t="s">
        <v>116</v>
      </c>
      <c r="AI25" s="45" t="s">
        <v>3</v>
      </c>
      <c r="AJ25" s="45">
        <v>94031</v>
      </c>
      <c r="AK25" s="1"/>
      <c r="AL25" s="1">
        <v>113027</v>
      </c>
    </row>
    <row r="26" spans="4:38" x14ac:dyDescent="0.35">
      <c r="D26" s="34"/>
      <c r="E26" s="34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W26" t="s">
        <v>331</v>
      </c>
      <c r="X26" s="9">
        <f>170+169+10</f>
        <v>349</v>
      </c>
      <c r="Y26" s="9">
        <f>169</f>
        <v>169</v>
      </c>
      <c r="Z26" s="9">
        <f>X26-Y26</f>
        <v>180</v>
      </c>
      <c r="AE26" s="46" t="s">
        <v>363</v>
      </c>
      <c r="AF26" s="46" t="s">
        <v>2</v>
      </c>
      <c r="AG26" s="45">
        <v>60480</v>
      </c>
      <c r="AH26" s="45" t="s">
        <v>374</v>
      </c>
      <c r="AI26" s="45" t="s">
        <v>3</v>
      </c>
      <c r="AJ26" s="45">
        <v>91737</v>
      </c>
      <c r="AK26" s="1"/>
      <c r="AL26" s="1">
        <v>109634</v>
      </c>
    </row>
    <row r="27" spans="4:38" x14ac:dyDescent="0.35">
      <c r="D27" s="34"/>
      <c r="E27" s="34"/>
      <c r="F27" s="37"/>
      <c r="G27" s="34"/>
      <c r="H27" s="38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W27" t="s">
        <v>332</v>
      </c>
      <c r="X27" s="9">
        <f>2*78</f>
        <v>156</v>
      </c>
      <c r="Y27" s="9">
        <v>156</v>
      </c>
      <c r="Z27" s="9">
        <f>X27-Y27</f>
        <v>0</v>
      </c>
      <c r="AE27" s="46" t="s">
        <v>364</v>
      </c>
      <c r="AF27" s="46" t="s">
        <v>2</v>
      </c>
      <c r="AG27" s="45">
        <v>54750</v>
      </c>
      <c r="AH27" s="45" t="s">
        <v>375</v>
      </c>
      <c r="AI27" s="45" t="s">
        <v>3</v>
      </c>
      <c r="AJ27" s="45">
        <v>81673</v>
      </c>
      <c r="AK27" s="1"/>
      <c r="AL27" s="1">
        <v>100440</v>
      </c>
    </row>
    <row r="28" spans="4:38" x14ac:dyDescent="0.35">
      <c r="D28" s="34"/>
      <c r="E28" s="35"/>
      <c r="F28" s="39"/>
      <c r="G28" s="40"/>
      <c r="H28" s="38"/>
      <c r="I28" s="34"/>
      <c r="J28" s="41"/>
      <c r="K28" s="42"/>
      <c r="L28" s="40"/>
      <c r="M28" s="42"/>
      <c r="N28" s="40"/>
      <c r="O28" s="40"/>
      <c r="P28" s="43"/>
      <c r="Q28" s="43"/>
      <c r="R28" s="43"/>
      <c r="S28" s="43"/>
      <c r="T28" s="43"/>
      <c r="U28" s="43"/>
      <c r="AE28" s="46" t="s">
        <v>365</v>
      </c>
      <c r="AF28" s="46" t="s">
        <v>2</v>
      </c>
      <c r="AG28" s="45">
        <v>91128</v>
      </c>
      <c r="AH28" s="1"/>
      <c r="AI28" s="1"/>
      <c r="AJ28" s="1"/>
      <c r="AK28" s="1"/>
    </row>
    <row r="29" spans="4:38" x14ac:dyDescent="0.35">
      <c r="D29" s="34"/>
      <c r="E29" s="35"/>
      <c r="F29" s="39"/>
      <c r="G29" s="40"/>
      <c r="H29" s="38"/>
      <c r="I29" s="40"/>
      <c r="J29" s="41"/>
      <c r="K29" s="42"/>
      <c r="L29" s="40"/>
      <c r="M29" s="42"/>
      <c r="N29" s="40"/>
      <c r="O29" s="40"/>
      <c r="P29" s="43"/>
      <c r="Q29" s="43"/>
      <c r="R29" s="43"/>
      <c r="S29" s="43"/>
      <c r="T29" s="43"/>
      <c r="U29" s="43"/>
      <c r="AE29" s="46" t="s">
        <v>366</v>
      </c>
      <c r="AF29" s="46" t="s">
        <v>2</v>
      </c>
      <c r="AG29" s="45">
        <v>82193</v>
      </c>
      <c r="AH29" s="1"/>
      <c r="AI29" s="1"/>
      <c r="AJ29" s="1"/>
      <c r="AK29" s="1"/>
    </row>
    <row r="30" spans="4:38" x14ac:dyDescent="0.35">
      <c r="D30" s="34"/>
      <c r="E30" s="35"/>
      <c r="F30" s="39"/>
      <c r="G30" s="40"/>
      <c r="H30" s="38"/>
      <c r="I30" s="40"/>
      <c r="J30" s="41"/>
      <c r="K30" s="42"/>
      <c r="L30" s="40"/>
      <c r="M30" s="42"/>
      <c r="N30" s="40"/>
      <c r="O30" s="40"/>
      <c r="P30" s="43"/>
      <c r="Q30" s="43"/>
      <c r="R30" s="43"/>
      <c r="S30" s="43"/>
      <c r="T30" s="43"/>
      <c r="U30" s="43"/>
      <c r="AE30" s="46" t="s">
        <v>367</v>
      </c>
      <c r="AF30" s="46" t="s">
        <v>2</v>
      </c>
      <c r="AG30" s="45">
        <v>191786</v>
      </c>
      <c r="AH30" s="1"/>
      <c r="AI30" s="1"/>
      <c r="AJ30" s="1"/>
      <c r="AK30" s="1"/>
    </row>
    <row r="31" spans="4:38" x14ac:dyDescent="0.35">
      <c r="D31" s="34"/>
      <c r="E31" s="35"/>
      <c r="F31" s="34"/>
      <c r="G31" s="34"/>
      <c r="H31" s="34"/>
      <c r="I31" s="34"/>
      <c r="J31" s="4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AE31" s="46" t="s">
        <v>137</v>
      </c>
      <c r="AF31" s="46" t="s">
        <v>2</v>
      </c>
      <c r="AG31" s="45">
        <v>62771</v>
      </c>
      <c r="AH31" s="1"/>
      <c r="AI31" s="1"/>
      <c r="AJ31" s="1"/>
      <c r="AK31" s="1"/>
    </row>
    <row r="32" spans="4:38" x14ac:dyDescent="0.3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AE32" s="46" t="s">
        <v>135</v>
      </c>
      <c r="AF32" s="46" t="s">
        <v>2</v>
      </c>
      <c r="AG32" s="45">
        <v>175694</v>
      </c>
    </row>
    <row r="33" spans="4:33" x14ac:dyDescent="0.35"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AE33" s="46" t="s">
        <v>136</v>
      </c>
      <c r="AF33" s="46" t="s">
        <v>2</v>
      </c>
      <c r="AG33" s="45">
        <v>87388</v>
      </c>
    </row>
    <row r="34" spans="4:33" x14ac:dyDescent="0.35"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AE34" s="46" t="s">
        <v>368</v>
      </c>
      <c r="AF34" s="46" t="s">
        <v>2</v>
      </c>
      <c r="AG34" s="45">
        <v>60480</v>
      </c>
    </row>
    <row r="35" spans="4:33" x14ac:dyDescent="0.35"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AE35" s="46" t="s">
        <v>369</v>
      </c>
      <c r="AF35" s="46" t="s">
        <v>2</v>
      </c>
      <c r="AG35" s="45">
        <v>148634</v>
      </c>
    </row>
    <row r="36" spans="4:33" x14ac:dyDescent="0.35">
      <c r="AE36" s="46" t="s">
        <v>129</v>
      </c>
      <c r="AF36" s="46" t="s">
        <v>2</v>
      </c>
      <c r="AG36" s="45">
        <v>268582</v>
      </c>
    </row>
    <row r="37" spans="4:33" x14ac:dyDescent="0.35">
      <c r="AE37" s="46" t="s">
        <v>122</v>
      </c>
      <c r="AF37" s="46" t="s">
        <v>2</v>
      </c>
      <c r="AG37" s="45">
        <v>30095</v>
      </c>
    </row>
    <row r="38" spans="4:33" x14ac:dyDescent="0.35">
      <c r="AE38" s="46" t="s">
        <v>121</v>
      </c>
      <c r="AF38" s="46" t="s">
        <v>2</v>
      </c>
      <c r="AG38" s="45">
        <v>147321</v>
      </c>
    </row>
    <row r="39" spans="4:33" x14ac:dyDescent="0.35">
      <c r="AE39" s="46" t="s">
        <v>117</v>
      </c>
      <c r="AF39" s="46" t="s">
        <v>2</v>
      </c>
      <c r="AG39" s="45">
        <v>279901</v>
      </c>
    </row>
    <row r="40" spans="4:33" x14ac:dyDescent="0.35">
      <c r="AE40" s="46" t="s">
        <v>110</v>
      </c>
      <c r="AF40" s="46" t="s">
        <v>2</v>
      </c>
      <c r="AG40" s="45">
        <v>30095</v>
      </c>
    </row>
    <row r="41" spans="4:33" x14ac:dyDescent="0.35">
      <c r="AE41" s="46" t="s">
        <v>109</v>
      </c>
      <c r="AF41" s="46" t="s">
        <v>2</v>
      </c>
      <c r="AG41" s="45">
        <v>154318</v>
      </c>
    </row>
    <row r="42" spans="4:33" x14ac:dyDescent="0.35">
      <c r="AE42" s="46" t="s">
        <v>370</v>
      </c>
      <c r="AF42" s="46" t="s">
        <v>2</v>
      </c>
      <c r="AG42" s="45">
        <v>260092</v>
      </c>
    </row>
    <row r="43" spans="4:33" x14ac:dyDescent="0.35">
      <c r="AE43" s="46" t="s">
        <v>371</v>
      </c>
      <c r="AF43" s="46" t="s">
        <v>2</v>
      </c>
      <c r="AG43" s="45">
        <v>30095</v>
      </c>
    </row>
    <row r="44" spans="4:33" x14ac:dyDescent="0.35">
      <c r="AE44" s="46" t="s">
        <v>372</v>
      </c>
      <c r="AF44" s="46" t="s">
        <v>2</v>
      </c>
      <c r="AG44" s="45">
        <v>154927</v>
      </c>
    </row>
    <row r="45" spans="4:33" x14ac:dyDescent="0.35">
      <c r="AE45" s="46" t="s">
        <v>373</v>
      </c>
      <c r="AF45" s="46" t="s">
        <v>2</v>
      </c>
      <c r="AG45" s="45">
        <v>269506</v>
      </c>
    </row>
    <row r="46" spans="4:33" x14ac:dyDescent="0.35">
      <c r="AE46" s="46" t="s">
        <v>134</v>
      </c>
      <c r="AF46" s="46" t="s">
        <v>2</v>
      </c>
      <c r="AG46" s="45">
        <v>30095</v>
      </c>
    </row>
    <row r="47" spans="4:33" x14ac:dyDescent="0.35">
      <c r="AE47" s="46" t="s">
        <v>133</v>
      </c>
      <c r="AF47" s="46" t="s">
        <v>2</v>
      </c>
      <c r="AG47" s="45">
        <v>687779</v>
      </c>
    </row>
    <row r="48" spans="4:33" x14ac:dyDescent="0.35">
      <c r="AE48" s="46" t="s">
        <v>128</v>
      </c>
      <c r="AF48" s="46" t="s">
        <v>3</v>
      </c>
      <c r="AG48" s="45">
        <v>81744</v>
      </c>
    </row>
    <row r="49" spans="31:33" x14ac:dyDescent="0.35">
      <c r="AE49" s="46" t="s">
        <v>116</v>
      </c>
      <c r="AF49" s="46" t="s">
        <v>3</v>
      </c>
      <c r="AG49" s="45">
        <v>91318</v>
      </c>
    </row>
    <row r="50" spans="31:33" x14ac:dyDescent="0.35">
      <c r="AE50" s="46" t="s">
        <v>374</v>
      </c>
      <c r="AF50" s="46" t="s">
        <v>3</v>
      </c>
      <c r="AG50" s="45">
        <v>89078</v>
      </c>
    </row>
    <row r="51" spans="31:33" x14ac:dyDescent="0.35">
      <c r="AE51" s="46" t="s">
        <v>375</v>
      </c>
      <c r="AF51" s="46" t="s">
        <v>3</v>
      </c>
      <c r="AG51" s="45">
        <v>79265</v>
      </c>
    </row>
  </sheetData>
  <mergeCells count="17">
    <mergeCell ref="W24:Z24"/>
    <mergeCell ref="E25:F25"/>
    <mergeCell ref="P25:Q25"/>
    <mergeCell ref="R25:S25"/>
    <mergeCell ref="T25:U25"/>
    <mergeCell ref="E17:F17"/>
    <mergeCell ref="P17:Q17"/>
    <mergeCell ref="R17:S17"/>
    <mergeCell ref="T17:U17"/>
    <mergeCell ref="E1:F1"/>
    <mergeCell ref="P1:Q1"/>
    <mergeCell ref="R1:S1"/>
    <mergeCell ref="T1:U1"/>
    <mergeCell ref="E9:F9"/>
    <mergeCell ref="P9:Q9"/>
    <mergeCell ref="R9:S9"/>
    <mergeCell ref="T9:U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58"/>
  <sheetViews>
    <sheetView workbookViewId="0">
      <selection activeCell="B1" sqref="B1:F1048576"/>
    </sheetView>
  </sheetViews>
  <sheetFormatPr defaultRowHeight="14.5" x14ac:dyDescent="0.35"/>
  <cols>
    <col min="2" max="2" width="14.7265625" customWidth="1"/>
    <col min="3" max="3" width="14.81640625" customWidth="1"/>
    <col min="5" max="5" width="10.453125" bestFit="1" customWidth="1"/>
    <col min="8" max="8" width="8.453125" customWidth="1"/>
    <col min="9" max="9" width="10.453125" customWidth="1"/>
    <col min="12" max="12" width="18.1796875" customWidth="1"/>
    <col min="13" max="13" width="13.7265625" customWidth="1"/>
  </cols>
  <sheetData>
    <row r="2" spans="1:19" ht="15.5" x14ac:dyDescent="0.35">
      <c r="B2" s="24" t="s">
        <v>387</v>
      </c>
    </row>
    <row r="3" spans="1:19" ht="15.5" x14ac:dyDescent="0.35">
      <c r="B3" s="24"/>
    </row>
    <row r="4" spans="1:19" x14ac:dyDescent="0.35">
      <c r="B4" s="25" t="s">
        <v>388</v>
      </c>
      <c r="C4" s="26" t="s">
        <v>389</v>
      </c>
    </row>
    <row r="5" spans="1:19" x14ac:dyDescent="0.35">
      <c r="B5" s="25" t="s">
        <v>390</v>
      </c>
      <c r="C5" s="26" t="s">
        <v>391</v>
      </c>
      <c r="D5" s="12"/>
      <c r="F5" s="27" t="s">
        <v>392</v>
      </c>
      <c r="G5" s="26" t="s">
        <v>393</v>
      </c>
    </row>
    <row r="6" spans="1:19" x14ac:dyDescent="0.35">
      <c r="B6" s="25" t="s">
        <v>394</v>
      </c>
      <c r="C6" s="26" t="s">
        <v>395</v>
      </c>
      <c r="D6" s="12"/>
    </row>
    <row r="7" spans="1:19" x14ac:dyDescent="0.35">
      <c r="B7" s="25" t="s">
        <v>396</v>
      </c>
      <c r="C7" t="s">
        <v>397</v>
      </c>
      <c r="E7" s="12"/>
      <c r="R7" t="s">
        <v>419</v>
      </c>
      <c r="S7">
        <f>ROUND(SUMIFS($O$15:$O$2958,$N$15:$N$2958,R7,$G$15:$G$2958,"Ese",$H$15:$H$2958,"Ex"),0)</f>
        <v>1</v>
      </c>
    </row>
    <row r="8" spans="1:19" x14ac:dyDescent="0.35">
      <c r="E8" s="12"/>
      <c r="R8" t="s">
        <v>420</v>
      </c>
      <c r="S8">
        <f t="shared" ref="S8:S22" si="0">ROUND(SUMIFS($O$15:$O$2958,$N$15:$N$2958,R8,$G$15:$G$2958,"Ese",$H$15:$H$2958,"Ex"),0)</f>
        <v>5</v>
      </c>
    </row>
    <row r="9" spans="1:19" x14ac:dyDescent="0.35">
      <c r="B9" s="25" t="s">
        <v>398</v>
      </c>
      <c r="C9" t="s">
        <v>399</v>
      </c>
      <c r="E9" s="12"/>
      <c r="R9" t="s">
        <v>421</v>
      </c>
      <c r="S9">
        <f t="shared" si="0"/>
        <v>19</v>
      </c>
    </row>
    <row r="10" spans="1:19" x14ac:dyDescent="0.35">
      <c r="B10" s="25"/>
      <c r="E10" s="12"/>
      <c r="R10" t="s">
        <v>422</v>
      </c>
      <c r="S10">
        <f t="shared" si="0"/>
        <v>10</v>
      </c>
    </row>
    <row r="11" spans="1:19" x14ac:dyDescent="0.35">
      <c r="R11" t="s">
        <v>423</v>
      </c>
      <c r="S11">
        <f t="shared" si="0"/>
        <v>1</v>
      </c>
    </row>
    <row r="12" spans="1:19" x14ac:dyDescent="0.35">
      <c r="R12" t="s">
        <v>424</v>
      </c>
      <c r="S12">
        <f t="shared" si="0"/>
        <v>26</v>
      </c>
    </row>
    <row r="13" spans="1:19" x14ac:dyDescent="0.35">
      <c r="B13" s="29" t="s">
        <v>400</v>
      </c>
      <c r="M13" s="29" t="s">
        <v>401</v>
      </c>
      <c r="R13" t="s">
        <v>425</v>
      </c>
      <c r="S13">
        <f t="shared" si="0"/>
        <v>8</v>
      </c>
    </row>
    <row r="14" spans="1:19" x14ac:dyDescent="0.35">
      <c r="A14" s="30"/>
      <c r="B14" s="32" t="s">
        <v>403</v>
      </c>
      <c r="C14" s="32" t="s">
        <v>404</v>
      </c>
      <c r="D14" s="32" t="s">
        <v>405</v>
      </c>
      <c r="E14" s="32" t="s">
        <v>406</v>
      </c>
      <c r="F14" s="32" t="s">
        <v>407</v>
      </c>
      <c r="G14" s="32" t="s">
        <v>408</v>
      </c>
      <c r="H14" s="32" t="s">
        <v>402</v>
      </c>
      <c r="I14" s="32" t="s">
        <v>409</v>
      </c>
      <c r="J14" s="32" t="s">
        <v>410</v>
      </c>
      <c r="K14" s="33"/>
      <c r="L14" s="31" t="s">
        <v>411</v>
      </c>
      <c r="M14" s="32" t="s">
        <v>404</v>
      </c>
      <c r="N14" s="33" t="s">
        <v>412</v>
      </c>
      <c r="O14" s="33" t="s">
        <v>413</v>
      </c>
      <c r="R14" t="s">
        <v>426</v>
      </c>
      <c r="S14">
        <f t="shared" si="0"/>
        <v>45</v>
      </c>
    </row>
    <row r="15" spans="1:19" x14ac:dyDescent="0.35">
      <c r="B15" t="s">
        <v>389</v>
      </c>
      <c r="C15" t="str">
        <f t="shared" ref="C15:C78" si="1">+G15&amp;H15&amp;F15</f>
        <v>AsmExPGE</v>
      </c>
      <c r="D15" t="s">
        <v>393</v>
      </c>
      <c r="E15" t="str">
        <f>IF(H15="Ex",F15,"Any")</f>
        <v>PGE</v>
      </c>
      <c r="F15" t="s">
        <v>414</v>
      </c>
      <c r="G15" t="s">
        <v>415</v>
      </c>
      <c r="H15" t="s">
        <v>416</v>
      </c>
      <c r="I15" s="12" t="s">
        <v>417</v>
      </c>
      <c r="J15" s="12" t="s">
        <v>418</v>
      </c>
      <c r="L15" s="28" t="str">
        <f>M15&amp;N15</f>
        <v>AsmExPGECZ01</v>
      </c>
      <c r="M15" t="str">
        <f>+C15</f>
        <v>AsmExPGE</v>
      </c>
      <c r="N15" t="s">
        <v>419</v>
      </c>
      <c r="O15">
        <v>0.9884666666666666</v>
      </c>
      <c r="R15" t="s">
        <v>427</v>
      </c>
      <c r="S15">
        <f t="shared" si="0"/>
        <v>33</v>
      </c>
    </row>
    <row r="16" spans="1:19" x14ac:dyDescent="0.35">
      <c r="B16" t="s">
        <v>389</v>
      </c>
      <c r="C16" t="str">
        <f t="shared" si="1"/>
        <v>AsmExPGE</v>
      </c>
      <c r="D16" t="s">
        <v>393</v>
      </c>
      <c r="E16" t="str">
        <f t="shared" ref="E16:E79" si="2">IF(H16="Ex",F16,"Any")</f>
        <v>PGE</v>
      </c>
      <c r="F16" t="s">
        <v>414</v>
      </c>
      <c r="G16" t="s">
        <v>415</v>
      </c>
      <c r="H16" t="s">
        <v>416</v>
      </c>
      <c r="I16" s="12" t="s">
        <v>417</v>
      </c>
      <c r="J16" s="12" t="s">
        <v>418</v>
      </c>
      <c r="L16" s="28" t="str">
        <f t="shared" ref="L16:L79" si="3">M16&amp;N16</f>
        <v>AsmExPGECZ02</v>
      </c>
      <c r="M16" t="str">
        <f t="shared" ref="M16:M79" si="4">+C16</f>
        <v>AsmExPGE</v>
      </c>
      <c r="N16" t="s">
        <v>420</v>
      </c>
      <c r="O16">
        <v>9.5991999999999997</v>
      </c>
      <c r="R16" t="s">
        <v>428</v>
      </c>
      <c r="S16">
        <f t="shared" si="0"/>
        <v>31</v>
      </c>
    </row>
    <row r="17" spans="2:19" x14ac:dyDescent="0.35">
      <c r="B17" t="s">
        <v>389</v>
      </c>
      <c r="C17" t="str">
        <f t="shared" si="1"/>
        <v>AsmExPGE</v>
      </c>
      <c r="D17" t="s">
        <v>393</v>
      </c>
      <c r="E17" t="str">
        <f t="shared" si="2"/>
        <v>PGE</v>
      </c>
      <c r="F17" t="s">
        <v>414</v>
      </c>
      <c r="G17" t="s">
        <v>415</v>
      </c>
      <c r="H17" t="s">
        <v>416</v>
      </c>
      <c r="I17" s="12" t="s">
        <v>417</v>
      </c>
      <c r="J17" s="12" t="s">
        <v>418</v>
      </c>
      <c r="L17" s="28" t="str">
        <f t="shared" si="3"/>
        <v>AsmExPGECZ03</v>
      </c>
      <c r="M17" t="str">
        <f t="shared" si="4"/>
        <v>AsmExPGE</v>
      </c>
      <c r="N17" t="s">
        <v>421</v>
      </c>
      <c r="O17">
        <v>48.579366666666658</v>
      </c>
      <c r="R17" t="s">
        <v>429</v>
      </c>
      <c r="S17">
        <f t="shared" si="0"/>
        <v>4</v>
      </c>
    </row>
    <row r="18" spans="2:19" x14ac:dyDescent="0.35">
      <c r="B18" t="s">
        <v>389</v>
      </c>
      <c r="C18" t="str">
        <f t="shared" si="1"/>
        <v>AsmExPGE</v>
      </c>
      <c r="D18" t="s">
        <v>393</v>
      </c>
      <c r="E18" t="str">
        <f t="shared" si="2"/>
        <v>PGE</v>
      </c>
      <c r="F18" t="s">
        <v>414</v>
      </c>
      <c r="G18" t="s">
        <v>415</v>
      </c>
      <c r="H18" t="s">
        <v>416</v>
      </c>
      <c r="I18" s="12" t="s">
        <v>417</v>
      </c>
      <c r="J18" s="12" t="s">
        <v>418</v>
      </c>
      <c r="L18" s="28" t="str">
        <f t="shared" si="3"/>
        <v>AsmExPGECZ04</v>
      </c>
      <c r="M18" t="str">
        <f t="shared" si="4"/>
        <v>AsmExPGE</v>
      </c>
      <c r="N18" t="s">
        <v>422</v>
      </c>
      <c r="O18">
        <v>25.834733333333336</v>
      </c>
      <c r="R18" t="s">
        <v>430</v>
      </c>
      <c r="S18">
        <f t="shared" si="0"/>
        <v>15</v>
      </c>
    </row>
    <row r="19" spans="2:19" x14ac:dyDescent="0.35">
      <c r="B19" t="s">
        <v>389</v>
      </c>
      <c r="C19" t="str">
        <f t="shared" si="1"/>
        <v>AsmExPGE</v>
      </c>
      <c r="D19" t="s">
        <v>393</v>
      </c>
      <c r="E19" t="str">
        <f t="shared" si="2"/>
        <v>PGE</v>
      </c>
      <c r="F19" t="s">
        <v>414</v>
      </c>
      <c r="G19" t="s">
        <v>415</v>
      </c>
      <c r="H19" t="s">
        <v>416</v>
      </c>
      <c r="I19" s="12" t="s">
        <v>417</v>
      </c>
      <c r="J19" s="12" t="s">
        <v>418</v>
      </c>
      <c r="L19" s="28" t="str">
        <f t="shared" si="3"/>
        <v>AsmExPGECZ05</v>
      </c>
      <c r="M19" t="str">
        <f t="shared" si="4"/>
        <v>AsmExPGE</v>
      </c>
      <c r="N19" t="s">
        <v>423</v>
      </c>
      <c r="O19">
        <v>3.0836666666666672</v>
      </c>
      <c r="R19" t="s">
        <v>431</v>
      </c>
      <c r="S19">
        <f t="shared" si="0"/>
        <v>17</v>
      </c>
    </row>
    <row r="20" spans="2:19" x14ac:dyDescent="0.35">
      <c r="B20" t="s">
        <v>389</v>
      </c>
      <c r="C20" t="str">
        <f t="shared" si="1"/>
        <v>AsmExPGE</v>
      </c>
      <c r="D20" t="s">
        <v>393</v>
      </c>
      <c r="E20" t="str">
        <f t="shared" si="2"/>
        <v>PGE</v>
      </c>
      <c r="F20" t="s">
        <v>414</v>
      </c>
      <c r="G20" t="s">
        <v>415</v>
      </c>
      <c r="H20" t="s">
        <v>416</v>
      </c>
      <c r="I20" s="12" t="s">
        <v>417</v>
      </c>
      <c r="J20" s="12" t="s">
        <v>418</v>
      </c>
      <c r="L20" s="28" t="str">
        <f t="shared" si="3"/>
        <v>AsmExPGECZ06</v>
      </c>
      <c r="M20" t="str">
        <f t="shared" si="4"/>
        <v>AsmExPGE</v>
      </c>
      <c r="N20" t="s">
        <v>424</v>
      </c>
      <c r="O20">
        <v>0</v>
      </c>
      <c r="R20" t="s">
        <v>432</v>
      </c>
      <c r="S20">
        <f t="shared" si="0"/>
        <v>7</v>
      </c>
    </row>
    <row r="21" spans="2:19" x14ac:dyDescent="0.35">
      <c r="B21" t="s">
        <v>389</v>
      </c>
      <c r="C21" t="str">
        <f t="shared" si="1"/>
        <v>AsmExPGE</v>
      </c>
      <c r="D21" t="s">
        <v>393</v>
      </c>
      <c r="E21" t="str">
        <f t="shared" si="2"/>
        <v>PGE</v>
      </c>
      <c r="F21" t="s">
        <v>414</v>
      </c>
      <c r="G21" t="s">
        <v>415</v>
      </c>
      <c r="H21" t="s">
        <v>416</v>
      </c>
      <c r="I21" s="12" t="s">
        <v>417</v>
      </c>
      <c r="J21" s="12" t="s">
        <v>418</v>
      </c>
      <c r="L21" s="28" t="str">
        <f t="shared" si="3"/>
        <v>AsmExPGECZ07</v>
      </c>
      <c r="M21" t="str">
        <f t="shared" si="4"/>
        <v>AsmExPGE</v>
      </c>
      <c r="N21" t="s">
        <v>425</v>
      </c>
      <c r="O21">
        <v>0</v>
      </c>
      <c r="R21" t="s">
        <v>433</v>
      </c>
      <c r="S21">
        <f t="shared" si="0"/>
        <v>2</v>
      </c>
    </row>
    <row r="22" spans="2:19" x14ac:dyDescent="0.35">
      <c r="B22" t="s">
        <v>389</v>
      </c>
      <c r="C22" t="str">
        <f t="shared" si="1"/>
        <v>AsmExPGE</v>
      </c>
      <c r="D22" t="s">
        <v>393</v>
      </c>
      <c r="E22" t="str">
        <f t="shared" si="2"/>
        <v>PGE</v>
      </c>
      <c r="F22" t="s">
        <v>414</v>
      </c>
      <c r="G22" t="s">
        <v>415</v>
      </c>
      <c r="H22" t="s">
        <v>416</v>
      </c>
      <c r="I22" s="12" t="s">
        <v>417</v>
      </c>
      <c r="J22" s="12" t="s">
        <v>418</v>
      </c>
      <c r="L22" s="28" t="str">
        <f t="shared" si="3"/>
        <v>AsmExPGECZ08</v>
      </c>
      <c r="M22" t="str">
        <f t="shared" si="4"/>
        <v>AsmExPGE</v>
      </c>
      <c r="N22" t="s">
        <v>426</v>
      </c>
      <c r="O22">
        <v>0</v>
      </c>
      <c r="R22" t="s">
        <v>434</v>
      </c>
      <c r="S22">
        <f t="shared" si="0"/>
        <v>4</v>
      </c>
    </row>
    <row r="23" spans="2:19" x14ac:dyDescent="0.35">
      <c r="B23" t="s">
        <v>389</v>
      </c>
      <c r="C23" t="str">
        <f t="shared" si="1"/>
        <v>AsmExPGE</v>
      </c>
      <c r="D23" t="s">
        <v>393</v>
      </c>
      <c r="E23" t="str">
        <f t="shared" si="2"/>
        <v>PGE</v>
      </c>
      <c r="F23" t="s">
        <v>414</v>
      </c>
      <c r="G23" t="s">
        <v>415</v>
      </c>
      <c r="H23" t="s">
        <v>416</v>
      </c>
      <c r="I23" s="12" t="s">
        <v>417</v>
      </c>
      <c r="J23" s="12" t="s">
        <v>418</v>
      </c>
      <c r="L23" s="28" t="str">
        <f t="shared" si="3"/>
        <v>AsmExPGECZ09</v>
      </c>
      <c r="M23" t="str">
        <f t="shared" si="4"/>
        <v>AsmExPGE</v>
      </c>
      <c r="N23" t="s">
        <v>427</v>
      </c>
      <c r="O23">
        <v>0</v>
      </c>
    </row>
    <row r="24" spans="2:19" x14ac:dyDescent="0.35">
      <c r="B24" t="s">
        <v>389</v>
      </c>
      <c r="C24" t="str">
        <f t="shared" si="1"/>
        <v>AsmExPGE</v>
      </c>
      <c r="D24" t="s">
        <v>393</v>
      </c>
      <c r="E24" t="str">
        <f t="shared" si="2"/>
        <v>PGE</v>
      </c>
      <c r="F24" t="s">
        <v>414</v>
      </c>
      <c r="G24" t="s">
        <v>415</v>
      </c>
      <c r="H24" t="s">
        <v>416</v>
      </c>
      <c r="I24" s="12" t="s">
        <v>417</v>
      </c>
      <c r="J24" s="12" t="s">
        <v>418</v>
      </c>
      <c r="L24" s="28" t="str">
        <f t="shared" si="3"/>
        <v>AsmExPGECZ10</v>
      </c>
      <c r="M24" t="str">
        <f t="shared" si="4"/>
        <v>AsmExPGE</v>
      </c>
      <c r="N24" t="s">
        <v>428</v>
      </c>
      <c r="O24">
        <v>0</v>
      </c>
    </row>
    <row r="25" spans="2:19" x14ac:dyDescent="0.35">
      <c r="B25" t="s">
        <v>389</v>
      </c>
      <c r="C25" t="str">
        <f t="shared" si="1"/>
        <v>AsmExPGE</v>
      </c>
      <c r="D25" t="s">
        <v>393</v>
      </c>
      <c r="E25" t="str">
        <f t="shared" si="2"/>
        <v>PGE</v>
      </c>
      <c r="F25" t="s">
        <v>414</v>
      </c>
      <c r="G25" t="s">
        <v>415</v>
      </c>
      <c r="H25" t="s">
        <v>416</v>
      </c>
      <c r="I25" s="12" t="s">
        <v>417</v>
      </c>
      <c r="J25" s="12" t="s">
        <v>418</v>
      </c>
      <c r="L25" s="28" t="str">
        <f t="shared" si="3"/>
        <v>AsmExPGECZ11</v>
      </c>
      <c r="M25" t="str">
        <f t="shared" si="4"/>
        <v>AsmExPGE</v>
      </c>
      <c r="N25" t="s">
        <v>429</v>
      </c>
      <c r="O25">
        <v>6.9356333333333344</v>
      </c>
    </row>
    <row r="26" spans="2:19" x14ac:dyDescent="0.35">
      <c r="B26" t="s">
        <v>389</v>
      </c>
      <c r="C26" t="str">
        <f t="shared" si="1"/>
        <v>AsmExPGE</v>
      </c>
      <c r="D26" t="s">
        <v>393</v>
      </c>
      <c r="E26" t="str">
        <f t="shared" si="2"/>
        <v>PGE</v>
      </c>
      <c r="F26" t="s">
        <v>414</v>
      </c>
      <c r="G26" t="s">
        <v>415</v>
      </c>
      <c r="H26" t="s">
        <v>416</v>
      </c>
      <c r="I26" s="12" t="s">
        <v>417</v>
      </c>
      <c r="J26" s="12" t="s">
        <v>418</v>
      </c>
      <c r="L26" s="28" t="str">
        <f t="shared" si="3"/>
        <v>AsmExPGECZ12</v>
      </c>
      <c r="M26" t="str">
        <f t="shared" si="4"/>
        <v>AsmExPGE</v>
      </c>
      <c r="N26" t="s">
        <v>430</v>
      </c>
      <c r="O26">
        <v>27.160699999999995</v>
      </c>
    </row>
    <row r="27" spans="2:19" x14ac:dyDescent="0.35">
      <c r="B27" t="s">
        <v>389</v>
      </c>
      <c r="C27" t="str">
        <f t="shared" si="1"/>
        <v>AsmExPGE</v>
      </c>
      <c r="D27" t="s">
        <v>393</v>
      </c>
      <c r="E27" t="str">
        <f t="shared" si="2"/>
        <v>PGE</v>
      </c>
      <c r="F27" t="s">
        <v>414</v>
      </c>
      <c r="G27" t="s">
        <v>415</v>
      </c>
      <c r="H27" t="s">
        <v>416</v>
      </c>
      <c r="I27" s="12" t="s">
        <v>417</v>
      </c>
      <c r="J27" s="12" t="s">
        <v>418</v>
      </c>
      <c r="L27" s="28" t="str">
        <f t="shared" si="3"/>
        <v>AsmExPGECZ13</v>
      </c>
      <c r="M27" t="str">
        <f t="shared" si="4"/>
        <v>AsmExPGE</v>
      </c>
      <c r="N27" t="s">
        <v>431</v>
      </c>
      <c r="O27">
        <v>17.184900000000003</v>
      </c>
    </row>
    <row r="28" spans="2:19" x14ac:dyDescent="0.35">
      <c r="B28" t="s">
        <v>389</v>
      </c>
      <c r="C28" t="str">
        <f t="shared" si="1"/>
        <v>AsmExPGE</v>
      </c>
      <c r="D28" t="s">
        <v>393</v>
      </c>
      <c r="E28" t="str">
        <f t="shared" si="2"/>
        <v>PGE</v>
      </c>
      <c r="F28" t="s">
        <v>414</v>
      </c>
      <c r="G28" t="s">
        <v>415</v>
      </c>
      <c r="H28" t="s">
        <v>416</v>
      </c>
      <c r="I28" s="12" t="s">
        <v>417</v>
      </c>
      <c r="J28" s="12" t="s">
        <v>418</v>
      </c>
      <c r="L28" s="28" t="str">
        <f t="shared" si="3"/>
        <v>AsmExPGECZ14</v>
      </c>
      <c r="M28" t="str">
        <f t="shared" si="4"/>
        <v>AsmExPGE</v>
      </c>
      <c r="N28" t="s">
        <v>432</v>
      </c>
      <c r="O28">
        <v>0</v>
      </c>
    </row>
    <row r="29" spans="2:19" x14ac:dyDescent="0.35">
      <c r="B29" t="s">
        <v>389</v>
      </c>
      <c r="C29" t="str">
        <f t="shared" si="1"/>
        <v>AsmExPGE</v>
      </c>
      <c r="D29" t="s">
        <v>393</v>
      </c>
      <c r="E29" t="str">
        <f t="shared" si="2"/>
        <v>PGE</v>
      </c>
      <c r="F29" t="s">
        <v>414</v>
      </c>
      <c r="G29" t="s">
        <v>415</v>
      </c>
      <c r="H29" t="s">
        <v>416</v>
      </c>
      <c r="I29" s="12" t="s">
        <v>417</v>
      </c>
      <c r="J29" s="12" t="s">
        <v>418</v>
      </c>
      <c r="L29" s="28" t="str">
        <f t="shared" si="3"/>
        <v>AsmExPGECZ15</v>
      </c>
      <c r="M29" t="str">
        <f t="shared" si="4"/>
        <v>AsmExPGE</v>
      </c>
      <c r="N29" t="s">
        <v>433</v>
      </c>
      <c r="O29">
        <v>0</v>
      </c>
    </row>
    <row r="30" spans="2:19" x14ac:dyDescent="0.35">
      <c r="B30" t="s">
        <v>389</v>
      </c>
      <c r="C30" t="str">
        <f t="shared" si="1"/>
        <v>AsmExPGE</v>
      </c>
      <c r="D30" t="s">
        <v>393</v>
      </c>
      <c r="E30" t="str">
        <f t="shared" si="2"/>
        <v>PGE</v>
      </c>
      <c r="F30" t="s">
        <v>414</v>
      </c>
      <c r="G30" t="s">
        <v>415</v>
      </c>
      <c r="H30" t="s">
        <v>416</v>
      </c>
      <c r="I30" s="12" t="s">
        <v>417</v>
      </c>
      <c r="J30" s="12" t="s">
        <v>418</v>
      </c>
      <c r="L30" s="28" t="str">
        <f t="shared" si="3"/>
        <v>AsmExPGECZ16</v>
      </c>
      <c r="M30" t="str">
        <f t="shared" si="4"/>
        <v>AsmExPGE</v>
      </c>
      <c r="N30" t="s">
        <v>434</v>
      </c>
      <c r="O30">
        <v>1.5282666666666662</v>
      </c>
    </row>
    <row r="31" spans="2:19" x14ac:dyDescent="0.35">
      <c r="B31" t="s">
        <v>389</v>
      </c>
      <c r="C31" t="str">
        <f t="shared" si="1"/>
        <v>EPrExPGE</v>
      </c>
      <c r="D31" t="s">
        <v>393</v>
      </c>
      <c r="E31" t="str">
        <f t="shared" si="2"/>
        <v>PGE</v>
      </c>
      <c r="F31" t="s">
        <v>414</v>
      </c>
      <c r="G31" t="s">
        <v>324</v>
      </c>
      <c r="H31" t="s">
        <v>416</v>
      </c>
      <c r="I31" s="12" t="s">
        <v>417</v>
      </c>
      <c r="J31" s="12" t="s">
        <v>418</v>
      </c>
      <c r="L31" s="28" t="str">
        <f t="shared" si="3"/>
        <v>EPrExPGECZ01</v>
      </c>
      <c r="M31" t="str">
        <f t="shared" si="4"/>
        <v>EPrExPGE</v>
      </c>
      <c r="N31" t="s">
        <v>419</v>
      </c>
      <c r="O31">
        <v>0.66560000000000008</v>
      </c>
    </row>
    <row r="32" spans="2:19" x14ac:dyDescent="0.35">
      <c r="B32" t="s">
        <v>389</v>
      </c>
      <c r="C32" t="str">
        <f t="shared" si="1"/>
        <v>EPrExPGE</v>
      </c>
      <c r="D32" t="s">
        <v>393</v>
      </c>
      <c r="E32" t="str">
        <f t="shared" si="2"/>
        <v>PGE</v>
      </c>
      <c r="F32" t="s">
        <v>414</v>
      </c>
      <c r="G32" t="s">
        <v>324</v>
      </c>
      <c r="H32" t="s">
        <v>416</v>
      </c>
      <c r="I32" s="12" t="s">
        <v>417</v>
      </c>
      <c r="J32" s="12" t="s">
        <v>418</v>
      </c>
      <c r="L32" s="28" t="str">
        <f t="shared" si="3"/>
        <v>EPrExPGECZ02</v>
      </c>
      <c r="M32" t="str">
        <f t="shared" si="4"/>
        <v>EPrExPGE</v>
      </c>
      <c r="N32" t="s">
        <v>420</v>
      </c>
      <c r="O32">
        <v>4.9532333333333334</v>
      </c>
    </row>
    <row r="33" spans="2:15" x14ac:dyDescent="0.35">
      <c r="B33" t="s">
        <v>389</v>
      </c>
      <c r="C33" t="str">
        <f t="shared" si="1"/>
        <v>EPrExPGE</v>
      </c>
      <c r="D33" t="s">
        <v>393</v>
      </c>
      <c r="E33" t="str">
        <f t="shared" si="2"/>
        <v>PGE</v>
      </c>
      <c r="F33" t="s">
        <v>414</v>
      </c>
      <c r="G33" t="s">
        <v>324</v>
      </c>
      <c r="H33" t="s">
        <v>416</v>
      </c>
      <c r="I33" s="12" t="s">
        <v>417</v>
      </c>
      <c r="J33" s="12" t="s">
        <v>418</v>
      </c>
      <c r="L33" s="28" t="str">
        <f t="shared" si="3"/>
        <v>EPrExPGECZ03</v>
      </c>
      <c r="M33" t="str">
        <f t="shared" si="4"/>
        <v>EPrExPGE</v>
      </c>
      <c r="N33" t="s">
        <v>421</v>
      </c>
      <c r="O33">
        <v>19.054100000000002</v>
      </c>
    </row>
    <row r="34" spans="2:15" x14ac:dyDescent="0.35">
      <c r="B34" t="s">
        <v>389</v>
      </c>
      <c r="C34" t="str">
        <f t="shared" si="1"/>
        <v>EPrExPGE</v>
      </c>
      <c r="D34" t="s">
        <v>393</v>
      </c>
      <c r="E34" t="str">
        <f t="shared" si="2"/>
        <v>PGE</v>
      </c>
      <c r="F34" t="s">
        <v>414</v>
      </c>
      <c r="G34" t="s">
        <v>324</v>
      </c>
      <c r="H34" t="s">
        <v>416</v>
      </c>
      <c r="I34" s="12" t="s">
        <v>417</v>
      </c>
      <c r="J34" s="12" t="s">
        <v>418</v>
      </c>
      <c r="L34" s="28" t="str">
        <f t="shared" si="3"/>
        <v>EPrExPGECZ04</v>
      </c>
      <c r="M34" t="str">
        <f t="shared" si="4"/>
        <v>EPrExPGE</v>
      </c>
      <c r="N34" t="s">
        <v>422</v>
      </c>
      <c r="O34">
        <v>9.6711666666666662</v>
      </c>
    </row>
    <row r="35" spans="2:15" x14ac:dyDescent="0.35">
      <c r="B35" t="s">
        <v>389</v>
      </c>
      <c r="C35" t="str">
        <f t="shared" si="1"/>
        <v>EPrExPGE</v>
      </c>
      <c r="D35" t="s">
        <v>393</v>
      </c>
      <c r="E35" t="str">
        <f t="shared" si="2"/>
        <v>PGE</v>
      </c>
      <c r="F35" t="s">
        <v>414</v>
      </c>
      <c r="G35" t="s">
        <v>324</v>
      </c>
      <c r="H35" t="s">
        <v>416</v>
      </c>
      <c r="I35" s="12" t="s">
        <v>417</v>
      </c>
      <c r="J35" s="12" t="s">
        <v>418</v>
      </c>
      <c r="L35" s="28" t="str">
        <f t="shared" si="3"/>
        <v>EPrExPGECZ05</v>
      </c>
      <c r="M35" t="str">
        <f t="shared" si="4"/>
        <v>EPrExPGE</v>
      </c>
      <c r="N35" t="s">
        <v>423</v>
      </c>
      <c r="O35">
        <v>1.3377666666666668</v>
      </c>
    </row>
    <row r="36" spans="2:15" x14ac:dyDescent="0.35">
      <c r="B36" t="s">
        <v>389</v>
      </c>
      <c r="C36" t="str">
        <f t="shared" si="1"/>
        <v>EPrExPGE</v>
      </c>
      <c r="D36" t="s">
        <v>393</v>
      </c>
      <c r="E36" t="str">
        <f t="shared" si="2"/>
        <v>PGE</v>
      </c>
      <c r="F36" t="s">
        <v>414</v>
      </c>
      <c r="G36" t="s">
        <v>324</v>
      </c>
      <c r="H36" t="s">
        <v>416</v>
      </c>
      <c r="I36" s="12" t="s">
        <v>417</v>
      </c>
      <c r="J36" s="12" t="s">
        <v>418</v>
      </c>
      <c r="L36" s="28" t="str">
        <f t="shared" si="3"/>
        <v>EPrExPGECZ06</v>
      </c>
      <c r="M36" t="str">
        <f t="shared" si="4"/>
        <v>EPrExPGE</v>
      </c>
      <c r="N36" t="s">
        <v>424</v>
      </c>
      <c r="O36">
        <v>0</v>
      </c>
    </row>
    <row r="37" spans="2:15" x14ac:dyDescent="0.35">
      <c r="B37" t="s">
        <v>389</v>
      </c>
      <c r="C37" t="str">
        <f t="shared" si="1"/>
        <v>EPrExPGE</v>
      </c>
      <c r="D37" t="s">
        <v>393</v>
      </c>
      <c r="E37" t="str">
        <f t="shared" si="2"/>
        <v>PGE</v>
      </c>
      <c r="F37" t="s">
        <v>414</v>
      </c>
      <c r="G37" t="s">
        <v>324</v>
      </c>
      <c r="H37" t="s">
        <v>416</v>
      </c>
      <c r="I37" s="12" t="s">
        <v>417</v>
      </c>
      <c r="J37" s="12" t="s">
        <v>418</v>
      </c>
      <c r="L37" s="28" t="str">
        <f t="shared" si="3"/>
        <v>EPrExPGECZ07</v>
      </c>
      <c r="M37" t="str">
        <f t="shared" si="4"/>
        <v>EPrExPGE</v>
      </c>
      <c r="N37" t="s">
        <v>425</v>
      </c>
      <c r="O37">
        <v>0</v>
      </c>
    </row>
    <row r="38" spans="2:15" x14ac:dyDescent="0.35">
      <c r="B38" t="s">
        <v>389</v>
      </c>
      <c r="C38" t="str">
        <f t="shared" si="1"/>
        <v>EPrExPGE</v>
      </c>
      <c r="D38" t="s">
        <v>393</v>
      </c>
      <c r="E38" t="str">
        <f t="shared" si="2"/>
        <v>PGE</v>
      </c>
      <c r="F38" t="s">
        <v>414</v>
      </c>
      <c r="G38" t="s">
        <v>324</v>
      </c>
      <c r="H38" t="s">
        <v>416</v>
      </c>
      <c r="I38" s="12" t="s">
        <v>417</v>
      </c>
      <c r="J38" s="12" t="s">
        <v>418</v>
      </c>
      <c r="L38" s="28" t="str">
        <f t="shared" si="3"/>
        <v>EPrExPGECZ08</v>
      </c>
      <c r="M38" t="str">
        <f t="shared" si="4"/>
        <v>EPrExPGE</v>
      </c>
      <c r="N38" t="s">
        <v>426</v>
      </c>
      <c r="O38">
        <v>0</v>
      </c>
    </row>
    <row r="39" spans="2:15" x14ac:dyDescent="0.35">
      <c r="B39" t="s">
        <v>389</v>
      </c>
      <c r="C39" t="str">
        <f t="shared" si="1"/>
        <v>EPrExPGE</v>
      </c>
      <c r="D39" t="s">
        <v>393</v>
      </c>
      <c r="E39" t="str">
        <f t="shared" si="2"/>
        <v>PGE</v>
      </c>
      <c r="F39" t="s">
        <v>414</v>
      </c>
      <c r="G39" t="s">
        <v>324</v>
      </c>
      <c r="H39" t="s">
        <v>416</v>
      </c>
      <c r="I39" s="12" t="s">
        <v>417</v>
      </c>
      <c r="J39" s="12" t="s">
        <v>418</v>
      </c>
      <c r="L39" s="28" t="str">
        <f t="shared" si="3"/>
        <v>EPrExPGECZ09</v>
      </c>
      <c r="M39" t="str">
        <f t="shared" si="4"/>
        <v>EPrExPGE</v>
      </c>
      <c r="N39" t="s">
        <v>427</v>
      </c>
      <c r="O39">
        <v>0</v>
      </c>
    </row>
    <row r="40" spans="2:15" x14ac:dyDescent="0.35">
      <c r="B40" t="s">
        <v>389</v>
      </c>
      <c r="C40" t="str">
        <f t="shared" si="1"/>
        <v>EPrExPGE</v>
      </c>
      <c r="D40" t="s">
        <v>393</v>
      </c>
      <c r="E40" t="str">
        <f t="shared" si="2"/>
        <v>PGE</v>
      </c>
      <c r="F40" t="s">
        <v>414</v>
      </c>
      <c r="G40" t="s">
        <v>324</v>
      </c>
      <c r="H40" t="s">
        <v>416</v>
      </c>
      <c r="I40" s="12" t="s">
        <v>417</v>
      </c>
      <c r="J40" s="12" t="s">
        <v>418</v>
      </c>
      <c r="L40" s="28" t="str">
        <f t="shared" si="3"/>
        <v>EPrExPGECZ10</v>
      </c>
      <c r="M40" t="str">
        <f t="shared" si="4"/>
        <v>EPrExPGE</v>
      </c>
      <c r="N40" t="s">
        <v>428</v>
      </c>
      <c r="O40">
        <v>0</v>
      </c>
    </row>
    <row r="41" spans="2:15" x14ac:dyDescent="0.35">
      <c r="B41" t="s">
        <v>389</v>
      </c>
      <c r="C41" t="str">
        <f t="shared" si="1"/>
        <v>EPrExPGE</v>
      </c>
      <c r="D41" t="s">
        <v>393</v>
      </c>
      <c r="E41" t="str">
        <f t="shared" si="2"/>
        <v>PGE</v>
      </c>
      <c r="F41" t="s">
        <v>414</v>
      </c>
      <c r="G41" t="s">
        <v>324</v>
      </c>
      <c r="H41" t="s">
        <v>416</v>
      </c>
      <c r="I41" s="12" t="s">
        <v>417</v>
      </c>
      <c r="J41" s="12" t="s">
        <v>418</v>
      </c>
      <c r="L41" s="28" t="str">
        <f t="shared" si="3"/>
        <v>EPrExPGECZ11</v>
      </c>
      <c r="M41" t="str">
        <f t="shared" si="4"/>
        <v>EPrExPGE</v>
      </c>
      <c r="N41" t="s">
        <v>429</v>
      </c>
      <c r="O41">
        <v>4.164133333333333</v>
      </c>
    </row>
    <row r="42" spans="2:15" x14ac:dyDescent="0.35">
      <c r="B42" t="s">
        <v>389</v>
      </c>
      <c r="C42" t="str">
        <f t="shared" si="1"/>
        <v>EPrExPGE</v>
      </c>
      <c r="D42" t="s">
        <v>393</v>
      </c>
      <c r="E42" t="str">
        <f t="shared" si="2"/>
        <v>PGE</v>
      </c>
      <c r="F42" t="s">
        <v>414</v>
      </c>
      <c r="G42" t="s">
        <v>324</v>
      </c>
      <c r="H42" t="s">
        <v>416</v>
      </c>
      <c r="I42" s="12" t="s">
        <v>417</v>
      </c>
      <c r="J42" s="12" t="s">
        <v>418</v>
      </c>
      <c r="L42" s="28" t="str">
        <f t="shared" si="3"/>
        <v>EPrExPGECZ12</v>
      </c>
      <c r="M42" t="str">
        <f t="shared" si="4"/>
        <v>EPrExPGE</v>
      </c>
      <c r="N42" t="s">
        <v>430</v>
      </c>
      <c r="O42">
        <v>14.683366666666664</v>
      </c>
    </row>
    <row r="43" spans="2:15" x14ac:dyDescent="0.35">
      <c r="B43" t="s">
        <v>389</v>
      </c>
      <c r="C43" t="str">
        <f t="shared" si="1"/>
        <v>EPrExPGE</v>
      </c>
      <c r="D43" t="s">
        <v>393</v>
      </c>
      <c r="E43" t="str">
        <f t="shared" si="2"/>
        <v>PGE</v>
      </c>
      <c r="F43" t="s">
        <v>414</v>
      </c>
      <c r="G43" t="s">
        <v>324</v>
      </c>
      <c r="H43" t="s">
        <v>416</v>
      </c>
      <c r="I43" s="12" t="s">
        <v>417</v>
      </c>
      <c r="J43" s="12" t="s">
        <v>418</v>
      </c>
      <c r="L43" s="28" t="str">
        <f t="shared" si="3"/>
        <v>EPrExPGECZ13</v>
      </c>
      <c r="M43" t="str">
        <f t="shared" si="4"/>
        <v>EPrExPGE</v>
      </c>
      <c r="N43" t="s">
        <v>431</v>
      </c>
      <c r="O43">
        <v>11.181433333333333</v>
      </c>
    </row>
    <row r="44" spans="2:15" x14ac:dyDescent="0.35">
      <c r="B44" t="s">
        <v>389</v>
      </c>
      <c r="C44" t="str">
        <f t="shared" si="1"/>
        <v>EPrExPGE</v>
      </c>
      <c r="D44" t="s">
        <v>393</v>
      </c>
      <c r="E44" t="str">
        <f t="shared" si="2"/>
        <v>PGE</v>
      </c>
      <c r="F44" t="s">
        <v>414</v>
      </c>
      <c r="G44" t="s">
        <v>324</v>
      </c>
      <c r="H44" t="s">
        <v>416</v>
      </c>
      <c r="I44" s="12" t="s">
        <v>417</v>
      </c>
      <c r="J44" s="12" t="s">
        <v>418</v>
      </c>
      <c r="L44" s="28" t="str">
        <f t="shared" si="3"/>
        <v>EPrExPGECZ14</v>
      </c>
      <c r="M44" t="str">
        <f t="shared" si="4"/>
        <v>EPrExPGE</v>
      </c>
      <c r="N44" t="s">
        <v>432</v>
      </c>
      <c r="O44">
        <v>0</v>
      </c>
    </row>
    <row r="45" spans="2:15" x14ac:dyDescent="0.35">
      <c r="B45" t="s">
        <v>389</v>
      </c>
      <c r="C45" t="str">
        <f t="shared" si="1"/>
        <v>EPrExPGE</v>
      </c>
      <c r="D45" t="s">
        <v>393</v>
      </c>
      <c r="E45" t="str">
        <f t="shared" si="2"/>
        <v>PGE</v>
      </c>
      <c r="F45" t="s">
        <v>414</v>
      </c>
      <c r="G45" t="s">
        <v>324</v>
      </c>
      <c r="H45" t="s">
        <v>416</v>
      </c>
      <c r="I45" s="12" t="s">
        <v>417</v>
      </c>
      <c r="J45" s="12" t="s">
        <v>418</v>
      </c>
      <c r="L45" s="28" t="str">
        <f t="shared" si="3"/>
        <v>EPrExPGECZ15</v>
      </c>
      <c r="M45" t="str">
        <f t="shared" si="4"/>
        <v>EPrExPGE</v>
      </c>
      <c r="N45" t="s">
        <v>433</v>
      </c>
      <c r="O45">
        <v>0</v>
      </c>
    </row>
    <row r="46" spans="2:15" x14ac:dyDescent="0.35">
      <c r="B46" t="s">
        <v>389</v>
      </c>
      <c r="C46" t="str">
        <f t="shared" si="1"/>
        <v>EPrExPGE</v>
      </c>
      <c r="D46" t="s">
        <v>393</v>
      </c>
      <c r="E46" t="str">
        <f t="shared" si="2"/>
        <v>PGE</v>
      </c>
      <c r="F46" t="s">
        <v>414</v>
      </c>
      <c r="G46" t="s">
        <v>324</v>
      </c>
      <c r="H46" t="s">
        <v>416</v>
      </c>
      <c r="I46" s="12" t="s">
        <v>417</v>
      </c>
      <c r="J46" s="12" t="s">
        <v>418</v>
      </c>
      <c r="L46" s="28" t="str">
        <f t="shared" si="3"/>
        <v>EPrExPGECZ16</v>
      </c>
      <c r="M46" t="str">
        <f t="shared" si="4"/>
        <v>EPrExPGE</v>
      </c>
      <c r="N46" t="s">
        <v>434</v>
      </c>
      <c r="O46">
        <v>0.63649999999999995</v>
      </c>
    </row>
    <row r="47" spans="2:15" x14ac:dyDescent="0.35">
      <c r="B47" t="s">
        <v>389</v>
      </c>
      <c r="C47" t="str">
        <f t="shared" si="1"/>
        <v>ESeExPGE</v>
      </c>
      <c r="D47" t="s">
        <v>393</v>
      </c>
      <c r="E47" t="str">
        <f t="shared" si="2"/>
        <v>PGE</v>
      </c>
      <c r="F47" t="s">
        <v>414</v>
      </c>
      <c r="G47" t="s">
        <v>325</v>
      </c>
      <c r="H47" t="s">
        <v>416</v>
      </c>
      <c r="I47" s="12" t="s">
        <v>417</v>
      </c>
      <c r="J47" s="12" t="s">
        <v>418</v>
      </c>
      <c r="L47" s="28" t="str">
        <f t="shared" si="3"/>
        <v>ESeExPGECZ01</v>
      </c>
      <c r="M47" t="str">
        <f t="shared" si="4"/>
        <v>ESeExPGE</v>
      </c>
      <c r="N47" t="s">
        <v>419</v>
      </c>
      <c r="O47">
        <v>0.66560000000000008</v>
      </c>
    </row>
    <row r="48" spans="2:15" x14ac:dyDescent="0.35">
      <c r="B48" t="s">
        <v>389</v>
      </c>
      <c r="C48" t="str">
        <f t="shared" si="1"/>
        <v>ESeExPGE</v>
      </c>
      <c r="D48" t="s">
        <v>393</v>
      </c>
      <c r="E48" t="str">
        <f t="shared" si="2"/>
        <v>PGE</v>
      </c>
      <c r="F48" t="s">
        <v>414</v>
      </c>
      <c r="G48" t="s">
        <v>325</v>
      </c>
      <c r="H48" t="s">
        <v>416</v>
      </c>
      <c r="I48" s="12" t="s">
        <v>417</v>
      </c>
      <c r="J48" s="12" t="s">
        <v>418</v>
      </c>
      <c r="L48" s="28" t="str">
        <f t="shared" si="3"/>
        <v>ESeExPGECZ02</v>
      </c>
      <c r="M48" t="str">
        <f t="shared" si="4"/>
        <v>ESeExPGE</v>
      </c>
      <c r="N48" t="s">
        <v>420</v>
      </c>
      <c r="O48">
        <v>4.9532333333333334</v>
      </c>
    </row>
    <row r="49" spans="2:15" x14ac:dyDescent="0.35">
      <c r="B49" t="s">
        <v>389</v>
      </c>
      <c r="C49" t="str">
        <f t="shared" si="1"/>
        <v>ESeExPGE</v>
      </c>
      <c r="D49" t="s">
        <v>393</v>
      </c>
      <c r="E49" t="str">
        <f t="shared" si="2"/>
        <v>PGE</v>
      </c>
      <c r="F49" t="s">
        <v>414</v>
      </c>
      <c r="G49" t="s">
        <v>325</v>
      </c>
      <c r="H49" t="s">
        <v>416</v>
      </c>
      <c r="I49" s="12" t="s">
        <v>417</v>
      </c>
      <c r="J49" s="12" t="s">
        <v>418</v>
      </c>
      <c r="L49" s="28" t="str">
        <f t="shared" si="3"/>
        <v>ESeExPGECZ03</v>
      </c>
      <c r="M49" t="str">
        <f t="shared" si="4"/>
        <v>ESeExPGE</v>
      </c>
      <c r="N49" t="s">
        <v>421</v>
      </c>
      <c r="O49">
        <v>19.054100000000002</v>
      </c>
    </row>
    <row r="50" spans="2:15" x14ac:dyDescent="0.35">
      <c r="B50" t="s">
        <v>389</v>
      </c>
      <c r="C50" t="str">
        <f t="shared" si="1"/>
        <v>ESeExPGE</v>
      </c>
      <c r="D50" t="s">
        <v>393</v>
      </c>
      <c r="E50" t="str">
        <f t="shared" si="2"/>
        <v>PGE</v>
      </c>
      <c r="F50" t="s">
        <v>414</v>
      </c>
      <c r="G50" t="s">
        <v>325</v>
      </c>
      <c r="H50" t="s">
        <v>416</v>
      </c>
      <c r="I50" s="12" t="s">
        <v>417</v>
      </c>
      <c r="J50" s="12" t="s">
        <v>418</v>
      </c>
      <c r="L50" s="28" t="str">
        <f t="shared" si="3"/>
        <v>ESeExPGECZ04</v>
      </c>
      <c r="M50" t="str">
        <f t="shared" si="4"/>
        <v>ESeExPGE</v>
      </c>
      <c r="N50" t="s">
        <v>422</v>
      </c>
      <c r="O50">
        <v>9.6711666666666662</v>
      </c>
    </row>
    <row r="51" spans="2:15" x14ac:dyDescent="0.35">
      <c r="B51" t="s">
        <v>389</v>
      </c>
      <c r="C51" t="str">
        <f t="shared" si="1"/>
        <v>ESeExPGE</v>
      </c>
      <c r="D51" t="s">
        <v>393</v>
      </c>
      <c r="E51" t="str">
        <f t="shared" si="2"/>
        <v>PGE</v>
      </c>
      <c r="F51" t="s">
        <v>414</v>
      </c>
      <c r="G51" t="s">
        <v>325</v>
      </c>
      <c r="H51" t="s">
        <v>416</v>
      </c>
      <c r="I51" s="12" t="s">
        <v>417</v>
      </c>
      <c r="J51" s="12" t="s">
        <v>418</v>
      </c>
      <c r="L51" s="28" t="str">
        <f t="shared" si="3"/>
        <v>ESeExPGECZ05</v>
      </c>
      <c r="M51" t="str">
        <f t="shared" si="4"/>
        <v>ESeExPGE</v>
      </c>
      <c r="N51" t="s">
        <v>423</v>
      </c>
      <c r="O51">
        <v>1.3377666666666668</v>
      </c>
    </row>
    <row r="52" spans="2:15" x14ac:dyDescent="0.35">
      <c r="B52" t="s">
        <v>389</v>
      </c>
      <c r="C52" t="str">
        <f t="shared" si="1"/>
        <v>ESeExPGE</v>
      </c>
      <c r="D52" t="s">
        <v>393</v>
      </c>
      <c r="E52" t="str">
        <f t="shared" si="2"/>
        <v>PGE</v>
      </c>
      <c r="F52" t="s">
        <v>414</v>
      </c>
      <c r="G52" t="s">
        <v>325</v>
      </c>
      <c r="H52" t="s">
        <v>416</v>
      </c>
      <c r="I52" s="12" t="s">
        <v>417</v>
      </c>
      <c r="J52" s="12" t="s">
        <v>418</v>
      </c>
      <c r="L52" s="28" t="str">
        <f t="shared" si="3"/>
        <v>ESeExPGECZ06</v>
      </c>
      <c r="M52" t="str">
        <f t="shared" si="4"/>
        <v>ESeExPGE</v>
      </c>
      <c r="N52" t="s">
        <v>424</v>
      </c>
      <c r="O52">
        <v>0</v>
      </c>
    </row>
    <row r="53" spans="2:15" x14ac:dyDescent="0.35">
      <c r="B53" t="s">
        <v>389</v>
      </c>
      <c r="C53" t="str">
        <f t="shared" si="1"/>
        <v>ESeExPGE</v>
      </c>
      <c r="D53" t="s">
        <v>393</v>
      </c>
      <c r="E53" t="str">
        <f t="shared" si="2"/>
        <v>PGE</v>
      </c>
      <c r="F53" t="s">
        <v>414</v>
      </c>
      <c r="G53" t="s">
        <v>325</v>
      </c>
      <c r="H53" t="s">
        <v>416</v>
      </c>
      <c r="I53" s="12" t="s">
        <v>417</v>
      </c>
      <c r="J53" s="12" t="s">
        <v>418</v>
      </c>
      <c r="L53" s="28" t="str">
        <f t="shared" si="3"/>
        <v>ESeExPGECZ07</v>
      </c>
      <c r="M53" t="str">
        <f t="shared" si="4"/>
        <v>ESeExPGE</v>
      </c>
      <c r="N53" t="s">
        <v>425</v>
      </c>
      <c r="O53">
        <v>0</v>
      </c>
    </row>
    <row r="54" spans="2:15" x14ac:dyDescent="0.35">
      <c r="B54" t="s">
        <v>389</v>
      </c>
      <c r="C54" t="str">
        <f t="shared" si="1"/>
        <v>ESeExPGE</v>
      </c>
      <c r="D54" t="s">
        <v>393</v>
      </c>
      <c r="E54" t="str">
        <f t="shared" si="2"/>
        <v>PGE</v>
      </c>
      <c r="F54" t="s">
        <v>414</v>
      </c>
      <c r="G54" t="s">
        <v>325</v>
      </c>
      <c r="H54" t="s">
        <v>416</v>
      </c>
      <c r="I54" s="12" t="s">
        <v>417</v>
      </c>
      <c r="J54" s="12" t="s">
        <v>418</v>
      </c>
      <c r="L54" s="28" t="str">
        <f t="shared" si="3"/>
        <v>ESeExPGECZ08</v>
      </c>
      <c r="M54" t="str">
        <f t="shared" si="4"/>
        <v>ESeExPGE</v>
      </c>
      <c r="N54" t="s">
        <v>426</v>
      </c>
      <c r="O54">
        <v>0</v>
      </c>
    </row>
    <row r="55" spans="2:15" x14ac:dyDescent="0.35">
      <c r="B55" t="s">
        <v>389</v>
      </c>
      <c r="C55" t="str">
        <f t="shared" si="1"/>
        <v>ESeExPGE</v>
      </c>
      <c r="D55" t="s">
        <v>393</v>
      </c>
      <c r="E55" t="str">
        <f t="shared" si="2"/>
        <v>PGE</v>
      </c>
      <c r="F55" t="s">
        <v>414</v>
      </c>
      <c r="G55" t="s">
        <v>325</v>
      </c>
      <c r="H55" t="s">
        <v>416</v>
      </c>
      <c r="I55" s="12" t="s">
        <v>417</v>
      </c>
      <c r="J55" s="12" t="s">
        <v>418</v>
      </c>
      <c r="L55" s="28" t="str">
        <f t="shared" si="3"/>
        <v>ESeExPGECZ09</v>
      </c>
      <c r="M55" t="str">
        <f t="shared" si="4"/>
        <v>ESeExPGE</v>
      </c>
      <c r="N55" t="s">
        <v>427</v>
      </c>
      <c r="O55">
        <v>0</v>
      </c>
    </row>
    <row r="56" spans="2:15" x14ac:dyDescent="0.35">
      <c r="B56" t="s">
        <v>389</v>
      </c>
      <c r="C56" t="str">
        <f t="shared" si="1"/>
        <v>ESeExPGE</v>
      </c>
      <c r="D56" t="s">
        <v>393</v>
      </c>
      <c r="E56" t="str">
        <f t="shared" si="2"/>
        <v>PGE</v>
      </c>
      <c r="F56" t="s">
        <v>414</v>
      </c>
      <c r="G56" t="s">
        <v>325</v>
      </c>
      <c r="H56" t="s">
        <v>416</v>
      </c>
      <c r="I56" s="12" t="s">
        <v>417</v>
      </c>
      <c r="J56" s="12" t="s">
        <v>418</v>
      </c>
      <c r="L56" s="28" t="str">
        <f t="shared" si="3"/>
        <v>ESeExPGECZ10</v>
      </c>
      <c r="M56" t="str">
        <f t="shared" si="4"/>
        <v>ESeExPGE</v>
      </c>
      <c r="N56" t="s">
        <v>428</v>
      </c>
      <c r="O56">
        <v>0</v>
      </c>
    </row>
    <row r="57" spans="2:15" x14ac:dyDescent="0.35">
      <c r="B57" t="s">
        <v>389</v>
      </c>
      <c r="C57" t="str">
        <f t="shared" si="1"/>
        <v>ESeExPGE</v>
      </c>
      <c r="D57" t="s">
        <v>393</v>
      </c>
      <c r="E57" t="str">
        <f t="shared" si="2"/>
        <v>PGE</v>
      </c>
      <c r="F57" t="s">
        <v>414</v>
      </c>
      <c r="G57" t="s">
        <v>325</v>
      </c>
      <c r="H57" t="s">
        <v>416</v>
      </c>
      <c r="I57" s="12" t="s">
        <v>417</v>
      </c>
      <c r="J57" s="12" t="s">
        <v>418</v>
      </c>
      <c r="L57" s="28" t="str">
        <f t="shared" si="3"/>
        <v>ESeExPGECZ11</v>
      </c>
      <c r="M57" t="str">
        <f t="shared" si="4"/>
        <v>ESeExPGE</v>
      </c>
      <c r="N57" t="s">
        <v>429</v>
      </c>
      <c r="O57">
        <v>4.164133333333333</v>
      </c>
    </row>
    <row r="58" spans="2:15" x14ac:dyDescent="0.35">
      <c r="B58" t="s">
        <v>389</v>
      </c>
      <c r="C58" t="str">
        <f t="shared" si="1"/>
        <v>ESeExPGE</v>
      </c>
      <c r="D58" t="s">
        <v>393</v>
      </c>
      <c r="E58" t="str">
        <f t="shared" si="2"/>
        <v>PGE</v>
      </c>
      <c r="F58" t="s">
        <v>414</v>
      </c>
      <c r="G58" t="s">
        <v>325</v>
      </c>
      <c r="H58" t="s">
        <v>416</v>
      </c>
      <c r="I58" s="12" t="s">
        <v>417</v>
      </c>
      <c r="J58" s="12" t="s">
        <v>418</v>
      </c>
      <c r="L58" s="28" t="str">
        <f t="shared" si="3"/>
        <v>ESeExPGECZ12</v>
      </c>
      <c r="M58" t="str">
        <f t="shared" si="4"/>
        <v>ESeExPGE</v>
      </c>
      <c r="N58" t="s">
        <v>430</v>
      </c>
      <c r="O58">
        <v>14.683366666666664</v>
      </c>
    </row>
    <row r="59" spans="2:15" x14ac:dyDescent="0.35">
      <c r="B59" t="s">
        <v>389</v>
      </c>
      <c r="C59" t="str">
        <f t="shared" si="1"/>
        <v>ESeExPGE</v>
      </c>
      <c r="D59" t="s">
        <v>393</v>
      </c>
      <c r="E59" t="str">
        <f t="shared" si="2"/>
        <v>PGE</v>
      </c>
      <c r="F59" t="s">
        <v>414</v>
      </c>
      <c r="G59" t="s">
        <v>325</v>
      </c>
      <c r="H59" t="s">
        <v>416</v>
      </c>
      <c r="I59" s="12" t="s">
        <v>417</v>
      </c>
      <c r="J59" s="12" t="s">
        <v>418</v>
      </c>
      <c r="L59" s="28" t="str">
        <f t="shared" si="3"/>
        <v>ESeExPGECZ13</v>
      </c>
      <c r="M59" t="str">
        <f t="shared" si="4"/>
        <v>ESeExPGE</v>
      </c>
      <c r="N59" t="s">
        <v>431</v>
      </c>
      <c r="O59">
        <v>11.181433333333333</v>
      </c>
    </row>
    <row r="60" spans="2:15" x14ac:dyDescent="0.35">
      <c r="B60" t="s">
        <v>389</v>
      </c>
      <c r="C60" t="str">
        <f t="shared" si="1"/>
        <v>ESeExPGE</v>
      </c>
      <c r="D60" t="s">
        <v>393</v>
      </c>
      <c r="E60" t="str">
        <f t="shared" si="2"/>
        <v>PGE</v>
      </c>
      <c r="F60" t="s">
        <v>414</v>
      </c>
      <c r="G60" t="s">
        <v>325</v>
      </c>
      <c r="H60" t="s">
        <v>416</v>
      </c>
      <c r="I60" s="12" t="s">
        <v>417</v>
      </c>
      <c r="J60" s="12" t="s">
        <v>418</v>
      </c>
      <c r="L60" s="28" t="str">
        <f t="shared" si="3"/>
        <v>ESeExPGECZ14</v>
      </c>
      <c r="M60" t="str">
        <f t="shared" si="4"/>
        <v>ESeExPGE</v>
      </c>
      <c r="N60" t="s">
        <v>432</v>
      </c>
      <c r="O60">
        <v>0</v>
      </c>
    </row>
    <row r="61" spans="2:15" x14ac:dyDescent="0.35">
      <c r="B61" t="s">
        <v>389</v>
      </c>
      <c r="C61" t="str">
        <f t="shared" si="1"/>
        <v>ESeExPGE</v>
      </c>
      <c r="D61" t="s">
        <v>393</v>
      </c>
      <c r="E61" t="str">
        <f t="shared" si="2"/>
        <v>PGE</v>
      </c>
      <c r="F61" t="s">
        <v>414</v>
      </c>
      <c r="G61" t="s">
        <v>325</v>
      </c>
      <c r="H61" t="s">
        <v>416</v>
      </c>
      <c r="I61" s="12" t="s">
        <v>417</v>
      </c>
      <c r="J61" s="12" t="s">
        <v>418</v>
      </c>
      <c r="L61" s="28" t="str">
        <f t="shared" si="3"/>
        <v>ESeExPGECZ15</v>
      </c>
      <c r="M61" t="str">
        <f t="shared" si="4"/>
        <v>ESeExPGE</v>
      </c>
      <c r="N61" t="s">
        <v>433</v>
      </c>
      <c r="O61">
        <v>0</v>
      </c>
    </row>
    <row r="62" spans="2:15" x14ac:dyDescent="0.35">
      <c r="B62" t="s">
        <v>389</v>
      </c>
      <c r="C62" t="str">
        <f t="shared" si="1"/>
        <v>ESeExPGE</v>
      </c>
      <c r="D62" t="s">
        <v>393</v>
      </c>
      <c r="E62" t="str">
        <f t="shared" si="2"/>
        <v>PGE</v>
      </c>
      <c r="F62" t="s">
        <v>414</v>
      </c>
      <c r="G62" t="s">
        <v>325</v>
      </c>
      <c r="H62" t="s">
        <v>416</v>
      </c>
      <c r="I62" s="12" t="s">
        <v>417</v>
      </c>
      <c r="J62" s="12" t="s">
        <v>418</v>
      </c>
      <c r="L62" s="28" t="str">
        <f t="shared" si="3"/>
        <v>ESeExPGECZ16</v>
      </c>
      <c r="M62" t="str">
        <f t="shared" si="4"/>
        <v>ESeExPGE</v>
      </c>
      <c r="N62" t="s">
        <v>434</v>
      </c>
      <c r="O62">
        <v>0.63649999999999995</v>
      </c>
    </row>
    <row r="63" spans="2:15" x14ac:dyDescent="0.35">
      <c r="B63" t="s">
        <v>389</v>
      </c>
      <c r="C63" t="str">
        <f t="shared" si="1"/>
        <v>ECCExPGE</v>
      </c>
      <c r="D63" t="s">
        <v>393</v>
      </c>
      <c r="E63" t="str">
        <f t="shared" si="2"/>
        <v>PGE</v>
      </c>
      <c r="F63" t="s">
        <v>414</v>
      </c>
      <c r="G63" t="s">
        <v>435</v>
      </c>
      <c r="H63" t="s">
        <v>416</v>
      </c>
      <c r="I63" s="12" t="s">
        <v>417</v>
      </c>
      <c r="J63" s="12" t="s">
        <v>418</v>
      </c>
      <c r="L63" s="28" t="str">
        <f t="shared" si="3"/>
        <v>ECCExPGECZ01</v>
      </c>
      <c r="M63" t="str">
        <f t="shared" si="4"/>
        <v>ECCExPGE</v>
      </c>
      <c r="N63" t="s">
        <v>419</v>
      </c>
      <c r="O63">
        <v>1.72865</v>
      </c>
    </row>
    <row r="64" spans="2:15" x14ac:dyDescent="0.35">
      <c r="B64" t="s">
        <v>389</v>
      </c>
      <c r="C64" t="str">
        <f t="shared" si="1"/>
        <v>ECCExPGE</v>
      </c>
      <c r="D64" t="s">
        <v>393</v>
      </c>
      <c r="E64" t="str">
        <f t="shared" si="2"/>
        <v>PGE</v>
      </c>
      <c r="F64" t="s">
        <v>414</v>
      </c>
      <c r="G64" t="s">
        <v>435</v>
      </c>
      <c r="H64" t="s">
        <v>416</v>
      </c>
      <c r="I64" s="12" t="s">
        <v>417</v>
      </c>
      <c r="J64" s="12" t="s">
        <v>418</v>
      </c>
      <c r="L64" s="28" t="str">
        <f t="shared" si="3"/>
        <v>ECCExPGECZ02</v>
      </c>
      <c r="M64" t="str">
        <f t="shared" si="4"/>
        <v>ECCExPGE</v>
      </c>
      <c r="N64" t="s">
        <v>420</v>
      </c>
      <c r="O64">
        <v>4.4722999999999997</v>
      </c>
    </row>
    <row r="65" spans="2:15" x14ac:dyDescent="0.35">
      <c r="B65" t="s">
        <v>389</v>
      </c>
      <c r="C65" t="str">
        <f t="shared" si="1"/>
        <v>ECCExPGE</v>
      </c>
      <c r="D65" t="s">
        <v>393</v>
      </c>
      <c r="E65" t="str">
        <f t="shared" si="2"/>
        <v>PGE</v>
      </c>
      <c r="F65" t="s">
        <v>414</v>
      </c>
      <c r="G65" t="s">
        <v>435</v>
      </c>
      <c r="H65" t="s">
        <v>416</v>
      </c>
      <c r="I65" s="12" t="s">
        <v>417</v>
      </c>
      <c r="J65" s="12" t="s">
        <v>418</v>
      </c>
      <c r="L65" s="28" t="str">
        <f t="shared" si="3"/>
        <v>ECCExPGECZ03</v>
      </c>
      <c r="M65" t="str">
        <f t="shared" si="4"/>
        <v>ECCExPGE</v>
      </c>
      <c r="N65" t="s">
        <v>421</v>
      </c>
      <c r="O65">
        <v>22.561749999999996</v>
      </c>
    </row>
    <row r="66" spans="2:15" x14ac:dyDescent="0.35">
      <c r="B66" t="s">
        <v>389</v>
      </c>
      <c r="C66" t="str">
        <f t="shared" si="1"/>
        <v>ECCExPGE</v>
      </c>
      <c r="D66" t="s">
        <v>393</v>
      </c>
      <c r="E66" t="str">
        <f t="shared" si="2"/>
        <v>PGE</v>
      </c>
      <c r="F66" t="s">
        <v>414</v>
      </c>
      <c r="G66" t="s">
        <v>435</v>
      </c>
      <c r="H66" t="s">
        <v>416</v>
      </c>
      <c r="I66" s="12" t="s">
        <v>417</v>
      </c>
      <c r="J66" s="12" t="s">
        <v>418</v>
      </c>
      <c r="L66" s="28" t="str">
        <f t="shared" si="3"/>
        <v>ECCExPGECZ04</v>
      </c>
      <c r="M66" t="str">
        <f t="shared" si="4"/>
        <v>ECCExPGE</v>
      </c>
      <c r="N66" t="s">
        <v>422</v>
      </c>
      <c r="O66">
        <v>5.5363949999999997</v>
      </c>
    </row>
    <row r="67" spans="2:15" x14ac:dyDescent="0.35">
      <c r="B67" t="s">
        <v>389</v>
      </c>
      <c r="C67" t="str">
        <f t="shared" si="1"/>
        <v>ECCExPGE</v>
      </c>
      <c r="D67" t="s">
        <v>393</v>
      </c>
      <c r="E67" t="str">
        <f t="shared" si="2"/>
        <v>PGE</v>
      </c>
      <c r="F67" t="s">
        <v>414</v>
      </c>
      <c r="G67" t="s">
        <v>435</v>
      </c>
      <c r="H67" t="s">
        <v>416</v>
      </c>
      <c r="I67" s="12" t="s">
        <v>417</v>
      </c>
      <c r="J67" s="12" t="s">
        <v>418</v>
      </c>
      <c r="L67" s="28" t="str">
        <f t="shared" si="3"/>
        <v>ECCExPGECZ05</v>
      </c>
      <c r="M67" t="str">
        <f t="shared" si="4"/>
        <v>ECCExPGE</v>
      </c>
      <c r="N67" t="s">
        <v>423</v>
      </c>
      <c r="O67">
        <v>4.1861900000000007</v>
      </c>
    </row>
    <row r="68" spans="2:15" x14ac:dyDescent="0.35">
      <c r="B68" t="s">
        <v>389</v>
      </c>
      <c r="C68" t="str">
        <f t="shared" si="1"/>
        <v>ECCExPGE</v>
      </c>
      <c r="D68" t="s">
        <v>393</v>
      </c>
      <c r="E68" t="str">
        <f t="shared" si="2"/>
        <v>PGE</v>
      </c>
      <c r="F68" t="s">
        <v>414</v>
      </c>
      <c r="G68" t="s">
        <v>435</v>
      </c>
      <c r="H68" t="s">
        <v>416</v>
      </c>
      <c r="I68" s="12" t="s">
        <v>417</v>
      </c>
      <c r="J68" s="12" t="s">
        <v>418</v>
      </c>
      <c r="L68" s="28" t="str">
        <f t="shared" si="3"/>
        <v>ECCExPGECZ06</v>
      </c>
      <c r="M68" t="str">
        <f t="shared" si="4"/>
        <v>ECCExPGE</v>
      </c>
      <c r="N68" t="s">
        <v>424</v>
      </c>
      <c r="O68">
        <v>0</v>
      </c>
    </row>
    <row r="69" spans="2:15" x14ac:dyDescent="0.35">
      <c r="B69" t="s">
        <v>389</v>
      </c>
      <c r="C69" t="str">
        <f t="shared" si="1"/>
        <v>ECCExPGE</v>
      </c>
      <c r="D69" t="s">
        <v>393</v>
      </c>
      <c r="E69" t="str">
        <f t="shared" si="2"/>
        <v>PGE</v>
      </c>
      <c r="F69" t="s">
        <v>414</v>
      </c>
      <c r="G69" t="s">
        <v>435</v>
      </c>
      <c r="H69" t="s">
        <v>416</v>
      </c>
      <c r="I69" s="12" t="s">
        <v>417</v>
      </c>
      <c r="J69" s="12" t="s">
        <v>418</v>
      </c>
      <c r="L69" s="28" t="str">
        <f t="shared" si="3"/>
        <v>ECCExPGECZ07</v>
      </c>
      <c r="M69" t="str">
        <f t="shared" si="4"/>
        <v>ECCExPGE</v>
      </c>
      <c r="N69" t="s">
        <v>425</v>
      </c>
      <c r="O69">
        <v>0</v>
      </c>
    </row>
    <row r="70" spans="2:15" x14ac:dyDescent="0.35">
      <c r="B70" t="s">
        <v>389</v>
      </c>
      <c r="C70" t="str">
        <f t="shared" si="1"/>
        <v>ECCExPGE</v>
      </c>
      <c r="D70" t="s">
        <v>393</v>
      </c>
      <c r="E70" t="str">
        <f t="shared" si="2"/>
        <v>PGE</v>
      </c>
      <c r="F70" t="s">
        <v>414</v>
      </c>
      <c r="G70" t="s">
        <v>435</v>
      </c>
      <c r="H70" t="s">
        <v>416</v>
      </c>
      <c r="I70" s="12" t="s">
        <v>417</v>
      </c>
      <c r="J70" s="12" t="s">
        <v>418</v>
      </c>
      <c r="L70" s="28" t="str">
        <f t="shared" si="3"/>
        <v>ECCExPGECZ08</v>
      </c>
      <c r="M70" t="str">
        <f t="shared" si="4"/>
        <v>ECCExPGE</v>
      </c>
      <c r="N70" t="s">
        <v>426</v>
      </c>
      <c r="O70">
        <v>0</v>
      </c>
    </row>
    <row r="71" spans="2:15" x14ac:dyDescent="0.35">
      <c r="B71" t="s">
        <v>389</v>
      </c>
      <c r="C71" t="str">
        <f t="shared" si="1"/>
        <v>ECCExPGE</v>
      </c>
      <c r="D71" t="s">
        <v>393</v>
      </c>
      <c r="E71" t="str">
        <f t="shared" si="2"/>
        <v>PGE</v>
      </c>
      <c r="F71" t="s">
        <v>414</v>
      </c>
      <c r="G71" t="s">
        <v>435</v>
      </c>
      <c r="H71" t="s">
        <v>416</v>
      </c>
      <c r="I71" s="12" t="s">
        <v>417</v>
      </c>
      <c r="J71" s="12" t="s">
        <v>418</v>
      </c>
      <c r="L71" s="28" t="str">
        <f t="shared" si="3"/>
        <v>ECCExPGECZ09</v>
      </c>
      <c r="M71" t="str">
        <f t="shared" si="4"/>
        <v>ECCExPGE</v>
      </c>
      <c r="N71" t="s">
        <v>427</v>
      </c>
      <c r="O71">
        <v>0</v>
      </c>
    </row>
    <row r="72" spans="2:15" x14ac:dyDescent="0.35">
      <c r="B72" t="s">
        <v>389</v>
      </c>
      <c r="C72" t="str">
        <f t="shared" si="1"/>
        <v>ECCExPGE</v>
      </c>
      <c r="D72" t="s">
        <v>393</v>
      </c>
      <c r="E72" t="str">
        <f t="shared" si="2"/>
        <v>PGE</v>
      </c>
      <c r="F72" t="s">
        <v>414</v>
      </c>
      <c r="G72" t="s">
        <v>435</v>
      </c>
      <c r="H72" t="s">
        <v>416</v>
      </c>
      <c r="I72" s="12" t="s">
        <v>417</v>
      </c>
      <c r="J72" s="12" t="s">
        <v>418</v>
      </c>
      <c r="L72" s="28" t="str">
        <f t="shared" si="3"/>
        <v>ECCExPGECZ10</v>
      </c>
      <c r="M72" t="str">
        <f t="shared" si="4"/>
        <v>ECCExPGE</v>
      </c>
      <c r="N72" t="s">
        <v>428</v>
      </c>
      <c r="O72">
        <v>0</v>
      </c>
    </row>
    <row r="73" spans="2:15" x14ac:dyDescent="0.35">
      <c r="B73" t="s">
        <v>389</v>
      </c>
      <c r="C73" t="str">
        <f t="shared" si="1"/>
        <v>ECCExPGE</v>
      </c>
      <c r="D73" t="s">
        <v>393</v>
      </c>
      <c r="E73" t="str">
        <f t="shared" si="2"/>
        <v>PGE</v>
      </c>
      <c r="F73" t="s">
        <v>414</v>
      </c>
      <c r="G73" t="s">
        <v>435</v>
      </c>
      <c r="H73" t="s">
        <v>416</v>
      </c>
      <c r="I73" s="12" t="s">
        <v>417</v>
      </c>
      <c r="J73" s="12" t="s">
        <v>418</v>
      </c>
      <c r="L73" s="28" t="str">
        <f t="shared" si="3"/>
        <v>ECCExPGECZ11</v>
      </c>
      <c r="M73" t="str">
        <f t="shared" si="4"/>
        <v>ECCExPGE</v>
      </c>
      <c r="N73" t="s">
        <v>429</v>
      </c>
      <c r="O73">
        <v>5.4282000000000004</v>
      </c>
    </row>
    <row r="74" spans="2:15" x14ac:dyDescent="0.35">
      <c r="B74" t="s">
        <v>389</v>
      </c>
      <c r="C74" t="str">
        <f t="shared" si="1"/>
        <v>ECCExPGE</v>
      </c>
      <c r="D74" t="s">
        <v>393</v>
      </c>
      <c r="E74" t="str">
        <f t="shared" si="2"/>
        <v>PGE</v>
      </c>
      <c r="F74" t="s">
        <v>414</v>
      </c>
      <c r="G74" t="s">
        <v>435</v>
      </c>
      <c r="H74" t="s">
        <v>416</v>
      </c>
      <c r="I74" s="12" t="s">
        <v>417</v>
      </c>
      <c r="J74" s="12" t="s">
        <v>418</v>
      </c>
      <c r="L74" s="28" t="str">
        <f t="shared" si="3"/>
        <v>ECCExPGECZ12</v>
      </c>
      <c r="M74" t="str">
        <f t="shared" si="4"/>
        <v>ECCExPGE</v>
      </c>
      <c r="N74" t="s">
        <v>430</v>
      </c>
      <c r="O74">
        <v>7.7297999999999991</v>
      </c>
    </row>
    <row r="75" spans="2:15" x14ac:dyDescent="0.35">
      <c r="B75" t="s">
        <v>389</v>
      </c>
      <c r="C75" t="str">
        <f t="shared" si="1"/>
        <v>ECCExPGE</v>
      </c>
      <c r="D75" t="s">
        <v>393</v>
      </c>
      <c r="E75" t="str">
        <f t="shared" si="2"/>
        <v>PGE</v>
      </c>
      <c r="F75" t="s">
        <v>414</v>
      </c>
      <c r="G75" t="s">
        <v>435</v>
      </c>
      <c r="H75" t="s">
        <v>416</v>
      </c>
      <c r="I75" s="12" t="s">
        <v>417</v>
      </c>
      <c r="J75" s="12" t="s">
        <v>418</v>
      </c>
      <c r="L75" s="28" t="str">
        <f t="shared" si="3"/>
        <v>ECCExPGECZ13</v>
      </c>
      <c r="M75" t="str">
        <f t="shared" si="4"/>
        <v>ECCExPGE</v>
      </c>
      <c r="N75" t="s">
        <v>431</v>
      </c>
      <c r="O75">
        <v>8.2401499999999999</v>
      </c>
    </row>
    <row r="76" spans="2:15" x14ac:dyDescent="0.35">
      <c r="B76" t="s">
        <v>389</v>
      </c>
      <c r="C76" t="str">
        <f t="shared" si="1"/>
        <v>ECCExPGE</v>
      </c>
      <c r="D76" t="s">
        <v>393</v>
      </c>
      <c r="E76" t="str">
        <f t="shared" si="2"/>
        <v>PGE</v>
      </c>
      <c r="F76" t="s">
        <v>414</v>
      </c>
      <c r="G76" t="s">
        <v>435</v>
      </c>
      <c r="H76" t="s">
        <v>416</v>
      </c>
      <c r="I76" s="12" t="s">
        <v>417</v>
      </c>
      <c r="J76" s="12" t="s">
        <v>418</v>
      </c>
      <c r="L76" s="28" t="str">
        <f t="shared" si="3"/>
        <v>ECCExPGECZ14</v>
      </c>
      <c r="M76" t="str">
        <f t="shared" si="4"/>
        <v>ECCExPGE</v>
      </c>
      <c r="N76" t="s">
        <v>432</v>
      </c>
      <c r="O76">
        <v>0</v>
      </c>
    </row>
    <row r="77" spans="2:15" x14ac:dyDescent="0.35">
      <c r="B77" t="s">
        <v>389</v>
      </c>
      <c r="C77" t="str">
        <f t="shared" si="1"/>
        <v>ECCExPGE</v>
      </c>
      <c r="D77" t="s">
        <v>393</v>
      </c>
      <c r="E77" t="str">
        <f t="shared" si="2"/>
        <v>PGE</v>
      </c>
      <c r="F77" t="s">
        <v>414</v>
      </c>
      <c r="G77" t="s">
        <v>435</v>
      </c>
      <c r="H77" t="s">
        <v>416</v>
      </c>
      <c r="I77" s="12" t="s">
        <v>417</v>
      </c>
      <c r="J77" s="12" t="s">
        <v>418</v>
      </c>
      <c r="L77" s="28" t="str">
        <f t="shared" si="3"/>
        <v>ECCExPGECZ15</v>
      </c>
      <c r="M77" t="str">
        <f t="shared" si="4"/>
        <v>ECCExPGE</v>
      </c>
      <c r="N77" t="s">
        <v>433</v>
      </c>
      <c r="O77">
        <v>0</v>
      </c>
    </row>
    <row r="78" spans="2:15" x14ac:dyDescent="0.35">
      <c r="B78" t="s">
        <v>389</v>
      </c>
      <c r="C78" t="str">
        <f t="shared" si="1"/>
        <v>ECCExPGE</v>
      </c>
      <c r="D78" t="s">
        <v>393</v>
      </c>
      <c r="E78" t="str">
        <f t="shared" si="2"/>
        <v>PGE</v>
      </c>
      <c r="F78" t="s">
        <v>414</v>
      </c>
      <c r="G78" t="s">
        <v>435</v>
      </c>
      <c r="H78" t="s">
        <v>416</v>
      </c>
      <c r="I78" s="12" t="s">
        <v>417</v>
      </c>
      <c r="J78" s="12" t="s">
        <v>418</v>
      </c>
      <c r="L78" s="28" t="str">
        <f t="shared" si="3"/>
        <v>ECCExPGECZ16</v>
      </c>
      <c r="M78" t="str">
        <f t="shared" si="4"/>
        <v>ECCExPGE</v>
      </c>
      <c r="N78" t="s">
        <v>434</v>
      </c>
      <c r="O78">
        <v>0.17075000000000001</v>
      </c>
    </row>
    <row r="79" spans="2:15" x14ac:dyDescent="0.35">
      <c r="B79" t="s">
        <v>389</v>
      </c>
      <c r="C79" t="str">
        <f t="shared" ref="C79:C142" si="5">+G79&amp;H79&amp;F79</f>
        <v>EUnExPGE</v>
      </c>
      <c r="D79" t="s">
        <v>393</v>
      </c>
      <c r="E79" t="str">
        <f t="shared" si="2"/>
        <v>PGE</v>
      </c>
      <c r="F79" t="s">
        <v>414</v>
      </c>
      <c r="G79" t="s">
        <v>436</v>
      </c>
      <c r="H79" t="s">
        <v>416</v>
      </c>
      <c r="I79" s="12" t="s">
        <v>417</v>
      </c>
      <c r="J79" s="12" t="s">
        <v>418</v>
      </c>
      <c r="L79" s="28" t="str">
        <f t="shared" si="3"/>
        <v>EUnExPGECZ01</v>
      </c>
      <c r="M79" t="str">
        <f t="shared" si="4"/>
        <v>EUnExPGE</v>
      </c>
      <c r="N79" t="s">
        <v>419</v>
      </c>
      <c r="O79">
        <v>1.72865</v>
      </c>
    </row>
    <row r="80" spans="2:15" x14ac:dyDescent="0.35">
      <c r="B80" t="s">
        <v>389</v>
      </c>
      <c r="C80" t="str">
        <f t="shared" si="5"/>
        <v>EUnExPGE</v>
      </c>
      <c r="D80" t="s">
        <v>393</v>
      </c>
      <c r="E80" t="str">
        <f t="shared" ref="E80:E143" si="6">IF(H80="Ex",F80,"Any")</f>
        <v>PGE</v>
      </c>
      <c r="F80" t="s">
        <v>414</v>
      </c>
      <c r="G80" t="s">
        <v>436</v>
      </c>
      <c r="H80" t="s">
        <v>416</v>
      </c>
      <c r="I80" s="12" t="s">
        <v>417</v>
      </c>
      <c r="J80" s="12" t="s">
        <v>418</v>
      </c>
      <c r="L80" s="28" t="str">
        <f t="shared" ref="L80:L143" si="7">M80&amp;N80</f>
        <v>EUnExPGECZ02</v>
      </c>
      <c r="M80" t="str">
        <f t="shared" ref="M80:M143" si="8">+C80</f>
        <v>EUnExPGE</v>
      </c>
      <c r="N80" t="s">
        <v>420</v>
      </c>
      <c r="O80">
        <v>4.4722999999999997</v>
      </c>
    </row>
    <row r="81" spans="2:15" x14ac:dyDescent="0.35">
      <c r="B81" t="s">
        <v>389</v>
      </c>
      <c r="C81" t="str">
        <f t="shared" si="5"/>
        <v>EUnExPGE</v>
      </c>
      <c r="D81" t="s">
        <v>393</v>
      </c>
      <c r="E81" t="str">
        <f t="shared" si="6"/>
        <v>PGE</v>
      </c>
      <c r="F81" t="s">
        <v>414</v>
      </c>
      <c r="G81" t="s">
        <v>436</v>
      </c>
      <c r="H81" t="s">
        <v>416</v>
      </c>
      <c r="I81" s="12" t="s">
        <v>417</v>
      </c>
      <c r="J81" s="12" t="s">
        <v>418</v>
      </c>
      <c r="L81" s="28" t="str">
        <f t="shared" si="7"/>
        <v>EUnExPGECZ03</v>
      </c>
      <c r="M81" t="str">
        <f t="shared" si="8"/>
        <v>EUnExPGE</v>
      </c>
      <c r="N81" t="s">
        <v>421</v>
      </c>
      <c r="O81">
        <v>22.561749999999996</v>
      </c>
    </row>
    <row r="82" spans="2:15" x14ac:dyDescent="0.35">
      <c r="B82" t="s">
        <v>389</v>
      </c>
      <c r="C82" t="str">
        <f t="shared" si="5"/>
        <v>EUnExPGE</v>
      </c>
      <c r="D82" t="s">
        <v>393</v>
      </c>
      <c r="E82" t="str">
        <f t="shared" si="6"/>
        <v>PGE</v>
      </c>
      <c r="F82" t="s">
        <v>414</v>
      </c>
      <c r="G82" t="s">
        <v>436</v>
      </c>
      <c r="H82" t="s">
        <v>416</v>
      </c>
      <c r="I82" s="12" t="s">
        <v>417</v>
      </c>
      <c r="J82" s="12" t="s">
        <v>418</v>
      </c>
      <c r="L82" s="28" t="str">
        <f t="shared" si="7"/>
        <v>EUnExPGECZ04</v>
      </c>
      <c r="M82" t="str">
        <f t="shared" si="8"/>
        <v>EUnExPGE</v>
      </c>
      <c r="N82" t="s">
        <v>422</v>
      </c>
      <c r="O82">
        <v>5.5363949999999997</v>
      </c>
    </row>
    <row r="83" spans="2:15" x14ac:dyDescent="0.35">
      <c r="B83" t="s">
        <v>389</v>
      </c>
      <c r="C83" t="str">
        <f t="shared" si="5"/>
        <v>EUnExPGE</v>
      </c>
      <c r="D83" t="s">
        <v>393</v>
      </c>
      <c r="E83" t="str">
        <f t="shared" si="6"/>
        <v>PGE</v>
      </c>
      <c r="F83" t="s">
        <v>414</v>
      </c>
      <c r="G83" t="s">
        <v>436</v>
      </c>
      <c r="H83" t="s">
        <v>416</v>
      </c>
      <c r="I83" s="12" t="s">
        <v>417</v>
      </c>
      <c r="J83" s="12" t="s">
        <v>418</v>
      </c>
      <c r="L83" s="28" t="str">
        <f t="shared" si="7"/>
        <v>EUnExPGECZ05</v>
      </c>
      <c r="M83" t="str">
        <f t="shared" si="8"/>
        <v>EUnExPGE</v>
      </c>
      <c r="N83" t="s">
        <v>423</v>
      </c>
      <c r="O83">
        <v>4.1861900000000007</v>
      </c>
    </row>
    <row r="84" spans="2:15" x14ac:dyDescent="0.35">
      <c r="B84" t="s">
        <v>389</v>
      </c>
      <c r="C84" t="str">
        <f t="shared" si="5"/>
        <v>EUnExPGE</v>
      </c>
      <c r="D84" t="s">
        <v>393</v>
      </c>
      <c r="E84" t="str">
        <f t="shared" si="6"/>
        <v>PGE</v>
      </c>
      <c r="F84" t="s">
        <v>414</v>
      </c>
      <c r="G84" t="s">
        <v>436</v>
      </c>
      <c r="H84" t="s">
        <v>416</v>
      </c>
      <c r="I84" s="12" t="s">
        <v>417</v>
      </c>
      <c r="J84" s="12" t="s">
        <v>418</v>
      </c>
      <c r="L84" s="28" t="str">
        <f t="shared" si="7"/>
        <v>EUnExPGECZ06</v>
      </c>
      <c r="M84" t="str">
        <f t="shared" si="8"/>
        <v>EUnExPGE</v>
      </c>
      <c r="N84" t="s">
        <v>424</v>
      </c>
      <c r="O84">
        <v>0</v>
      </c>
    </row>
    <row r="85" spans="2:15" x14ac:dyDescent="0.35">
      <c r="B85" t="s">
        <v>389</v>
      </c>
      <c r="C85" t="str">
        <f t="shared" si="5"/>
        <v>EUnExPGE</v>
      </c>
      <c r="D85" t="s">
        <v>393</v>
      </c>
      <c r="E85" t="str">
        <f t="shared" si="6"/>
        <v>PGE</v>
      </c>
      <c r="F85" t="s">
        <v>414</v>
      </c>
      <c r="G85" t="s">
        <v>436</v>
      </c>
      <c r="H85" t="s">
        <v>416</v>
      </c>
      <c r="I85" s="12" t="s">
        <v>417</v>
      </c>
      <c r="J85" s="12" t="s">
        <v>418</v>
      </c>
      <c r="L85" s="28" t="str">
        <f t="shared" si="7"/>
        <v>EUnExPGECZ07</v>
      </c>
      <c r="M85" t="str">
        <f t="shared" si="8"/>
        <v>EUnExPGE</v>
      </c>
      <c r="N85" t="s">
        <v>425</v>
      </c>
      <c r="O85">
        <v>0</v>
      </c>
    </row>
    <row r="86" spans="2:15" x14ac:dyDescent="0.35">
      <c r="B86" t="s">
        <v>389</v>
      </c>
      <c r="C86" t="str">
        <f t="shared" si="5"/>
        <v>EUnExPGE</v>
      </c>
      <c r="D86" t="s">
        <v>393</v>
      </c>
      <c r="E86" t="str">
        <f t="shared" si="6"/>
        <v>PGE</v>
      </c>
      <c r="F86" t="s">
        <v>414</v>
      </c>
      <c r="G86" t="s">
        <v>436</v>
      </c>
      <c r="H86" t="s">
        <v>416</v>
      </c>
      <c r="I86" s="12" t="s">
        <v>417</v>
      </c>
      <c r="J86" s="12" t="s">
        <v>418</v>
      </c>
      <c r="L86" s="28" t="str">
        <f t="shared" si="7"/>
        <v>EUnExPGECZ08</v>
      </c>
      <c r="M86" t="str">
        <f t="shared" si="8"/>
        <v>EUnExPGE</v>
      </c>
      <c r="N86" t="s">
        <v>426</v>
      </c>
      <c r="O86">
        <v>0</v>
      </c>
    </row>
    <row r="87" spans="2:15" x14ac:dyDescent="0.35">
      <c r="B87" t="s">
        <v>389</v>
      </c>
      <c r="C87" t="str">
        <f t="shared" si="5"/>
        <v>EUnExPGE</v>
      </c>
      <c r="D87" t="s">
        <v>393</v>
      </c>
      <c r="E87" t="str">
        <f t="shared" si="6"/>
        <v>PGE</v>
      </c>
      <c r="F87" t="s">
        <v>414</v>
      </c>
      <c r="G87" t="s">
        <v>436</v>
      </c>
      <c r="H87" t="s">
        <v>416</v>
      </c>
      <c r="I87" s="12" t="s">
        <v>417</v>
      </c>
      <c r="J87" s="12" t="s">
        <v>418</v>
      </c>
      <c r="L87" s="28" t="str">
        <f t="shared" si="7"/>
        <v>EUnExPGECZ09</v>
      </c>
      <c r="M87" t="str">
        <f t="shared" si="8"/>
        <v>EUnExPGE</v>
      </c>
      <c r="N87" t="s">
        <v>427</v>
      </c>
      <c r="O87">
        <v>0</v>
      </c>
    </row>
    <row r="88" spans="2:15" x14ac:dyDescent="0.35">
      <c r="B88" t="s">
        <v>389</v>
      </c>
      <c r="C88" t="str">
        <f t="shared" si="5"/>
        <v>EUnExPGE</v>
      </c>
      <c r="D88" t="s">
        <v>393</v>
      </c>
      <c r="E88" t="str">
        <f t="shared" si="6"/>
        <v>PGE</v>
      </c>
      <c r="F88" t="s">
        <v>414</v>
      </c>
      <c r="G88" t="s">
        <v>436</v>
      </c>
      <c r="H88" t="s">
        <v>416</v>
      </c>
      <c r="I88" s="12" t="s">
        <v>417</v>
      </c>
      <c r="J88" s="12" t="s">
        <v>418</v>
      </c>
      <c r="L88" s="28" t="str">
        <f t="shared" si="7"/>
        <v>EUnExPGECZ10</v>
      </c>
      <c r="M88" t="str">
        <f t="shared" si="8"/>
        <v>EUnExPGE</v>
      </c>
      <c r="N88" t="s">
        <v>428</v>
      </c>
      <c r="O88">
        <v>0</v>
      </c>
    </row>
    <row r="89" spans="2:15" x14ac:dyDescent="0.35">
      <c r="B89" t="s">
        <v>389</v>
      </c>
      <c r="C89" t="str">
        <f t="shared" si="5"/>
        <v>EUnExPGE</v>
      </c>
      <c r="D89" t="s">
        <v>393</v>
      </c>
      <c r="E89" t="str">
        <f t="shared" si="6"/>
        <v>PGE</v>
      </c>
      <c r="F89" t="s">
        <v>414</v>
      </c>
      <c r="G89" t="s">
        <v>436</v>
      </c>
      <c r="H89" t="s">
        <v>416</v>
      </c>
      <c r="I89" s="12" t="s">
        <v>417</v>
      </c>
      <c r="J89" s="12" t="s">
        <v>418</v>
      </c>
      <c r="L89" s="28" t="str">
        <f t="shared" si="7"/>
        <v>EUnExPGECZ11</v>
      </c>
      <c r="M89" t="str">
        <f t="shared" si="8"/>
        <v>EUnExPGE</v>
      </c>
      <c r="N89" t="s">
        <v>429</v>
      </c>
      <c r="O89">
        <v>5.4282000000000004</v>
      </c>
    </row>
    <row r="90" spans="2:15" x14ac:dyDescent="0.35">
      <c r="B90" t="s">
        <v>389</v>
      </c>
      <c r="C90" t="str">
        <f t="shared" si="5"/>
        <v>EUnExPGE</v>
      </c>
      <c r="D90" t="s">
        <v>393</v>
      </c>
      <c r="E90" t="str">
        <f t="shared" si="6"/>
        <v>PGE</v>
      </c>
      <c r="F90" t="s">
        <v>414</v>
      </c>
      <c r="G90" t="s">
        <v>436</v>
      </c>
      <c r="H90" t="s">
        <v>416</v>
      </c>
      <c r="I90" s="12" t="s">
        <v>417</v>
      </c>
      <c r="J90" s="12" t="s">
        <v>418</v>
      </c>
      <c r="L90" s="28" t="str">
        <f t="shared" si="7"/>
        <v>EUnExPGECZ12</v>
      </c>
      <c r="M90" t="str">
        <f t="shared" si="8"/>
        <v>EUnExPGE</v>
      </c>
      <c r="N90" t="s">
        <v>430</v>
      </c>
      <c r="O90">
        <v>7.7297999999999991</v>
      </c>
    </row>
    <row r="91" spans="2:15" x14ac:dyDescent="0.35">
      <c r="B91" t="s">
        <v>389</v>
      </c>
      <c r="C91" t="str">
        <f t="shared" si="5"/>
        <v>EUnExPGE</v>
      </c>
      <c r="D91" t="s">
        <v>393</v>
      </c>
      <c r="E91" t="str">
        <f t="shared" si="6"/>
        <v>PGE</v>
      </c>
      <c r="F91" t="s">
        <v>414</v>
      </c>
      <c r="G91" t="s">
        <v>436</v>
      </c>
      <c r="H91" t="s">
        <v>416</v>
      </c>
      <c r="I91" s="12" t="s">
        <v>417</v>
      </c>
      <c r="J91" s="12" t="s">
        <v>418</v>
      </c>
      <c r="L91" s="28" t="str">
        <f t="shared" si="7"/>
        <v>EUnExPGECZ13</v>
      </c>
      <c r="M91" t="str">
        <f t="shared" si="8"/>
        <v>EUnExPGE</v>
      </c>
      <c r="N91" t="s">
        <v>431</v>
      </c>
      <c r="O91">
        <v>8.2401499999999999</v>
      </c>
    </row>
    <row r="92" spans="2:15" x14ac:dyDescent="0.35">
      <c r="B92" t="s">
        <v>389</v>
      </c>
      <c r="C92" t="str">
        <f t="shared" si="5"/>
        <v>EUnExPGE</v>
      </c>
      <c r="D92" t="s">
        <v>393</v>
      </c>
      <c r="E92" t="str">
        <f t="shared" si="6"/>
        <v>PGE</v>
      </c>
      <c r="F92" t="s">
        <v>414</v>
      </c>
      <c r="G92" t="s">
        <v>436</v>
      </c>
      <c r="H92" t="s">
        <v>416</v>
      </c>
      <c r="I92" s="12" t="s">
        <v>417</v>
      </c>
      <c r="J92" s="12" t="s">
        <v>418</v>
      </c>
      <c r="L92" s="28" t="str">
        <f t="shared" si="7"/>
        <v>EUnExPGECZ14</v>
      </c>
      <c r="M92" t="str">
        <f t="shared" si="8"/>
        <v>EUnExPGE</v>
      </c>
      <c r="N92" t="s">
        <v>432</v>
      </c>
      <c r="O92">
        <v>0</v>
      </c>
    </row>
    <row r="93" spans="2:15" x14ac:dyDescent="0.35">
      <c r="B93" t="s">
        <v>389</v>
      </c>
      <c r="C93" t="str">
        <f t="shared" si="5"/>
        <v>EUnExPGE</v>
      </c>
      <c r="D93" t="s">
        <v>393</v>
      </c>
      <c r="E93" t="str">
        <f t="shared" si="6"/>
        <v>PGE</v>
      </c>
      <c r="F93" t="s">
        <v>414</v>
      </c>
      <c r="G93" t="s">
        <v>436</v>
      </c>
      <c r="H93" t="s">
        <v>416</v>
      </c>
      <c r="I93" s="12" t="s">
        <v>417</v>
      </c>
      <c r="J93" s="12" t="s">
        <v>418</v>
      </c>
      <c r="L93" s="28" t="str">
        <f t="shared" si="7"/>
        <v>EUnExPGECZ15</v>
      </c>
      <c r="M93" t="str">
        <f t="shared" si="8"/>
        <v>EUnExPGE</v>
      </c>
      <c r="N93" t="s">
        <v>433</v>
      </c>
      <c r="O93">
        <v>0</v>
      </c>
    </row>
    <row r="94" spans="2:15" x14ac:dyDescent="0.35">
      <c r="B94" t="s">
        <v>389</v>
      </c>
      <c r="C94" t="str">
        <f t="shared" si="5"/>
        <v>EUnExPGE</v>
      </c>
      <c r="D94" t="s">
        <v>393</v>
      </c>
      <c r="E94" t="str">
        <f t="shared" si="6"/>
        <v>PGE</v>
      </c>
      <c r="F94" t="s">
        <v>414</v>
      </c>
      <c r="G94" t="s">
        <v>436</v>
      </c>
      <c r="H94" t="s">
        <v>416</v>
      </c>
      <c r="I94" s="12" t="s">
        <v>417</v>
      </c>
      <c r="J94" s="12" t="s">
        <v>418</v>
      </c>
      <c r="L94" s="28" t="str">
        <f t="shared" si="7"/>
        <v>EUnExPGECZ16</v>
      </c>
      <c r="M94" t="str">
        <f t="shared" si="8"/>
        <v>EUnExPGE</v>
      </c>
      <c r="N94" t="s">
        <v>434</v>
      </c>
      <c r="O94">
        <v>0.17075000000000001</v>
      </c>
    </row>
    <row r="95" spans="2:15" x14ac:dyDescent="0.35">
      <c r="B95" t="s">
        <v>389</v>
      </c>
      <c r="C95" t="str">
        <f t="shared" si="5"/>
        <v>ERCExPGE</v>
      </c>
      <c r="D95" t="s">
        <v>393</v>
      </c>
      <c r="E95" t="str">
        <f t="shared" si="6"/>
        <v>PGE</v>
      </c>
      <c r="F95" t="s">
        <v>414</v>
      </c>
      <c r="G95" t="s">
        <v>14</v>
      </c>
      <c r="H95" t="s">
        <v>416</v>
      </c>
      <c r="I95" s="12" t="s">
        <v>417</v>
      </c>
      <c r="J95" s="12" t="s">
        <v>418</v>
      </c>
      <c r="L95" s="28" t="str">
        <f t="shared" si="7"/>
        <v>ERCExPGECZ01</v>
      </c>
      <c r="M95" t="str">
        <f t="shared" si="8"/>
        <v>ERCExPGE</v>
      </c>
      <c r="N95" t="s">
        <v>419</v>
      </c>
      <c r="O95">
        <v>0.66560000000000008</v>
      </c>
    </row>
    <row r="96" spans="2:15" x14ac:dyDescent="0.35">
      <c r="B96" t="s">
        <v>389</v>
      </c>
      <c r="C96" t="str">
        <f t="shared" si="5"/>
        <v>ERCExPGE</v>
      </c>
      <c r="D96" t="s">
        <v>393</v>
      </c>
      <c r="E96" t="str">
        <f t="shared" si="6"/>
        <v>PGE</v>
      </c>
      <c r="F96" t="s">
        <v>414</v>
      </c>
      <c r="G96" t="s">
        <v>14</v>
      </c>
      <c r="H96" t="s">
        <v>416</v>
      </c>
      <c r="I96" s="12" t="s">
        <v>417</v>
      </c>
      <c r="J96" s="12" t="s">
        <v>418</v>
      </c>
      <c r="L96" s="28" t="str">
        <f t="shared" si="7"/>
        <v>ERCExPGECZ02</v>
      </c>
      <c r="M96" t="str">
        <f t="shared" si="8"/>
        <v>ERCExPGE</v>
      </c>
      <c r="N96" t="s">
        <v>420</v>
      </c>
      <c r="O96">
        <v>4.9532333333333334</v>
      </c>
    </row>
    <row r="97" spans="2:15" x14ac:dyDescent="0.35">
      <c r="B97" t="s">
        <v>389</v>
      </c>
      <c r="C97" t="str">
        <f t="shared" si="5"/>
        <v>ERCExPGE</v>
      </c>
      <c r="D97" t="s">
        <v>393</v>
      </c>
      <c r="E97" t="str">
        <f t="shared" si="6"/>
        <v>PGE</v>
      </c>
      <c r="F97" t="s">
        <v>414</v>
      </c>
      <c r="G97" t="s">
        <v>14</v>
      </c>
      <c r="H97" t="s">
        <v>416</v>
      </c>
      <c r="I97" s="12" t="s">
        <v>417</v>
      </c>
      <c r="J97" s="12" t="s">
        <v>418</v>
      </c>
      <c r="L97" s="28" t="str">
        <f t="shared" si="7"/>
        <v>ERCExPGECZ03</v>
      </c>
      <c r="M97" t="str">
        <f t="shared" si="8"/>
        <v>ERCExPGE</v>
      </c>
      <c r="N97" t="s">
        <v>421</v>
      </c>
      <c r="O97">
        <v>19.054100000000002</v>
      </c>
    </row>
    <row r="98" spans="2:15" x14ac:dyDescent="0.35">
      <c r="B98" t="s">
        <v>389</v>
      </c>
      <c r="C98" t="str">
        <f t="shared" si="5"/>
        <v>ERCExPGE</v>
      </c>
      <c r="D98" t="s">
        <v>393</v>
      </c>
      <c r="E98" t="str">
        <f t="shared" si="6"/>
        <v>PGE</v>
      </c>
      <c r="F98" t="s">
        <v>414</v>
      </c>
      <c r="G98" t="s">
        <v>14</v>
      </c>
      <c r="H98" t="s">
        <v>416</v>
      </c>
      <c r="I98" s="12" t="s">
        <v>417</v>
      </c>
      <c r="J98" s="12" t="s">
        <v>418</v>
      </c>
      <c r="L98" s="28" t="str">
        <f t="shared" si="7"/>
        <v>ERCExPGECZ04</v>
      </c>
      <c r="M98" t="str">
        <f t="shared" si="8"/>
        <v>ERCExPGE</v>
      </c>
      <c r="N98" t="s">
        <v>422</v>
      </c>
      <c r="O98">
        <v>9.6711666666666662</v>
      </c>
    </row>
    <row r="99" spans="2:15" x14ac:dyDescent="0.35">
      <c r="B99" t="s">
        <v>389</v>
      </c>
      <c r="C99" t="str">
        <f t="shared" si="5"/>
        <v>ERCExPGE</v>
      </c>
      <c r="D99" t="s">
        <v>393</v>
      </c>
      <c r="E99" t="str">
        <f t="shared" si="6"/>
        <v>PGE</v>
      </c>
      <c r="F99" t="s">
        <v>414</v>
      </c>
      <c r="G99" t="s">
        <v>14</v>
      </c>
      <c r="H99" t="s">
        <v>416</v>
      </c>
      <c r="I99" s="12" t="s">
        <v>417</v>
      </c>
      <c r="J99" s="12" t="s">
        <v>418</v>
      </c>
      <c r="L99" s="28" t="str">
        <f t="shared" si="7"/>
        <v>ERCExPGECZ05</v>
      </c>
      <c r="M99" t="str">
        <f t="shared" si="8"/>
        <v>ERCExPGE</v>
      </c>
      <c r="N99" t="s">
        <v>423</v>
      </c>
      <c r="O99">
        <v>1.3377666666666668</v>
      </c>
    </row>
    <row r="100" spans="2:15" x14ac:dyDescent="0.35">
      <c r="B100" t="s">
        <v>389</v>
      </c>
      <c r="C100" t="str">
        <f t="shared" si="5"/>
        <v>ERCExPGE</v>
      </c>
      <c r="D100" t="s">
        <v>393</v>
      </c>
      <c r="E100" t="str">
        <f t="shared" si="6"/>
        <v>PGE</v>
      </c>
      <c r="F100" t="s">
        <v>414</v>
      </c>
      <c r="G100" t="s">
        <v>14</v>
      </c>
      <c r="H100" t="s">
        <v>416</v>
      </c>
      <c r="I100" s="12" t="s">
        <v>417</v>
      </c>
      <c r="J100" s="12" t="s">
        <v>418</v>
      </c>
      <c r="L100" s="28" t="str">
        <f t="shared" si="7"/>
        <v>ERCExPGECZ06</v>
      </c>
      <c r="M100" t="str">
        <f t="shared" si="8"/>
        <v>ERCExPGE</v>
      </c>
      <c r="N100" t="s">
        <v>424</v>
      </c>
      <c r="O100">
        <v>0</v>
      </c>
    </row>
    <row r="101" spans="2:15" x14ac:dyDescent="0.35">
      <c r="B101" t="s">
        <v>389</v>
      </c>
      <c r="C101" t="str">
        <f t="shared" si="5"/>
        <v>ERCExPGE</v>
      </c>
      <c r="D101" t="s">
        <v>393</v>
      </c>
      <c r="E101" t="str">
        <f t="shared" si="6"/>
        <v>PGE</v>
      </c>
      <c r="F101" t="s">
        <v>414</v>
      </c>
      <c r="G101" t="s">
        <v>14</v>
      </c>
      <c r="H101" t="s">
        <v>416</v>
      </c>
      <c r="I101" s="12" t="s">
        <v>417</v>
      </c>
      <c r="J101" s="12" t="s">
        <v>418</v>
      </c>
      <c r="L101" s="28" t="str">
        <f t="shared" si="7"/>
        <v>ERCExPGECZ07</v>
      </c>
      <c r="M101" t="str">
        <f t="shared" si="8"/>
        <v>ERCExPGE</v>
      </c>
      <c r="N101" t="s">
        <v>425</v>
      </c>
      <c r="O101">
        <v>0</v>
      </c>
    </row>
    <row r="102" spans="2:15" x14ac:dyDescent="0.35">
      <c r="B102" t="s">
        <v>389</v>
      </c>
      <c r="C102" t="str">
        <f t="shared" si="5"/>
        <v>ERCExPGE</v>
      </c>
      <c r="D102" t="s">
        <v>393</v>
      </c>
      <c r="E102" t="str">
        <f t="shared" si="6"/>
        <v>PGE</v>
      </c>
      <c r="F102" t="s">
        <v>414</v>
      </c>
      <c r="G102" t="s">
        <v>14</v>
      </c>
      <c r="H102" t="s">
        <v>416</v>
      </c>
      <c r="I102" s="12" t="s">
        <v>417</v>
      </c>
      <c r="J102" s="12" t="s">
        <v>418</v>
      </c>
      <c r="L102" s="28" t="str">
        <f t="shared" si="7"/>
        <v>ERCExPGECZ08</v>
      </c>
      <c r="M102" t="str">
        <f t="shared" si="8"/>
        <v>ERCExPGE</v>
      </c>
      <c r="N102" t="s">
        <v>426</v>
      </c>
      <c r="O102">
        <v>0</v>
      </c>
    </row>
    <row r="103" spans="2:15" x14ac:dyDescent="0.35">
      <c r="B103" t="s">
        <v>389</v>
      </c>
      <c r="C103" t="str">
        <f t="shared" si="5"/>
        <v>ERCExPGE</v>
      </c>
      <c r="D103" t="s">
        <v>393</v>
      </c>
      <c r="E103" t="str">
        <f t="shared" si="6"/>
        <v>PGE</v>
      </c>
      <c r="F103" t="s">
        <v>414</v>
      </c>
      <c r="G103" t="s">
        <v>14</v>
      </c>
      <c r="H103" t="s">
        <v>416</v>
      </c>
      <c r="I103" s="12" t="s">
        <v>417</v>
      </c>
      <c r="J103" s="12" t="s">
        <v>418</v>
      </c>
      <c r="L103" s="28" t="str">
        <f t="shared" si="7"/>
        <v>ERCExPGECZ09</v>
      </c>
      <c r="M103" t="str">
        <f t="shared" si="8"/>
        <v>ERCExPGE</v>
      </c>
      <c r="N103" t="s">
        <v>427</v>
      </c>
      <c r="O103">
        <v>0</v>
      </c>
    </row>
    <row r="104" spans="2:15" x14ac:dyDescent="0.35">
      <c r="B104" t="s">
        <v>389</v>
      </c>
      <c r="C104" t="str">
        <f t="shared" si="5"/>
        <v>ERCExPGE</v>
      </c>
      <c r="D104" t="s">
        <v>393</v>
      </c>
      <c r="E104" t="str">
        <f t="shared" si="6"/>
        <v>PGE</v>
      </c>
      <c r="F104" t="s">
        <v>414</v>
      </c>
      <c r="G104" t="s">
        <v>14</v>
      </c>
      <c r="H104" t="s">
        <v>416</v>
      </c>
      <c r="I104" s="12" t="s">
        <v>417</v>
      </c>
      <c r="J104" s="12" t="s">
        <v>418</v>
      </c>
      <c r="L104" s="28" t="str">
        <f t="shared" si="7"/>
        <v>ERCExPGECZ10</v>
      </c>
      <c r="M104" t="str">
        <f t="shared" si="8"/>
        <v>ERCExPGE</v>
      </c>
      <c r="N104" t="s">
        <v>428</v>
      </c>
      <c r="O104">
        <v>0</v>
      </c>
    </row>
    <row r="105" spans="2:15" x14ac:dyDescent="0.35">
      <c r="B105" t="s">
        <v>389</v>
      </c>
      <c r="C105" t="str">
        <f t="shared" si="5"/>
        <v>ERCExPGE</v>
      </c>
      <c r="D105" t="s">
        <v>393</v>
      </c>
      <c r="E105" t="str">
        <f t="shared" si="6"/>
        <v>PGE</v>
      </c>
      <c r="F105" t="s">
        <v>414</v>
      </c>
      <c r="G105" t="s">
        <v>14</v>
      </c>
      <c r="H105" t="s">
        <v>416</v>
      </c>
      <c r="I105" s="12" t="s">
        <v>417</v>
      </c>
      <c r="J105" s="12" t="s">
        <v>418</v>
      </c>
      <c r="L105" s="28" t="str">
        <f t="shared" si="7"/>
        <v>ERCExPGECZ11</v>
      </c>
      <c r="M105" t="str">
        <f t="shared" si="8"/>
        <v>ERCExPGE</v>
      </c>
      <c r="N105" t="s">
        <v>429</v>
      </c>
      <c r="O105">
        <v>4.164133333333333</v>
      </c>
    </row>
    <row r="106" spans="2:15" x14ac:dyDescent="0.35">
      <c r="B106" t="s">
        <v>389</v>
      </c>
      <c r="C106" t="str">
        <f t="shared" si="5"/>
        <v>ERCExPGE</v>
      </c>
      <c r="D106" t="s">
        <v>393</v>
      </c>
      <c r="E106" t="str">
        <f t="shared" si="6"/>
        <v>PGE</v>
      </c>
      <c r="F106" t="s">
        <v>414</v>
      </c>
      <c r="G106" t="s">
        <v>14</v>
      </c>
      <c r="H106" t="s">
        <v>416</v>
      </c>
      <c r="I106" s="12" t="s">
        <v>417</v>
      </c>
      <c r="J106" s="12" t="s">
        <v>418</v>
      </c>
      <c r="L106" s="28" t="str">
        <f t="shared" si="7"/>
        <v>ERCExPGECZ12</v>
      </c>
      <c r="M106" t="str">
        <f t="shared" si="8"/>
        <v>ERCExPGE</v>
      </c>
      <c r="N106" t="s">
        <v>430</v>
      </c>
      <c r="O106">
        <v>14.683366666666664</v>
      </c>
    </row>
    <row r="107" spans="2:15" x14ac:dyDescent="0.35">
      <c r="B107" t="s">
        <v>389</v>
      </c>
      <c r="C107" t="str">
        <f t="shared" si="5"/>
        <v>ERCExPGE</v>
      </c>
      <c r="D107" t="s">
        <v>393</v>
      </c>
      <c r="E107" t="str">
        <f t="shared" si="6"/>
        <v>PGE</v>
      </c>
      <c r="F107" t="s">
        <v>414</v>
      </c>
      <c r="G107" t="s">
        <v>14</v>
      </c>
      <c r="H107" t="s">
        <v>416</v>
      </c>
      <c r="I107" s="12" t="s">
        <v>417</v>
      </c>
      <c r="J107" s="12" t="s">
        <v>418</v>
      </c>
      <c r="L107" s="28" t="str">
        <f t="shared" si="7"/>
        <v>ERCExPGECZ13</v>
      </c>
      <c r="M107" t="str">
        <f t="shared" si="8"/>
        <v>ERCExPGE</v>
      </c>
      <c r="N107" t="s">
        <v>431</v>
      </c>
      <c r="O107">
        <v>11.181433333333333</v>
      </c>
    </row>
    <row r="108" spans="2:15" x14ac:dyDescent="0.35">
      <c r="B108" t="s">
        <v>389</v>
      </c>
      <c r="C108" t="str">
        <f t="shared" si="5"/>
        <v>ERCExPGE</v>
      </c>
      <c r="D108" t="s">
        <v>393</v>
      </c>
      <c r="E108" t="str">
        <f t="shared" si="6"/>
        <v>PGE</v>
      </c>
      <c r="F108" t="s">
        <v>414</v>
      </c>
      <c r="G108" t="s">
        <v>14</v>
      </c>
      <c r="H108" t="s">
        <v>416</v>
      </c>
      <c r="I108" s="12" t="s">
        <v>417</v>
      </c>
      <c r="J108" s="12" t="s">
        <v>418</v>
      </c>
      <c r="L108" s="28" t="str">
        <f t="shared" si="7"/>
        <v>ERCExPGECZ14</v>
      </c>
      <c r="M108" t="str">
        <f t="shared" si="8"/>
        <v>ERCExPGE</v>
      </c>
      <c r="N108" t="s">
        <v>432</v>
      </c>
      <c r="O108">
        <v>0</v>
      </c>
    </row>
    <row r="109" spans="2:15" x14ac:dyDescent="0.35">
      <c r="B109" t="s">
        <v>389</v>
      </c>
      <c r="C109" t="str">
        <f t="shared" si="5"/>
        <v>ERCExPGE</v>
      </c>
      <c r="D109" t="s">
        <v>393</v>
      </c>
      <c r="E109" t="str">
        <f t="shared" si="6"/>
        <v>PGE</v>
      </c>
      <c r="F109" t="s">
        <v>414</v>
      </c>
      <c r="G109" t="s">
        <v>14</v>
      </c>
      <c r="H109" t="s">
        <v>416</v>
      </c>
      <c r="I109" s="12" t="s">
        <v>417</v>
      </c>
      <c r="J109" s="12" t="s">
        <v>418</v>
      </c>
      <c r="L109" s="28" t="str">
        <f t="shared" si="7"/>
        <v>ERCExPGECZ15</v>
      </c>
      <c r="M109" t="str">
        <f t="shared" si="8"/>
        <v>ERCExPGE</v>
      </c>
      <c r="N109" t="s">
        <v>433</v>
      </c>
      <c r="O109">
        <v>0</v>
      </c>
    </row>
    <row r="110" spans="2:15" x14ac:dyDescent="0.35">
      <c r="B110" t="s">
        <v>389</v>
      </c>
      <c r="C110" t="str">
        <f t="shared" si="5"/>
        <v>ERCExPGE</v>
      </c>
      <c r="D110" t="s">
        <v>393</v>
      </c>
      <c r="E110" t="str">
        <f t="shared" si="6"/>
        <v>PGE</v>
      </c>
      <c r="F110" t="s">
        <v>414</v>
      </c>
      <c r="G110" t="s">
        <v>14</v>
      </c>
      <c r="H110" t="s">
        <v>416</v>
      </c>
      <c r="I110" s="12" t="s">
        <v>417</v>
      </c>
      <c r="J110" s="12" t="s">
        <v>418</v>
      </c>
      <c r="L110" s="28" t="str">
        <f t="shared" si="7"/>
        <v>ERCExPGECZ16</v>
      </c>
      <c r="M110" t="str">
        <f t="shared" si="8"/>
        <v>ERCExPGE</v>
      </c>
      <c r="N110" t="s">
        <v>434</v>
      </c>
      <c r="O110">
        <v>0.63649999999999995</v>
      </c>
    </row>
    <row r="111" spans="2:15" x14ac:dyDescent="0.35">
      <c r="B111" t="s">
        <v>389</v>
      </c>
      <c r="C111" t="str">
        <f t="shared" si="5"/>
        <v>GroExPGE</v>
      </c>
      <c r="D111" t="s">
        <v>393</v>
      </c>
      <c r="E111" t="str">
        <f t="shared" si="6"/>
        <v>PGE</v>
      </c>
      <c r="F111" t="s">
        <v>414</v>
      </c>
      <c r="G111" t="s">
        <v>437</v>
      </c>
      <c r="H111" t="s">
        <v>416</v>
      </c>
      <c r="I111" s="12" t="s">
        <v>417</v>
      </c>
      <c r="J111" s="12" t="s">
        <v>418</v>
      </c>
      <c r="L111" s="28" t="str">
        <f t="shared" si="7"/>
        <v>GroExPGECZ01</v>
      </c>
      <c r="M111" t="str">
        <f t="shared" si="8"/>
        <v>GroExPGE</v>
      </c>
      <c r="N111" t="s">
        <v>419</v>
      </c>
      <c r="O111">
        <v>1.0874000000000001</v>
      </c>
    </row>
    <row r="112" spans="2:15" x14ac:dyDescent="0.35">
      <c r="B112" t="s">
        <v>389</v>
      </c>
      <c r="C112" t="str">
        <f t="shared" si="5"/>
        <v>GroExPGE</v>
      </c>
      <c r="D112" t="s">
        <v>393</v>
      </c>
      <c r="E112" t="str">
        <f t="shared" si="6"/>
        <v>PGE</v>
      </c>
      <c r="F112" t="s">
        <v>414</v>
      </c>
      <c r="G112" t="s">
        <v>437</v>
      </c>
      <c r="H112" t="s">
        <v>416</v>
      </c>
      <c r="I112" s="12" t="s">
        <v>417</v>
      </c>
      <c r="J112" s="12" t="s">
        <v>418</v>
      </c>
      <c r="L112" s="28" t="str">
        <f t="shared" si="7"/>
        <v>GroExPGECZ02</v>
      </c>
      <c r="M112" t="str">
        <f t="shared" si="8"/>
        <v>GroExPGE</v>
      </c>
      <c r="N112" t="s">
        <v>420</v>
      </c>
      <c r="O112">
        <v>7.9050999999999991</v>
      </c>
    </row>
    <row r="113" spans="2:15" x14ac:dyDescent="0.35">
      <c r="B113" t="s">
        <v>389</v>
      </c>
      <c r="C113" t="str">
        <f t="shared" si="5"/>
        <v>GroExPGE</v>
      </c>
      <c r="D113" t="s">
        <v>393</v>
      </c>
      <c r="E113" t="str">
        <f t="shared" si="6"/>
        <v>PGE</v>
      </c>
      <c r="F113" t="s">
        <v>414</v>
      </c>
      <c r="G113" t="s">
        <v>437</v>
      </c>
      <c r="H113" t="s">
        <v>416</v>
      </c>
      <c r="I113" s="12" t="s">
        <v>417</v>
      </c>
      <c r="J113" s="12" t="s">
        <v>418</v>
      </c>
      <c r="L113" s="28" t="str">
        <f t="shared" si="7"/>
        <v>GroExPGECZ03</v>
      </c>
      <c r="M113" t="str">
        <f t="shared" si="8"/>
        <v>GroExPGE</v>
      </c>
      <c r="N113" t="s">
        <v>421</v>
      </c>
      <c r="O113">
        <v>27.697099999999995</v>
      </c>
    </row>
    <row r="114" spans="2:15" x14ac:dyDescent="0.35">
      <c r="B114" t="s">
        <v>389</v>
      </c>
      <c r="C114" t="str">
        <f t="shared" si="5"/>
        <v>GroExPGE</v>
      </c>
      <c r="D114" t="s">
        <v>393</v>
      </c>
      <c r="E114" t="str">
        <f t="shared" si="6"/>
        <v>PGE</v>
      </c>
      <c r="F114" t="s">
        <v>414</v>
      </c>
      <c r="G114" t="s">
        <v>437</v>
      </c>
      <c r="H114" t="s">
        <v>416</v>
      </c>
      <c r="I114" s="12" t="s">
        <v>417</v>
      </c>
      <c r="J114" s="12" t="s">
        <v>418</v>
      </c>
      <c r="L114" s="28" t="str">
        <f t="shared" si="7"/>
        <v>GroExPGECZ04</v>
      </c>
      <c r="M114" t="str">
        <f t="shared" si="8"/>
        <v>GroExPGE</v>
      </c>
      <c r="N114" t="s">
        <v>422</v>
      </c>
      <c r="O114">
        <v>12.297650000000001</v>
      </c>
    </row>
    <row r="115" spans="2:15" x14ac:dyDescent="0.35">
      <c r="B115" t="s">
        <v>389</v>
      </c>
      <c r="C115" t="str">
        <f t="shared" si="5"/>
        <v>GroExPGE</v>
      </c>
      <c r="D115" t="s">
        <v>393</v>
      </c>
      <c r="E115" t="str">
        <f t="shared" si="6"/>
        <v>PGE</v>
      </c>
      <c r="F115" t="s">
        <v>414</v>
      </c>
      <c r="G115" t="s">
        <v>437</v>
      </c>
      <c r="H115" t="s">
        <v>416</v>
      </c>
      <c r="I115" s="12" t="s">
        <v>417</v>
      </c>
      <c r="J115" s="12" t="s">
        <v>418</v>
      </c>
      <c r="L115" s="28" t="str">
        <f t="shared" si="7"/>
        <v>GroExPGECZ05</v>
      </c>
      <c r="M115" t="str">
        <f t="shared" si="8"/>
        <v>GroExPGE</v>
      </c>
      <c r="N115" t="s">
        <v>423</v>
      </c>
      <c r="O115">
        <v>2.7853600000000003</v>
      </c>
    </row>
    <row r="116" spans="2:15" x14ac:dyDescent="0.35">
      <c r="B116" t="s">
        <v>389</v>
      </c>
      <c r="C116" t="str">
        <f t="shared" si="5"/>
        <v>GroExPGE</v>
      </c>
      <c r="D116" t="s">
        <v>393</v>
      </c>
      <c r="E116" t="str">
        <f t="shared" si="6"/>
        <v>PGE</v>
      </c>
      <c r="F116" t="s">
        <v>414</v>
      </c>
      <c r="G116" t="s">
        <v>437</v>
      </c>
      <c r="H116" t="s">
        <v>416</v>
      </c>
      <c r="I116" s="12" t="s">
        <v>417</v>
      </c>
      <c r="J116" s="12" t="s">
        <v>418</v>
      </c>
      <c r="L116" s="28" t="str">
        <f t="shared" si="7"/>
        <v>GroExPGECZ06</v>
      </c>
      <c r="M116" t="str">
        <f t="shared" si="8"/>
        <v>GroExPGE</v>
      </c>
      <c r="N116" t="s">
        <v>424</v>
      </c>
      <c r="O116">
        <v>0</v>
      </c>
    </row>
    <row r="117" spans="2:15" x14ac:dyDescent="0.35">
      <c r="B117" t="s">
        <v>389</v>
      </c>
      <c r="C117" t="str">
        <f t="shared" si="5"/>
        <v>GroExPGE</v>
      </c>
      <c r="D117" t="s">
        <v>393</v>
      </c>
      <c r="E117" t="str">
        <f t="shared" si="6"/>
        <v>PGE</v>
      </c>
      <c r="F117" t="s">
        <v>414</v>
      </c>
      <c r="G117" t="s">
        <v>437</v>
      </c>
      <c r="H117" t="s">
        <v>416</v>
      </c>
      <c r="I117" s="12" t="s">
        <v>417</v>
      </c>
      <c r="J117" s="12" t="s">
        <v>418</v>
      </c>
      <c r="L117" s="28" t="str">
        <f t="shared" si="7"/>
        <v>GroExPGECZ07</v>
      </c>
      <c r="M117" t="str">
        <f t="shared" si="8"/>
        <v>GroExPGE</v>
      </c>
      <c r="N117" t="s">
        <v>425</v>
      </c>
      <c r="O117">
        <v>0</v>
      </c>
    </row>
    <row r="118" spans="2:15" x14ac:dyDescent="0.35">
      <c r="B118" t="s">
        <v>389</v>
      </c>
      <c r="C118" t="str">
        <f t="shared" si="5"/>
        <v>GroExPGE</v>
      </c>
      <c r="D118" t="s">
        <v>393</v>
      </c>
      <c r="E118" t="str">
        <f t="shared" si="6"/>
        <v>PGE</v>
      </c>
      <c r="F118" t="s">
        <v>414</v>
      </c>
      <c r="G118" t="s">
        <v>437</v>
      </c>
      <c r="H118" t="s">
        <v>416</v>
      </c>
      <c r="I118" s="12" t="s">
        <v>417</v>
      </c>
      <c r="J118" s="12" t="s">
        <v>418</v>
      </c>
      <c r="L118" s="28" t="str">
        <f t="shared" si="7"/>
        <v>GroExPGECZ08</v>
      </c>
      <c r="M118" t="str">
        <f t="shared" si="8"/>
        <v>GroExPGE</v>
      </c>
      <c r="N118" t="s">
        <v>426</v>
      </c>
      <c r="O118">
        <v>0</v>
      </c>
    </row>
    <row r="119" spans="2:15" x14ac:dyDescent="0.35">
      <c r="B119" t="s">
        <v>389</v>
      </c>
      <c r="C119" t="str">
        <f t="shared" si="5"/>
        <v>GroExPGE</v>
      </c>
      <c r="D119" t="s">
        <v>393</v>
      </c>
      <c r="E119" t="str">
        <f t="shared" si="6"/>
        <v>PGE</v>
      </c>
      <c r="F119" t="s">
        <v>414</v>
      </c>
      <c r="G119" t="s">
        <v>437</v>
      </c>
      <c r="H119" t="s">
        <v>416</v>
      </c>
      <c r="I119" s="12" t="s">
        <v>417</v>
      </c>
      <c r="J119" s="12" t="s">
        <v>418</v>
      </c>
      <c r="L119" s="28" t="str">
        <f t="shared" si="7"/>
        <v>GroExPGECZ09</v>
      </c>
      <c r="M119" t="str">
        <f t="shared" si="8"/>
        <v>GroExPGE</v>
      </c>
      <c r="N119" t="s">
        <v>427</v>
      </c>
      <c r="O119">
        <v>0</v>
      </c>
    </row>
    <row r="120" spans="2:15" x14ac:dyDescent="0.35">
      <c r="B120" t="s">
        <v>389</v>
      </c>
      <c r="C120" t="str">
        <f t="shared" si="5"/>
        <v>GroExPGE</v>
      </c>
      <c r="D120" t="s">
        <v>393</v>
      </c>
      <c r="E120" t="str">
        <f t="shared" si="6"/>
        <v>PGE</v>
      </c>
      <c r="F120" t="s">
        <v>414</v>
      </c>
      <c r="G120" t="s">
        <v>437</v>
      </c>
      <c r="H120" t="s">
        <v>416</v>
      </c>
      <c r="I120" s="12" t="s">
        <v>417</v>
      </c>
      <c r="J120" s="12" t="s">
        <v>418</v>
      </c>
      <c r="L120" s="28" t="str">
        <f t="shared" si="7"/>
        <v>GroExPGECZ10</v>
      </c>
      <c r="M120" t="str">
        <f t="shared" si="8"/>
        <v>GroExPGE</v>
      </c>
      <c r="N120" t="s">
        <v>428</v>
      </c>
      <c r="O120">
        <v>0</v>
      </c>
    </row>
    <row r="121" spans="2:15" x14ac:dyDescent="0.35">
      <c r="B121" t="s">
        <v>389</v>
      </c>
      <c r="C121" t="str">
        <f t="shared" si="5"/>
        <v>GroExPGE</v>
      </c>
      <c r="D121" t="s">
        <v>393</v>
      </c>
      <c r="E121" t="str">
        <f t="shared" si="6"/>
        <v>PGE</v>
      </c>
      <c r="F121" t="s">
        <v>414</v>
      </c>
      <c r="G121" t="s">
        <v>437</v>
      </c>
      <c r="H121" t="s">
        <v>416</v>
      </c>
      <c r="I121" s="12" t="s">
        <v>417</v>
      </c>
      <c r="J121" s="12" t="s">
        <v>418</v>
      </c>
      <c r="L121" s="28" t="str">
        <f t="shared" si="7"/>
        <v>GroExPGECZ11</v>
      </c>
      <c r="M121" t="str">
        <f t="shared" si="8"/>
        <v>GroExPGE</v>
      </c>
      <c r="N121" t="s">
        <v>429</v>
      </c>
      <c r="O121">
        <v>7.1694999999999993</v>
      </c>
    </row>
    <row r="122" spans="2:15" x14ac:dyDescent="0.35">
      <c r="B122" t="s">
        <v>389</v>
      </c>
      <c r="C122" t="str">
        <f t="shared" si="5"/>
        <v>GroExPGE</v>
      </c>
      <c r="D122" t="s">
        <v>393</v>
      </c>
      <c r="E122" t="str">
        <f t="shared" si="6"/>
        <v>PGE</v>
      </c>
      <c r="F122" t="s">
        <v>414</v>
      </c>
      <c r="G122" t="s">
        <v>437</v>
      </c>
      <c r="H122" t="s">
        <v>416</v>
      </c>
      <c r="I122" s="12" t="s">
        <v>417</v>
      </c>
      <c r="J122" s="12" t="s">
        <v>418</v>
      </c>
      <c r="L122" s="28" t="str">
        <f t="shared" si="7"/>
        <v>GroExPGECZ12</v>
      </c>
      <c r="M122" t="str">
        <f t="shared" si="8"/>
        <v>GroExPGE</v>
      </c>
      <c r="N122" t="s">
        <v>430</v>
      </c>
      <c r="O122">
        <v>23.312999999999999</v>
      </c>
    </row>
    <row r="123" spans="2:15" x14ac:dyDescent="0.35">
      <c r="B123" t="s">
        <v>389</v>
      </c>
      <c r="C123" t="str">
        <f t="shared" si="5"/>
        <v>GroExPGE</v>
      </c>
      <c r="D123" t="s">
        <v>393</v>
      </c>
      <c r="E123" t="str">
        <f t="shared" si="6"/>
        <v>PGE</v>
      </c>
      <c r="F123" t="s">
        <v>414</v>
      </c>
      <c r="G123" t="s">
        <v>437</v>
      </c>
      <c r="H123" t="s">
        <v>416</v>
      </c>
      <c r="I123" s="12" t="s">
        <v>417</v>
      </c>
      <c r="J123" s="12" t="s">
        <v>418</v>
      </c>
      <c r="L123" s="28" t="str">
        <f t="shared" si="7"/>
        <v>GroExPGECZ13</v>
      </c>
      <c r="M123" t="str">
        <f t="shared" si="8"/>
        <v>GroExPGE</v>
      </c>
      <c r="N123" t="s">
        <v>431</v>
      </c>
      <c r="O123">
        <v>16.202499999999997</v>
      </c>
    </row>
    <row r="124" spans="2:15" x14ac:dyDescent="0.35">
      <c r="B124" t="s">
        <v>389</v>
      </c>
      <c r="C124" t="str">
        <f t="shared" si="5"/>
        <v>GroExPGE</v>
      </c>
      <c r="D124" t="s">
        <v>393</v>
      </c>
      <c r="E124" t="str">
        <f t="shared" si="6"/>
        <v>PGE</v>
      </c>
      <c r="F124" t="s">
        <v>414</v>
      </c>
      <c r="G124" t="s">
        <v>437</v>
      </c>
      <c r="H124" t="s">
        <v>416</v>
      </c>
      <c r="I124" s="12" t="s">
        <v>417</v>
      </c>
      <c r="J124" s="12" t="s">
        <v>418</v>
      </c>
      <c r="L124" s="28" t="str">
        <f t="shared" si="7"/>
        <v>GroExPGECZ14</v>
      </c>
      <c r="M124" t="str">
        <f t="shared" si="8"/>
        <v>GroExPGE</v>
      </c>
      <c r="N124" t="s">
        <v>432</v>
      </c>
      <c r="O124">
        <v>0</v>
      </c>
    </row>
    <row r="125" spans="2:15" x14ac:dyDescent="0.35">
      <c r="B125" t="s">
        <v>389</v>
      </c>
      <c r="C125" t="str">
        <f t="shared" si="5"/>
        <v>GroExPGE</v>
      </c>
      <c r="D125" t="s">
        <v>393</v>
      </c>
      <c r="E125" t="str">
        <f t="shared" si="6"/>
        <v>PGE</v>
      </c>
      <c r="F125" t="s">
        <v>414</v>
      </c>
      <c r="G125" t="s">
        <v>437</v>
      </c>
      <c r="H125" t="s">
        <v>416</v>
      </c>
      <c r="I125" s="12" t="s">
        <v>417</v>
      </c>
      <c r="J125" s="12" t="s">
        <v>418</v>
      </c>
      <c r="L125" s="28" t="str">
        <f t="shared" si="7"/>
        <v>GroExPGECZ15</v>
      </c>
      <c r="M125" t="str">
        <f t="shared" si="8"/>
        <v>GroExPGE</v>
      </c>
      <c r="N125" t="s">
        <v>433</v>
      </c>
      <c r="O125">
        <v>0</v>
      </c>
    </row>
    <row r="126" spans="2:15" x14ac:dyDescent="0.35">
      <c r="B126" t="s">
        <v>389</v>
      </c>
      <c r="C126" t="str">
        <f t="shared" si="5"/>
        <v>GroExPGE</v>
      </c>
      <c r="D126" t="s">
        <v>393</v>
      </c>
      <c r="E126" t="str">
        <f t="shared" si="6"/>
        <v>PGE</v>
      </c>
      <c r="F126" t="s">
        <v>414</v>
      </c>
      <c r="G126" t="s">
        <v>437</v>
      </c>
      <c r="H126" t="s">
        <v>416</v>
      </c>
      <c r="I126" s="12" t="s">
        <v>417</v>
      </c>
      <c r="J126" s="12" t="s">
        <v>418</v>
      </c>
      <c r="L126" s="28" t="str">
        <f t="shared" si="7"/>
        <v>GroExPGECZ16</v>
      </c>
      <c r="M126" t="str">
        <f t="shared" si="8"/>
        <v>GroExPGE</v>
      </c>
      <c r="N126" t="s">
        <v>434</v>
      </c>
      <c r="O126">
        <v>1.2151000000000003</v>
      </c>
    </row>
    <row r="127" spans="2:15" x14ac:dyDescent="0.35">
      <c r="B127" t="s">
        <v>389</v>
      </c>
      <c r="C127" t="str">
        <f t="shared" si="5"/>
        <v>HspExPGE</v>
      </c>
      <c r="D127" t="s">
        <v>393</v>
      </c>
      <c r="E127" t="str">
        <f t="shared" si="6"/>
        <v>PGE</v>
      </c>
      <c r="F127" t="s">
        <v>414</v>
      </c>
      <c r="G127" t="s">
        <v>438</v>
      </c>
      <c r="H127" t="s">
        <v>416</v>
      </c>
      <c r="I127" s="12" t="s">
        <v>417</v>
      </c>
      <c r="J127" s="12" t="s">
        <v>418</v>
      </c>
      <c r="L127" s="28" t="str">
        <f t="shared" si="7"/>
        <v>HspExPGECZ01</v>
      </c>
      <c r="M127" t="str">
        <f t="shared" si="8"/>
        <v>HspExPGE</v>
      </c>
      <c r="N127" t="s">
        <v>419</v>
      </c>
      <c r="O127">
        <v>0.71594999999999998</v>
      </c>
    </row>
    <row r="128" spans="2:15" x14ac:dyDescent="0.35">
      <c r="B128" t="s">
        <v>389</v>
      </c>
      <c r="C128" t="str">
        <f t="shared" si="5"/>
        <v>HspExPGE</v>
      </c>
      <c r="D128" t="s">
        <v>393</v>
      </c>
      <c r="E128" t="str">
        <f t="shared" si="6"/>
        <v>PGE</v>
      </c>
      <c r="F128" t="s">
        <v>414</v>
      </c>
      <c r="G128" t="s">
        <v>438</v>
      </c>
      <c r="H128" t="s">
        <v>416</v>
      </c>
      <c r="I128" s="12" t="s">
        <v>417</v>
      </c>
      <c r="J128" s="12" t="s">
        <v>418</v>
      </c>
      <c r="L128" s="28" t="str">
        <f t="shared" si="7"/>
        <v>HspExPGECZ02</v>
      </c>
      <c r="M128" t="str">
        <f t="shared" si="8"/>
        <v>HspExPGE</v>
      </c>
      <c r="N128" t="s">
        <v>420</v>
      </c>
      <c r="O128">
        <v>5.9349499999999997</v>
      </c>
    </row>
    <row r="129" spans="2:15" x14ac:dyDescent="0.35">
      <c r="B129" t="s">
        <v>389</v>
      </c>
      <c r="C129" t="str">
        <f t="shared" si="5"/>
        <v>HspExPGE</v>
      </c>
      <c r="D129" t="s">
        <v>393</v>
      </c>
      <c r="E129" t="str">
        <f t="shared" si="6"/>
        <v>PGE</v>
      </c>
      <c r="F129" t="s">
        <v>414</v>
      </c>
      <c r="G129" t="s">
        <v>438</v>
      </c>
      <c r="H129" t="s">
        <v>416</v>
      </c>
      <c r="I129" s="12" t="s">
        <v>417</v>
      </c>
      <c r="J129" s="12" t="s">
        <v>418</v>
      </c>
      <c r="L129" s="28" t="str">
        <f t="shared" si="7"/>
        <v>HspExPGECZ03</v>
      </c>
      <c r="M129" t="str">
        <f t="shared" si="8"/>
        <v>HspExPGE</v>
      </c>
      <c r="N129" t="s">
        <v>421</v>
      </c>
      <c r="O129">
        <v>17.704450000000001</v>
      </c>
    </row>
    <row r="130" spans="2:15" x14ac:dyDescent="0.35">
      <c r="B130" t="s">
        <v>389</v>
      </c>
      <c r="C130" t="str">
        <f t="shared" si="5"/>
        <v>HspExPGE</v>
      </c>
      <c r="D130" t="s">
        <v>393</v>
      </c>
      <c r="E130" t="str">
        <f t="shared" si="6"/>
        <v>PGE</v>
      </c>
      <c r="F130" t="s">
        <v>414</v>
      </c>
      <c r="G130" t="s">
        <v>438</v>
      </c>
      <c r="H130" t="s">
        <v>416</v>
      </c>
      <c r="I130" s="12" t="s">
        <v>417</v>
      </c>
      <c r="J130" s="12" t="s">
        <v>418</v>
      </c>
      <c r="L130" s="28" t="str">
        <f t="shared" si="7"/>
        <v>HspExPGECZ04</v>
      </c>
      <c r="M130" t="str">
        <f t="shared" si="8"/>
        <v>HspExPGE</v>
      </c>
      <c r="N130" t="s">
        <v>422</v>
      </c>
      <c r="O130">
        <v>8.0266649999999995</v>
      </c>
    </row>
    <row r="131" spans="2:15" x14ac:dyDescent="0.35">
      <c r="B131" t="s">
        <v>389</v>
      </c>
      <c r="C131" t="str">
        <f t="shared" si="5"/>
        <v>HspExPGE</v>
      </c>
      <c r="D131" t="s">
        <v>393</v>
      </c>
      <c r="E131" t="str">
        <f t="shared" si="6"/>
        <v>PGE</v>
      </c>
      <c r="F131" t="s">
        <v>414</v>
      </c>
      <c r="G131" t="s">
        <v>438</v>
      </c>
      <c r="H131" t="s">
        <v>416</v>
      </c>
      <c r="I131" s="12" t="s">
        <v>417</v>
      </c>
      <c r="J131" s="12" t="s">
        <v>418</v>
      </c>
      <c r="L131" s="28" t="str">
        <f t="shared" si="7"/>
        <v>HspExPGECZ05</v>
      </c>
      <c r="M131" t="str">
        <f t="shared" si="8"/>
        <v>HspExPGE</v>
      </c>
      <c r="N131" t="s">
        <v>423</v>
      </c>
      <c r="O131">
        <v>1.22163</v>
      </c>
    </row>
    <row r="132" spans="2:15" x14ac:dyDescent="0.35">
      <c r="B132" t="s">
        <v>389</v>
      </c>
      <c r="C132" t="str">
        <f t="shared" si="5"/>
        <v>HspExPGE</v>
      </c>
      <c r="D132" t="s">
        <v>393</v>
      </c>
      <c r="E132" t="str">
        <f t="shared" si="6"/>
        <v>PGE</v>
      </c>
      <c r="F132" t="s">
        <v>414</v>
      </c>
      <c r="G132" t="s">
        <v>438</v>
      </c>
      <c r="H132" t="s">
        <v>416</v>
      </c>
      <c r="I132" s="12" t="s">
        <v>417</v>
      </c>
      <c r="J132" s="12" t="s">
        <v>418</v>
      </c>
      <c r="L132" s="28" t="str">
        <f t="shared" si="7"/>
        <v>HspExPGECZ06</v>
      </c>
      <c r="M132" t="str">
        <f t="shared" si="8"/>
        <v>HspExPGE</v>
      </c>
      <c r="N132" t="s">
        <v>424</v>
      </c>
      <c r="O132">
        <v>0</v>
      </c>
    </row>
    <row r="133" spans="2:15" x14ac:dyDescent="0.35">
      <c r="B133" t="s">
        <v>389</v>
      </c>
      <c r="C133" t="str">
        <f t="shared" si="5"/>
        <v>HspExPGE</v>
      </c>
      <c r="D133" t="s">
        <v>393</v>
      </c>
      <c r="E133" t="str">
        <f t="shared" si="6"/>
        <v>PGE</v>
      </c>
      <c r="F133" t="s">
        <v>414</v>
      </c>
      <c r="G133" t="s">
        <v>438</v>
      </c>
      <c r="H133" t="s">
        <v>416</v>
      </c>
      <c r="I133" s="12" t="s">
        <v>417</v>
      </c>
      <c r="J133" s="12" t="s">
        <v>418</v>
      </c>
      <c r="L133" s="28" t="str">
        <f t="shared" si="7"/>
        <v>HspExPGECZ07</v>
      </c>
      <c r="M133" t="str">
        <f t="shared" si="8"/>
        <v>HspExPGE</v>
      </c>
      <c r="N133" t="s">
        <v>425</v>
      </c>
      <c r="O133">
        <v>0</v>
      </c>
    </row>
    <row r="134" spans="2:15" x14ac:dyDescent="0.35">
      <c r="B134" t="s">
        <v>389</v>
      </c>
      <c r="C134" t="str">
        <f t="shared" si="5"/>
        <v>HspExPGE</v>
      </c>
      <c r="D134" t="s">
        <v>393</v>
      </c>
      <c r="E134" t="str">
        <f t="shared" si="6"/>
        <v>PGE</v>
      </c>
      <c r="F134" t="s">
        <v>414</v>
      </c>
      <c r="G134" t="s">
        <v>438</v>
      </c>
      <c r="H134" t="s">
        <v>416</v>
      </c>
      <c r="I134" s="12" t="s">
        <v>417</v>
      </c>
      <c r="J134" s="12" t="s">
        <v>418</v>
      </c>
      <c r="L134" s="28" t="str">
        <f t="shared" si="7"/>
        <v>HspExPGECZ08</v>
      </c>
      <c r="M134" t="str">
        <f t="shared" si="8"/>
        <v>HspExPGE</v>
      </c>
      <c r="N134" t="s">
        <v>426</v>
      </c>
      <c r="O134">
        <v>0</v>
      </c>
    </row>
    <row r="135" spans="2:15" x14ac:dyDescent="0.35">
      <c r="B135" t="s">
        <v>389</v>
      </c>
      <c r="C135" t="str">
        <f t="shared" si="5"/>
        <v>HspExPGE</v>
      </c>
      <c r="D135" t="s">
        <v>393</v>
      </c>
      <c r="E135" t="str">
        <f t="shared" si="6"/>
        <v>PGE</v>
      </c>
      <c r="F135" t="s">
        <v>414</v>
      </c>
      <c r="G135" t="s">
        <v>438</v>
      </c>
      <c r="H135" t="s">
        <v>416</v>
      </c>
      <c r="I135" s="12" t="s">
        <v>417</v>
      </c>
      <c r="J135" s="12" t="s">
        <v>418</v>
      </c>
      <c r="L135" s="28" t="str">
        <f t="shared" si="7"/>
        <v>HspExPGECZ09</v>
      </c>
      <c r="M135" t="str">
        <f t="shared" si="8"/>
        <v>HspExPGE</v>
      </c>
      <c r="N135" t="s">
        <v>427</v>
      </c>
      <c r="O135">
        <v>0</v>
      </c>
    </row>
    <row r="136" spans="2:15" x14ac:dyDescent="0.35">
      <c r="B136" t="s">
        <v>389</v>
      </c>
      <c r="C136" t="str">
        <f t="shared" si="5"/>
        <v>HspExPGE</v>
      </c>
      <c r="D136" t="s">
        <v>393</v>
      </c>
      <c r="E136" t="str">
        <f t="shared" si="6"/>
        <v>PGE</v>
      </c>
      <c r="F136" t="s">
        <v>414</v>
      </c>
      <c r="G136" t="s">
        <v>438</v>
      </c>
      <c r="H136" t="s">
        <v>416</v>
      </c>
      <c r="I136" s="12" t="s">
        <v>417</v>
      </c>
      <c r="J136" s="12" t="s">
        <v>418</v>
      </c>
      <c r="L136" s="28" t="str">
        <f t="shared" si="7"/>
        <v>HspExPGECZ10</v>
      </c>
      <c r="M136" t="str">
        <f t="shared" si="8"/>
        <v>HspExPGE</v>
      </c>
      <c r="N136" t="s">
        <v>428</v>
      </c>
      <c r="O136">
        <v>0</v>
      </c>
    </row>
    <row r="137" spans="2:15" x14ac:dyDescent="0.35">
      <c r="B137" t="s">
        <v>389</v>
      </c>
      <c r="C137" t="str">
        <f t="shared" si="5"/>
        <v>HspExPGE</v>
      </c>
      <c r="D137" t="s">
        <v>393</v>
      </c>
      <c r="E137" t="str">
        <f t="shared" si="6"/>
        <v>PGE</v>
      </c>
      <c r="F137" t="s">
        <v>414</v>
      </c>
      <c r="G137" t="s">
        <v>438</v>
      </c>
      <c r="H137" t="s">
        <v>416</v>
      </c>
      <c r="I137" s="12" t="s">
        <v>417</v>
      </c>
      <c r="J137" s="12" t="s">
        <v>418</v>
      </c>
      <c r="L137" s="28" t="str">
        <f t="shared" si="7"/>
        <v>HspExPGECZ11</v>
      </c>
      <c r="M137" t="str">
        <f t="shared" si="8"/>
        <v>HspExPGE</v>
      </c>
      <c r="N137" t="s">
        <v>429</v>
      </c>
      <c r="O137">
        <v>4.05185</v>
      </c>
    </row>
    <row r="138" spans="2:15" x14ac:dyDescent="0.35">
      <c r="B138" t="s">
        <v>389</v>
      </c>
      <c r="C138" t="str">
        <f t="shared" si="5"/>
        <v>HspExPGE</v>
      </c>
      <c r="D138" t="s">
        <v>393</v>
      </c>
      <c r="E138" t="str">
        <f t="shared" si="6"/>
        <v>PGE</v>
      </c>
      <c r="F138" t="s">
        <v>414</v>
      </c>
      <c r="G138" t="s">
        <v>438</v>
      </c>
      <c r="H138" t="s">
        <v>416</v>
      </c>
      <c r="I138" s="12" t="s">
        <v>417</v>
      </c>
      <c r="J138" s="12" t="s">
        <v>418</v>
      </c>
      <c r="L138" s="28" t="str">
        <f t="shared" si="7"/>
        <v>HspExPGECZ12</v>
      </c>
      <c r="M138" t="str">
        <f t="shared" si="8"/>
        <v>HspExPGE</v>
      </c>
      <c r="N138" t="s">
        <v>430</v>
      </c>
      <c r="O138">
        <v>13.300050000000001</v>
      </c>
    </row>
    <row r="139" spans="2:15" x14ac:dyDescent="0.35">
      <c r="B139" t="s">
        <v>389</v>
      </c>
      <c r="C139" t="str">
        <f t="shared" si="5"/>
        <v>HspExPGE</v>
      </c>
      <c r="D139" t="s">
        <v>393</v>
      </c>
      <c r="E139" t="str">
        <f t="shared" si="6"/>
        <v>PGE</v>
      </c>
      <c r="F139" t="s">
        <v>414</v>
      </c>
      <c r="G139" t="s">
        <v>438</v>
      </c>
      <c r="H139" t="s">
        <v>416</v>
      </c>
      <c r="I139" s="12" t="s">
        <v>417</v>
      </c>
      <c r="J139" s="12" t="s">
        <v>418</v>
      </c>
      <c r="L139" s="28" t="str">
        <f t="shared" si="7"/>
        <v>HspExPGECZ13</v>
      </c>
      <c r="M139" t="str">
        <f t="shared" si="8"/>
        <v>HspExPGE</v>
      </c>
      <c r="N139" t="s">
        <v>431</v>
      </c>
      <c r="O139">
        <v>10.359800000000002</v>
      </c>
    </row>
    <row r="140" spans="2:15" x14ac:dyDescent="0.35">
      <c r="B140" t="s">
        <v>389</v>
      </c>
      <c r="C140" t="str">
        <f t="shared" si="5"/>
        <v>HspExPGE</v>
      </c>
      <c r="D140" t="s">
        <v>393</v>
      </c>
      <c r="E140" t="str">
        <f t="shared" si="6"/>
        <v>PGE</v>
      </c>
      <c r="F140" t="s">
        <v>414</v>
      </c>
      <c r="G140" t="s">
        <v>438</v>
      </c>
      <c r="H140" t="s">
        <v>416</v>
      </c>
      <c r="I140" s="12" t="s">
        <v>417</v>
      </c>
      <c r="J140" s="12" t="s">
        <v>418</v>
      </c>
      <c r="L140" s="28" t="str">
        <f t="shared" si="7"/>
        <v>HspExPGECZ14</v>
      </c>
      <c r="M140" t="str">
        <f t="shared" si="8"/>
        <v>HspExPGE</v>
      </c>
      <c r="N140" t="s">
        <v>432</v>
      </c>
      <c r="O140">
        <v>0</v>
      </c>
    </row>
    <row r="141" spans="2:15" x14ac:dyDescent="0.35">
      <c r="B141" t="s">
        <v>389</v>
      </c>
      <c r="C141" t="str">
        <f t="shared" si="5"/>
        <v>HspExPGE</v>
      </c>
      <c r="D141" t="s">
        <v>393</v>
      </c>
      <c r="E141" t="str">
        <f t="shared" si="6"/>
        <v>PGE</v>
      </c>
      <c r="F141" t="s">
        <v>414</v>
      </c>
      <c r="G141" t="s">
        <v>438</v>
      </c>
      <c r="H141" t="s">
        <v>416</v>
      </c>
      <c r="I141" s="12" t="s">
        <v>417</v>
      </c>
      <c r="J141" s="12" t="s">
        <v>418</v>
      </c>
      <c r="L141" s="28" t="str">
        <f t="shared" si="7"/>
        <v>HspExPGECZ15</v>
      </c>
      <c r="M141" t="str">
        <f t="shared" si="8"/>
        <v>HspExPGE</v>
      </c>
      <c r="N141" t="s">
        <v>433</v>
      </c>
      <c r="O141">
        <v>0</v>
      </c>
    </row>
    <row r="142" spans="2:15" x14ac:dyDescent="0.35">
      <c r="B142" t="s">
        <v>389</v>
      </c>
      <c r="C142" t="str">
        <f t="shared" si="5"/>
        <v>HspExPGE</v>
      </c>
      <c r="D142" t="s">
        <v>393</v>
      </c>
      <c r="E142" t="str">
        <f t="shared" si="6"/>
        <v>PGE</v>
      </c>
      <c r="F142" t="s">
        <v>414</v>
      </c>
      <c r="G142" t="s">
        <v>438</v>
      </c>
      <c r="H142" t="s">
        <v>416</v>
      </c>
      <c r="I142" s="12" t="s">
        <v>417</v>
      </c>
      <c r="J142" s="12" t="s">
        <v>418</v>
      </c>
      <c r="L142" s="28" t="str">
        <f t="shared" si="7"/>
        <v>HspExPGECZ16</v>
      </c>
      <c r="M142" t="str">
        <f t="shared" si="8"/>
        <v>HspExPGE</v>
      </c>
      <c r="N142" t="s">
        <v>434</v>
      </c>
      <c r="O142">
        <v>0.23369999999999996</v>
      </c>
    </row>
    <row r="143" spans="2:15" x14ac:dyDescent="0.35">
      <c r="B143" t="s">
        <v>389</v>
      </c>
      <c r="C143" t="str">
        <f t="shared" ref="C143:C206" si="9">+G143&amp;H143&amp;F143</f>
        <v>NrsExPGE</v>
      </c>
      <c r="D143" t="s">
        <v>393</v>
      </c>
      <c r="E143" t="str">
        <f t="shared" si="6"/>
        <v>PGE</v>
      </c>
      <c r="F143" t="s">
        <v>414</v>
      </c>
      <c r="G143" t="s">
        <v>439</v>
      </c>
      <c r="H143" t="s">
        <v>416</v>
      </c>
      <c r="I143" s="12" t="s">
        <v>417</v>
      </c>
      <c r="J143" s="12" t="s">
        <v>418</v>
      </c>
      <c r="L143" s="28" t="str">
        <f t="shared" si="7"/>
        <v>NrsExPGECZ01</v>
      </c>
      <c r="M143" t="str">
        <f t="shared" si="8"/>
        <v>NrsExPGE</v>
      </c>
      <c r="N143" t="s">
        <v>419</v>
      </c>
      <c r="O143">
        <v>0.71594999999999998</v>
      </c>
    </row>
    <row r="144" spans="2:15" x14ac:dyDescent="0.35">
      <c r="B144" t="s">
        <v>389</v>
      </c>
      <c r="C144" t="str">
        <f t="shared" si="9"/>
        <v>NrsExPGE</v>
      </c>
      <c r="D144" t="s">
        <v>393</v>
      </c>
      <c r="E144" t="str">
        <f t="shared" ref="E144:E207" si="10">IF(H144="Ex",F144,"Any")</f>
        <v>PGE</v>
      </c>
      <c r="F144" t="s">
        <v>414</v>
      </c>
      <c r="G144" t="s">
        <v>439</v>
      </c>
      <c r="H144" t="s">
        <v>416</v>
      </c>
      <c r="I144" s="12" t="s">
        <v>417</v>
      </c>
      <c r="J144" s="12" t="s">
        <v>418</v>
      </c>
      <c r="L144" s="28" t="str">
        <f t="shared" ref="L144:L207" si="11">M144&amp;N144</f>
        <v>NrsExPGECZ02</v>
      </c>
      <c r="M144" t="str">
        <f t="shared" ref="M144:M207" si="12">+C144</f>
        <v>NrsExPGE</v>
      </c>
      <c r="N144" t="s">
        <v>420</v>
      </c>
      <c r="O144">
        <v>5.9349499999999997</v>
      </c>
    </row>
    <row r="145" spans="2:15" x14ac:dyDescent="0.35">
      <c r="B145" t="s">
        <v>389</v>
      </c>
      <c r="C145" t="str">
        <f t="shared" si="9"/>
        <v>NrsExPGE</v>
      </c>
      <c r="D145" t="s">
        <v>393</v>
      </c>
      <c r="E145" t="str">
        <f t="shared" si="10"/>
        <v>PGE</v>
      </c>
      <c r="F145" t="s">
        <v>414</v>
      </c>
      <c r="G145" t="s">
        <v>439</v>
      </c>
      <c r="H145" t="s">
        <v>416</v>
      </c>
      <c r="I145" s="12" t="s">
        <v>417</v>
      </c>
      <c r="J145" s="12" t="s">
        <v>418</v>
      </c>
      <c r="L145" s="28" t="str">
        <f t="shared" si="11"/>
        <v>NrsExPGECZ03</v>
      </c>
      <c r="M145" t="str">
        <f t="shared" si="12"/>
        <v>NrsExPGE</v>
      </c>
      <c r="N145" t="s">
        <v>421</v>
      </c>
      <c r="O145">
        <v>17.704450000000001</v>
      </c>
    </row>
    <row r="146" spans="2:15" x14ac:dyDescent="0.35">
      <c r="B146" t="s">
        <v>389</v>
      </c>
      <c r="C146" t="str">
        <f t="shared" si="9"/>
        <v>NrsExPGE</v>
      </c>
      <c r="D146" t="s">
        <v>393</v>
      </c>
      <c r="E146" t="str">
        <f t="shared" si="10"/>
        <v>PGE</v>
      </c>
      <c r="F146" t="s">
        <v>414</v>
      </c>
      <c r="G146" t="s">
        <v>439</v>
      </c>
      <c r="H146" t="s">
        <v>416</v>
      </c>
      <c r="I146" s="12" t="s">
        <v>417</v>
      </c>
      <c r="J146" s="12" t="s">
        <v>418</v>
      </c>
      <c r="L146" s="28" t="str">
        <f t="shared" si="11"/>
        <v>NrsExPGECZ04</v>
      </c>
      <c r="M146" t="str">
        <f t="shared" si="12"/>
        <v>NrsExPGE</v>
      </c>
      <c r="N146" t="s">
        <v>422</v>
      </c>
      <c r="O146">
        <v>8.0266649999999995</v>
      </c>
    </row>
    <row r="147" spans="2:15" x14ac:dyDescent="0.35">
      <c r="B147" t="s">
        <v>389</v>
      </c>
      <c r="C147" t="str">
        <f t="shared" si="9"/>
        <v>NrsExPGE</v>
      </c>
      <c r="D147" t="s">
        <v>393</v>
      </c>
      <c r="E147" t="str">
        <f t="shared" si="10"/>
        <v>PGE</v>
      </c>
      <c r="F147" t="s">
        <v>414</v>
      </c>
      <c r="G147" t="s">
        <v>439</v>
      </c>
      <c r="H147" t="s">
        <v>416</v>
      </c>
      <c r="I147" s="12" t="s">
        <v>417</v>
      </c>
      <c r="J147" s="12" t="s">
        <v>418</v>
      </c>
      <c r="L147" s="28" t="str">
        <f t="shared" si="11"/>
        <v>NrsExPGECZ05</v>
      </c>
      <c r="M147" t="str">
        <f t="shared" si="12"/>
        <v>NrsExPGE</v>
      </c>
      <c r="N147" t="s">
        <v>423</v>
      </c>
      <c r="O147">
        <v>1.22163</v>
      </c>
    </row>
    <row r="148" spans="2:15" x14ac:dyDescent="0.35">
      <c r="B148" t="s">
        <v>389</v>
      </c>
      <c r="C148" t="str">
        <f t="shared" si="9"/>
        <v>NrsExPGE</v>
      </c>
      <c r="D148" t="s">
        <v>393</v>
      </c>
      <c r="E148" t="str">
        <f t="shared" si="10"/>
        <v>PGE</v>
      </c>
      <c r="F148" t="s">
        <v>414</v>
      </c>
      <c r="G148" t="s">
        <v>439</v>
      </c>
      <c r="H148" t="s">
        <v>416</v>
      </c>
      <c r="I148" s="12" t="s">
        <v>417</v>
      </c>
      <c r="J148" s="12" t="s">
        <v>418</v>
      </c>
      <c r="L148" s="28" t="str">
        <f t="shared" si="11"/>
        <v>NrsExPGECZ06</v>
      </c>
      <c r="M148" t="str">
        <f t="shared" si="12"/>
        <v>NrsExPGE</v>
      </c>
      <c r="N148" t="s">
        <v>424</v>
      </c>
      <c r="O148">
        <v>0</v>
      </c>
    </row>
    <row r="149" spans="2:15" x14ac:dyDescent="0.35">
      <c r="B149" t="s">
        <v>389</v>
      </c>
      <c r="C149" t="str">
        <f t="shared" si="9"/>
        <v>NrsExPGE</v>
      </c>
      <c r="D149" t="s">
        <v>393</v>
      </c>
      <c r="E149" t="str">
        <f t="shared" si="10"/>
        <v>PGE</v>
      </c>
      <c r="F149" t="s">
        <v>414</v>
      </c>
      <c r="G149" t="s">
        <v>439</v>
      </c>
      <c r="H149" t="s">
        <v>416</v>
      </c>
      <c r="I149" s="12" t="s">
        <v>417</v>
      </c>
      <c r="J149" s="12" t="s">
        <v>418</v>
      </c>
      <c r="L149" s="28" t="str">
        <f t="shared" si="11"/>
        <v>NrsExPGECZ07</v>
      </c>
      <c r="M149" t="str">
        <f t="shared" si="12"/>
        <v>NrsExPGE</v>
      </c>
      <c r="N149" t="s">
        <v>425</v>
      </c>
      <c r="O149">
        <v>0</v>
      </c>
    </row>
    <row r="150" spans="2:15" x14ac:dyDescent="0.35">
      <c r="B150" t="s">
        <v>389</v>
      </c>
      <c r="C150" t="str">
        <f t="shared" si="9"/>
        <v>NrsExPGE</v>
      </c>
      <c r="D150" t="s">
        <v>393</v>
      </c>
      <c r="E150" t="str">
        <f t="shared" si="10"/>
        <v>PGE</v>
      </c>
      <c r="F150" t="s">
        <v>414</v>
      </c>
      <c r="G150" t="s">
        <v>439</v>
      </c>
      <c r="H150" t="s">
        <v>416</v>
      </c>
      <c r="I150" s="12" t="s">
        <v>417</v>
      </c>
      <c r="J150" s="12" t="s">
        <v>418</v>
      </c>
      <c r="L150" s="28" t="str">
        <f t="shared" si="11"/>
        <v>NrsExPGECZ08</v>
      </c>
      <c r="M150" t="str">
        <f t="shared" si="12"/>
        <v>NrsExPGE</v>
      </c>
      <c r="N150" t="s">
        <v>426</v>
      </c>
      <c r="O150">
        <v>0</v>
      </c>
    </row>
    <row r="151" spans="2:15" x14ac:dyDescent="0.35">
      <c r="B151" t="s">
        <v>389</v>
      </c>
      <c r="C151" t="str">
        <f t="shared" si="9"/>
        <v>NrsExPGE</v>
      </c>
      <c r="D151" t="s">
        <v>393</v>
      </c>
      <c r="E151" t="str">
        <f t="shared" si="10"/>
        <v>PGE</v>
      </c>
      <c r="F151" t="s">
        <v>414</v>
      </c>
      <c r="G151" t="s">
        <v>439</v>
      </c>
      <c r="H151" t="s">
        <v>416</v>
      </c>
      <c r="I151" s="12" t="s">
        <v>417</v>
      </c>
      <c r="J151" s="12" t="s">
        <v>418</v>
      </c>
      <c r="L151" s="28" t="str">
        <f t="shared" si="11"/>
        <v>NrsExPGECZ09</v>
      </c>
      <c r="M151" t="str">
        <f t="shared" si="12"/>
        <v>NrsExPGE</v>
      </c>
      <c r="N151" t="s">
        <v>427</v>
      </c>
      <c r="O151">
        <v>0</v>
      </c>
    </row>
    <row r="152" spans="2:15" x14ac:dyDescent="0.35">
      <c r="B152" t="s">
        <v>389</v>
      </c>
      <c r="C152" t="str">
        <f t="shared" si="9"/>
        <v>NrsExPGE</v>
      </c>
      <c r="D152" t="s">
        <v>393</v>
      </c>
      <c r="E152" t="str">
        <f t="shared" si="10"/>
        <v>PGE</v>
      </c>
      <c r="F152" t="s">
        <v>414</v>
      </c>
      <c r="G152" t="s">
        <v>439</v>
      </c>
      <c r="H152" t="s">
        <v>416</v>
      </c>
      <c r="I152" s="12" t="s">
        <v>417</v>
      </c>
      <c r="J152" s="12" t="s">
        <v>418</v>
      </c>
      <c r="L152" s="28" t="str">
        <f t="shared" si="11"/>
        <v>NrsExPGECZ10</v>
      </c>
      <c r="M152" t="str">
        <f t="shared" si="12"/>
        <v>NrsExPGE</v>
      </c>
      <c r="N152" t="s">
        <v>428</v>
      </c>
      <c r="O152">
        <v>0</v>
      </c>
    </row>
    <row r="153" spans="2:15" x14ac:dyDescent="0.35">
      <c r="B153" t="s">
        <v>389</v>
      </c>
      <c r="C153" t="str">
        <f t="shared" si="9"/>
        <v>NrsExPGE</v>
      </c>
      <c r="D153" t="s">
        <v>393</v>
      </c>
      <c r="E153" t="str">
        <f t="shared" si="10"/>
        <v>PGE</v>
      </c>
      <c r="F153" t="s">
        <v>414</v>
      </c>
      <c r="G153" t="s">
        <v>439</v>
      </c>
      <c r="H153" t="s">
        <v>416</v>
      </c>
      <c r="I153" s="12" t="s">
        <v>417</v>
      </c>
      <c r="J153" s="12" t="s">
        <v>418</v>
      </c>
      <c r="L153" s="28" t="str">
        <f t="shared" si="11"/>
        <v>NrsExPGECZ11</v>
      </c>
      <c r="M153" t="str">
        <f t="shared" si="12"/>
        <v>NrsExPGE</v>
      </c>
      <c r="N153" t="s">
        <v>429</v>
      </c>
      <c r="O153">
        <v>4.05185</v>
      </c>
    </row>
    <row r="154" spans="2:15" x14ac:dyDescent="0.35">
      <c r="B154" t="s">
        <v>389</v>
      </c>
      <c r="C154" t="str">
        <f t="shared" si="9"/>
        <v>NrsExPGE</v>
      </c>
      <c r="D154" t="s">
        <v>393</v>
      </c>
      <c r="E154" t="str">
        <f t="shared" si="10"/>
        <v>PGE</v>
      </c>
      <c r="F154" t="s">
        <v>414</v>
      </c>
      <c r="G154" t="s">
        <v>439</v>
      </c>
      <c r="H154" t="s">
        <v>416</v>
      </c>
      <c r="I154" s="12" t="s">
        <v>417</v>
      </c>
      <c r="J154" s="12" t="s">
        <v>418</v>
      </c>
      <c r="L154" s="28" t="str">
        <f t="shared" si="11"/>
        <v>NrsExPGECZ12</v>
      </c>
      <c r="M154" t="str">
        <f t="shared" si="12"/>
        <v>NrsExPGE</v>
      </c>
      <c r="N154" t="s">
        <v>430</v>
      </c>
      <c r="O154">
        <v>13.300050000000001</v>
      </c>
    </row>
    <row r="155" spans="2:15" x14ac:dyDescent="0.35">
      <c r="B155" t="s">
        <v>389</v>
      </c>
      <c r="C155" t="str">
        <f t="shared" si="9"/>
        <v>NrsExPGE</v>
      </c>
      <c r="D155" t="s">
        <v>393</v>
      </c>
      <c r="E155" t="str">
        <f t="shared" si="10"/>
        <v>PGE</v>
      </c>
      <c r="F155" t="s">
        <v>414</v>
      </c>
      <c r="G155" t="s">
        <v>439</v>
      </c>
      <c r="H155" t="s">
        <v>416</v>
      </c>
      <c r="I155" s="12" t="s">
        <v>417</v>
      </c>
      <c r="J155" s="12" t="s">
        <v>418</v>
      </c>
      <c r="L155" s="28" t="str">
        <f t="shared" si="11"/>
        <v>NrsExPGECZ13</v>
      </c>
      <c r="M155" t="str">
        <f t="shared" si="12"/>
        <v>NrsExPGE</v>
      </c>
      <c r="N155" t="s">
        <v>431</v>
      </c>
      <c r="O155">
        <v>10.359800000000002</v>
      </c>
    </row>
    <row r="156" spans="2:15" x14ac:dyDescent="0.35">
      <c r="B156" t="s">
        <v>389</v>
      </c>
      <c r="C156" t="str">
        <f t="shared" si="9"/>
        <v>NrsExPGE</v>
      </c>
      <c r="D156" t="s">
        <v>393</v>
      </c>
      <c r="E156" t="str">
        <f t="shared" si="10"/>
        <v>PGE</v>
      </c>
      <c r="F156" t="s">
        <v>414</v>
      </c>
      <c r="G156" t="s">
        <v>439</v>
      </c>
      <c r="H156" t="s">
        <v>416</v>
      </c>
      <c r="I156" s="12" t="s">
        <v>417</v>
      </c>
      <c r="J156" s="12" t="s">
        <v>418</v>
      </c>
      <c r="L156" s="28" t="str">
        <f t="shared" si="11"/>
        <v>NrsExPGECZ14</v>
      </c>
      <c r="M156" t="str">
        <f t="shared" si="12"/>
        <v>NrsExPGE</v>
      </c>
      <c r="N156" t="s">
        <v>432</v>
      </c>
      <c r="O156">
        <v>0</v>
      </c>
    </row>
    <row r="157" spans="2:15" x14ac:dyDescent="0.35">
      <c r="B157" t="s">
        <v>389</v>
      </c>
      <c r="C157" t="str">
        <f t="shared" si="9"/>
        <v>NrsExPGE</v>
      </c>
      <c r="D157" t="s">
        <v>393</v>
      </c>
      <c r="E157" t="str">
        <f t="shared" si="10"/>
        <v>PGE</v>
      </c>
      <c r="F157" t="s">
        <v>414</v>
      </c>
      <c r="G157" t="s">
        <v>439</v>
      </c>
      <c r="H157" t="s">
        <v>416</v>
      </c>
      <c r="I157" s="12" t="s">
        <v>417</v>
      </c>
      <c r="J157" s="12" t="s">
        <v>418</v>
      </c>
      <c r="L157" s="28" t="str">
        <f t="shared" si="11"/>
        <v>NrsExPGECZ15</v>
      </c>
      <c r="M157" t="str">
        <f t="shared" si="12"/>
        <v>NrsExPGE</v>
      </c>
      <c r="N157" t="s">
        <v>433</v>
      </c>
      <c r="O157">
        <v>0</v>
      </c>
    </row>
    <row r="158" spans="2:15" x14ac:dyDescent="0.35">
      <c r="B158" t="s">
        <v>389</v>
      </c>
      <c r="C158" t="str">
        <f t="shared" si="9"/>
        <v>NrsExPGE</v>
      </c>
      <c r="D158" t="s">
        <v>393</v>
      </c>
      <c r="E158" t="str">
        <f t="shared" si="10"/>
        <v>PGE</v>
      </c>
      <c r="F158" t="s">
        <v>414</v>
      </c>
      <c r="G158" t="s">
        <v>439</v>
      </c>
      <c r="H158" t="s">
        <v>416</v>
      </c>
      <c r="I158" s="12" t="s">
        <v>417</v>
      </c>
      <c r="J158" s="12" t="s">
        <v>418</v>
      </c>
      <c r="L158" s="28" t="str">
        <f t="shared" si="11"/>
        <v>NrsExPGECZ16</v>
      </c>
      <c r="M158" t="str">
        <f t="shared" si="12"/>
        <v>NrsExPGE</v>
      </c>
      <c r="N158" t="s">
        <v>434</v>
      </c>
      <c r="O158">
        <v>0.23369999999999996</v>
      </c>
    </row>
    <row r="159" spans="2:15" x14ac:dyDescent="0.35">
      <c r="B159" t="s">
        <v>389</v>
      </c>
      <c r="C159" t="str">
        <f t="shared" si="9"/>
        <v>HtlExPGE</v>
      </c>
      <c r="D159" t="s">
        <v>393</v>
      </c>
      <c r="E159" t="str">
        <f t="shared" si="10"/>
        <v>PGE</v>
      </c>
      <c r="F159" t="s">
        <v>414</v>
      </c>
      <c r="G159" t="s">
        <v>440</v>
      </c>
      <c r="H159" t="s">
        <v>416</v>
      </c>
      <c r="I159" s="12" t="s">
        <v>417</v>
      </c>
      <c r="J159" s="12" t="s">
        <v>418</v>
      </c>
      <c r="L159" s="28" t="str">
        <f t="shared" si="11"/>
        <v>HtlExPGECZ01</v>
      </c>
      <c r="M159" t="str">
        <f t="shared" si="12"/>
        <v>HtlExPGE</v>
      </c>
      <c r="N159" t="s">
        <v>419</v>
      </c>
      <c r="O159">
        <v>0.86170000000000002</v>
      </c>
    </row>
    <row r="160" spans="2:15" x14ac:dyDescent="0.35">
      <c r="B160" t="s">
        <v>389</v>
      </c>
      <c r="C160" t="str">
        <f t="shared" si="9"/>
        <v>HtlExPGE</v>
      </c>
      <c r="D160" t="s">
        <v>393</v>
      </c>
      <c r="E160" t="str">
        <f t="shared" si="10"/>
        <v>PGE</v>
      </c>
      <c r="F160" t="s">
        <v>414</v>
      </c>
      <c r="G160" t="s">
        <v>440</v>
      </c>
      <c r="H160" t="s">
        <v>416</v>
      </c>
      <c r="I160" s="12" t="s">
        <v>417</v>
      </c>
      <c r="J160" s="12" t="s">
        <v>418</v>
      </c>
      <c r="L160" s="28" t="str">
        <f t="shared" si="11"/>
        <v>HtlExPGECZ02</v>
      </c>
      <c r="M160" t="str">
        <f t="shared" si="12"/>
        <v>HtlExPGE</v>
      </c>
      <c r="N160" t="s">
        <v>420</v>
      </c>
      <c r="O160">
        <v>4.0186999999999999</v>
      </c>
    </row>
    <row r="161" spans="2:15" x14ac:dyDescent="0.35">
      <c r="B161" t="s">
        <v>389</v>
      </c>
      <c r="C161" t="str">
        <f t="shared" si="9"/>
        <v>HtlExPGE</v>
      </c>
      <c r="D161" t="s">
        <v>393</v>
      </c>
      <c r="E161" t="str">
        <f t="shared" si="10"/>
        <v>PGE</v>
      </c>
      <c r="F161" t="s">
        <v>414</v>
      </c>
      <c r="G161" t="s">
        <v>440</v>
      </c>
      <c r="H161" t="s">
        <v>416</v>
      </c>
      <c r="I161" s="12" t="s">
        <v>417</v>
      </c>
      <c r="J161" s="12" t="s">
        <v>418</v>
      </c>
      <c r="L161" s="28" t="str">
        <f t="shared" si="11"/>
        <v>HtlExPGECZ03</v>
      </c>
      <c r="M161" t="str">
        <f t="shared" si="12"/>
        <v>HtlExPGE</v>
      </c>
      <c r="N161" t="s">
        <v>421</v>
      </c>
      <c r="O161">
        <v>25.6</v>
      </c>
    </row>
    <row r="162" spans="2:15" x14ac:dyDescent="0.35">
      <c r="B162" t="s">
        <v>389</v>
      </c>
      <c r="C162" t="str">
        <f t="shared" si="9"/>
        <v>HtlExPGE</v>
      </c>
      <c r="D162" t="s">
        <v>393</v>
      </c>
      <c r="E162" t="str">
        <f t="shared" si="10"/>
        <v>PGE</v>
      </c>
      <c r="F162" t="s">
        <v>414</v>
      </c>
      <c r="G162" t="s">
        <v>440</v>
      </c>
      <c r="H162" t="s">
        <v>416</v>
      </c>
      <c r="I162" s="12" t="s">
        <v>417</v>
      </c>
      <c r="J162" s="12" t="s">
        <v>418</v>
      </c>
      <c r="L162" s="28" t="str">
        <f t="shared" si="11"/>
        <v>HtlExPGECZ04</v>
      </c>
      <c r="M162" t="str">
        <f t="shared" si="12"/>
        <v>HtlExPGE</v>
      </c>
      <c r="N162" t="s">
        <v>422</v>
      </c>
      <c r="O162">
        <v>8.4365500000000004</v>
      </c>
    </row>
    <row r="163" spans="2:15" x14ac:dyDescent="0.35">
      <c r="B163" t="s">
        <v>389</v>
      </c>
      <c r="C163" t="str">
        <f t="shared" si="9"/>
        <v>HtlExPGE</v>
      </c>
      <c r="D163" t="s">
        <v>393</v>
      </c>
      <c r="E163" t="str">
        <f t="shared" si="10"/>
        <v>PGE</v>
      </c>
      <c r="F163" t="s">
        <v>414</v>
      </c>
      <c r="G163" t="s">
        <v>440</v>
      </c>
      <c r="H163" t="s">
        <v>416</v>
      </c>
      <c r="I163" s="12" t="s">
        <v>417</v>
      </c>
      <c r="J163" s="12" t="s">
        <v>418</v>
      </c>
      <c r="L163" s="28" t="str">
        <f t="shared" si="11"/>
        <v>HtlExPGECZ05</v>
      </c>
      <c r="M163" t="str">
        <f t="shared" si="12"/>
        <v>HtlExPGE</v>
      </c>
      <c r="N163" t="s">
        <v>423</v>
      </c>
      <c r="O163">
        <v>3.5216500000000002</v>
      </c>
    </row>
    <row r="164" spans="2:15" x14ac:dyDescent="0.35">
      <c r="B164" t="s">
        <v>389</v>
      </c>
      <c r="C164" t="str">
        <f t="shared" si="9"/>
        <v>HtlExPGE</v>
      </c>
      <c r="D164" t="s">
        <v>393</v>
      </c>
      <c r="E164" t="str">
        <f t="shared" si="10"/>
        <v>PGE</v>
      </c>
      <c r="F164" t="s">
        <v>414</v>
      </c>
      <c r="G164" t="s">
        <v>440</v>
      </c>
      <c r="H164" t="s">
        <v>416</v>
      </c>
      <c r="I164" s="12" t="s">
        <v>417</v>
      </c>
      <c r="J164" s="12" t="s">
        <v>418</v>
      </c>
      <c r="L164" s="28" t="str">
        <f t="shared" si="11"/>
        <v>HtlExPGECZ06</v>
      </c>
      <c r="M164" t="str">
        <f t="shared" si="12"/>
        <v>HtlExPGE</v>
      </c>
      <c r="N164" t="s">
        <v>424</v>
      </c>
      <c r="O164">
        <v>0</v>
      </c>
    </row>
    <row r="165" spans="2:15" x14ac:dyDescent="0.35">
      <c r="B165" t="s">
        <v>389</v>
      </c>
      <c r="C165" t="str">
        <f t="shared" si="9"/>
        <v>HtlExPGE</v>
      </c>
      <c r="D165" t="s">
        <v>393</v>
      </c>
      <c r="E165" t="str">
        <f t="shared" si="10"/>
        <v>PGE</v>
      </c>
      <c r="F165" t="s">
        <v>414</v>
      </c>
      <c r="G165" t="s">
        <v>440</v>
      </c>
      <c r="H165" t="s">
        <v>416</v>
      </c>
      <c r="I165" s="12" t="s">
        <v>417</v>
      </c>
      <c r="J165" s="12" t="s">
        <v>418</v>
      </c>
      <c r="L165" s="28" t="str">
        <f t="shared" si="11"/>
        <v>HtlExPGECZ07</v>
      </c>
      <c r="M165" t="str">
        <f t="shared" si="12"/>
        <v>HtlExPGE</v>
      </c>
      <c r="N165" t="s">
        <v>425</v>
      </c>
      <c r="O165">
        <v>0</v>
      </c>
    </row>
    <row r="166" spans="2:15" x14ac:dyDescent="0.35">
      <c r="B166" t="s">
        <v>389</v>
      </c>
      <c r="C166" t="str">
        <f t="shared" si="9"/>
        <v>HtlExPGE</v>
      </c>
      <c r="D166" t="s">
        <v>393</v>
      </c>
      <c r="E166" t="str">
        <f t="shared" si="10"/>
        <v>PGE</v>
      </c>
      <c r="F166" t="s">
        <v>414</v>
      </c>
      <c r="G166" t="s">
        <v>440</v>
      </c>
      <c r="H166" t="s">
        <v>416</v>
      </c>
      <c r="I166" s="12" t="s">
        <v>417</v>
      </c>
      <c r="J166" s="12" t="s">
        <v>418</v>
      </c>
      <c r="L166" s="28" t="str">
        <f t="shared" si="11"/>
        <v>HtlExPGECZ08</v>
      </c>
      <c r="M166" t="str">
        <f t="shared" si="12"/>
        <v>HtlExPGE</v>
      </c>
      <c r="N166" t="s">
        <v>426</v>
      </c>
      <c r="O166">
        <v>0</v>
      </c>
    </row>
    <row r="167" spans="2:15" x14ac:dyDescent="0.35">
      <c r="B167" t="s">
        <v>389</v>
      </c>
      <c r="C167" t="str">
        <f t="shared" si="9"/>
        <v>HtlExPGE</v>
      </c>
      <c r="D167" t="s">
        <v>393</v>
      </c>
      <c r="E167" t="str">
        <f t="shared" si="10"/>
        <v>PGE</v>
      </c>
      <c r="F167" t="s">
        <v>414</v>
      </c>
      <c r="G167" t="s">
        <v>440</v>
      </c>
      <c r="H167" t="s">
        <v>416</v>
      </c>
      <c r="I167" s="12" t="s">
        <v>417</v>
      </c>
      <c r="J167" s="12" t="s">
        <v>418</v>
      </c>
      <c r="L167" s="28" t="str">
        <f t="shared" si="11"/>
        <v>HtlExPGECZ09</v>
      </c>
      <c r="M167" t="str">
        <f t="shared" si="12"/>
        <v>HtlExPGE</v>
      </c>
      <c r="N167" t="s">
        <v>427</v>
      </c>
      <c r="O167">
        <v>0</v>
      </c>
    </row>
    <row r="168" spans="2:15" x14ac:dyDescent="0.35">
      <c r="B168" t="s">
        <v>389</v>
      </c>
      <c r="C168" t="str">
        <f t="shared" si="9"/>
        <v>HtlExPGE</v>
      </c>
      <c r="D168" t="s">
        <v>393</v>
      </c>
      <c r="E168" t="str">
        <f t="shared" si="10"/>
        <v>PGE</v>
      </c>
      <c r="F168" t="s">
        <v>414</v>
      </c>
      <c r="G168" t="s">
        <v>440</v>
      </c>
      <c r="H168" t="s">
        <v>416</v>
      </c>
      <c r="I168" s="12" t="s">
        <v>417</v>
      </c>
      <c r="J168" s="12" t="s">
        <v>418</v>
      </c>
      <c r="L168" s="28" t="str">
        <f t="shared" si="11"/>
        <v>HtlExPGECZ10</v>
      </c>
      <c r="M168" t="str">
        <f t="shared" si="12"/>
        <v>HtlExPGE</v>
      </c>
      <c r="N168" t="s">
        <v>428</v>
      </c>
      <c r="O168">
        <v>0</v>
      </c>
    </row>
    <row r="169" spans="2:15" x14ac:dyDescent="0.35">
      <c r="B169" t="s">
        <v>389</v>
      </c>
      <c r="C169" t="str">
        <f t="shared" si="9"/>
        <v>HtlExPGE</v>
      </c>
      <c r="D169" t="s">
        <v>393</v>
      </c>
      <c r="E169" t="str">
        <f t="shared" si="10"/>
        <v>PGE</v>
      </c>
      <c r="F169" t="s">
        <v>414</v>
      </c>
      <c r="G169" t="s">
        <v>440</v>
      </c>
      <c r="H169" t="s">
        <v>416</v>
      </c>
      <c r="I169" s="12" t="s">
        <v>417</v>
      </c>
      <c r="J169" s="12" t="s">
        <v>418</v>
      </c>
      <c r="L169" s="28" t="str">
        <f t="shared" si="11"/>
        <v>HtlExPGECZ11</v>
      </c>
      <c r="M169" t="str">
        <f t="shared" si="12"/>
        <v>HtlExPGE</v>
      </c>
      <c r="N169" t="s">
        <v>429</v>
      </c>
      <c r="O169">
        <v>2.2387000000000001</v>
      </c>
    </row>
    <row r="170" spans="2:15" x14ac:dyDescent="0.35">
      <c r="B170" t="s">
        <v>389</v>
      </c>
      <c r="C170" t="str">
        <f t="shared" si="9"/>
        <v>HtlExPGE</v>
      </c>
      <c r="D170" t="s">
        <v>393</v>
      </c>
      <c r="E170" t="str">
        <f t="shared" si="10"/>
        <v>PGE</v>
      </c>
      <c r="F170" t="s">
        <v>414</v>
      </c>
      <c r="G170" t="s">
        <v>440</v>
      </c>
      <c r="H170" t="s">
        <v>416</v>
      </c>
      <c r="I170" s="12" t="s">
        <v>417</v>
      </c>
      <c r="J170" s="12" t="s">
        <v>418</v>
      </c>
      <c r="L170" s="28" t="str">
        <f t="shared" si="11"/>
        <v>HtlExPGECZ12</v>
      </c>
      <c r="M170" t="str">
        <f t="shared" si="12"/>
        <v>HtlExPGE</v>
      </c>
      <c r="N170" t="s">
        <v>430</v>
      </c>
      <c r="O170">
        <v>7.6126500000000012</v>
      </c>
    </row>
    <row r="171" spans="2:15" x14ac:dyDescent="0.35">
      <c r="B171" t="s">
        <v>389</v>
      </c>
      <c r="C171" t="str">
        <f t="shared" si="9"/>
        <v>HtlExPGE</v>
      </c>
      <c r="D171" t="s">
        <v>393</v>
      </c>
      <c r="E171" t="str">
        <f t="shared" si="10"/>
        <v>PGE</v>
      </c>
      <c r="F171" t="s">
        <v>414</v>
      </c>
      <c r="G171" t="s">
        <v>440</v>
      </c>
      <c r="H171" t="s">
        <v>416</v>
      </c>
      <c r="I171" s="12" t="s">
        <v>417</v>
      </c>
      <c r="J171" s="12" t="s">
        <v>418</v>
      </c>
      <c r="L171" s="28" t="str">
        <f t="shared" si="11"/>
        <v>HtlExPGECZ13</v>
      </c>
      <c r="M171" t="str">
        <f t="shared" si="12"/>
        <v>HtlExPGE</v>
      </c>
      <c r="N171" t="s">
        <v>431</v>
      </c>
      <c r="O171">
        <v>4.9010000000000007</v>
      </c>
    </row>
    <row r="172" spans="2:15" x14ac:dyDescent="0.35">
      <c r="B172" t="s">
        <v>389</v>
      </c>
      <c r="C172" t="str">
        <f t="shared" si="9"/>
        <v>HtlExPGE</v>
      </c>
      <c r="D172" t="s">
        <v>393</v>
      </c>
      <c r="E172" t="str">
        <f t="shared" si="10"/>
        <v>PGE</v>
      </c>
      <c r="F172" t="s">
        <v>414</v>
      </c>
      <c r="G172" t="s">
        <v>440</v>
      </c>
      <c r="H172" t="s">
        <v>416</v>
      </c>
      <c r="I172" s="12" t="s">
        <v>417</v>
      </c>
      <c r="J172" s="12" t="s">
        <v>418</v>
      </c>
      <c r="L172" s="28" t="str">
        <f t="shared" si="11"/>
        <v>HtlExPGECZ14</v>
      </c>
      <c r="M172" t="str">
        <f t="shared" si="12"/>
        <v>HtlExPGE</v>
      </c>
      <c r="N172" t="s">
        <v>432</v>
      </c>
      <c r="O172">
        <v>0</v>
      </c>
    </row>
    <row r="173" spans="2:15" x14ac:dyDescent="0.35">
      <c r="B173" t="s">
        <v>389</v>
      </c>
      <c r="C173" t="str">
        <f t="shared" si="9"/>
        <v>HtlExPGE</v>
      </c>
      <c r="D173" t="s">
        <v>393</v>
      </c>
      <c r="E173" t="str">
        <f t="shared" si="10"/>
        <v>PGE</v>
      </c>
      <c r="F173" t="s">
        <v>414</v>
      </c>
      <c r="G173" t="s">
        <v>440</v>
      </c>
      <c r="H173" t="s">
        <v>416</v>
      </c>
      <c r="I173" s="12" t="s">
        <v>417</v>
      </c>
      <c r="J173" s="12" t="s">
        <v>418</v>
      </c>
      <c r="L173" s="28" t="str">
        <f t="shared" si="11"/>
        <v>HtlExPGECZ15</v>
      </c>
      <c r="M173" t="str">
        <f t="shared" si="12"/>
        <v>HtlExPGE</v>
      </c>
      <c r="N173" t="s">
        <v>433</v>
      </c>
      <c r="O173">
        <v>0</v>
      </c>
    </row>
    <row r="174" spans="2:15" x14ac:dyDescent="0.35">
      <c r="B174" t="s">
        <v>389</v>
      </c>
      <c r="C174" t="str">
        <f t="shared" si="9"/>
        <v>HtlExPGE</v>
      </c>
      <c r="D174" t="s">
        <v>393</v>
      </c>
      <c r="E174" t="str">
        <f t="shared" si="10"/>
        <v>PGE</v>
      </c>
      <c r="F174" t="s">
        <v>414</v>
      </c>
      <c r="G174" t="s">
        <v>440</v>
      </c>
      <c r="H174" t="s">
        <v>416</v>
      </c>
      <c r="I174" s="12" t="s">
        <v>417</v>
      </c>
      <c r="J174" s="12" t="s">
        <v>418</v>
      </c>
      <c r="L174" s="28" t="str">
        <f t="shared" si="11"/>
        <v>HtlExPGECZ16</v>
      </c>
      <c r="M174" t="str">
        <f t="shared" si="12"/>
        <v>HtlExPGE</v>
      </c>
      <c r="N174" t="s">
        <v>434</v>
      </c>
      <c r="O174">
        <v>0.93970000000000009</v>
      </c>
    </row>
    <row r="175" spans="2:15" x14ac:dyDescent="0.35">
      <c r="B175" t="s">
        <v>389</v>
      </c>
      <c r="C175" t="str">
        <f t="shared" si="9"/>
        <v>MtlExPGE</v>
      </c>
      <c r="D175" t="s">
        <v>393</v>
      </c>
      <c r="E175" t="str">
        <f t="shared" si="10"/>
        <v>PGE</v>
      </c>
      <c r="F175" t="s">
        <v>414</v>
      </c>
      <c r="G175" t="s">
        <v>441</v>
      </c>
      <c r="H175" t="s">
        <v>416</v>
      </c>
      <c r="I175" s="12" t="s">
        <v>417</v>
      </c>
      <c r="J175" s="12" t="s">
        <v>418</v>
      </c>
      <c r="L175" s="28" t="str">
        <f t="shared" si="11"/>
        <v>MtlExPGECZ01</v>
      </c>
      <c r="M175" t="str">
        <f t="shared" si="12"/>
        <v>MtlExPGE</v>
      </c>
      <c r="N175" t="s">
        <v>419</v>
      </c>
      <c r="O175">
        <v>0.86170000000000002</v>
      </c>
    </row>
    <row r="176" spans="2:15" x14ac:dyDescent="0.35">
      <c r="B176" t="s">
        <v>389</v>
      </c>
      <c r="C176" t="str">
        <f t="shared" si="9"/>
        <v>MtlExPGE</v>
      </c>
      <c r="D176" t="s">
        <v>393</v>
      </c>
      <c r="E176" t="str">
        <f t="shared" si="10"/>
        <v>PGE</v>
      </c>
      <c r="F176" t="s">
        <v>414</v>
      </c>
      <c r="G176" t="s">
        <v>441</v>
      </c>
      <c r="H176" t="s">
        <v>416</v>
      </c>
      <c r="I176" s="12" t="s">
        <v>417</v>
      </c>
      <c r="J176" s="12" t="s">
        <v>418</v>
      </c>
      <c r="L176" s="28" t="str">
        <f t="shared" si="11"/>
        <v>MtlExPGECZ02</v>
      </c>
      <c r="M176" t="str">
        <f t="shared" si="12"/>
        <v>MtlExPGE</v>
      </c>
      <c r="N176" t="s">
        <v>420</v>
      </c>
      <c r="O176">
        <v>4.0186999999999999</v>
      </c>
    </row>
    <row r="177" spans="2:15" x14ac:dyDescent="0.35">
      <c r="B177" t="s">
        <v>389</v>
      </c>
      <c r="C177" t="str">
        <f t="shared" si="9"/>
        <v>MtlExPGE</v>
      </c>
      <c r="D177" t="s">
        <v>393</v>
      </c>
      <c r="E177" t="str">
        <f t="shared" si="10"/>
        <v>PGE</v>
      </c>
      <c r="F177" t="s">
        <v>414</v>
      </c>
      <c r="G177" t="s">
        <v>441</v>
      </c>
      <c r="H177" t="s">
        <v>416</v>
      </c>
      <c r="I177" s="12" t="s">
        <v>417</v>
      </c>
      <c r="J177" s="12" t="s">
        <v>418</v>
      </c>
      <c r="L177" s="28" t="str">
        <f t="shared" si="11"/>
        <v>MtlExPGECZ03</v>
      </c>
      <c r="M177" t="str">
        <f t="shared" si="12"/>
        <v>MtlExPGE</v>
      </c>
      <c r="N177" t="s">
        <v>421</v>
      </c>
      <c r="O177">
        <v>25.6</v>
      </c>
    </row>
    <row r="178" spans="2:15" x14ac:dyDescent="0.35">
      <c r="B178" t="s">
        <v>389</v>
      </c>
      <c r="C178" t="str">
        <f t="shared" si="9"/>
        <v>MtlExPGE</v>
      </c>
      <c r="D178" t="s">
        <v>393</v>
      </c>
      <c r="E178" t="str">
        <f t="shared" si="10"/>
        <v>PGE</v>
      </c>
      <c r="F178" t="s">
        <v>414</v>
      </c>
      <c r="G178" t="s">
        <v>441</v>
      </c>
      <c r="H178" t="s">
        <v>416</v>
      </c>
      <c r="I178" s="12" t="s">
        <v>417</v>
      </c>
      <c r="J178" s="12" t="s">
        <v>418</v>
      </c>
      <c r="L178" s="28" t="str">
        <f t="shared" si="11"/>
        <v>MtlExPGECZ04</v>
      </c>
      <c r="M178" t="str">
        <f t="shared" si="12"/>
        <v>MtlExPGE</v>
      </c>
      <c r="N178" t="s">
        <v>422</v>
      </c>
      <c r="O178">
        <v>8.4365500000000004</v>
      </c>
    </row>
    <row r="179" spans="2:15" x14ac:dyDescent="0.35">
      <c r="B179" t="s">
        <v>389</v>
      </c>
      <c r="C179" t="str">
        <f t="shared" si="9"/>
        <v>MtlExPGE</v>
      </c>
      <c r="D179" t="s">
        <v>393</v>
      </c>
      <c r="E179" t="str">
        <f t="shared" si="10"/>
        <v>PGE</v>
      </c>
      <c r="F179" t="s">
        <v>414</v>
      </c>
      <c r="G179" t="s">
        <v>441</v>
      </c>
      <c r="H179" t="s">
        <v>416</v>
      </c>
      <c r="I179" s="12" t="s">
        <v>417</v>
      </c>
      <c r="J179" s="12" t="s">
        <v>418</v>
      </c>
      <c r="L179" s="28" t="str">
        <f t="shared" si="11"/>
        <v>MtlExPGECZ05</v>
      </c>
      <c r="M179" t="str">
        <f t="shared" si="12"/>
        <v>MtlExPGE</v>
      </c>
      <c r="N179" t="s">
        <v>423</v>
      </c>
      <c r="O179">
        <v>3.5216500000000002</v>
      </c>
    </row>
    <row r="180" spans="2:15" x14ac:dyDescent="0.35">
      <c r="B180" t="s">
        <v>389</v>
      </c>
      <c r="C180" t="str">
        <f t="shared" si="9"/>
        <v>MtlExPGE</v>
      </c>
      <c r="D180" t="s">
        <v>393</v>
      </c>
      <c r="E180" t="str">
        <f t="shared" si="10"/>
        <v>PGE</v>
      </c>
      <c r="F180" t="s">
        <v>414</v>
      </c>
      <c r="G180" t="s">
        <v>441</v>
      </c>
      <c r="H180" t="s">
        <v>416</v>
      </c>
      <c r="I180" s="12" t="s">
        <v>417</v>
      </c>
      <c r="J180" s="12" t="s">
        <v>418</v>
      </c>
      <c r="L180" s="28" t="str">
        <f t="shared" si="11"/>
        <v>MtlExPGECZ06</v>
      </c>
      <c r="M180" t="str">
        <f t="shared" si="12"/>
        <v>MtlExPGE</v>
      </c>
      <c r="N180" t="s">
        <v>424</v>
      </c>
      <c r="O180">
        <v>0</v>
      </c>
    </row>
    <row r="181" spans="2:15" x14ac:dyDescent="0.35">
      <c r="B181" t="s">
        <v>389</v>
      </c>
      <c r="C181" t="str">
        <f t="shared" si="9"/>
        <v>MtlExPGE</v>
      </c>
      <c r="D181" t="s">
        <v>393</v>
      </c>
      <c r="E181" t="str">
        <f t="shared" si="10"/>
        <v>PGE</v>
      </c>
      <c r="F181" t="s">
        <v>414</v>
      </c>
      <c r="G181" t="s">
        <v>441</v>
      </c>
      <c r="H181" t="s">
        <v>416</v>
      </c>
      <c r="I181" s="12" t="s">
        <v>417</v>
      </c>
      <c r="J181" s="12" t="s">
        <v>418</v>
      </c>
      <c r="L181" s="28" t="str">
        <f t="shared" si="11"/>
        <v>MtlExPGECZ07</v>
      </c>
      <c r="M181" t="str">
        <f t="shared" si="12"/>
        <v>MtlExPGE</v>
      </c>
      <c r="N181" t="s">
        <v>425</v>
      </c>
      <c r="O181">
        <v>0</v>
      </c>
    </row>
    <row r="182" spans="2:15" x14ac:dyDescent="0.35">
      <c r="B182" t="s">
        <v>389</v>
      </c>
      <c r="C182" t="str">
        <f t="shared" si="9"/>
        <v>MtlExPGE</v>
      </c>
      <c r="D182" t="s">
        <v>393</v>
      </c>
      <c r="E182" t="str">
        <f t="shared" si="10"/>
        <v>PGE</v>
      </c>
      <c r="F182" t="s">
        <v>414</v>
      </c>
      <c r="G182" t="s">
        <v>441</v>
      </c>
      <c r="H182" t="s">
        <v>416</v>
      </c>
      <c r="I182" s="12" t="s">
        <v>417</v>
      </c>
      <c r="J182" s="12" t="s">
        <v>418</v>
      </c>
      <c r="L182" s="28" t="str">
        <f t="shared" si="11"/>
        <v>MtlExPGECZ08</v>
      </c>
      <c r="M182" t="str">
        <f t="shared" si="12"/>
        <v>MtlExPGE</v>
      </c>
      <c r="N182" t="s">
        <v>426</v>
      </c>
      <c r="O182">
        <v>0</v>
      </c>
    </row>
    <row r="183" spans="2:15" x14ac:dyDescent="0.35">
      <c r="B183" t="s">
        <v>389</v>
      </c>
      <c r="C183" t="str">
        <f t="shared" si="9"/>
        <v>MtlExPGE</v>
      </c>
      <c r="D183" t="s">
        <v>393</v>
      </c>
      <c r="E183" t="str">
        <f t="shared" si="10"/>
        <v>PGE</v>
      </c>
      <c r="F183" t="s">
        <v>414</v>
      </c>
      <c r="G183" t="s">
        <v>441</v>
      </c>
      <c r="H183" t="s">
        <v>416</v>
      </c>
      <c r="I183" s="12" t="s">
        <v>417</v>
      </c>
      <c r="J183" s="12" t="s">
        <v>418</v>
      </c>
      <c r="L183" s="28" t="str">
        <f t="shared" si="11"/>
        <v>MtlExPGECZ09</v>
      </c>
      <c r="M183" t="str">
        <f t="shared" si="12"/>
        <v>MtlExPGE</v>
      </c>
      <c r="N183" t="s">
        <v>427</v>
      </c>
      <c r="O183">
        <v>0</v>
      </c>
    </row>
    <row r="184" spans="2:15" x14ac:dyDescent="0.35">
      <c r="B184" t="s">
        <v>389</v>
      </c>
      <c r="C184" t="str">
        <f t="shared" si="9"/>
        <v>MtlExPGE</v>
      </c>
      <c r="D184" t="s">
        <v>393</v>
      </c>
      <c r="E184" t="str">
        <f t="shared" si="10"/>
        <v>PGE</v>
      </c>
      <c r="F184" t="s">
        <v>414</v>
      </c>
      <c r="G184" t="s">
        <v>441</v>
      </c>
      <c r="H184" t="s">
        <v>416</v>
      </c>
      <c r="I184" s="12" t="s">
        <v>417</v>
      </c>
      <c r="J184" s="12" t="s">
        <v>418</v>
      </c>
      <c r="L184" s="28" t="str">
        <f t="shared" si="11"/>
        <v>MtlExPGECZ10</v>
      </c>
      <c r="M184" t="str">
        <f t="shared" si="12"/>
        <v>MtlExPGE</v>
      </c>
      <c r="N184" t="s">
        <v>428</v>
      </c>
      <c r="O184">
        <v>0</v>
      </c>
    </row>
    <row r="185" spans="2:15" x14ac:dyDescent="0.35">
      <c r="B185" t="s">
        <v>389</v>
      </c>
      <c r="C185" t="str">
        <f t="shared" si="9"/>
        <v>MtlExPGE</v>
      </c>
      <c r="D185" t="s">
        <v>393</v>
      </c>
      <c r="E185" t="str">
        <f t="shared" si="10"/>
        <v>PGE</v>
      </c>
      <c r="F185" t="s">
        <v>414</v>
      </c>
      <c r="G185" t="s">
        <v>441</v>
      </c>
      <c r="H185" t="s">
        <v>416</v>
      </c>
      <c r="I185" s="12" t="s">
        <v>417</v>
      </c>
      <c r="J185" s="12" t="s">
        <v>418</v>
      </c>
      <c r="L185" s="28" t="str">
        <f t="shared" si="11"/>
        <v>MtlExPGECZ11</v>
      </c>
      <c r="M185" t="str">
        <f t="shared" si="12"/>
        <v>MtlExPGE</v>
      </c>
      <c r="N185" t="s">
        <v>429</v>
      </c>
      <c r="O185">
        <v>2.2387000000000001</v>
      </c>
    </row>
    <row r="186" spans="2:15" x14ac:dyDescent="0.35">
      <c r="B186" t="s">
        <v>389</v>
      </c>
      <c r="C186" t="str">
        <f t="shared" si="9"/>
        <v>MtlExPGE</v>
      </c>
      <c r="D186" t="s">
        <v>393</v>
      </c>
      <c r="E186" t="str">
        <f t="shared" si="10"/>
        <v>PGE</v>
      </c>
      <c r="F186" t="s">
        <v>414</v>
      </c>
      <c r="G186" t="s">
        <v>441</v>
      </c>
      <c r="H186" t="s">
        <v>416</v>
      </c>
      <c r="I186" s="12" t="s">
        <v>417</v>
      </c>
      <c r="J186" s="12" t="s">
        <v>418</v>
      </c>
      <c r="L186" s="28" t="str">
        <f t="shared" si="11"/>
        <v>MtlExPGECZ12</v>
      </c>
      <c r="M186" t="str">
        <f t="shared" si="12"/>
        <v>MtlExPGE</v>
      </c>
      <c r="N186" t="s">
        <v>430</v>
      </c>
      <c r="O186">
        <v>7.6126500000000012</v>
      </c>
    </row>
    <row r="187" spans="2:15" x14ac:dyDescent="0.35">
      <c r="B187" t="s">
        <v>389</v>
      </c>
      <c r="C187" t="str">
        <f t="shared" si="9"/>
        <v>MtlExPGE</v>
      </c>
      <c r="D187" t="s">
        <v>393</v>
      </c>
      <c r="E187" t="str">
        <f t="shared" si="10"/>
        <v>PGE</v>
      </c>
      <c r="F187" t="s">
        <v>414</v>
      </c>
      <c r="G187" t="s">
        <v>441</v>
      </c>
      <c r="H187" t="s">
        <v>416</v>
      </c>
      <c r="I187" s="12" t="s">
        <v>417</v>
      </c>
      <c r="J187" s="12" t="s">
        <v>418</v>
      </c>
      <c r="L187" s="28" t="str">
        <f t="shared" si="11"/>
        <v>MtlExPGECZ13</v>
      </c>
      <c r="M187" t="str">
        <f t="shared" si="12"/>
        <v>MtlExPGE</v>
      </c>
      <c r="N187" t="s">
        <v>431</v>
      </c>
      <c r="O187">
        <v>4.9010000000000007</v>
      </c>
    </row>
    <row r="188" spans="2:15" x14ac:dyDescent="0.35">
      <c r="B188" t="s">
        <v>389</v>
      </c>
      <c r="C188" t="str">
        <f t="shared" si="9"/>
        <v>MtlExPGE</v>
      </c>
      <c r="D188" t="s">
        <v>393</v>
      </c>
      <c r="E188" t="str">
        <f t="shared" si="10"/>
        <v>PGE</v>
      </c>
      <c r="F188" t="s">
        <v>414</v>
      </c>
      <c r="G188" t="s">
        <v>441</v>
      </c>
      <c r="H188" t="s">
        <v>416</v>
      </c>
      <c r="I188" s="12" t="s">
        <v>417</v>
      </c>
      <c r="J188" s="12" t="s">
        <v>418</v>
      </c>
      <c r="L188" s="28" t="str">
        <f t="shared" si="11"/>
        <v>MtlExPGECZ14</v>
      </c>
      <c r="M188" t="str">
        <f t="shared" si="12"/>
        <v>MtlExPGE</v>
      </c>
      <c r="N188" t="s">
        <v>432</v>
      </c>
      <c r="O188">
        <v>0</v>
      </c>
    </row>
    <row r="189" spans="2:15" x14ac:dyDescent="0.35">
      <c r="B189" t="s">
        <v>389</v>
      </c>
      <c r="C189" t="str">
        <f t="shared" si="9"/>
        <v>MtlExPGE</v>
      </c>
      <c r="D189" t="s">
        <v>393</v>
      </c>
      <c r="E189" t="str">
        <f t="shared" si="10"/>
        <v>PGE</v>
      </c>
      <c r="F189" t="s">
        <v>414</v>
      </c>
      <c r="G189" t="s">
        <v>441</v>
      </c>
      <c r="H189" t="s">
        <v>416</v>
      </c>
      <c r="I189" s="12" t="s">
        <v>417</v>
      </c>
      <c r="J189" s="12" t="s">
        <v>418</v>
      </c>
      <c r="L189" s="28" t="str">
        <f t="shared" si="11"/>
        <v>MtlExPGECZ15</v>
      </c>
      <c r="M189" t="str">
        <f t="shared" si="12"/>
        <v>MtlExPGE</v>
      </c>
      <c r="N189" t="s">
        <v>433</v>
      </c>
      <c r="O189">
        <v>0</v>
      </c>
    </row>
    <row r="190" spans="2:15" x14ac:dyDescent="0.35">
      <c r="B190" t="s">
        <v>389</v>
      </c>
      <c r="C190" t="str">
        <f t="shared" si="9"/>
        <v>MtlExPGE</v>
      </c>
      <c r="D190" t="s">
        <v>393</v>
      </c>
      <c r="E190" t="str">
        <f t="shared" si="10"/>
        <v>PGE</v>
      </c>
      <c r="F190" t="s">
        <v>414</v>
      </c>
      <c r="G190" t="s">
        <v>441</v>
      </c>
      <c r="H190" t="s">
        <v>416</v>
      </c>
      <c r="I190" s="12" t="s">
        <v>417</v>
      </c>
      <c r="J190" s="12" t="s">
        <v>418</v>
      </c>
      <c r="L190" s="28" t="str">
        <f t="shared" si="11"/>
        <v>MtlExPGECZ16</v>
      </c>
      <c r="M190" t="str">
        <f t="shared" si="12"/>
        <v>MtlExPGE</v>
      </c>
      <c r="N190" t="s">
        <v>434</v>
      </c>
      <c r="O190">
        <v>0.93970000000000009</v>
      </c>
    </row>
    <row r="191" spans="2:15" x14ac:dyDescent="0.35">
      <c r="B191" t="s">
        <v>389</v>
      </c>
      <c r="C191" t="str">
        <f t="shared" si="9"/>
        <v>MBTExPGE</v>
      </c>
      <c r="D191" t="s">
        <v>393</v>
      </c>
      <c r="E191" t="str">
        <f t="shared" si="10"/>
        <v>PGE</v>
      </c>
      <c r="F191" t="s">
        <v>414</v>
      </c>
      <c r="G191" t="s">
        <v>442</v>
      </c>
      <c r="H191" t="s">
        <v>416</v>
      </c>
      <c r="I191" s="12" t="s">
        <v>417</v>
      </c>
      <c r="J191" s="12" t="s">
        <v>418</v>
      </c>
      <c r="L191" s="28" t="str">
        <f t="shared" si="11"/>
        <v>MBTExPGECZ01</v>
      </c>
      <c r="M191" t="str">
        <f t="shared" si="12"/>
        <v>MBTExPGE</v>
      </c>
      <c r="N191" t="s">
        <v>419</v>
      </c>
      <c r="O191">
        <v>0.9884666666666666</v>
      </c>
    </row>
    <row r="192" spans="2:15" x14ac:dyDescent="0.35">
      <c r="B192" t="s">
        <v>389</v>
      </c>
      <c r="C192" t="str">
        <f t="shared" si="9"/>
        <v>MBTExPGE</v>
      </c>
      <c r="D192" t="s">
        <v>393</v>
      </c>
      <c r="E192" t="str">
        <f t="shared" si="10"/>
        <v>PGE</v>
      </c>
      <c r="F192" t="s">
        <v>414</v>
      </c>
      <c r="G192" t="s">
        <v>442</v>
      </c>
      <c r="H192" t="s">
        <v>416</v>
      </c>
      <c r="I192" s="12" t="s">
        <v>417</v>
      </c>
      <c r="J192" s="12" t="s">
        <v>418</v>
      </c>
      <c r="L192" s="28" t="str">
        <f t="shared" si="11"/>
        <v>MBTExPGECZ02</v>
      </c>
      <c r="M192" t="str">
        <f t="shared" si="12"/>
        <v>MBTExPGE</v>
      </c>
      <c r="N192" t="s">
        <v>420</v>
      </c>
      <c r="O192">
        <v>9.5991999999999997</v>
      </c>
    </row>
    <row r="193" spans="2:15" x14ac:dyDescent="0.35">
      <c r="B193" t="s">
        <v>389</v>
      </c>
      <c r="C193" t="str">
        <f t="shared" si="9"/>
        <v>MBTExPGE</v>
      </c>
      <c r="D193" t="s">
        <v>393</v>
      </c>
      <c r="E193" t="str">
        <f t="shared" si="10"/>
        <v>PGE</v>
      </c>
      <c r="F193" t="s">
        <v>414</v>
      </c>
      <c r="G193" t="s">
        <v>442</v>
      </c>
      <c r="H193" t="s">
        <v>416</v>
      </c>
      <c r="I193" s="12" t="s">
        <v>417</v>
      </c>
      <c r="J193" s="12" t="s">
        <v>418</v>
      </c>
      <c r="L193" s="28" t="str">
        <f t="shared" si="11"/>
        <v>MBTExPGECZ03</v>
      </c>
      <c r="M193" t="str">
        <f t="shared" si="12"/>
        <v>MBTExPGE</v>
      </c>
      <c r="N193" t="s">
        <v>421</v>
      </c>
      <c r="O193">
        <v>48.579366666666658</v>
      </c>
    </row>
    <row r="194" spans="2:15" x14ac:dyDescent="0.35">
      <c r="B194" t="s">
        <v>389</v>
      </c>
      <c r="C194" t="str">
        <f t="shared" si="9"/>
        <v>MBTExPGE</v>
      </c>
      <c r="D194" t="s">
        <v>393</v>
      </c>
      <c r="E194" t="str">
        <f t="shared" si="10"/>
        <v>PGE</v>
      </c>
      <c r="F194" t="s">
        <v>414</v>
      </c>
      <c r="G194" t="s">
        <v>442</v>
      </c>
      <c r="H194" t="s">
        <v>416</v>
      </c>
      <c r="I194" s="12" t="s">
        <v>417</v>
      </c>
      <c r="J194" s="12" t="s">
        <v>418</v>
      </c>
      <c r="L194" s="28" t="str">
        <f t="shared" si="11"/>
        <v>MBTExPGECZ04</v>
      </c>
      <c r="M194" t="str">
        <f t="shared" si="12"/>
        <v>MBTExPGE</v>
      </c>
      <c r="N194" t="s">
        <v>422</v>
      </c>
      <c r="O194">
        <v>25.834733333333336</v>
      </c>
    </row>
    <row r="195" spans="2:15" x14ac:dyDescent="0.35">
      <c r="B195" t="s">
        <v>389</v>
      </c>
      <c r="C195" t="str">
        <f t="shared" si="9"/>
        <v>MBTExPGE</v>
      </c>
      <c r="D195" t="s">
        <v>393</v>
      </c>
      <c r="E195" t="str">
        <f t="shared" si="10"/>
        <v>PGE</v>
      </c>
      <c r="F195" t="s">
        <v>414</v>
      </c>
      <c r="G195" t="s">
        <v>442</v>
      </c>
      <c r="H195" t="s">
        <v>416</v>
      </c>
      <c r="I195" s="12" t="s">
        <v>417</v>
      </c>
      <c r="J195" s="12" t="s">
        <v>418</v>
      </c>
      <c r="L195" s="28" t="str">
        <f t="shared" si="11"/>
        <v>MBTExPGECZ05</v>
      </c>
      <c r="M195" t="str">
        <f t="shared" si="12"/>
        <v>MBTExPGE</v>
      </c>
      <c r="N195" t="s">
        <v>423</v>
      </c>
      <c r="O195">
        <v>3.0836666666666672</v>
      </c>
    </row>
    <row r="196" spans="2:15" x14ac:dyDescent="0.35">
      <c r="B196" t="s">
        <v>389</v>
      </c>
      <c r="C196" t="str">
        <f t="shared" si="9"/>
        <v>MBTExPGE</v>
      </c>
      <c r="D196" t="s">
        <v>393</v>
      </c>
      <c r="E196" t="str">
        <f t="shared" si="10"/>
        <v>PGE</v>
      </c>
      <c r="F196" t="s">
        <v>414</v>
      </c>
      <c r="G196" t="s">
        <v>442</v>
      </c>
      <c r="H196" t="s">
        <v>416</v>
      </c>
      <c r="I196" s="12" t="s">
        <v>417</v>
      </c>
      <c r="J196" s="12" t="s">
        <v>418</v>
      </c>
      <c r="L196" s="28" t="str">
        <f t="shared" si="11"/>
        <v>MBTExPGECZ06</v>
      </c>
      <c r="M196" t="str">
        <f t="shared" si="12"/>
        <v>MBTExPGE</v>
      </c>
      <c r="N196" t="s">
        <v>424</v>
      </c>
      <c r="O196">
        <v>0</v>
      </c>
    </row>
    <row r="197" spans="2:15" x14ac:dyDescent="0.35">
      <c r="B197" t="s">
        <v>389</v>
      </c>
      <c r="C197" t="str">
        <f t="shared" si="9"/>
        <v>MBTExPGE</v>
      </c>
      <c r="D197" t="s">
        <v>393</v>
      </c>
      <c r="E197" t="str">
        <f t="shared" si="10"/>
        <v>PGE</v>
      </c>
      <c r="F197" t="s">
        <v>414</v>
      </c>
      <c r="G197" t="s">
        <v>442</v>
      </c>
      <c r="H197" t="s">
        <v>416</v>
      </c>
      <c r="I197" s="12" t="s">
        <v>417</v>
      </c>
      <c r="J197" s="12" t="s">
        <v>418</v>
      </c>
      <c r="L197" s="28" t="str">
        <f t="shared" si="11"/>
        <v>MBTExPGECZ07</v>
      </c>
      <c r="M197" t="str">
        <f t="shared" si="12"/>
        <v>MBTExPGE</v>
      </c>
      <c r="N197" t="s">
        <v>425</v>
      </c>
      <c r="O197">
        <v>0</v>
      </c>
    </row>
    <row r="198" spans="2:15" x14ac:dyDescent="0.35">
      <c r="B198" t="s">
        <v>389</v>
      </c>
      <c r="C198" t="str">
        <f t="shared" si="9"/>
        <v>MBTExPGE</v>
      </c>
      <c r="D198" t="s">
        <v>393</v>
      </c>
      <c r="E198" t="str">
        <f t="shared" si="10"/>
        <v>PGE</v>
      </c>
      <c r="F198" t="s">
        <v>414</v>
      </c>
      <c r="G198" t="s">
        <v>442</v>
      </c>
      <c r="H198" t="s">
        <v>416</v>
      </c>
      <c r="I198" s="12" t="s">
        <v>417</v>
      </c>
      <c r="J198" s="12" t="s">
        <v>418</v>
      </c>
      <c r="L198" s="28" t="str">
        <f t="shared" si="11"/>
        <v>MBTExPGECZ08</v>
      </c>
      <c r="M198" t="str">
        <f t="shared" si="12"/>
        <v>MBTExPGE</v>
      </c>
      <c r="N198" t="s">
        <v>426</v>
      </c>
      <c r="O198">
        <v>0</v>
      </c>
    </row>
    <row r="199" spans="2:15" x14ac:dyDescent="0.35">
      <c r="B199" t="s">
        <v>389</v>
      </c>
      <c r="C199" t="str">
        <f t="shared" si="9"/>
        <v>MBTExPGE</v>
      </c>
      <c r="D199" t="s">
        <v>393</v>
      </c>
      <c r="E199" t="str">
        <f t="shared" si="10"/>
        <v>PGE</v>
      </c>
      <c r="F199" t="s">
        <v>414</v>
      </c>
      <c r="G199" t="s">
        <v>442</v>
      </c>
      <c r="H199" t="s">
        <v>416</v>
      </c>
      <c r="I199" s="12" t="s">
        <v>417</v>
      </c>
      <c r="J199" s="12" t="s">
        <v>418</v>
      </c>
      <c r="L199" s="28" t="str">
        <f t="shared" si="11"/>
        <v>MBTExPGECZ09</v>
      </c>
      <c r="M199" t="str">
        <f t="shared" si="12"/>
        <v>MBTExPGE</v>
      </c>
      <c r="N199" t="s">
        <v>427</v>
      </c>
      <c r="O199">
        <v>0</v>
      </c>
    </row>
    <row r="200" spans="2:15" x14ac:dyDescent="0.35">
      <c r="B200" t="s">
        <v>389</v>
      </c>
      <c r="C200" t="str">
        <f t="shared" si="9"/>
        <v>MBTExPGE</v>
      </c>
      <c r="D200" t="s">
        <v>393</v>
      </c>
      <c r="E200" t="str">
        <f t="shared" si="10"/>
        <v>PGE</v>
      </c>
      <c r="F200" t="s">
        <v>414</v>
      </c>
      <c r="G200" t="s">
        <v>442</v>
      </c>
      <c r="H200" t="s">
        <v>416</v>
      </c>
      <c r="I200" s="12" t="s">
        <v>417</v>
      </c>
      <c r="J200" s="12" t="s">
        <v>418</v>
      </c>
      <c r="L200" s="28" t="str">
        <f t="shared" si="11"/>
        <v>MBTExPGECZ10</v>
      </c>
      <c r="M200" t="str">
        <f t="shared" si="12"/>
        <v>MBTExPGE</v>
      </c>
      <c r="N200" t="s">
        <v>428</v>
      </c>
      <c r="O200">
        <v>0</v>
      </c>
    </row>
    <row r="201" spans="2:15" x14ac:dyDescent="0.35">
      <c r="B201" t="s">
        <v>389</v>
      </c>
      <c r="C201" t="str">
        <f t="shared" si="9"/>
        <v>MBTExPGE</v>
      </c>
      <c r="D201" t="s">
        <v>393</v>
      </c>
      <c r="E201" t="str">
        <f t="shared" si="10"/>
        <v>PGE</v>
      </c>
      <c r="F201" t="s">
        <v>414</v>
      </c>
      <c r="G201" t="s">
        <v>442</v>
      </c>
      <c r="H201" t="s">
        <v>416</v>
      </c>
      <c r="I201" s="12" t="s">
        <v>417</v>
      </c>
      <c r="J201" s="12" t="s">
        <v>418</v>
      </c>
      <c r="L201" s="28" t="str">
        <f t="shared" si="11"/>
        <v>MBTExPGECZ11</v>
      </c>
      <c r="M201" t="str">
        <f t="shared" si="12"/>
        <v>MBTExPGE</v>
      </c>
      <c r="N201" t="s">
        <v>429</v>
      </c>
      <c r="O201">
        <v>6.9356333333333344</v>
      </c>
    </row>
    <row r="202" spans="2:15" x14ac:dyDescent="0.35">
      <c r="B202" t="s">
        <v>389</v>
      </c>
      <c r="C202" t="str">
        <f t="shared" si="9"/>
        <v>MBTExPGE</v>
      </c>
      <c r="D202" t="s">
        <v>393</v>
      </c>
      <c r="E202" t="str">
        <f t="shared" si="10"/>
        <v>PGE</v>
      </c>
      <c r="F202" t="s">
        <v>414</v>
      </c>
      <c r="G202" t="s">
        <v>442</v>
      </c>
      <c r="H202" t="s">
        <v>416</v>
      </c>
      <c r="I202" s="12" t="s">
        <v>417</v>
      </c>
      <c r="J202" s="12" t="s">
        <v>418</v>
      </c>
      <c r="L202" s="28" t="str">
        <f t="shared" si="11"/>
        <v>MBTExPGECZ12</v>
      </c>
      <c r="M202" t="str">
        <f t="shared" si="12"/>
        <v>MBTExPGE</v>
      </c>
      <c r="N202" t="s">
        <v>430</v>
      </c>
      <c r="O202">
        <v>27.160699999999995</v>
      </c>
    </row>
    <row r="203" spans="2:15" x14ac:dyDescent="0.35">
      <c r="B203" t="s">
        <v>389</v>
      </c>
      <c r="C203" t="str">
        <f t="shared" si="9"/>
        <v>MBTExPGE</v>
      </c>
      <c r="D203" t="s">
        <v>393</v>
      </c>
      <c r="E203" t="str">
        <f t="shared" si="10"/>
        <v>PGE</v>
      </c>
      <c r="F203" t="s">
        <v>414</v>
      </c>
      <c r="G203" t="s">
        <v>442</v>
      </c>
      <c r="H203" t="s">
        <v>416</v>
      </c>
      <c r="I203" s="12" t="s">
        <v>417</v>
      </c>
      <c r="J203" s="12" t="s">
        <v>418</v>
      </c>
      <c r="L203" s="28" t="str">
        <f t="shared" si="11"/>
        <v>MBTExPGECZ13</v>
      </c>
      <c r="M203" t="str">
        <f t="shared" si="12"/>
        <v>MBTExPGE</v>
      </c>
      <c r="N203" t="s">
        <v>431</v>
      </c>
      <c r="O203">
        <v>17.184900000000003</v>
      </c>
    </row>
    <row r="204" spans="2:15" x14ac:dyDescent="0.35">
      <c r="B204" t="s">
        <v>389</v>
      </c>
      <c r="C204" t="str">
        <f t="shared" si="9"/>
        <v>MBTExPGE</v>
      </c>
      <c r="D204" t="s">
        <v>393</v>
      </c>
      <c r="E204" t="str">
        <f t="shared" si="10"/>
        <v>PGE</v>
      </c>
      <c r="F204" t="s">
        <v>414</v>
      </c>
      <c r="G204" t="s">
        <v>442</v>
      </c>
      <c r="H204" t="s">
        <v>416</v>
      </c>
      <c r="I204" s="12" t="s">
        <v>417</v>
      </c>
      <c r="J204" s="12" t="s">
        <v>418</v>
      </c>
      <c r="L204" s="28" t="str">
        <f t="shared" si="11"/>
        <v>MBTExPGECZ14</v>
      </c>
      <c r="M204" t="str">
        <f t="shared" si="12"/>
        <v>MBTExPGE</v>
      </c>
      <c r="N204" t="s">
        <v>432</v>
      </c>
      <c r="O204">
        <v>0</v>
      </c>
    </row>
    <row r="205" spans="2:15" x14ac:dyDescent="0.35">
      <c r="B205" t="s">
        <v>389</v>
      </c>
      <c r="C205" t="str">
        <f t="shared" si="9"/>
        <v>MBTExPGE</v>
      </c>
      <c r="D205" t="s">
        <v>393</v>
      </c>
      <c r="E205" t="str">
        <f t="shared" si="10"/>
        <v>PGE</v>
      </c>
      <c r="F205" t="s">
        <v>414</v>
      </c>
      <c r="G205" t="s">
        <v>442</v>
      </c>
      <c r="H205" t="s">
        <v>416</v>
      </c>
      <c r="I205" s="12" t="s">
        <v>417</v>
      </c>
      <c r="J205" s="12" t="s">
        <v>418</v>
      </c>
      <c r="L205" s="28" t="str">
        <f t="shared" si="11"/>
        <v>MBTExPGECZ15</v>
      </c>
      <c r="M205" t="str">
        <f t="shared" si="12"/>
        <v>MBTExPGE</v>
      </c>
      <c r="N205" t="s">
        <v>433</v>
      </c>
      <c r="O205">
        <v>0</v>
      </c>
    </row>
    <row r="206" spans="2:15" x14ac:dyDescent="0.35">
      <c r="B206" t="s">
        <v>389</v>
      </c>
      <c r="C206" t="str">
        <f t="shared" si="9"/>
        <v>MBTExPGE</v>
      </c>
      <c r="D206" t="s">
        <v>393</v>
      </c>
      <c r="E206" t="str">
        <f t="shared" si="10"/>
        <v>PGE</v>
      </c>
      <c r="F206" t="s">
        <v>414</v>
      </c>
      <c r="G206" t="s">
        <v>442</v>
      </c>
      <c r="H206" t="s">
        <v>416</v>
      </c>
      <c r="I206" s="12" t="s">
        <v>417</v>
      </c>
      <c r="J206" s="12" t="s">
        <v>418</v>
      </c>
      <c r="L206" s="28" t="str">
        <f t="shared" si="11"/>
        <v>MBTExPGECZ16</v>
      </c>
      <c r="M206" t="str">
        <f t="shared" si="12"/>
        <v>MBTExPGE</v>
      </c>
      <c r="N206" t="s">
        <v>434</v>
      </c>
      <c r="O206">
        <v>1.5282666666666662</v>
      </c>
    </row>
    <row r="207" spans="2:15" x14ac:dyDescent="0.35">
      <c r="B207" t="s">
        <v>389</v>
      </c>
      <c r="C207" t="str">
        <f t="shared" ref="C207:C270" si="13">+G207&amp;H207&amp;F207</f>
        <v>MLIExPGE</v>
      </c>
      <c r="D207" t="s">
        <v>393</v>
      </c>
      <c r="E207" t="str">
        <f t="shared" si="10"/>
        <v>PGE</v>
      </c>
      <c r="F207" t="s">
        <v>414</v>
      </c>
      <c r="G207" t="s">
        <v>443</v>
      </c>
      <c r="H207" t="s">
        <v>416</v>
      </c>
      <c r="I207" s="12" t="s">
        <v>417</v>
      </c>
      <c r="J207" s="12" t="s">
        <v>418</v>
      </c>
      <c r="L207" s="28" t="str">
        <f t="shared" si="11"/>
        <v>MLIExPGECZ01</v>
      </c>
      <c r="M207" t="str">
        <f t="shared" si="12"/>
        <v>MLIExPGE</v>
      </c>
      <c r="N207" t="s">
        <v>419</v>
      </c>
      <c r="O207">
        <v>0.9884666666666666</v>
      </c>
    </row>
    <row r="208" spans="2:15" x14ac:dyDescent="0.35">
      <c r="B208" t="s">
        <v>389</v>
      </c>
      <c r="C208" t="str">
        <f t="shared" si="13"/>
        <v>MLIExPGE</v>
      </c>
      <c r="D208" t="s">
        <v>393</v>
      </c>
      <c r="E208" t="str">
        <f t="shared" ref="E208:E271" si="14">IF(H208="Ex",F208,"Any")</f>
        <v>PGE</v>
      </c>
      <c r="F208" t="s">
        <v>414</v>
      </c>
      <c r="G208" t="s">
        <v>443</v>
      </c>
      <c r="H208" t="s">
        <v>416</v>
      </c>
      <c r="I208" s="12" t="s">
        <v>417</v>
      </c>
      <c r="J208" s="12" t="s">
        <v>418</v>
      </c>
      <c r="L208" s="28" t="str">
        <f t="shared" ref="L208:L271" si="15">M208&amp;N208</f>
        <v>MLIExPGECZ02</v>
      </c>
      <c r="M208" t="str">
        <f t="shared" ref="M208:M271" si="16">+C208</f>
        <v>MLIExPGE</v>
      </c>
      <c r="N208" t="s">
        <v>420</v>
      </c>
      <c r="O208">
        <v>9.5991999999999997</v>
      </c>
    </row>
    <row r="209" spans="2:15" x14ac:dyDescent="0.35">
      <c r="B209" t="s">
        <v>389</v>
      </c>
      <c r="C209" t="str">
        <f t="shared" si="13"/>
        <v>MLIExPGE</v>
      </c>
      <c r="D209" t="s">
        <v>393</v>
      </c>
      <c r="E209" t="str">
        <f t="shared" si="14"/>
        <v>PGE</v>
      </c>
      <c r="F209" t="s">
        <v>414</v>
      </c>
      <c r="G209" t="s">
        <v>443</v>
      </c>
      <c r="H209" t="s">
        <v>416</v>
      </c>
      <c r="I209" s="12" t="s">
        <v>417</v>
      </c>
      <c r="J209" s="12" t="s">
        <v>418</v>
      </c>
      <c r="L209" s="28" t="str">
        <f t="shared" si="15"/>
        <v>MLIExPGECZ03</v>
      </c>
      <c r="M209" t="str">
        <f t="shared" si="16"/>
        <v>MLIExPGE</v>
      </c>
      <c r="N209" t="s">
        <v>421</v>
      </c>
      <c r="O209">
        <v>48.579366666666658</v>
      </c>
    </row>
    <row r="210" spans="2:15" x14ac:dyDescent="0.35">
      <c r="B210" t="s">
        <v>389</v>
      </c>
      <c r="C210" t="str">
        <f t="shared" si="13"/>
        <v>MLIExPGE</v>
      </c>
      <c r="D210" t="s">
        <v>393</v>
      </c>
      <c r="E210" t="str">
        <f t="shared" si="14"/>
        <v>PGE</v>
      </c>
      <c r="F210" t="s">
        <v>414</v>
      </c>
      <c r="G210" t="s">
        <v>443</v>
      </c>
      <c r="H210" t="s">
        <v>416</v>
      </c>
      <c r="I210" s="12" t="s">
        <v>417</v>
      </c>
      <c r="J210" s="12" t="s">
        <v>418</v>
      </c>
      <c r="L210" s="28" t="str">
        <f t="shared" si="15"/>
        <v>MLIExPGECZ04</v>
      </c>
      <c r="M210" t="str">
        <f t="shared" si="16"/>
        <v>MLIExPGE</v>
      </c>
      <c r="N210" t="s">
        <v>422</v>
      </c>
      <c r="O210">
        <v>25.834733333333336</v>
      </c>
    </row>
    <row r="211" spans="2:15" x14ac:dyDescent="0.35">
      <c r="B211" t="s">
        <v>389</v>
      </c>
      <c r="C211" t="str">
        <f t="shared" si="13"/>
        <v>MLIExPGE</v>
      </c>
      <c r="D211" t="s">
        <v>393</v>
      </c>
      <c r="E211" t="str">
        <f t="shared" si="14"/>
        <v>PGE</v>
      </c>
      <c r="F211" t="s">
        <v>414</v>
      </c>
      <c r="G211" t="s">
        <v>443</v>
      </c>
      <c r="H211" t="s">
        <v>416</v>
      </c>
      <c r="I211" s="12" t="s">
        <v>417</v>
      </c>
      <c r="J211" s="12" t="s">
        <v>418</v>
      </c>
      <c r="L211" s="28" t="str">
        <f t="shared" si="15"/>
        <v>MLIExPGECZ05</v>
      </c>
      <c r="M211" t="str">
        <f t="shared" si="16"/>
        <v>MLIExPGE</v>
      </c>
      <c r="N211" t="s">
        <v>423</v>
      </c>
      <c r="O211">
        <v>3.0836666666666672</v>
      </c>
    </row>
    <row r="212" spans="2:15" x14ac:dyDescent="0.35">
      <c r="B212" t="s">
        <v>389</v>
      </c>
      <c r="C212" t="str">
        <f t="shared" si="13"/>
        <v>MLIExPGE</v>
      </c>
      <c r="D212" t="s">
        <v>393</v>
      </c>
      <c r="E212" t="str">
        <f t="shared" si="14"/>
        <v>PGE</v>
      </c>
      <c r="F212" t="s">
        <v>414</v>
      </c>
      <c r="G212" t="s">
        <v>443</v>
      </c>
      <c r="H212" t="s">
        <v>416</v>
      </c>
      <c r="I212" s="12" t="s">
        <v>417</v>
      </c>
      <c r="J212" s="12" t="s">
        <v>418</v>
      </c>
      <c r="L212" s="28" t="str">
        <f t="shared" si="15"/>
        <v>MLIExPGECZ06</v>
      </c>
      <c r="M212" t="str">
        <f t="shared" si="16"/>
        <v>MLIExPGE</v>
      </c>
      <c r="N212" t="s">
        <v>424</v>
      </c>
      <c r="O212">
        <v>0</v>
      </c>
    </row>
    <row r="213" spans="2:15" x14ac:dyDescent="0.35">
      <c r="B213" t="s">
        <v>389</v>
      </c>
      <c r="C213" t="str">
        <f t="shared" si="13"/>
        <v>MLIExPGE</v>
      </c>
      <c r="D213" t="s">
        <v>393</v>
      </c>
      <c r="E213" t="str">
        <f t="shared" si="14"/>
        <v>PGE</v>
      </c>
      <c r="F213" t="s">
        <v>414</v>
      </c>
      <c r="G213" t="s">
        <v>443</v>
      </c>
      <c r="H213" t="s">
        <v>416</v>
      </c>
      <c r="I213" s="12" t="s">
        <v>417</v>
      </c>
      <c r="J213" s="12" t="s">
        <v>418</v>
      </c>
      <c r="L213" s="28" t="str">
        <f t="shared" si="15"/>
        <v>MLIExPGECZ07</v>
      </c>
      <c r="M213" t="str">
        <f t="shared" si="16"/>
        <v>MLIExPGE</v>
      </c>
      <c r="N213" t="s">
        <v>425</v>
      </c>
      <c r="O213">
        <v>0</v>
      </c>
    </row>
    <row r="214" spans="2:15" x14ac:dyDescent="0.35">
      <c r="B214" t="s">
        <v>389</v>
      </c>
      <c r="C214" t="str">
        <f t="shared" si="13"/>
        <v>MLIExPGE</v>
      </c>
      <c r="D214" t="s">
        <v>393</v>
      </c>
      <c r="E214" t="str">
        <f t="shared" si="14"/>
        <v>PGE</v>
      </c>
      <c r="F214" t="s">
        <v>414</v>
      </c>
      <c r="G214" t="s">
        <v>443</v>
      </c>
      <c r="H214" t="s">
        <v>416</v>
      </c>
      <c r="I214" s="12" t="s">
        <v>417</v>
      </c>
      <c r="J214" s="12" t="s">
        <v>418</v>
      </c>
      <c r="L214" s="28" t="str">
        <f t="shared" si="15"/>
        <v>MLIExPGECZ08</v>
      </c>
      <c r="M214" t="str">
        <f t="shared" si="16"/>
        <v>MLIExPGE</v>
      </c>
      <c r="N214" t="s">
        <v>426</v>
      </c>
      <c r="O214">
        <v>0</v>
      </c>
    </row>
    <row r="215" spans="2:15" x14ac:dyDescent="0.35">
      <c r="B215" t="s">
        <v>389</v>
      </c>
      <c r="C215" t="str">
        <f t="shared" si="13"/>
        <v>MLIExPGE</v>
      </c>
      <c r="D215" t="s">
        <v>393</v>
      </c>
      <c r="E215" t="str">
        <f t="shared" si="14"/>
        <v>PGE</v>
      </c>
      <c r="F215" t="s">
        <v>414</v>
      </c>
      <c r="G215" t="s">
        <v>443</v>
      </c>
      <c r="H215" t="s">
        <v>416</v>
      </c>
      <c r="I215" s="12" t="s">
        <v>417</v>
      </c>
      <c r="J215" s="12" t="s">
        <v>418</v>
      </c>
      <c r="L215" s="28" t="str">
        <f t="shared" si="15"/>
        <v>MLIExPGECZ09</v>
      </c>
      <c r="M215" t="str">
        <f t="shared" si="16"/>
        <v>MLIExPGE</v>
      </c>
      <c r="N215" t="s">
        <v>427</v>
      </c>
      <c r="O215">
        <v>0</v>
      </c>
    </row>
    <row r="216" spans="2:15" x14ac:dyDescent="0.35">
      <c r="B216" t="s">
        <v>389</v>
      </c>
      <c r="C216" t="str">
        <f t="shared" si="13"/>
        <v>MLIExPGE</v>
      </c>
      <c r="D216" t="s">
        <v>393</v>
      </c>
      <c r="E216" t="str">
        <f t="shared" si="14"/>
        <v>PGE</v>
      </c>
      <c r="F216" t="s">
        <v>414</v>
      </c>
      <c r="G216" t="s">
        <v>443</v>
      </c>
      <c r="H216" t="s">
        <v>416</v>
      </c>
      <c r="I216" s="12" t="s">
        <v>417</v>
      </c>
      <c r="J216" s="12" t="s">
        <v>418</v>
      </c>
      <c r="L216" s="28" t="str">
        <f t="shared" si="15"/>
        <v>MLIExPGECZ10</v>
      </c>
      <c r="M216" t="str">
        <f t="shared" si="16"/>
        <v>MLIExPGE</v>
      </c>
      <c r="N216" t="s">
        <v>428</v>
      </c>
      <c r="O216">
        <v>0</v>
      </c>
    </row>
    <row r="217" spans="2:15" x14ac:dyDescent="0.35">
      <c r="B217" t="s">
        <v>389</v>
      </c>
      <c r="C217" t="str">
        <f t="shared" si="13"/>
        <v>MLIExPGE</v>
      </c>
      <c r="D217" t="s">
        <v>393</v>
      </c>
      <c r="E217" t="str">
        <f t="shared" si="14"/>
        <v>PGE</v>
      </c>
      <c r="F217" t="s">
        <v>414</v>
      </c>
      <c r="G217" t="s">
        <v>443</v>
      </c>
      <c r="H217" t="s">
        <v>416</v>
      </c>
      <c r="I217" s="12" t="s">
        <v>417</v>
      </c>
      <c r="J217" s="12" t="s">
        <v>418</v>
      </c>
      <c r="L217" s="28" t="str">
        <f t="shared" si="15"/>
        <v>MLIExPGECZ11</v>
      </c>
      <c r="M217" t="str">
        <f t="shared" si="16"/>
        <v>MLIExPGE</v>
      </c>
      <c r="N217" t="s">
        <v>429</v>
      </c>
      <c r="O217">
        <v>6.9356333333333344</v>
      </c>
    </row>
    <row r="218" spans="2:15" x14ac:dyDescent="0.35">
      <c r="B218" t="s">
        <v>389</v>
      </c>
      <c r="C218" t="str">
        <f t="shared" si="13"/>
        <v>MLIExPGE</v>
      </c>
      <c r="D218" t="s">
        <v>393</v>
      </c>
      <c r="E218" t="str">
        <f t="shared" si="14"/>
        <v>PGE</v>
      </c>
      <c r="F218" t="s">
        <v>414</v>
      </c>
      <c r="G218" t="s">
        <v>443</v>
      </c>
      <c r="H218" t="s">
        <v>416</v>
      </c>
      <c r="I218" s="12" t="s">
        <v>417</v>
      </c>
      <c r="J218" s="12" t="s">
        <v>418</v>
      </c>
      <c r="L218" s="28" t="str">
        <f t="shared" si="15"/>
        <v>MLIExPGECZ12</v>
      </c>
      <c r="M218" t="str">
        <f t="shared" si="16"/>
        <v>MLIExPGE</v>
      </c>
      <c r="N218" t="s">
        <v>430</v>
      </c>
      <c r="O218">
        <v>27.160699999999995</v>
      </c>
    </row>
    <row r="219" spans="2:15" x14ac:dyDescent="0.35">
      <c r="B219" t="s">
        <v>389</v>
      </c>
      <c r="C219" t="str">
        <f t="shared" si="13"/>
        <v>MLIExPGE</v>
      </c>
      <c r="D219" t="s">
        <v>393</v>
      </c>
      <c r="E219" t="str">
        <f t="shared" si="14"/>
        <v>PGE</v>
      </c>
      <c r="F219" t="s">
        <v>414</v>
      </c>
      <c r="G219" t="s">
        <v>443</v>
      </c>
      <c r="H219" t="s">
        <v>416</v>
      </c>
      <c r="I219" s="12" t="s">
        <v>417</v>
      </c>
      <c r="J219" s="12" t="s">
        <v>418</v>
      </c>
      <c r="L219" s="28" t="str">
        <f t="shared" si="15"/>
        <v>MLIExPGECZ13</v>
      </c>
      <c r="M219" t="str">
        <f t="shared" si="16"/>
        <v>MLIExPGE</v>
      </c>
      <c r="N219" t="s">
        <v>431</v>
      </c>
      <c r="O219">
        <v>17.184900000000003</v>
      </c>
    </row>
    <row r="220" spans="2:15" x14ac:dyDescent="0.35">
      <c r="B220" t="s">
        <v>389</v>
      </c>
      <c r="C220" t="str">
        <f t="shared" si="13"/>
        <v>MLIExPGE</v>
      </c>
      <c r="D220" t="s">
        <v>393</v>
      </c>
      <c r="E220" t="str">
        <f t="shared" si="14"/>
        <v>PGE</v>
      </c>
      <c r="F220" t="s">
        <v>414</v>
      </c>
      <c r="G220" t="s">
        <v>443</v>
      </c>
      <c r="H220" t="s">
        <v>416</v>
      </c>
      <c r="I220" s="12" t="s">
        <v>417</v>
      </c>
      <c r="J220" s="12" t="s">
        <v>418</v>
      </c>
      <c r="L220" s="28" t="str">
        <f t="shared" si="15"/>
        <v>MLIExPGECZ14</v>
      </c>
      <c r="M220" t="str">
        <f t="shared" si="16"/>
        <v>MLIExPGE</v>
      </c>
      <c r="N220" t="s">
        <v>432</v>
      </c>
      <c r="O220">
        <v>0</v>
      </c>
    </row>
    <row r="221" spans="2:15" x14ac:dyDescent="0.35">
      <c r="B221" t="s">
        <v>389</v>
      </c>
      <c r="C221" t="str">
        <f t="shared" si="13"/>
        <v>MLIExPGE</v>
      </c>
      <c r="D221" t="s">
        <v>393</v>
      </c>
      <c r="E221" t="str">
        <f t="shared" si="14"/>
        <v>PGE</v>
      </c>
      <c r="F221" t="s">
        <v>414</v>
      </c>
      <c r="G221" t="s">
        <v>443</v>
      </c>
      <c r="H221" t="s">
        <v>416</v>
      </c>
      <c r="I221" s="12" t="s">
        <v>417</v>
      </c>
      <c r="J221" s="12" t="s">
        <v>418</v>
      </c>
      <c r="L221" s="28" t="str">
        <f t="shared" si="15"/>
        <v>MLIExPGECZ15</v>
      </c>
      <c r="M221" t="str">
        <f t="shared" si="16"/>
        <v>MLIExPGE</v>
      </c>
      <c r="N221" t="s">
        <v>433</v>
      </c>
      <c r="O221">
        <v>0</v>
      </c>
    </row>
    <row r="222" spans="2:15" x14ac:dyDescent="0.35">
      <c r="B222" t="s">
        <v>389</v>
      </c>
      <c r="C222" t="str">
        <f t="shared" si="13"/>
        <v>MLIExPGE</v>
      </c>
      <c r="D222" t="s">
        <v>393</v>
      </c>
      <c r="E222" t="str">
        <f t="shared" si="14"/>
        <v>PGE</v>
      </c>
      <c r="F222" t="s">
        <v>414</v>
      </c>
      <c r="G222" t="s">
        <v>443</v>
      </c>
      <c r="H222" t="s">
        <v>416</v>
      </c>
      <c r="I222" s="12" t="s">
        <v>417</v>
      </c>
      <c r="J222" s="12" t="s">
        <v>418</v>
      </c>
      <c r="L222" s="28" t="str">
        <f t="shared" si="15"/>
        <v>MLIExPGECZ16</v>
      </c>
      <c r="M222" t="str">
        <f t="shared" si="16"/>
        <v>MLIExPGE</v>
      </c>
      <c r="N222" t="s">
        <v>434</v>
      </c>
      <c r="O222">
        <v>1.5282666666666662</v>
      </c>
    </row>
    <row r="223" spans="2:15" x14ac:dyDescent="0.35">
      <c r="B223" t="s">
        <v>389</v>
      </c>
      <c r="C223" t="str">
        <f t="shared" si="13"/>
        <v>OfLExPGE</v>
      </c>
      <c r="D223" t="s">
        <v>393</v>
      </c>
      <c r="E223" t="str">
        <f t="shared" si="14"/>
        <v>PGE</v>
      </c>
      <c r="F223" t="s">
        <v>414</v>
      </c>
      <c r="G223" t="s">
        <v>444</v>
      </c>
      <c r="H223" t="s">
        <v>416</v>
      </c>
      <c r="I223" s="12" t="s">
        <v>417</v>
      </c>
      <c r="J223" s="12" t="s">
        <v>418</v>
      </c>
      <c r="L223" s="28" t="str">
        <f t="shared" si="15"/>
        <v>OfLExPGECZ01</v>
      </c>
      <c r="M223" t="str">
        <f t="shared" si="16"/>
        <v>OfLExPGE</v>
      </c>
      <c r="N223" t="s">
        <v>419</v>
      </c>
      <c r="O223">
        <v>1.5904000000000003</v>
      </c>
    </row>
    <row r="224" spans="2:15" x14ac:dyDescent="0.35">
      <c r="B224" t="s">
        <v>389</v>
      </c>
      <c r="C224" t="str">
        <f t="shared" si="13"/>
        <v>OfLExPGE</v>
      </c>
      <c r="D224" t="s">
        <v>393</v>
      </c>
      <c r="E224" t="str">
        <f t="shared" si="14"/>
        <v>PGE</v>
      </c>
      <c r="F224" t="s">
        <v>414</v>
      </c>
      <c r="G224" t="s">
        <v>444</v>
      </c>
      <c r="H224" t="s">
        <v>416</v>
      </c>
      <c r="I224" s="12" t="s">
        <v>417</v>
      </c>
      <c r="J224" s="12" t="s">
        <v>418</v>
      </c>
      <c r="L224" s="28" t="str">
        <f t="shared" si="15"/>
        <v>OfLExPGECZ02</v>
      </c>
      <c r="M224" t="str">
        <f t="shared" si="16"/>
        <v>OfLExPGE</v>
      </c>
      <c r="N224" t="s">
        <v>420</v>
      </c>
      <c r="O224">
        <v>18.435400000000001</v>
      </c>
    </row>
    <row r="225" spans="2:15" x14ac:dyDescent="0.35">
      <c r="B225" t="s">
        <v>389</v>
      </c>
      <c r="C225" t="str">
        <f t="shared" si="13"/>
        <v>OfLExPGE</v>
      </c>
      <c r="D225" t="s">
        <v>393</v>
      </c>
      <c r="E225" t="str">
        <f t="shared" si="14"/>
        <v>PGE</v>
      </c>
      <c r="F225" t="s">
        <v>414</v>
      </c>
      <c r="G225" t="s">
        <v>444</v>
      </c>
      <c r="H225" t="s">
        <v>416</v>
      </c>
      <c r="I225" s="12" t="s">
        <v>417</v>
      </c>
      <c r="J225" s="12" t="s">
        <v>418</v>
      </c>
      <c r="L225" s="28" t="str">
        <f t="shared" si="15"/>
        <v>OfLExPGECZ03</v>
      </c>
      <c r="M225" t="str">
        <f t="shared" si="16"/>
        <v>OfLExPGE</v>
      </c>
      <c r="N225" t="s">
        <v>421</v>
      </c>
      <c r="O225">
        <v>197.84230000000002</v>
      </c>
    </row>
    <row r="226" spans="2:15" x14ac:dyDescent="0.35">
      <c r="B226" t="s">
        <v>389</v>
      </c>
      <c r="C226" t="str">
        <f t="shared" si="13"/>
        <v>OfLExPGE</v>
      </c>
      <c r="D226" t="s">
        <v>393</v>
      </c>
      <c r="E226" t="str">
        <f t="shared" si="14"/>
        <v>PGE</v>
      </c>
      <c r="F226" t="s">
        <v>414</v>
      </c>
      <c r="G226" t="s">
        <v>444</v>
      </c>
      <c r="H226" t="s">
        <v>416</v>
      </c>
      <c r="I226" s="12" t="s">
        <v>417</v>
      </c>
      <c r="J226" s="12" t="s">
        <v>418</v>
      </c>
      <c r="L226" s="28" t="str">
        <f t="shared" si="15"/>
        <v>OfLExPGECZ04</v>
      </c>
      <c r="M226" t="str">
        <f t="shared" si="16"/>
        <v>OfLExPGE</v>
      </c>
      <c r="N226" t="s">
        <v>422</v>
      </c>
      <c r="O226">
        <v>82.262299999999996</v>
      </c>
    </row>
    <row r="227" spans="2:15" x14ac:dyDescent="0.35">
      <c r="B227" t="s">
        <v>389</v>
      </c>
      <c r="C227" t="str">
        <f t="shared" si="13"/>
        <v>OfLExPGE</v>
      </c>
      <c r="D227" t="s">
        <v>393</v>
      </c>
      <c r="E227" t="str">
        <f t="shared" si="14"/>
        <v>PGE</v>
      </c>
      <c r="F227" t="s">
        <v>414</v>
      </c>
      <c r="G227" t="s">
        <v>444</v>
      </c>
      <c r="H227" t="s">
        <v>416</v>
      </c>
      <c r="I227" s="12" t="s">
        <v>417</v>
      </c>
      <c r="J227" s="12" t="s">
        <v>418</v>
      </c>
      <c r="L227" s="28" t="str">
        <f t="shared" si="15"/>
        <v>OfLExPGECZ05</v>
      </c>
      <c r="M227" t="str">
        <f t="shared" si="16"/>
        <v>OfLExPGE</v>
      </c>
      <c r="N227" t="s">
        <v>423</v>
      </c>
      <c r="O227">
        <v>5.7736999999999998</v>
      </c>
    </row>
    <row r="228" spans="2:15" x14ac:dyDescent="0.35">
      <c r="B228" t="s">
        <v>389</v>
      </c>
      <c r="C228" t="str">
        <f t="shared" si="13"/>
        <v>OfLExPGE</v>
      </c>
      <c r="D228" t="s">
        <v>393</v>
      </c>
      <c r="E228" t="str">
        <f t="shared" si="14"/>
        <v>PGE</v>
      </c>
      <c r="F228" t="s">
        <v>414</v>
      </c>
      <c r="G228" t="s">
        <v>444</v>
      </c>
      <c r="H228" t="s">
        <v>416</v>
      </c>
      <c r="I228" s="12" t="s">
        <v>417</v>
      </c>
      <c r="J228" s="12" t="s">
        <v>418</v>
      </c>
      <c r="L228" s="28" t="str">
        <f t="shared" si="15"/>
        <v>OfLExPGECZ06</v>
      </c>
      <c r="M228" t="str">
        <f t="shared" si="16"/>
        <v>OfLExPGE</v>
      </c>
      <c r="N228" t="s">
        <v>424</v>
      </c>
      <c r="O228">
        <v>0</v>
      </c>
    </row>
    <row r="229" spans="2:15" x14ac:dyDescent="0.35">
      <c r="B229" t="s">
        <v>389</v>
      </c>
      <c r="C229" t="str">
        <f t="shared" si="13"/>
        <v>OfLExPGE</v>
      </c>
      <c r="D229" t="s">
        <v>393</v>
      </c>
      <c r="E229" t="str">
        <f t="shared" si="14"/>
        <v>PGE</v>
      </c>
      <c r="F229" t="s">
        <v>414</v>
      </c>
      <c r="G229" t="s">
        <v>444</v>
      </c>
      <c r="H229" t="s">
        <v>416</v>
      </c>
      <c r="I229" s="12" t="s">
        <v>417</v>
      </c>
      <c r="J229" s="12" t="s">
        <v>418</v>
      </c>
      <c r="L229" s="28" t="str">
        <f t="shared" si="15"/>
        <v>OfLExPGECZ07</v>
      </c>
      <c r="M229" t="str">
        <f t="shared" si="16"/>
        <v>OfLExPGE</v>
      </c>
      <c r="N229" t="s">
        <v>425</v>
      </c>
      <c r="O229">
        <v>0</v>
      </c>
    </row>
    <row r="230" spans="2:15" x14ac:dyDescent="0.35">
      <c r="B230" t="s">
        <v>389</v>
      </c>
      <c r="C230" t="str">
        <f t="shared" si="13"/>
        <v>OfLExPGE</v>
      </c>
      <c r="D230" t="s">
        <v>393</v>
      </c>
      <c r="E230" t="str">
        <f t="shared" si="14"/>
        <v>PGE</v>
      </c>
      <c r="F230" t="s">
        <v>414</v>
      </c>
      <c r="G230" t="s">
        <v>444</v>
      </c>
      <c r="H230" t="s">
        <v>416</v>
      </c>
      <c r="I230" s="12" t="s">
        <v>417</v>
      </c>
      <c r="J230" s="12" t="s">
        <v>418</v>
      </c>
      <c r="L230" s="28" t="str">
        <f t="shared" si="15"/>
        <v>OfLExPGECZ08</v>
      </c>
      <c r="M230" t="str">
        <f t="shared" si="16"/>
        <v>OfLExPGE</v>
      </c>
      <c r="N230" t="s">
        <v>426</v>
      </c>
      <c r="O230">
        <v>0</v>
      </c>
    </row>
    <row r="231" spans="2:15" x14ac:dyDescent="0.35">
      <c r="B231" t="s">
        <v>389</v>
      </c>
      <c r="C231" t="str">
        <f t="shared" si="13"/>
        <v>OfLExPGE</v>
      </c>
      <c r="D231" t="s">
        <v>393</v>
      </c>
      <c r="E231" t="str">
        <f t="shared" si="14"/>
        <v>PGE</v>
      </c>
      <c r="F231" t="s">
        <v>414</v>
      </c>
      <c r="G231" t="s">
        <v>444</v>
      </c>
      <c r="H231" t="s">
        <v>416</v>
      </c>
      <c r="I231" s="12" t="s">
        <v>417</v>
      </c>
      <c r="J231" s="12" t="s">
        <v>418</v>
      </c>
      <c r="L231" s="28" t="str">
        <f t="shared" si="15"/>
        <v>OfLExPGECZ09</v>
      </c>
      <c r="M231" t="str">
        <f t="shared" si="16"/>
        <v>OfLExPGE</v>
      </c>
      <c r="N231" t="s">
        <v>427</v>
      </c>
      <c r="O231">
        <v>0</v>
      </c>
    </row>
    <row r="232" spans="2:15" x14ac:dyDescent="0.35">
      <c r="B232" t="s">
        <v>389</v>
      </c>
      <c r="C232" t="str">
        <f t="shared" si="13"/>
        <v>OfLExPGE</v>
      </c>
      <c r="D232" t="s">
        <v>393</v>
      </c>
      <c r="E232" t="str">
        <f t="shared" si="14"/>
        <v>PGE</v>
      </c>
      <c r="F232" t="s">
        <v>414</v>
      </c>
      <c r="G232" t="s">
        <v>444</v>
      </c>
      <c r="H232" t="s">
        <v>416</v>
      </c>
      <c r="I232" s="12" t="s">
        <v>417</v>
      </c>
      <c r="J232" s="12" t="s">
        <v>418</v>
      </c>
      <c r="L232" s="28" t="str">
        <f t="shared" si="15"/>
        <v>OfLExPGECZ10</v>
      </c>
      <c r="M232" t="str">
        <f t="shared" si="16"/>
        <v>OfLExPGE</v>
      </c>
      <c r="N232" t="s">
        <v>428</v>
      </c>
      <c r="O232">
        <v>0</v>
      </c>
    </row>
    <row r="233" spans="2:15" x14ac:dyDescent="0.35">
      <c r="B233" t="s">
        <v>389</v>
      </c>
      <c r="C233" t="str">
        <f t="shared" si="13"/>
        <v>OfLExPGE</v>
      </c>
      <c r="D233" t="s">
        <v>393</v>
      </c>
      <c r="E233" t="str">
        <f t="shared" si="14"/>
        <v>PGE</v>
      </c>
      <c r="F233" t="s">
        <v>414</v>
      </c>
      <c r="G233" t="s">
        <v>444</v>
      </c>
      <c r="H233" t="s">
        <v>416</v>
      </c>
      <c r="I233" s="12" t="s">
        <v>417</v>
      </c>
      <c r="J233" s="12" t="s">
        <v>418</v>
      </c>
      <c r="L233" s="28" t="str">
        <f t="shared" si="15"/>
        <v>OfLExPGECZ11</v>
      </c>
      <c r="M233" t="str">
        <f t="shared" si="16"/>
        <v>OfLExPGE</v>
      </c>
      <c r="N233" t="s">
        <v>429</v>
      </c>
      <c r="O233">
        <v>6.9676</v>
      </c>
    </row>
    <row r="234" spans="2:15" x14ac:dyDescent="0.35">
      <c r="B234" t="s">
        <v>389</v>
      </c>
      <c r="C234" t="str">
        <f t="shared" si="13"/>
        <v>OfLExPGE</v>
      </c>
      <c r="D234" t="s">
        <v>393</v>
      </c>
      <c r="E234" t="str">
        <f t="shared" si="14"/>
        <v>PGE</v>
      </c>
      <c r="F234" t="s">
        <v>414</v>
      </c>
      <c r="G234" t="s">
        <v>444</v>
      </c>
      <c r="H234" t="s">
        <v>416</v>
      </c>
      <c r="I234" s="12" t="s">
        <v>417</v>
      </c>
      <c r="J234" s="12" t="s">
        <v>418</v>
      </c>
      <c r="L234" s="28" t="str">
        <f t="shared" si="15"/>
        <v>OfLExPGECZ12</v>
      </c>
      <c r="M234" t="str">
        <f t="shared" si="16"/>
        <v>OfLExPGE</v>
      </c>
      <c r="N234" t="s">
        <v>430</v>
      </c>
      <c r="O234">
        <v>59.524999999999999</v>
      </c>
    </row>
    <row r="235" spans="2:15" x14ac:dyDescent="0.35">
      <c r="B235" t="s">
        <v>389</v>
      </c>
      <c r="C235" t="str">
        <f t="shared" si="13"/>
        <v>OfLExPGE</v>
      </c>
      <c r="D235" t="s">
        <v>393</v>
      </c>
      <c r="E235" t="str">
        <f t="shared" si="14"/>
        <v>PGE</v>
      </c>
      <c r="F235" t="s">
        <v>414</v>
      </c>
      <c r="G235" t="s">
        <v>444</v>
      </c>
      <c r="H235" t="s">
        <v>416</v>
      </c>
      <c r="I235" s="12" t="s">
        <v>417</v>
      </c>
      <c r="J235" s="12" t="s">
        <v>418</v>
      </c>
      <c r="L235" s="28" t="str">
        <f t="shared" si="15"/>
        <v>OfLExPGECZ13</v>
      </c>
      <c r="M235" t="str">
        <f t="shared" si="16"/>
        <v>OfLExPGE</v>
      </c>
      <c r="N235" t="s">
        <v>431</v>
      </c>
      <c r="O235">
        <v>24.540700000000001</v>
      </c>
    </row>
    <row r="236" spans="2:15" x14ac:dyDescent="0.35">
      <c r="B236" t="s">
        <v>389</v>
      </c>
      <c r="C236" t="str">
        <f t="shared" si="13"/>
        <v>OfLExPGE</v>
      </c>
      <c r="D236" t="s">
        <v>393</v>
      </c>
      <c r="E236" t="str">
        <f t="shared" si="14"/>
        <v>PGE</v>
      </c>
      <c r="F236" t="s">
        <v>414</v>
      </c>
      <c r="G236" t="s">
        <v>444</v>
      </c>
      <c r="H236" t="s">
        <v>416</v>
      </c>
      <c r="I236" s="12" t="s">
        <v>417</v>
      </c>
      <c r="J236" s="12" t="s">
        <v>418</v>
      </c>
      <c r="L236" s="28" t="str">
        <f t="shared" si="15"/>
        <v>OfLExPGECZ14</v>
      </c>
      <c r="M236" t="str">
        <f t="shared" si="16"/>
        <v>OfLExPGE</v>
      </c>
      <c r="N236" t="s">
        <v>432</v>
      </c>
      <c r="O236">
        <v>0</v>
      </c>
    </row>
    <row r="237" spans="2:15" x14ac:dyDescent="0.35">
      <c r="B237" t="s">
        <v>389</v>
      </c>
      <c r="C237" t="str">
        <f t="shared" si="13"/>
        <v>OfLExPGE</v>
      </c>
      <c r="D237" t="s">
        <v>393</v>
      </c>
      <c r="E237" t="str">
        <f t="shared" si="14"/>
        <v>PGE</v>
      </c>
      <c r="F237" t="s">
        <v>414</v>
      </c>
      <c r="G237" t="s">
        <v>444</v>
      </c>
      <c r="H237" t="s">
        <v>416</v>
      </c>
      <c r="I237" s="12" t="s">
        <v>417</v>
      </c>
      <c r="J237" s="12" t="s">
        <v>418</v>
      </c>
      <c r="L237" s="28" t="str">
        <f t="shared" si="15"/>
        <v>OfLExPGECZ15</v>
      </c>
      <c r="M237" t="str">
        <f t="shared" si="16"/>
        <v>OfLExPGE</v>
      </c>
      <c r="N237" t="s">
        <v>433</v>
      </c>
      <c r="O237">
        <v>0</v>
      </c>
    </row>
    <row r="238" spans="2:15" x14ac:dyDescent="0.35">
      <c r="B238" t="s">
        <v>389</v>
      </c>
      <c r="C238" t="str">
        <f t="shared" si="13"/>
        <v>OfLExPGE</v>
      </c>
      <c r="D238" t="s">
        <v>393</v>
      </c>
      <c r="E238" t="str">
        <f t="shared" si="14"/>
        <v>PGE</v>
      </c>
      <c r="F238" t="s">
        <v>414</v>
      </c>
      <c r="G238" t="s">
        <v>444</v>
      </c>
      <c r="H238" t="s">
        <v>416</v>
      </c>
      <c r="I238" s="12" t="s">
        <v>417</v>
      </c>
      <c r="J238" s="12" t="s">
        <v>418</v>
      </c>
      <c r="L238" s="28" t="str">
        <f t="shared" si="15"/>
        <v>OfLExPGECZ16</v>
      </c>
      <c r="M238" t="str">
        <f t="shared" si="16"/>
        <v>OfLExPGE</v>
      </c>
      <c r="N238" t="s">
        <v>434</v>
      </c>
      <c r="O238">
        <v>0.82000000000000006</v>
      </c>
    </row>
    <row r="239" spans="2:15" x14ac:dyDescent="0.35">
      <c r="B239" t="s">
        <v>389</v>
      </c>
      <c r="C239" t="str">
        <f t="shared" si="13"/>
        <v>OfSExPGE</v>
      </c>
      <c r="D239" t="s">
        <v>393</v>
      </c>
      <c r="E239" t="str">
        <f t="shared" si="14"/>
        <v>PGE</v>
      </c>
      <c r="F239" t="s">
        <v>414</v>
      </c>
      <c r="G239" t="s">
        <v>445</v>
      </c>
      <c r="H239" t="s">
        <v>416</v>
      </c>
      <c r="I239" s="12" t="s">
        <v>417</v>
      </c>
      <c r="J239" s="12" t="s">
        <v>418</v>
      </c>
      <c r="L239" s="28" t="str">
        <f t="shared" si="15"/>
        <v>OfSExPGECZ01</v>
      </c>
      <c r="M239" t="str">
        <f t="shared" si="16"/>
        <v>OfSExPGE</v>
      </c>
      <c r="N239" t="s">
        <v>419</v>
      </c>
      <c r="O239">
        <v>2.1000999999999999</v>
      </c>
    </row>
    <row r="240" spans="2:15" x14ac:dyDescent="0.35">
      <c r="B240" t="s">
        <v>389</v>
      </c>
      <c r="C240" t="str">
        <f t="shared" si="13"/>
        <v>OfSExPGE</v>
      </c>
      <c r="D240" t="s">
        <v>393</v>
      </c>
      <c r="E240" t="str">
        <f t="shared" si="14"/>
        <v>PGE</v>
      </c>
      <c r="F240" t="s">
        <v>414</v>
      </c>
      <c r="G240" t="s">
        <v>445</v>
      </c>
      <c r="H240" t="s">
        <v>416</v>
      </c>
      <c r="I240" s="12" t="s">
        <v>417</v>
      </c>
      <c r="J240" s="12" t="s">
        <v>418</v>
      </c>
      <c r="L240" s="28" t="str">
        <f t="shared" si="15"/>
        <v>OfSExPGECZ02</v>
      </c>
      <c r="M240" t="str">
        <f t="shared" si="16"/>
        <v>OfSExPGE</v>
      </c>
      <c r="N240" t="s">
        <v>420</v>
      </c>
      <c r="O240">
        <v>5.0703000000000005</v>
      </c>
    </row>
    <row r="241" spans="2:15" x14ac:dyDescent="0.35">
      <c r="B241" t="s">
        <v>389</v>
      </c>
      <c r="C241" t="str">
        <f t="shared" si="13"/>
        <v>OfSExPGE</v>
      </c>
      <c r="D241" t="s">
        <v>393</v>
      </c>
      <c r="E241" t="str">
        <f t="shared" si="14"/>
        <v>PGE</v>
      </c>
      <c r="F241" t="s">
        <v>414</v>
      </c>
      <c r="G241" t="s">
        <v>445</v>
      </c>
      <c r="H241" t="s">
        <v>416</v>
      </c>
      <c r="I241" s="12" t="s">
        <v>417</v>
      </c>
      <c r="J241" s="12" t="s">
        <v>418</v>
      </c>
      <c r="L241" s="28" t="str">
        <f t="shared" si="15"/>
        <v>OfSExPGECZ03</v>
      </c>
      <c r="M241" t="str">
        <f t="shared" si="16"/>
        <v>OfSExPGE</v>
      </c>
      <c r="N241" t="s">
        <v>421</v>
      </c>
      <c r="O241">
        <v>30.196699999999996</v>
      </c>
    </row>
    <row r="242" spans="2:15" x14ac:dyDescent="0.35">
      <c r="B242" t="s">
        <v>389</v>
      </c>
      <c r="C242" t="str">
        <f t="shared" si="13"/>
        <v>OfSExPGE</v>
      </c>
      <c r="D242" t="s">
        <v>393</v>
      </c>
      <c r="E242" t="str">
        <f t="shared" si="14"/>
        <v>PGE</v>
      </c>
      <c r="F242" t="s">
        <v>414</v>
      </c>
      <c r="G242" t="s">
        <v>445</v>
      </c>
      <c r="H242" t="s">
        <v>416</v>
      </c>
      <c r="I242" s="12" t="s">
        <v>417</v>
      </c>
      <c r="J242" s="12" t="s">
        <v>418</v>
      </c>
      <c r="L242" s="28" t="str">
        <f t="shared" si="15"/>
        <v>OfSExPGECZ04</v>
      </c>
      <c r="M242" t="str">
        <f t="shared" si="16"/>
        <v>OfSExPGE</v>
      </c>
      <c r="N242" t="s">
        <v>422</v>
      </c>
      <c r="O242">
        <v>23.5669</v>
      </c>
    </row>
    <row r="243" spans="2:15" x14ac:dyDescent="0.35">
      <c r="B243" t="s">
        <v>389</v>
      </c>
      <c r="C243" t="str">
        <f t="shared" si="13"/>
        <v>OfSExPGE</v>
      </c>
      <c r="D243" t="s">
        <v>393</v>
      </c>
      <c r="E243" t="str">
        <f t="shared" si="14"/>
        <v>PGE</v>
      </c>
      <c r="F243" t="s">
        <v>414</v>
      </c>
      <c r="G243" t="s">
        <v>445</v>
      </c>
      <c r="H243" t="s">
        <v>416</v>
      </c>
      <c r="I243" s="12" t="s">
        <v>417</v>
      </c>
      <c r="J243" s="12" t="s">
        <v>418</v>
      </c>
      <c r="L243" s="28" t="str">
        <f t="shared" si="15"/>
        <v>OfSExPGECZ05</v>
      </c>
      <c r="M243" t="str">
        <f t="shared" si="16"/>
        <v>OfSExPGE</v>
      </c>
      <c r="N243" t="s">
        <v>423</v>
      </c>
      <c r="O243">
        <v>1.6589</v>
      </c>
    </row>
    <row r="244" spans="2:15" x14ac:dyDescent="0.35">
      <c r="B244" t="s">
        <v>389</v>
      </c>
      <c r="C244" t="str">
        <f t="shared" si="13"/>
        <v>OfSExPGE</v>
      </c>
      <c r="D244" t="s">
        <v>393</v>
      </c>
      <c r="E244" t="str">
        <f t="shared" si="14"/>
        <v>PGE</v>
      </c>
      <c r="F244" t="s">
        <v>414</v>
      </c>
      <c r="G244" t="s">
        <v>445</v>
      </c>
      <c r="H244" t="s">
        <v>416</v>
      </c>
      <c r="I244" s="12" t="s">
        <v>417</v>
      </c>
      <c r="J244" s="12" t="s">
        <v>418</v>
      </c>
      <c r="L244" s="28" t="str">
        <f t="shared" si="15"/>
        <v>OfSExPGECZ06</v>
      </c>
      <c r="M244" t="str">
        <f t="shared" si="16"/>
        <v>OfSExPGE</v>
      </c>
      <c r="N244" t="s">
        <v>424</v>
      </c>
      <c r="O244">
        <v>0</v>
      </c>
    </row>
    <row r="245" spans="2:15" x14ac:dyDescent="0.35">
      <c r="B245" t="s">
        <v>389</v>
      </c>
      <c r="C245" t="str">
        <f t="shared" si="13"/>
        <v>OfSExPGE</v>
      </c>
      <c r="D245" t="s">
        <v>393</v>
      </c>
      <c r="E245" t="str">
        <f t="shared" si="14"/>
        <v>PGE</v>
      </c>
      <c r="F245" t="s">
        <v>414</v>
      </c>
      <c r="G245" t="s">
        <v>445</v>
      </c>
      <c r="H245" t="s">
        <v>416</v>
      </c>
      <c r="I245" s="12" t="s">
        <v>417</v>
      </c>
      <c r="J245" s="12" t="s">
        <v>418</v>
      </c>
      <c r="L245" s="28" t="str">
        <f t="shared" si="15"/>
        <v>OfSExPGECZ07</v>
      </c>
      <c r="M245" t="str">
        <f t="shared" si="16"/>
        <v>OfSExPGE</v>
      </c>
      <c r="N245" t="s">
        <v>425</v>
      </c>
      <c r="O245">
        <v>0</v>
      </c>
    </row>
    <row r="246" spans="2:15" x14ac:dyDescent="0.35">
      <c r="B246" t="s">
        <v>389</v>
      </c>
      <c r="C246" t="str">
        <f t="shared" si="13"/>
        <v>OfSExPGE</v>
      </c>
      <c r="D246" t="s">
        <v>393</v>
      </c>
      <c r="E246" t="str">
        <f t="shared" si="14"/>
        <v>PGE</v>
      </c>
      <c r="F246" t="s">
        <v>414</v>
      </c>
      <c r="G246" t="s">
        <v>445</v>
      </c>
      <c r="H246" t="s">
        <v>416</v>
      </c>
      <c r="I246" s="12" t="s">
        <v>417</v>
      </c>
      <c r="J246" s="12" t="s">
        <v>418</v>
      </c>
      <c r="L246" s="28" t="str">
        <f t="shared" si="15"/>
        <v>OfSExPGECZ08</v>
      </c>
      <c r="M246" t="str">
        <f t="shared" si="16"/>
        <v>OfSExPGE</v>
      </c>
      <c r="N246" t="s">
        <v>426</v>
      </c>
      <c r="O246">
        <v>0</v>
      </c>
    </row>
    <row r="247" spans="2:15" x14ac:dyDescent="0.35">
      <c r="B247" t="s">
        <v>389</v>
      </c>
      <c r="C247" t="str">
        <f t="shared" si="13"/>
        <v>OfSExPGE</v>
      </c>
      <c r="D247" t="s">
        <v>393</v>
      </c>
      <c r="E247" t="str">
        <f t="shared" si="14"/>
        <v>PGE</v>
      </c>
      <c r="F247" t="s">
        <v>414</v>
      </c>
      <c r="G247" t="s">
        <v>445</v>
      </c>
      <c r="H247" t="s">
        <v>416</v>
      </c>
      <c r="I247" s="12" t="s">
        <v>417</v>
      </c>
      <c r="J247" s="12" t="s">
        <v>418</v>
      </c>
      <c r="L247" s="28" t="str">
        <f t="shared" si="15"/>
        <v>OfSExPGECZ09</v>
      </c>
      <c r="M247" t="str">
        <f t="shared" si="16"/>
        <v>OfSExPGE</v>
      </c>
      <c r="N247" t="s">
        <v>427</v>
      </c>
      <c r="O247">
        <v>0</v>
      </c>
    </row>
    <row r="248" spans="2:15" x14ac:dyDescent="0.35">
      <c r="B248" t="s">
        <v>389</v>
      </c>
      <c r="C248" t="str">
        <f t="shared" si="13"/>
        <v>OfSExPGE</v>
      </c>
      <c r="D248" t="s">
        <v>393</v>
      </c>
      <c r="E248" t="str">
        <f t="shared" si="14"/>
        <v>PGE</v>
      </c>
      <c r="F248" t="s">
        <v>414</v>
      </c>
      <c r="G248" t="s">
        <v>445</v>
      </c>
      <c r="H248" t="s">
        <v>416</v>
      </c>
      <c r="I248" s="12" t="s">
        <v>417</v>
      </c>
      <c r="J248" s="12" t="s">
        <v>418</v>
      </c>
      <c r="L248" s="28" t="str">
        <f t="shared" si="15"/>
        <v>OfSExPGECZ10</v>
      </c>
      <c r="M248" t="str">
        <f t="shared" si="16"/>
        <v>OfSExPGE</v>
      </c>
      <c r="N248" t="s">
        <v>428</v>
      </c>
      <c r="O248">
        <v>0</v>
      </c>
    </row>
    <row r="249" spans="2:15" x14ac:dyDescent="0.35">
      <c r="B249" t="s">
        <v>389</v>
      </c>
      <c r="C249" t="str">
        <f t="shared" si="13"/>
        <v>OfSExPGE</v>
      </c>
      <c r="D249" t="s">
        <v>393</v>
      </c>
      <c r="E249" t="str">
        <f t="shared" si="14"/>
        <v>PGE</v>
      </c>
      <c r="F249" t="s">
        <v>414</v>
      </c>
      <c r="G249" t="s">
        <v>445</v>
      </c>
      <c r="H249" t="s">
        <v>416</v>
      </c>
      <c r="I249" s="12" t="s">
        <v>417</v>
      </c>
      <c r="J249" s="12" t="s">
        <v>418</v>
      </c>
      <c r="L249" s="28" t="str">
        <f t="shared" si="15"/>
        <v>OfSExPGECZ11</v>
      </c>
      <c r="M249" t="str">
        <f t="shared" si="16"/>
        <v>OfSExPGE</v>
      </c>
      <c r="N249" t="s">
        <v>429</v>
      </c>
      <c r="O249">
        <v>7.4698000000000002</v>
      </c>
    </row>
    <row r="250" spans="2:15" x14ac:dyDescent="0.35">
      <c r="B250" t="s">
        <v>389</v>
      </c>
      <c r="C250" t="str">
        <f t="shared" si="13"/>
        <v>OfSExPGE</v>
      </c>
      <c r="D250" t="s">
        <v>393</v>
      </c>
      <c r="E250" t="str">
        <f t="shared" si="14"/>
        <v>PGE</v>
      </c>
      <c r="F250" t="s">
        <v>414</v>
      </c>
      <c r="G250" t="s">
        <v>445</v>
      </c>
      <c r="H250" t="s">
        <v>416</v>
      </c>
      <c r="I250" s="12" t="s">
        <v>417</v>
      </c>
      <c r="J250" s="12" t="s">
        <v>418</v>
      </c>
      <c r="L250" s="28" t="str">
        <f t="shared" si="15"/>
        <v>OfSExPGECZ12</v>
      </c>
      <c r="M250" t="str">
        <f t="shared" si="16"/>
        <v>OfSExPGE</v>
      </c>
      <c r="N250" t="s">
        <v>430</v>
      </c>
      <c r="O250">
        <v>29.266300000000001</v>
      </c>
    </row>
    <row r="251" spans="2:15" x14ac:dyDescent="0.35">
      <c r="B251" t="s">
        <v>389</v>
      </c>
      <c r="C251" t="str">
        <f t="shared" si="13"/>
        <v>OfSExPGE</v>
      </c>
      <c r="D251" t="s">
        <v>393</v>
      </c>
      <c r="E251" t="str">
        <f t="shared" si="14"/>
        <v>PGE</v>
      </c>
      <c r="F251" t="s">
        <v>414</v>
      </c>
      <c r="G251" t="s">
        <v>445</v>
      </c>
      <c r="H251" t="s">
        <v>416</v>
      </c>
      <c r="I251" s="12" t="s">
        <v>417</v>
      </c>
      <c r="J251" s="12" t="s">
        <v>418</v>
      </c>
      <c r="L251" s="28" t="str">
        <f t="shared" si="15"/>
        <v>OfSExPGECZ13</v>
      </c>
      <c r="M251" t="str">
        <f t="shared" si="16"/>
        <v>OfSExPGE</v>
      </c>
      <c r="N251" t="s">
        <v>431</v>
      </c>
      <c r="O251">
        <v>25.9984</v>
      </c>
    </row>
    <row r="252" spans="2:15" x14ac:dyDescent="0.35">
      <c r="B252" t="s">
        <v>389</v>
      </c>
      <c r="C252" t="str">
        <f t="shared" si="13"/>
        <v>OfSExPGE</v>
      </c>
      <c r="D252" t="s">
        <v>393</v>
      </c>
      <c r="E252" t="str">
        <f t="shared" si="14"/>
        <v>PGE</v>
      </c>
      <c r="F252" t="s">
        <v>414</v>
      </c>
      <c r="G252" t="s">
        <v>445</v>
      </c>
      <c r="H252" t="s">
        <v>416</v>
      </c>
      <c r="I252" s="12" t="s">
        <v>417</v>
      </c>
      <c r="J252" s="12" t="s">
        <v>418</v>
      </c>
      <c r="L252" s="28" t="str">
        <f t="shared" si="15"/>
        <v>OfSExPGECZ14</v>
      </c>
      <c r="M252" t="str">
        <f t="shared" si="16"/>
        <v>OfSExPGE</v>
      </c>
      <c r="N252" t="s">
        <v>432</v>
      </c>
      <c r="O252">
        <v>0</v>
      </c>
    </row>
    <row r="253" spans="2:15" x14ac:dyDescent="0.35">
      <c r="B253" t="s">
        <v>389</v>
      </c>
      <c r="C253" t="str">
        <f t="shared" si="13"/>
        <v>OfSExPGE</v>
      </c>
      <c r="D253" t="s">
        <v>393</v>
      </c>
      <c r="E253" t="str">
        <f t="shared" si="14"/>
        <v>PGE</v>
      </c>
      <c r="F253" t="s">
        <v>414</v>
      </c>
      <c r="G253" t="s">
        <v>445</v>
      </c>
      <c r="H253" t="s">
        <v>416</v>
      </c>
      <c r="I253" s="12" t="s">
        <v>417</v>
      </c>
      <c r="J253" s="12" t="s">
        <v>418</v>
      </c>
      <c r="L253" s="28" t="str">
        <f t="shared" si="15"/>
        <v>OfSExPGECZ15</v>
      </c>
      <c r="M253" t="str">
        <f t="shared" si="16"/>
        <v>OfSExPGE</v>
      </c>
      <c r="N253" t="s">
        <v>433</v>
      </c>
      <c r="O253">
        <v>0</v>
      </c>
    </row>
    <row r="254" spans="2:15" x14ac:dyDescent="0.35">
      <c r="B254" t="s">
        <v>389</v>
      </c>
      <c r="C254" t="str">
        <f t="shared" si="13"/>
        <v>OfSExPGE</v>
      </c>
      <c r="D254" t="s">
        <v>393</v>
      </c>
      <c r="E254" t="str">
        <f t="shared" si="14"/>
        <v>PGE</v>
      </c>
      <c r="F254" t="s">
        <v>414</v>
      </c>
      <c r="G254" t="s">
        <v>445</v>
      </c>
      <c r="H254" t="s">
        <v>416</v>
      </c>
      <c r="I254" s="12" t="s">
        <v>417</v>
      </c>
      <c r="J254" s="12" t="s">
        <v>418</v>
      </c>
      <c r="L254" s="28" t="str">
        <f t="shared" si="15"/>
        <v>OfSExPGECZ16</v>
      </c>
      <c r="M254" t="str">
        <f t="shared" si="16"/>
        <v>OfSExPGE</v>
      </c>
      <c r="N254" t="s">
        <v>434</v>
      </c>
      <c r="O254">
        <v>1.0466</v>
      </c>
    </row>
    <row r="255" spans="2:15" x14ac:dyDescent="0.35">
      <c r="B255" t="s">
        <v>389</v>
      </c>
      <c r="C255" t="str">
        <f t="shared" si="13"/>
        <v>RSDExPGE</v>
      </c>
      <c r="D255" t="s">
        <v>393</v>
      </c>
      <c r="E255" t="str">
        <f t="shared" si="14"/>
        <v>PGE</v>
      </c>
      <c r="F255" t="s">
        <v>414</v>
      </c>
      <c r="G255" t="s">
        <v>446</v>
      </c>
      <c r="H255" t="s">
        <v>416</v>
      </c>
      <c r="I255" s="12" t="s">
        <v>417</v>
      </c>
      <c r="J255" s="12" t="s">
        <v>418</v>
      </c>
      <c r="L255" s="28" t="str">
        <f t="shared" si="15"/>
        <v>RSDExPGECZ01</v>
      </c>
      <c r="M255" t="str">
        <f t="shared" si="16"/>
        <v>RSDExPGE</v>
      </c>
      <c r="N255" t="s">
        <v>419</v>
      </c>
      <c r="O255">
        <v>0.36885000000000001</v>
      </c>
    </row>
    <row r="256" spans="2:15" x14ac:dyDescent="0.35">
      <c r="B256" t="s">
        <v>389</v>
      </c>
      <c r="C256" t="str">
        <f t="shared" si="13"/>
        <v>RSDExPGE</v>
      </c>
      <c r="D256" t="s">
        <v>393</v>
      </c>
      <c r="E256" t="str">
        <f t="shared" si="14"/>
        <v>PGE</v>
      </c>
      <c r="F256" t="s">
        <v>414</v>
      </c>
      <c r="G256" t="s">
        <v>446</v>
      </c>
      <c r="H256" t="s">
        <v>416</v>
      </c>
      <c r="I256" s="12" t="s">
        <v>417</v>
      </c>
      <c r="J256" s="12" t="s">
        <v>418</v>
      </c>
      <c r="L256" s="28" t="str">
        <f t="shared" si="15"/>
        <v>RSDExPGECZ02</v>
      </c>
      <c r="M256" t="str">
        <f t="shared" si="16"/>
        <v>RSDExPGE</v>
      </c>
      <c r="N256" t="s">
        <v>420</v>
      </c>
      <c r="O256">
        <v>1.6698999999999997</v>
      </c>
    </row>
    <row r="257" spans="2:15" x14ac:dyDescent="0.35">
      <c r="B257" t="s">
        <v>389</v>
      </c>
      <c r="C257" t="str">
        <f t="shared" si="13"/>
        <v>RSDExPGE</v>
      </c>
      <c r="D257" t="s">
        <v>393</v>
      </c>
      <c r="E257" t="str">
        <f t="shared" si="14"/>
        <v>PGE</v>
      </c>
      <c r="F257" t="s">
        <v>414</v>
      </c>
      <c r="G257" t="s">
        <v>446</v>
      </c>
      <c r="H257" t="s">
        <v>416</v>
      </c>
      <c r="I257" s="12" t="s">
        <v>417</v>
      </c>
      <c r="J257" s="12" t="s">
        <v>418</v>
      </c>
      <c r="L257" s="28" t="str">
        <f t="shared" si="15"/>
        <v>RSDExPGECZ03</v>
      </c>
      <c r="M257" t="str">
        <f t="shared" si="16"/>
        <v>RSDExPGE</v>
      </c>
      <c r="N257" t="s">
        <v>421</v>
      </c>
      <c r="O257">
        <v>7.6246500000000008</v>
      </c>
    </row>
    <row r="258" spans="2:15" x14ac:dyDescent="0.35">
      <c r="B258" t="s">
        <v>389</v>
      </c>
      <c r="C258" t="str">
        <f t="shared" si="13"/>
        <v>RSDExPGE</v>
      </c>
      <c r="D258" t="s">
        <v>393</v>
      </c>
      <c r="E258" t="str">
        <f t="shared" si="14"/>
        <v>PGE</v>
      </c>
      <c r="F258" t="s">
        <v>414</v>
      </c>
      <c r="G258" t="s">
        <v>446</v>
      </c>
      <c r="H258" t="s">
        <v>416</v>
      </c>
      <c r="I258" s="12" t="s">
        <v>417</v>
      </c>
      <c r="J258" s="12" t="s">
        <v>418</v>
      </c>
      <c r="L258" s="28" t="str">
        <f t="shared" si="15"/>
        <v>RSDExPGECZ04</v>
      </c>
      <c r="M258" t="str">
        <f t="shared" si="16"/>
        <v>RSDExPGE</v>
      </c>
      <c r="N258" t="s">
        <v>422</v>
      </c>
      <c r="O258">
        <v>3.3539649999999996</v>
      </c>
    </row>
    <row r="259" spans="2:15" x14ac:dyDescent="0.35">
      <c r="B259" t="s">
        <v>389</v>
      </c>
      <c r="C259" t="str">
        <f t="shared" si="13"/>
        <v>RSDExPGE</v>
      </c>
      <c r="D259" t="s">
        <v>393</v>
      </c>
      <c r="E259" t="str">
        <f t="shared" si="14"/>
        <v>PGE</v>
      </c>
      <c r="F259" t="s">
        <v>414</v>
      </c>
      <c r="G259" t="s">
        <v>446</v>
      </c>
      <c r="H259" t="s">
        <v>416</v>
      </c>
      <c r="I259" s="12" t="s">
        <v>417</v>
      </c>
      <c r="J259" s="12" t="s">
        <v>418</v>
      </c>
      <c r="L259" s="28" t="str">
        <f t="shared" si="15"/>
        <v>RSDExPGECZ05</v>
      </c>
      <c r="M259" t="str">
        <f t="shared" si="16"/>
        <v>RSDExPGE</v>
      </c>
      <c r="N259" t="s">
        <v>423</v>
      </c>
      <c r="O259">
        <v>0.65845999999999993</v>
      </c>
    </row>
    <row r="260" spans="2:15" x14ac:dyDescent="0.35">
      <c r="B260" t="s">
        <v>389</v>
      </c>
      <c r="C260" t="str">
        <f t="shared" si="13"/>
        <v>RSDExPGE</v>
      </c>
      <c r="D260" t="s">
        <v>393</v>
      </c>
      <c r="E260" t="str">
        <f t="shared" si="14"/>
        <v>PGE</v>
      </c>
      <c r="F260" t="s">
        <v>414</v>
      </c>
      <c r="G260" t="s">
        <v>446</v>
      </c>
      <c r="H260" t="s">
        <v>416</v>
      </c>
      <c r="I260" s="12" t="s">
        <v>417</v>
      </c>
      <c r="J260" s="12" t="s">
        <v>418</v>
      </c>
      <c r="L260" s="28" t="str">
        <f t="shared" si="15"/>
        <v>RSDExPGECZ06</v>
      </c>
      <c r="M260" t="str">
        <f t="shared" si="16"/>
        <v>RSDExPGE</v>
      </c>
      <c r="N260" t="s">
        <v>424</v>
      </c>
      <c r="O260">
        <v>0</v>
      </c>
    </row>
    <row r="261" spans="2:15" x14ac:dyDescent="0.35">
      <c r="B261" t="s">
        <v>389</v>
      </c>
      <c r="C261" t="str">
        <f t="shared" si="13"/>
        <v>RSDExPGE</v>
      </c>
      <c r="D261" t="s">
        <v>393</v>
      </c>
      <c r="E261" t="str">
        <f t="shared" si="14"/>
        <v>PGE</v>
      </c>
      <c r="F261" t="s">
        <v>414</v>
      </c>
      <c r="G261" t="s">
        <v>446</v>
      </c>
      <c r="H261" t="s">
        <v>416</v>
      </c>
      <c r="I261" s="12" t="s">
        <v>417</v>
      </c>
      <c r="J261" s="12" t="s">
        <v>418</v>
      </c>
      <c r="L261" s="28" t="str">
        <f t="shared" si="15"/>
        <v>RSDExPGECZ07</v>
      </c>
      <c r="M261" t="str">
        <f t="shared" si="16"/>
        <v>RSDExPGE</v>
      </c>
      <c r="N261" t="s">
        <v>425</v>
      </c>
      <c r="O261">
        <v>0</v>
      </c>
    </row>
    <row r="262" spans="2:15" x14ac:dyDescent="0.35">
      <c r="B262" t="s">
        <v>389</v>
      </c>
      <c r="C262" t="str">
        <f t="shared" si="13"/>
        <v>RSDExPGE</v>
      </c>
      <c r="D262" t="s">
        <v>393</v>
      </c>
      <c r="E262" t="str">
        <f t="shared" si="14"/>
        <v>PGE</v>
      </c>
      <c r="F262" t="s">
        <v>414</v>
      </c>
      <c r="G262" t="s">
        <v>446</v>
      </c>
      <c r="H262" t="s">
        <v>416</v>
      </c>
      <c r="I262" s="12" t="s">
        <v>417</v>
      </c>
      <c r="J262" s="12" t="s">
        <v>418</v>
      </c>
      <c r="L262" s="28" t="str">
        <f t="shared" si="15"/>
        <v>RSDExPGECZ08</v>
      </c>
      <c r="M262" t="str">
        <f t="shared" si="16"/>
        <v>RSDExPGE</v>
      </c>
      <c r="N262" t="s">
        <v>426</v>
      </c>
      <c r="O262">
        <v>0</v>
      </c>
    </row>
    <row r="263" spans="2:15" x14ac:dyDescent="0.35">
      <c r="B263" t="s">
        <v>389</v>
      </c>
      <c r="C263" t="str">
        <f t="shared" si="13"/>
        <v>RSDExPGE</v>
      </c>
      <c r="D263" t="s">
        <v>393</v>
      </c>
      <c r="E263" t="str">
        <f t="shared" si="14"/>
        <v>PGE</v>
      </c>
      <c r="F263" t="s">
        <v>414</v>
      </c>
      <c r="G263" t="s">
        <v>446</v>
      </c>
      <c r="H263" t="s">
        <v>416</v>
      </c>
      <c r="I263" s="12" t="s">
        <v>417</v>
      </c>
      <c r="J263" s="12" t="s">
        <v>418</v>
      </c>
      <c r="L263" s="28" t="str">
        <f t="shared" si="15"/>
        <v>RSDExPGECZ09</v>
      </c>
      <c r="M263" t="str">
        <f t="shared" si="16"/>
        <v>RSDExPGE</v>
      </c>
      <c r="N263" t="s">
        <v>427</v>
      </c>
      <c r="O263">
        <v>0</v>
      </c>
    </row>
    <row r="264" spans="2:15" x14ac:dyDescent="0.35">
      <c r="B264" t="s">
        <v>389</v>
      </c>
      <c r="C264" t="str">
        <f t="shared" si="13"/>
        <v>RSDExPGE</v>
      </c>
      <c r="D264" t="s">
        <v>393</v>
      </c>
      <c r="E264" t="str">
        <f t="shared" si="14"/>
        <v>PGE</v>
      </c>
      <c r="F264" t="s">
        <v>414</v>
      </c>
      <c r="G264" t="s">
        <v>446</v>
      </c>
      <c r="H264" t="s">
        <v>416</v>
      </c>
      <c r="I264" s="12" t="s">
        <v>417</v>
      </c>
      <c r="J264" s="12" t="s">
        <v>418</v>
      </c>
      <c r="L264" s="28" t="str">
        <f t="shared" si="15"/>
        <v>RSDExPGECZ10</v>
      </c>
      <c r="M264" t="str">
        <f t="shared" si="16"/>
        <v>RSDExPGE</v>
      </c>
      <c r="N264" t="s">
        <v>428</v>
      </c>
      <c r="O264">
        <v>0</v>
      </c>
    </row>
    <row r="265" spans="2:15" x14ac:dyDescent="0.35">
      <c r="B265" t="s">
        <v>389</v>
      </c>
      <c r="C265" t="str">
        <f t="shared" si="13"/>
        <v>RSDExPGE</v>
      </c>
      <c r="D265" t="s">
        <v>393</v>
      </c>
      <c r="E265" t="str">
        <f t="shared" si="14"/>
        <v>PGE</v>
      </c>
      <c r="F265" t="s">
        <v>414</v>
      </c>
      <c r="G265" t="s">
        <v>446</v>
      </c>
      <c r="H265" t="s">
        <v>416</v>
      </c>
      <c r="I265" s="12" t="s">
        <v>417</v>
      </c>
      <c r="J265" s="12" t="s">
        <v>418</v>
      </c>
      <c r="L265" s="28" t="str">
        <f t="shared" si="15"/>
        <v>RSDExPGECZ11</v>
      </c>
      <c r="M265" t="str">
        <f t="shared" si="16"/>
        <v>RSDExPGE</v>
      </c>
      <c r="N265" t="s">
        <v>429</v>
      </c>
      <c r="O265">
        <v>1.4843</v>
      </c>
    </row>
    <row r="266" spans="2:15" x14ac:dyDescent="0.35">
      <c r="B266" t="s">
        <v>389</v>
      </c>
      <c r="C266" t="str">
        <f t="shared" si="13"/>
        <v>RSDExPGE</v>
      </c>
      <c r="D266" t="s">
        <v>393</v>
      </c>
      <c r="E266" t="str">
        <f t="shared" si="14"/>
        <v>PGE</v>
      </c>
      <c r="F266" t="s">
        <v>414</v>
      </c>
      <c r="G266" t="s">
        <v>446</v>
      </c>
      <c r="H266" t="s">
        <v>416</v>
      </c>
      <c r="I266" s="12" t="s">
        <v>417</v>
      </c>
      <c r="J266" s="12" t="s">
        <v>418</v>
      </c>
      <c r="L266" s="28" t="str">
        <f t="shared" si="15"/>
        <v>RSDExPGECZ12</v>
      </c>
      <c r="M266" t="str">
        <f t="shared" si="16"/>
        <v>RSDExPGE</v>
      </c>
      <c r="N266" t="s">
        <v>430</v>
      </c>
      <c r="O266">
        <v>5.133350000000001</v>
      </c>
    </row>
    <row r="267" spans="2:15" x14ac:dyDescent="0.35">
      <c r="B267" t="s">
        <v>389</v>
      </c>
      <c r="C267" t="str">
        <f t="shared" si="13"/>
        <v>RSDExPGE</v>
      </c>
      <c r="D267" t="s">
        <v>393</v>
      </c>
      <c r="E267" t="str">
        <f t="shared" si="14"/>
        <v>PGE</v>
      </c>
      <c r="F267" t="s">
        <v>414</v>
      </c>
      <c r="G267" t="s">
        <v>446</v>
      </c>
      <c r="H267" t="s">
        <v>416</v>
      </c>
      <c r="I267" s="12" t="s">
        <v>417</v>
      </c>
      <c r="J267" s="12" t="s">
        <v>418</v>
      </c>
      <c r="L267" s="28" t="str">
        <f t="shared" si="15"/>
        <v>RSDExPGECZ13</v>
      </c>
      <c r="M267" t="str">
        <f t="shared" si="16"/>
        <v>RSDExPGE</v>
      </c>
      <c r="N267" t="s">
        <v>431</v>
      </c>
      <c r="O267">
        <v>3.5954999999999995</v>
      </c>
    </row>
    <row r="268" spans="2:15" x14ac:dyDescent="0.35">
      <c r="B268" t="s">
        <v>389</v>
      </c>
      <c r="C268" t="str">
        <f t="shared" si="13"/>
        <v>RSDExPGE</v>
      </c>
      <c r="D268" t="s">
        <v>393</v>
      </c>
      <c r="E268" t="str">
        <f t="shared" si="14"/>
        <v>PGE</v>
      </c>
      <c r="F268" t="s">
        <v>414</v>
      </c>
      <c r="G268" t="s">
        <v>446</v>
      </c>
      <c r="H268" t="s">
        <v>416</v>
      </c>
      <c r="I268" s="12" t="s">
        <v>417</v>
      </c>
      <c r="J268" s="12" t="s">
        <v>418</v>
      </c>
      <c r="L268" s="28" t="str">
        <f t="shared" si="15"/>
        <v>RSDExPGECZ14</v>
      </c>
      <c r="M268" t="str">
        <f t="shared" si="16"/>
        <v>RSDExPGE</v>
      </c>
      <c r="N268" t="s">
        <v>432</v>
      </c>
      <c r="O268">
        <v>0</v>
      </c>
    </row>
    <row r="269" spans="2:15" x14ac:dyDescent="0.35">
      <c r="B269" t="s">
        <v>389</v>
      </c>
      <c r="C269" t="str">
        <f t="shared" si="13"/>
        <v>RSDExPGE</v>
      </c>
      <c r="D269" t="s">
        <v>393</v>
      </c>
      <c r="E269" t="str">
        <f t="shared" si="14"/>
        <v>PGE</v>
      </c>
      <c r="F269" t="s">
        <v>414</v>
      </c>
      <c r="G269" t="s">
        <v>446</v>
      </c>
      <c r="H269" t="s">
        <v>416</v>
      </c>
      <c r="I269" s="12" t="s">
        <v>417</v>
      </c>
      <c r="J269" s="12" t="s">
        <v>418</v>
      </c>
      <c r="L269" s="28" t="str">
        <f t="shared" si="15"/>
        <v>RSDExPGECZ15</v>
      </c>
      <c r="M269" t="str">
        <f t="shared" si="16"/>
        <v>RSDExPGE</v>
      </c>
      <c r="N269" t="s">
        <v>433</v>
      </c>
      <c r="O269">
        <v>0</v>
      </c>
    </row>
    <row r="270" spans="2:15" x14ac:dyDescent="0.35">
      <c r="B270" t="s">
        <v>389</v>
      </c>
      <c r="C270" t="str">
        <f t="shared" si="13"/>
        <v>RSDExPGE</v>
      </c>
      <c r="D270" t="s">
        <v>393</v>
      </c>
      <c r="E270" t="str">
        <f t="shared" si="14"/>
        <v>PGE</v>
      </c>
      <c r="F270" t="s">
        <v>414</v>
      </c>
      <c r="G270" t="s">
        <v>446</v>
      </c>
      <c r="H270" t="s">
        <v>416</v>
      </c>
      <c r="I270" s="12" t="s">
        <v>417</v>
      </c>
      <c r="J270" s="12" t="s">
        <v>418</v>
      </c>
      <c r="L270" s="28" t="str">
        <f t="shared" si="15"/>
        <v>RSDExPGECZ16</v>
      </c>
      <c r="M270" t="str">
        <f t="shared" si="16"/>
        <v>RSDExPGE</v>
      </c>
      <c r="N270" t="s">
        <v>434</v>
      </c>
      <c r="O270">
        <v>0.3024</v>
      </c>
    </row>
    <row r="271" spans="2:15" x14ac:dyDescent="0.35">
      <c r="B271" t="s">
        <v>389</v>
      </c>
      <c r="C271" t="str">
        <f t="shared" ref="C271:C334" si="17">+G271&amp;H271&amp;F271</f>
        <v>RFFExPGE</v>
      </c>
      <c r="D271" t="s">
        <v>393</v>
      </c>
      <c r="E271" t="str">
        <f t="shared" si="14"/>
        <v>PGE</v>
      </c>
      <c r="F271" t="s">
        <v>414</v>
      </c>
      <c r="G271" t="s">
        <v>447</v>
      </c>
      <c r="H271" t="s">
        <v>416</v>
      </c>
      <c r="I271" s="12" t="s">
        <v>417</v>
      </c>
      <c r="J271" s="12" t="s">
        <v>418</v>
      </c>
      <c r="L271" s="28" t="str">
        <f t="shared" si="15"/>
        <v>RFFExPGECZ01</v>
      </c>
      <c r="M271" t="str">
        <f t="shared" si="16"/>
        <v>RFFExPGE</v>
      </c>
      <c r="N271" t="s">
        <v>419</v>
      </c>
      <c r="O271">
        <v>0.36885000000000001</v>
      </c>
    </row>
    <row r="272" spans="2:15" x14ac:dyDescent="0.35">
      <c r="B272" t="s">
        <v>389</v>
      </c>
      <c r="C272" t="str">
        <f t="shared" si="17"/>
        <v>RFFExPGE</v>
      </c>
      <c r="D272" t="s">
        <v>393</v>
      </c>
      <c r="E272" t="str">
        <f t="shared" ref="E272:E335" si="18">IF(H272="Ex",F272,"Any")</f>
        <v>PGE</v>
      </c>
      <c r="F272" t="s">
        <v>414</v>
      </c>
      <c r="G272" t="s">
        <v>447</v>
      </c>
      <c r="H272" t="s">
        <v>416</v>
      </c>
      <c r="I272" s="12" t="s">
        <v>417</v>
      </c>
      <c r="J272" s="12" t="s">
        <v>418</v>
      </c>
      <c r="L272" s="28" t="str">
        <f t="shared" ref="L272:L335" si="19">M272&amp;N272</f>
        <v>RFFExPGECZ02</v>
      </c>
      <c r="M272" t="str">
        <f t="shared" ref="M272:M335" si="20">+C272</f>
        <v>RFFExPGE</v>
      </c>
      <c r="N272" t="s">
        <v>420</v>
      </c>
      <c r="O272">
        <v>1.6698999999999997</v>
      </c>
    </row>
    <row r="273" spans="2:15" x14ac:dyDescent="0.35">
      <c r="B273" t="s">
        <v>389</v>
      </c>
      <c r="C273" t="str">
        <f t="shared" si="17"/>
        <v>RFFExPGE</v>
      </c>
      <c r="D273" t="s">
        <v>393</v>
      </c>
      <c r="E273" t="str">
        <f t="shared" si="18"/>
        <v>PGE</v>
      </c>
      <c r="F273" t="s">
        <v>414</v>
      </c>
      <c r="G273" t="s">
        <v>447</v>
      </c>
      <c r="H273" t="s">
        <v>416</v>
      </c>
      <c r="I273" s="12" t="s">
        <v>417</v>
      </c>
      <c r="J273" s="12" t="s">
        <v>418</v>
      </c>
      <c r="L273" s="28" t="str">
        <f t="shared" si="19"/>
        <v>RFFExPGECZ03</v>
      </c>
      <c r="M273" t="str">
        <f t="shared" si="20"/>
        <v>RFFExPGE</v>
      </c>
      <c r="N273" t="s">
        <v>421</v>
      </c>
      <c r="O273">
        <v>7.6246500000000008</v>
      </c>
    </row>
    <row r="274" spans="2:15" x14ac:dyDescent="0.35">
      <c r="B274" t="s">
        <v>389</v>
      </c>
      <c r="C274" t="str">
        <f t="shared" si="17"/>
        <v>RFFExPGE</v>
      </c>
      <c r="D274" t="s">
        <v>393</v>
      </c>
      <c r="E274" t="str">
        <f t="shared" si="18"/>
        <v>PGE</v>
      </c>
      <c r="F274" t="s">
        <v>414</v>
      </c>
      <c r="G274" t="s">
        <v>447</v>
      </c>
      <c r="H274" t="s">
        <v>416</v>
      </c>
      <c r="I274" s="12" t="s">
        <v>417</v>
      </c>
      <c r="J274" s="12" t="s">
        <v>418</v>
      </c>
      <c r="L274" s="28" t="str">
        <f t="shared" si="19"/>
        <v>RFFExPGECZ04</v>
      </c>
      <c r="M274" t="str">
        <f t="shared" si="20"/>
        <v>RFFExPGE</v>
      </c>
      <c r="N274" t="s">
        <v>422</v>
      </c>
      <c r="O274">
        <v>3.3539649999999996</v>
      </c>
    </row>
    <row r="275" spans="2:15" x14ac:dyDescent="0.35">
      <c r="B275" t="s">
        <v>389</v>
      </c>
      <c r="C275" t="str">
        <f t="shared" si="17"/>
        <v>RFFExPGE</v>
      </c>
      <c r="D275" t="s">
        <v>393</v>
      </c>
      <c r="E275" t="str">
        <f t="shared" si="18"/>
        <v>PGE</v>
      </c>
      <c r="F275" t="s">
        <v>414</v>
      </c>
      <c r="G275" t="s">
        <v>447</v>
      </c>
      <c r="H275" t="s">
        <v>416</v>
      </c>
      <c r="I275" s="12" t="s">
        <v>417</v>
      </c>
      <c r="J275" s="12" t="s">
        <v>418</v>
      </c>
      <c r="L275" s="28" t="str">
        <f t="shared" si="19"/>
        <v>RFFExPGECZ05</v>
      </c>
      <c r="M275" t="str">
        <f t="shared" si="20"/>
        <v>RFFExPGE</v>
      </c>
      <c r="N275" t="s">
        <v>423</v>
      </c>
      <c r="O275">
        <v>0.65845999999999993</v>
      </c>
    </row>
    <row r="276" spans="2:15" x14ac:dyDescent="0.35">
      <c r="B276" t="s">
        <v>389</v>
      </c>
      <c r="C276" t="str">
        <f t="shared" si="17"/>
        <v>RFFExPGE</v>
      </c>
      <c r="D276" t="s">
        <v>393</v>
      </c>
      <c r="E276" t="str">
        <f t="shared" si="18"/>
        <v>PGE</v>
      </c>
      <c r="F276" t="s">
        <v>414</v>
      </c>
      <c r="G276" t="s">
        <v>447</v>
      </c>
      <c r="H276" t="s">
        <v>416</v>
      </c>
      <c r="I276" s="12" t="s">
        <v>417</v>
      </c>
      <c r="J276" s="12" t="s">
        <v>418</v>
      </c>
      <c r="L276" s="28" t="str">
        <f t="shared" si="19"/>
        <v>RFFExPGECZ06</v>
      </c>
      <c r="M276" t="str">
        <f t="shared" si="20"/>
        <v>RFFExPGE</v>
      </c>
      <c r="N276" t="s">
        <v>424</v>
      </c>
      <c r="O276">
        <v>0</v>
      </c>
    </row>
    <row r="277" spans="2:15" x14ac:dyDescent="0.35">
      <c r="B277" t="s">
        <v>389</v>
      </c>
      <c r="C277" t="str">
        <f t="shared" si="17"/>
        <v>RFFExPGE</v>
      </c>
      <c r="D277" t="s">
        <v>393</v>
      </c>
      <c r="E277" t="str">
        <f t="shared" si="18"/>
        <v>PGE</v>
      </c>
      <c r="F277" t="s">
        <v>414</v>
      </c>
      <c r="G277" t="s">
        <v>447</v>
      </c>
      <c r="H277" t="s">
        <v>416</v>
      </c>
      <c r="I277" s="12" t="s">
        <v>417</v>
      </c>
      <c r="J277" s="12" t="s">
        <v>418</v>
      </c>
      <c r="L277" s="28" t="str">
        <f t="shared" si="19"/>
        <v>RFFExPGECZ07</v>
      </c>
      <c r="M277" t="str">
        <f t="shared" si="20"/>
        <v>RFFExPGE</v>
      </c>
      <c r="N277" t="s">
        <v>425</v>
      </c>
      <c r="O277">
        <v>0</v>
      </c>
    </row>
    <row r="278" spans="2:15" x14ac:dyDescent="0.35">
      <c r="B278" t="s">
        <v>389</v>
      </c>
      <c r="C278" t="str">
        <f t="shared" si="17"/>
        <v>RFFExPGE</v>
      </c>
      <c r="D278" t="s">
        <v>393</v>
      </c>
      <c r="E278" t="str">
        <f t="shared" si="18"/>
        <v>PGE</v>
      </c>
      <c r="F278" t="s">
        <v>414</v>
      </c>
      <c r="G278" t="s">
        <v>447</v>
      </c>
      <c r="H278" t="s">
        <v>416</v>
      </c>
      <c r="I278" s="12" t="s">
        <v>417</v>
      </c>
      <c r="J278" s="12" t="s">
        <v>418</v>
      </c>
      <c r="L278" s="28" t="str">
        <f t="shared" si="19"/>
        <v>RFFExPGECZ08</v>
      </c>
      <c r="M278" t="str">
        <f t="shared" si="20"/>
        <v>RFFExPGE</v>
      </c>
      <c r="N278" t="s">
        <v>426</v>
      </c>
      <c r="O278">
        <v>0</v>
      </c>
    </row>
    <row r="279" spans="2:15" x14ac:dyDescent="0.35">
      <c r="B279" t="s">
        <v>389</v>
      </c>
      <c r="C279" t="str">
        <f t="shared" si="17"/>
        <v>RFFExPGE</v>
      </c>
      <c r="D279" t="s">
        <v>393</v>
      </c>
      <c r="E279" t="str">
        <f t="shared" si="18"/>
        <v>PGE</v>
      </c>
      <c r="F279" t="s">
        <v>414</v>
      </c>
      <c r="G279" t="s">
        <v>447</v>
      </c>
      <c r="H279" t="s">
        <v>416</v>
      </c>
      <c r="I279" s="12" t="s">
        <v>417</v>
      </c>
      <c r="J279" s="12" t="s">
        <v>418</v>
      </c>
      <c r="L279" s="28" t="str">
        <f t="shared" si="19"/>
        <v>RFFExPGECZ09</v>
      </c>
      <c r="M279" t="str">
        <f t="shared" si="20"/>
        <v>RFFExPGE</v>
      </c>
      <c r="N279" t="s">
        <v>427</v>
      </c>
      <c r="O279">
        <v>0</v>
      </c>
    </row>
    <row r="280" spans="2:15" x14ac:dyDescent="0.35">
      <c r="B280" t="s">
        <v>389</v>
      </c>
      <c r="C280" t="str">
        <f t="shared" si="17"/>
        <v>RFFExPGE</v>
      </c>
      <c r="D280" t="s">
        <v>393</v>
      </c>
      <c r="E280" t="str">
        <f t="shared" si="18"/>
        <v>PGE</v>
      </c>
      <c r="F280" t="s">
        <v>414</v>
      </c>
      <c r="G280" t="s">
        <v>447</v>
      </c>
      <c r="H280" t="s">
        <v>416</v>
      </c>
      <c r="I280" s="12" t="s">
        <v>417</v>
      </c>
      <c r="J280" s="12" t="s">
        <v>418</v>
      </c>
      <c r="L280" s="28" t="str">
        <f t="shared" si="19"/>
        <v>RFFExPGECZ10</v>
      </c>
      <c r="M280" t="str">
        <f t="shared" si="20"/>
        <v>RFFExPGE</v>
      </c>
      <c r="N280" t="s">
        <v>428</v>
      </c>
      <c r="O280">
        <v>0</v>
      </c>
    </row>
    <row r="281" spans="2:15" x14ac:dyDescent="0.35">
      <c r="B281" t="s">
        <v>389</v>
      </c>
      <c r="C281" t="str">
        <f t="shared" si="17"/>
        <v>RFFExPGE</v>
      </c>
      <c r="D281" t="s">
        <v>393</v>
      </c>
      <c r="E281" t="str">
        <f t="shared" si="18"/>
        <v>PGE</v>
      </c>
      <c r="F281" t="s">
        <v>414</v>
      </c>
      <c r="G281" t="s">
        <v>447</v>
      </c>
      <c r="H281" t="s">
        <v>416</v>
      </c>
      <c r="I281" s="12" t="s">
        <v>417</v>
      </c>
      <c r="J281" s="12" t="s">
        <v>418</v>
      </c>
      <c r="L281" s="28" t="str">
        <f t="shared" si="19"/>
        <v>RFFExPGECZ11</v>
      </c>
      <c r="M281" t="str">
        <f t="shared" si="20"/>
        <v>RFFExPGE</v>
      </c>
      <c r="N281" t="s">
        <v>429</v>
      </c>
      <c r="O281">
        <v>1.4843</v>
      </c>
    </row>
    <row r="282" spans="2:15" x14ac:dyDescent="0.35">
      <c r="B282" t="s">
        <v>389</v>
      </c>
      <c r="C282" t="str">
        <f t="shared" si="17"/>
        <v>RFFExPGE</v>
      </c>
      <c r="D282" t="s">
        <v>393</v>
      </c>
      <c r="E282" t="str">
        <f t="shared" si="18"/>
        <v>PGE</v>
      </c>
      <c r="F282" t="s">
        <v>414</v>
      </c>
      <c r="G282" t="s">
        <v>447</v>
      </c>
      <c r="H282" t="s">
        <v>416</v>
      </c>
      <c r="I282" s="12" t="s">
        <v>417</v>
      </c>
      <c r="J282" s="12" t="s">
        <v>418</v>
      </c>
      <c r="L282" s="28" t="str">
        <f t="shared" si="19"/>
        <v>RFFExPGECZ12</v>
      </c>
      <c r="M282" t="str">
        <f t="shared" si="20"/>
        <v>RFFExPGE</v>
      </c>
      <c r="N282" t="s">
        <v>430</v>
      </c>
      <c r="O282">
        <v>5.133350000000001</v>
      </c>
    </row>
    <row r="283" spans="2:15" x14ac:dyDescent="0.35">
      <c r="B283" t="s">
        <v>389</v>
      </c>
      <c r="C283" t="str">
        <f t="shared" si="17"/>
        <v>RFFExPGE</v>
      </c>
      <c r="D283" t="s">
        <v>393</v>
      </c>
      <c r="E283" t="str">
        <f t="shared" si="18"/>
        <v>PGE</v>
      </c>
      <c r="F283" t="s">
        <v>414</v>
      </c>
      <c r="G283" t="s">
        <v>447</v>
      </c>
      <c r="H283" t="s">
        <v>416</v>
      </c>
      <c r="I283" s="12" t="s">
        <v>417</v>
      </c>
      <c r="J283" s="12" t="s">
        <v>418</v>
      </c>
      <c r="L283" s="28" t="str">
        <f t="shared" si="19"/>
        <v>RFFExPGECZ13</v>
      </c>
      <c r="M283" t="str">
        <f t="shared" si="20"/>
        <v>RFFExPGE</v>
      </c>
      <c r="N283" t="s">
        <v>431</v>
      </c>
      <c r="O283">
        <v>3.5954999999999995</v>
      </c>
    </row>
    <row r="284" spans="2:15" x14ac:dyDescent="0.35">
      <c r="B284" t="s">
        <v>389</v>
      </c>
      <c r="C284" t="str">
        <f t="shared" si="17"/>
        <v>RFFExPGE</v>
      </c>
      <c r="D284" t="s">
        <v>393</v>
      </c>
      <c r="E284" t="str">
        <f t="shared" si="18"/>
        <v>PGE</v>
      </c>
      <c r="F284" t="s">
        <v>414</v>
      </c>
      <c r="G284" t="s">
        <v>447</v>
      </c>
      <c r="H284" t="s">
        <v>416</v>
      </c>
      <c r="I284" s="12" t="s">
        <v>417</v>
      </c>
      <c r="J284" s="12" t="s">
        <v>418</v>
      </c>
      <c r="L284" s="28" t="str">
        <f t="shared" si="19"/>
        <v>RFFExPGECZ14</v>
      </c>
      <c r="M284" t="str">
        <f t="shared" si="20"/>
        <v>RFFExPGE</v>
      </c>
      <c r="N284" t="s">
        <v>432</v>
      </c>
      <c r="O284">
        <v>0</v>
      </c>
    </row>
    <row r="285" spans="2:15" x14ac:dyDescent="0.35">
      <c r="B285" t="s">
        <v>389</v>
      </c>
      <c r="C285" t="str">
        <f t="shared" si="17"/>
        <v>RFFExPGE</v>
      </c>
      <c r="D285" t="s">
        <v>393</v>
      </c>
      <c r="E285" t="str">
        <f t="shared" si="18"/>
        <v>PGE</v>
      </c>
      <c r="F285" t="s">
        <v>414</v>
      </c>
      <c r="G285" t="s">
        <v>447</v>
      </c>
      <c r="H285" t="s">
        <v>416</v>
      </c>
      <c r="I285" s="12" t="s">
        <v>417</v>
      </c>
      <c r="J285" s="12" t="s">
        <v>418</v>
      </c>
      <c r="L285" s="28" t="str">
        <f t="shared" si="19"/>
        <v>RFFExPGECZ15</v>
      </c>
      <c r="M285" t="str">
        <f t="shared" si="20"/>
        <v>RFFExPGE</v>
      </c>
      <c r="N285" t="s">
        <v>433</v>
      </c>
      <c r="O285">
        <v>0</v>
      </c>
    </row>
    <row r="286" spans="2:15" x14ac:dyDescent="0.35">
      <c r="B286" t="s">
        <v>389</v>
      </c>
      <c r="C286" t="str">
        <f t="shared" si="17"/>
        <v>RFFExPGE</v>
      </c>
      <c r="D286" t="s">
        <v>393</v>
      </c>
      <c r="E286" t="str">
        <f t="shared" si="18"/>
        <v>PGE</v>
      </c>
      <c r="F286" t="s">
        <v>414</v>
      </c>
      <c r="G286" t="s">
        <v>447</v>
      </c>
      <c r="H286" t="s">
        <v>416</v>
      </c>
      <c r="I286" s="12" t="s">
        <v>417</v>
      </c>
      <c r="J286" s="12" t="s">
        <v>418</v>
      </c>
      <c r="L286" s="28" t="str">
        <f t="shared" si="19"/>
        <v>RFFExPGECZ16</v>
      </c>
      <c r="M286" t="str">
        <f t="shared" si="20"/>
        <v>RFFExPGE</v>
      </c>
      <c r="N286" t="s">
        <v>434</v>
      </c>
      <c r="O286">
        <v>0.3024</v>
      </c>
    </row>
    <row r="287" spans="2:15" x14ac:dyDescent="0.35">
      <c r="B287" t="s">
        <v>389</v>
      </c>
      <c r="C287" t="str">
        <f t="shared" si="17"/>
        <v>Rt3ExPGE</v>
      </c>
      <c r="D287" t="s">
        <v>393</v>
      </c>
      <c r="E287" t="str">
        <f t="shared" si="18"/>
        <v>PGE</v>
      </c>
      <c r="F287" t="s">
        <v>414</v>
      </c>
      <c r="G287" t="s">
        <v>448</v>
      </c>
      <c r="H287" t="s">
        <v>416</v>
      </c>
      <c r="I287" s="12" t="s">
        <v>417</v>
      </c>
      <c r="J287" s="12" t="s">
        <v>418</v>
      </c>
      <c r="L287" s="28" t="str">
        <f t="shared" si="19"/>
        <v>Rt3ExPGECZ01</v>
      </c>
      <c r="M287" t="str">
        <f t="shared" si="20"/>
        <v>Rt3ExPGE</v>
      </c>
      <c r="N287" t="s">
        <v>419</v>
      </c>
      <c r="O287">
        <v>1.2409333333333332</v>
      </c>
    </row>
    <row r="288" spans="2:15" x14ac:dyDescent="0.35">
      <c r="B288" t="s">
        <v>389</v>
      </c>
      <c r="C288" t="str">
        <f t="shared" si="17"/>
        <v>Rt3ExPGE</v>
      </c>
      <c r="D288" t="s">
        <v>393</v>
      </c>
      <c r="E288" t="str">
        <f t="shared" si="18"/>
        <v>PGE</v>
      </c>
      <c r="F288" t="s">
        <v>414</v>
      </c>
      <c r="G288" t="s">
        <v>448</v>
      </c>
      <c r="H288" t="s">
        <v>416</v>
      </c>
      <c r="I288" s="12" t="s">
        <v>417</v>
      </c>
      <c r="J288" s="12" t="s">
        <v>418</v>
      </c>
      <c r="L288" s="28" t="str">
        <f t="shared" si="19"/>
        <v>Rt3ExPGECZ02</v>
      </c>
      <c r="M288" t="str">
        <f t="shared" si="20"/>
        <v>Rt3ExPGE</v>
      </c>
      <c r="N288" t="s">
        <v>420</v>
      </c>
      <c r="O288">
        <v>8.3222333333333349</v>
      </c>
    </row>
    <row r="289" spans="2:15" x14ac:dyDescent="0.35">
      <c r="B289" t="s">
        <v>389</v>
      </c>
      <c r="C289" t="str">
        <f t="shared" si="17"/>
        <v>Rt3ExPGE</v>
      </c>
      <c r="D289" t="s">
        <v>393</v>
      </c>
      <c r="E289" t="str">
        <f t="shared" si="18"/>
        <v>PGE</v>
      </c>
      <c r="F289" t="s">
        <v>414</v>
      </c>
      <c r="G289" t="s">
        <v>448</v>
      </c>
      <c r="H289" t="s">
        <v>416</v>
      </c>
      <c r="I289" s="12" t="s">
        <v>417</v>
      </c>
      <c r="J289" s="12" t="s">
        <v>418</v>
      </c>
      <c r="L289" s="28" t="str">
        <f t="shared" si="19"/>
        <v>Rt3ExPGECZ03</v>
      </c>
      <c r="M289" t="str">
        <f t="shared" si="20"/>
        <v>Rt3ExPGE</v>
      </c>
      <c r="N289" t="s">
        <v>421</v>
      </c>
      <c r="O289">
        <v>38.823533333333337</v>
      </c>
    </row>
    <row r="290" spans="2:15" x14ac:dyDescent="0.35">
      <c r="B290" t="s">
        <v>389</v>
      </c>
      <c r="C290" t="str">
        <f t="shared" si="17"/>
        <v>Rt3ExPGE</v>
      </c>
      <c r="D290" t="s">
        <v>393</v>
      </c>
      <c r="E290" t="str">
        <f t="shared" si="18"/>
        <v>PGE</v>
      </c>
      <c r="F290" t="s">
        <v>414</v>
      </c>
      <c r="G290" t="s">
        <v>448</v>
      </c>
      <c r="H290" t="s">
        <v>416</v>
      </c>
      <c r="I290" s="12" t="s">
        <v>417</v>
      </c>
      <c r="J290" s="12" t="s">
        <v>418</v>
      </c>
      <c r="L290" s="28" t="str">
        <f t="shared" si="19"/>
        <v>Rt3ExPGECZ04</v>
      </c>
      <c r="M290" t="str">
        <f t="shared" si="20"/>
        <v>Rt3ExPGE</v>
      </c>
      <c r="N290" t="s">
        <v>422</v>
      </c>
      <c r="O290">
        <v>16.915266666666668</v>
      </c>
    </row>
    <row r="291" spans="2:15" x14ac:dyDescent="0.35">
      <c r="B291" t="s">
        <v>389</v>
      </c>
      <c r="C291" t="str">
        <f t="shared" si="17"/>
        <v>Rt3ExPGE</v>
      </c>
      <c r="D291" t="s">
        <v>393</v>
      </c>
      <c r="E291" t="str">
        <f t="shared" si="18"/>
        <v>PGE</v>
      </c>
      <c r="F291" t="s">
        <v>414</v>
      </c>
      <c r="G291" t="s">
        <v>448</v>
      </c>
      <c r="H291" t="s">
        <v>416</v>
      </c>
      <c r="I291" s="12" t="s">
        <v>417</v>
      </c>
      <c r="J291" s="12" t="s">
        <v>418</v>
      </c>
      <c r="L291" s="28" t="str">
        <f t="shared" si="19"/>
        <v>Rt3ExPGECZ05</v>
      </c>
      <c r="M291" t="str">
        <f t="shared" si="20"/>
        <v>Rt3ExPGE</v>
      </c>
      <c r="N291" t="s">
        <v>423</v>
      </c>
      <c r="O291">
        <v>2.9098666666666664</v>
      </c>
    </row>
    <row r="292" spans="2:15" x14ac:dyDescent="0.35">
      <c r="B292" t="s">
        <v>389</v>
      </c>
      <c r="C292" t="str">
        <f t="shared" si="17"/>
        <v>Rt3ExPGE</v>
      </c>
      <c r="D292" t="s">
        <v>393</v>
      </c>
      <c r="E292" t="str">
        <f t="shared" si="18"/>
        <v>PGE</v>
      </c>
      <c r="F292" t="s">
        <v>414</v>
      </c>
      <c r="G292" t="s">
        <v>448</v>
      </c>
      <c r="H292" t="s">
        <v>416</v>
      </c>
      <c r="I292" s="12" t="s">
        <v>417</v>
      </c>
      <c r="J292" s="12" t="s">
        <v>418</v>
      </c>
      <c r="L292" s="28" t="str">
        <f t="shared" si="19"/>
        <v>Rt3ExPGECZ06</v>
      </c>
      <c r="M292" t="str">
        <f t="shared" si="20"/>
        <v>Rt3ExPGE</v>
      </c>
      <c r="N292" t="s">
        <v>424</v>
      </c>
      <c r="O292">
        <v>0</v>
      </c>
    </row>
    <row r="293" spans="2:15" x14ac:dyDescent="0.35">
      <c r="B293" t="s">
        <v>389</v>
      </c>
      <c r="C293" t="str">
        <f t="shared" si="17"/>
        <v>Rt3ExPGE</v>
      </c>
      <c r="D293" t="s">
        <v>393</v>
      </c>
      <c r="E293" t="str">
        <f t="shared" si="18"/>
        <v>PGE</v>
      </c>
      <c r="F293" t="s">
        <v>414</v>
      </c>
      <c r="G293" t="s">
        <v>448</v>
      </c>
      <c r="H293" t="s">
        <v>416</v>
      </c>
      <c r="I293" s="12" t="s">
        <v>417</v>
      </c>
      <c r="J293" s="12" t="s">
        <v>418</v>
      </c>
      <c r="L293" s="28" t="str">
        <f t="shared" si="19"/>
        <v>Rt3ExPGECZ07</v>
      </c>
      <c r="M293" t="str">
        <f t="shared" si="20"/>
        <v>Rt3ExPGE</v>
      </c>
      <c r="N293" t="s">
        <v>425</v>
      </c>
      <c r="O293">
        <v>0</v>
      </c>
    </row>
    <row r="294" spans="2:15" x14ac:dyDescent="0.35">
      <c r="B294" t="s">
        <v>389</v>
      </c>
      <c r="C294" t="str">
        <f t="shared" si="17"/>
        <v>Rt3ExPGE</v>
      </c>
      <c r="D294" t="s">
        <v>393</v>
      </c>
      <c r="E294" t="str">
        <f t="shared" si="18"/>
        <v>PGE</v>
      </c>
      <c r="F294" t="s">
        <v>414</v>
      </c>
      <c r="G294" t="s">
        <v>448</v>
      </c>
      <c r="H294" t="s">
        <v>416</v>
      </c>
      <c r="I294" s="12" t="s">
        <v>417</v>
      </c>
      <c r="J294" s="12" t="s">
        <v>418</v>
      </c>
      <c r="L294" s="28" t="str">
        <f t="shared" si="19"/>
        <v>Rt3ExPGECZ08</v>
      </c>
      <c r="M294" t="str">
        <f t="shared" si="20"/>
        <v>Rt3ExPGE</v>
      </c>
      <c r="N294" t="s">
        <v>426</v>
      </c>
      <c r="O294">
        <v>0</v>
      </c>
    </row>
    <row r="295" spans="2:15" x14ac:dyDescent="0.35">
      <c r="B295" t="s">
        <v>389</v>
      </c>
      <c r="C295" t="str">
        <f t="shared" si="17"/>
        <v>Rt3ExPGE</v>
      </c>
      <c r="D295" t="s">
        <v>393</v>
      </c>
      <c r="E295" t="str">
        <f t="shared" si="18"/>
        <v>PGE</v>
      </c>
      <c r="F295" t="s">
        <v>414</v>
      </c>
      <c r="G295" t="s">
        <v>448</v>
      </c>
      <c r="H295" t="s">
        <v>416</v>
      </c>
      <c r="I295" s="12" t="s">
        <v>417</v>
      </c>
      <c r="J295" s="12" t="s">
        <v>418</v>
      </c>
      <c r="L295" s="28" t="str">
        <f t="shared" si="19"/>
        <v>Rt3ExPGECZ09</v>
      </c>
      <c r="M295" t="str">
        <f t="shared" si="20"/>
        <v>Rt3ExPGE</v>
      </c>
      <c r="N295" t="s">
        <v>427</v>
      </c>
      <c r="O295">
        <v>0</v>
      </c>
    </row>
    <row r="296" spans="2:15" x14ac:dyDescent="0.35">
      <c r="B296" t="s">
        <v>389</v>
      </c>
      <c r="C296" t="str">
        <f t="shared" si="17"/>
        <v>Rt3ExPGE</v>
      </c>
      <c r="D296" t="s">
        <v>393</v>
      </c>
      <c r="E296" t="str">
        <f t="shared" si="18"/>
        <v>PGE</v>
      </c>
      <c r="F296" t="s">
        <v>414</v>
      </c>
      <c r="G296" t="s">
        <v>448</v>
      </c>
      <c r="H296" t="s">
        <v>416</v>
      </c>
      <c r="I296" s="12" t="s">
        <v>417</v>
      </c>
      <c r="J296" s="12" t="s">
        <v>418</v>
      </c>
      <c r="L296" s="28" t="str">
        <f t="shared" si="19"/>
        <v>Rt3ExPGECZ10</v>
      </c>
      <c r="M296" t="str">
        <f t="shared" si="20"/>
        <v>Rt3ExPGE</v>
      </c>
      <c r="N296" t="s">
        <v>428</v>
      </c>
      <c r="O296">
        <v>0</v>
      </c>
    </row>
    <row r="297" spans="2:15" x14ac:dyDescent="0.35">
      <c r="B297" t="s">
        <v>389</v>
      </c>
      <c r="C297" t="str">
        <f t="shared" si="17"/>
        <v>Rt3ExPGE</v>
      </c>
      <c r="D297" t="s">
        <v>393</v>
      </c>
      <c r="E297" t="str">
        <f t="shared" si="18"/>
        <v>PGE</v>
      </c>
      <c r="F297" t="s">
        <v>414</v>
      </c>
      <c r="G297" t="s">
        <v>448</v>
      </c>
      <c r="H297" t="s">
        <v>416</v>
      </c>
      <c r="I297" s="12" t="s">
        <v>417</v>
      </c>
      <c r="J297" s="12" t="s">
        <v>418</v>
      </c>
      <c r="L297" s="28" t="str">
        <f t="shared" si="19"/>
        <v>Rt3ExPGECZ11</v>
      </c>
      <c r="M297" t="str">
        <f t="shared" si="20"/>
        <v>Rt3ExPGE</v>
      </c>
      <c r="N297" t="s">
        <v>429</v>
      </c>
      <c r="O297">
        <v>6.6282333333333332</v>
      </c>
    </row>
    <row r="298" spans="2:15" x14ac:dyDescent="0.35">
      <c r="B298" t="s">
        <v>389</v>
      </c>
      <c r="C298" t="str">
        <f t="shared" si="17"/>
        <v>Rt3ExPGE</v>
      </c>
      <c r="D298" t="s">
        <v>393</v>
      </c>
      <c r="E298" t="str">
        <f t="shared" si="18"/>
        <v>PGE</v>
      </c>
      <c r="F298" t="s">
        <v>414</v>
      </c>
      <c r="G298" t="s">
        <v>448</v>
      </c>
      <c r="H298" t="s">
        <v>416</v>
      </c>
      <c r="I298" s="12" t="s">
        <v>417</v>
      </c>
      <c r="J298" s="12" t="s">
        <v>418</v>
      </c>
      <c r="L298" s="28" t="str">
        <f t="shared" si="19"/>
        <v>Rt3ExPGECZ12</v>
      </c>
      <c r="M298" t="str">
        <f t="shared" si="20"/>
        <v>Rt3ExPGE</v>
      </c>
      <c r="N298" t="s">
        <v>430</v>
      </c>
      <c r="O298">
        <v>27.992000000000001</v>
      </c>
    </row>
    <row r="299" spans="2:15" x14ac:dyDescent="0.35">
      <c r="B299" t="s">
        <v>389</v>
      </c>
      <c r="C299" t="str">
        <f t="shared" si="17"/>
        <v>Rt3ExPGE</v>
      </c>
      <c r="D299" t="s">
        <v>393</v>
      </c>
      <c r="E299" t="str">
        <f t="shared" si="18"/>
        <v>PGE</v>
      </c>
      <c r="F299" t="s">
        <v>414</v>
      </c>
      <c r="G299" t="s">
        <v>448</v>
      </c>
      <c r="H299" t="s">
        <v>416</v>
      </c>
      <c r="I299" s="12" t="s">
        <v>417</v>
      </c>
      <c r="J299" s="12" t="s">
        <v>418</v>
      </c>
      <c r="L299" s="28" t="str">
        <f t="shared" si="19"/>
        <v>Rt3ExPGECZ13</v>
      </c>
      <c r="M299" t="str">
        <f t="shared" si="20"/>
        <v>Rt3ExPGE</v>
      </c>
      <c r="N299" t="s">
        <v>431</v>
      </c>
      <c r="O299">
        <v>16.987066666666667</v>
      </c>
    </row>
    <row r="300" spans="2:15" x14ac:dyDescent="0.35">
      <c r="B300" t="s">
        <v>389</v>
      </c>
      <c r="C300" t="str">
        <f t="shared" si="17"/>
        <v>Rt3ExPGE</v>
      </c>
      <c r="D300" t="s">
        <v>393</v>
      </c>
      <c r="E300" t="str">
        <f t="shared" si="18"/>
        <v>PGE</v>
      </c>
      <c r="F300" t="s">
        <v>414</v>
      </c>
      <c r="G300" t="s">
        <v>448</v>
      </c>
      <c r="H300" t="s">
        <v>416</v>
      </c>
      <c r="I300" s="12" t="s">
        <v>417</v>
      </c>
      <c r="J300" s="12" t="s">
        <v>418</v>
      </c>
      <c r="L300" s="28" t="str">
        <f t="shared" si="19"/>
        <v>Rt3ExPGECZ14</v>
      </c>
      <c r="M300" t="str">
        <f t="shared" si="20"/>
        <v>Rt3ExPGE</v>
      </c>
      <c r="N300" t="s">
        <v>432</v>
      </c>
      <c r="O300">
        <v>0</v>
      </c>
    </row>
    <row r="301" spans="2:15" x14ac:dyDescent="0.35">
      <c r="B301" t="s">
        <v>389</v>
      </c>
      <c r="C301" t="str">
        <f t="shared" si="17"/>
        <v>Rt3ExPGE</v>
      </c>
      <c r="D301" t="s">
        <v>393</v>
      </c>
      <c r="E301" t="str">
        <f t="shared" si="18"/>
        <v>PGE</v>
      </c>
      <c r="F301" t="s">
        <v>414</v>
      </c>
      <c r="G301" t="s">
        <v>448</v>
      </c>
      <c r="H301" t="s">
        <v>416</v>
      </c>
      <c r="I301" s="12" t="s">
        <v>417</v>
      </c>
      <c r="J301" s="12" t="s">
        <v>418</v>
      </c>
      <c r="L301" s="28" t="str">
        <f t="shared" si="19"/>
        <v>Rt3ExPGECZ15</v>
      </c>
      <c r="M301" t="str">
        <f t="shared" si="20"/>
        <v>Rt3ExPGE</v>
      </c>
      <c r="N301" t="s">
        <v>433</v>
      </c>
      <c r="O301">
        <v>0</v>
      </c>
    </row>
    <row r="302" spans="2:15" x14ac:dyDescent="0.35">
      <c r="B302" t="s">
        <v>389</v>
      </c>
      <c r="C302" t="str">
        <f t="shared" si="17"/>
        <v>Rt3ExPGE</v>
      </c>
      <c r="D302" t="s">
        <v>393</v>
      </c>
      <c r="E302" t="str">
        <f t="shared" si="18"/>
        <v>PGE</v>
      </c>
      <c r="F302" t="s">
        <v>414</v>
      </c>
      <c r="G302" t="s">
        <v>448</v>
      </c>
      <c r="H302" t="s">
        <v>416</v>
      </c>
      <c r="I302" s="12" t="s">
        <v>417</v>
      </c>
      <c r="J302" s="12" t="s">
        <v>418</v>
      </c>
      <c r="L302" s="28" t="str">
        <f t="shared" si="19"/>
        <v>Rt3ExPGECZ16</v>
      </c>
      <c r="M302" t="str">
        <f t="shared" si="20"/>
        <v>Rt3ExPGE</v>
      </c>
      <c r="N302" t="s">
        <v>434</v>
      </c>
      <c r="O302">
        <v>0.3804333333333334</v>
      </c>
    </row>
    <row r="303" spans="2:15" x14ac:dyDescent="0.35">
      <c r="B303" t="s">
        <v>389</v>
      </c>
      <c r="C303" t="str">
        <f t="shared" si="17"/>
        <v>RtLExPGE</v>
      </c>
      <c r="D303" t="s">
        <v>393</v>
      </c>
      <c r="E303" t="str">
        <f t="shared" si="18"/>
        <v>PGE</v>
      </c>
      <c r="F303" t="s">
        <v>414</v>
      </c>
      <c r="G303" t="s">
        <v>449</v>
      </c>
      <c r="H303" t="s">
        <v>416</v>
      </c>
      <c r="I303" s="12" t="s">
        <v>417</v>
      </c>
      <c r="J303" s="12" t="s">
        <v>418</v>
      </c>
      <c r="L303" s="28" t="str">
        <f t="shared" si="19"/>
        <v>RtLExPGECZ01</v>
      </c>
      <c r="M303" t="str">
        <f t="shared" si="20"/>
        <v>RtLExPGE</v>
      </c>
      <c r="N303" t="s">
        <v>419</v>
      </c>
      <c r="O303">
        <v>1.2409333333333332</v>
      </c>
    </row>
    <row r="304" spans="2:15" x14ac:dyDescent="0.35">
      <c r="B304" t="s">
        <v>389</v>
      </c>
      <c r="C304" t="str">
        <f t="shared" si="17"/>
        <v>RtLExPGE</v>
      </c>
      <c r="D304" t="s">
        <v>393</v>
      </c>
      <c r="E304" t="str">
        <f t="shared" si="18"/>
        <v>PGE</v>
      </c>
      <c r="F304" t="s">
        <v>414</v>
      </c>
      <c r="G304" t="s">
        <v>449</v>
      </c>
      <c r="H304" t="s">
        <v>416</v>
      </c>
      <c r="I304" s="12" t="s">
        <v>417</v>
      </c>
      <c r="J304" s="12" t="s">
        <v>418</v>
      </c>
      <c r="L304" s="28" t="str">
        <f t="shared" si="19"/>
        <v>RtLExPGECZ02</v>
      </c>
      <c r="M304" t="str">
        <f t="shared" si="20"/>
        <v>RtLExPGE</v>
      </c>
      <c r="N304" t="s">
        <v>420</v>
      </c>
      <c r="O304">
        <v>8.3222333333333349</v>
      </c>
    </row>
    <row r="305" spans="2:15" x14ac:dyDescent="0.35">
      <c r="B305" t="s">
        <v>389</v>
      </c>
      <c r="C305" t="str">
        <f t="shared" si="17"/>
        <v>RtLExPGE</v>
      </c>
      <c r="D305" t="s">
        <v>393</v>
      </c>
      <c r="E305" t="str">
        <f t="shared" si="18"/>
        <v>PGE</v>
      </c>
      <c r="F305" t="s">
        <v>414</v>
      </c>
      <c r="G305" t="s">
        <v>449</v>
      </c>
      <c r="H305" t="s">
        <v>416</v>
      </c>
      <c r="I305" s="12" t="s">
        <v>417</v>
      </c>
      <c r="J305" s="12" t="s">
        <v>418</v>
      </c>
      <c r="L305" s="28" t="str">
        <f t="shared" si="19"/>
        <v>RtLExPGECZ03</v>
      </c>
      <c r="M305" t="str">
        <f t="shared" si="20"/>
        <v>RtLExPGE</v>
      </c>
      <c r="N305" t="s">
        <v>421</v>
      </c>
      <c r="O305">
        <v>38.823533333333337</v>
      </c>
    </row>
    <row r="306" spans="2:15" x14ac:dyDescent="0.35">
      <c r="B306" t="s">
        <v>389</v>
      </c>
      <c r="C306" t="str">
        <f t="shared" si="17"/>
        <v>RtLExPGE</v>
      </c>
      <c r="D306" t="s">
        <v>393</v>
      </c>
      <c r="E306" t="str">
        <f t="shared" si="18"/>
        <v>PGE</v>
      </c>
      <c r="F306" t="s">
        <v>414</v>
      </c>
      <c r="G306" t="s">
        <v>449</v>
      </c>
      <c r="H306" t="s">
        <v>416</v>
      </c>
      <c r="I306" s="12" t="s">
        <v>417</v>
      </c>
      <c r="J306" s="12" t="s">
        <v>418</v>
      </c>
      <c r="L306" s="28" t="str">
        <f t="shared" si="19"/>
        <v>RtLExPGECZ04</v>
      </c>
      <c r="M306" t="str">
        <f t="shared" si="20"/>
        <v>RtLExPGE</v>
      </c>
      <c r="N306" t="s">
        <v>422</v>
      </c>
      <c r="O306">
        <v>16.915266666666668</v>
      </c>
    </row>
    <row r="307" spans="2:15" x14ac:dyDescent="0.35">
      <c r="B307" t="s">
        <v>389</v>
      </c>
      <c r="C307" t="str">
        <f t="shared" si="17"/>
        <v>RtLExPGE</v>
      </c>
      <c r="D307" t="s">
        <v>393</v>
      </c>
      <c r="E307" t="str">
        <f t="shared" si="18"/>
        <v>PGE</v>
      </c>
      <c r="F307" t="s">
        <v>414</v>
      </c>
      <c r="G307" t="s">
        <v>449</v>
      </c>
      <c r="H307" t="s">
        <v>416</v>
      </c>
      <c r="I307" s="12" t="s">
        <v>417</v>
      </c>
      <c r="J307" s="12" t="s">
        <v>418</v>
      </c>
      <c r="L307" s="28" t="str">
        <f t="shared" si="19"/>
        <v>RtLExPGECZ05</v>
      </c>
      <c r="M307" t="str">
        <f t="shared" si="20"/>
        <v>RtLExPGE</v>
      </c>
      <c r="N307" t="s">
        <v>423</v>
      </c>
      <c r="O307">
        <v>2.9098666666666664</v>
      </c>
    </row>
    <row r="308" spans="2:15" x14ac:dyDescent="0.35">
      <c r="B308" t="s">
        <v>389</v>
      </c>
      <c r="C308" t="str">
        <f t="shared" si="17"/>
        <v>RtLExPGE</v>
      </c>
      <c r="D308" t="s">
        <v>393</v>
      </c>
      <c r="E308" t="str">
        <f t="shared" si="18"/>
        <v>PGE</v>
      </c>
      <c r="F308" t="s">
        <v>414</v>
      </c>
      <c r="G308" t="s">
        <v>449</v>
      </c>
      <c r="H308" t="s">
        <v>416</v>
      </c>
      <c r="I308" s="12" t="s">
        <v>417</v>
      </c>
      <c r="J308" s="12" t="s">
        <v>418</v>
      </c>
      <c r="L308" s="28" t="str">
        <f t="shared" si="19"/>
        <v>RtLExPGECZ06</v>
      </c>
      <c r="M308" t="str">
        <f t="shared" si="20"/>
        <v>RtLExPGE</v>
      </c>
      <c r="N308" t="s">
        <v>424</v>
      </c>
      <c r="O308">
        <v>0</v>
      </c>
    </row>
    <row r="309" spans="2:15" x14ac:dyDescent="0.35">
      <c r="B309" t="s">
        <v>389</v>
      </c>
      <c r="C309" t="str">
        <f t="shared" si="17"/>
        <v>RtLExPGE</v>
      </c>
      <c r="D309" t="s">
        <v>393</v>
      </c>
      <c r="E309" t="str">
        <f t="shared" si="18"/>
        <v>PGE</v>
      </c>
      <c r="F309" t="s">
        <v>414</v>
      </c>
      <c r="G309" t="s">
        <v>449</v>
      </c>
      <c r="H309" t="s">
        <v>416</v>
      </c>
      <c r="I309" s="12" t="s">
        <v>417</v>
      </c>
      <c r="J309" s="12" t="s">
        <v>418</v>
      </c>
      <c r="L309" s="28" t="str">
        <f t="shared" si="19"/>
        <v>RtLExPGECZ07</v>
      </c>
      <c r="M309" t="str">
        <f t="shared" si="20"/>
        <v>RtLExPGE</v>
      </c>
      <c r="N309" t="s">
        <v>425</v>
      </c>
      <c r="O309">
        <v>0</v>
      </c>
    </row>
    <row r="310" spans="2:15" x14ac:dyDescent="0.35">
      <c r="B310" t="s">
        <v>389</v>
      </c>
      <c r="C310" t="str">
        <f t="shared" si="17"/>
        <v>RtLExPGE</v>
      </c>
      <c r="D310" t="s">
        <v>393</v>
      </c>
      <c r="E310" t="str">
        <f t="shared" si="18"/>
        <v>PGE</v>
      </c>
      <c r="F310" t="s">
        <v>414</v>
      </c>
      <c r="G310" t="s">
        <v>449</v>
      </c>
      <c r="H310" t="s">
        <v>416</v>
      </c>
      <c r="I310" s="12" t="s">
        <v>417</v>
      </c>
      <c r="J310" s="12" t="s">
        <v>418</v>
      </c>
      <c r="L310" s="28" t="str">
        <f t="shared" si="19"/>
        <v>RtLExPGECZ08</v>
      </c>
      <c r="M310" t="str">
        <f t="shared" si="20"/>
        <v>RtLExPGE</v>
      </c>
      <c r="N310" t="s">
        <v>426</v>
      </c>
      <c r="O310">
        <v>0</v>
      </c>
    </row>
    <row r="311" spans="2:15" x14ac:dyDescent="0.35">
      <c r="B311" t="s">
        <v>389</v>
      </c>
      <c r="C311" t="str">
        <f t="shared" si="17"/>
        <v>RtLExPGE</v>
      </c>
      <c r="D311" t="s">
        <v>393</v>
      </c>
      <c r="E311" t="str">
        <f t="shared" si="18"/>
        <v>PGE</v>
      </c>
      <c r="F311" t="s">
        <v>414</v>
      </c>
      <c r="G311" t="s">
        <v>449</v>
      </c>
      <c r="H311" t="s">
        <v>416</v>
      </c>
      <c r="I311" s="12" t="s">
        <v>417</v>
      </c>
      <c r="J311" s="12" t="s">
        <v>418</v>
      </c>
      <c r="L311" s="28" t="str">
        <f t="shared" si="19"/>
        <v>RtLExPGECZ09</v>
      </c>
      <c r="M311" t="str">
        <f t="shared" si="20"/>
        <v>RtLExPGE</v>
      </c>
      <c r="N311" t="s">
        <v>427</v>
      </c>
      <c r="O311">
        <v>0</v>
      </c>
    </row>
    <row r="312" spans="2:15" x14ac:dyDescent="0.35">
      <c r="B312" t="s">
        <v>389</v>
      </c>
      <c r="C312" t="str">
        <f t="shared" si="17"/>
        <v>RtLExPGE</v>
      </c>
      <c r="D312" t="s">
        <v>393</v>
      </c>
      <c r="E312" t="str">
        <f t="shared" si="18"/>
        <v>PGE</v>
      </c>
      <c r="F312" t="s">
        <v>414</v>
      </c>
      <c r="G312" t="s">
        <v>449</v>
      </c>
      <c r="H312" t="s">
        <v>416</v>
      </c>
      <c r="I312" s="12" t="s">
        <v>417</v>
      </c>
      <c r="J312" s="12" t="s">
        <v>418</v>
      </c>
      <c r="L312" s="28" t="str">
        <f t="shared" si="19"/>
        <v>RtLExPGECZ10</v>
      </c>
      <c r="M312" t="str">
        <f t="shared" si="20"/>
        <v>RtLExPGE</v>
      </c>
      <c r="N312" t="s">
        <v>428</v>
      </c>
      <c r="O312">
        <v>0</v>
      </c>
    </row>
    <row r="313" spans="2:15" x14ac:dyDescent="0.35">
      <c r="B313" t="s">
        <v>389</v>
      </c>
      <c r="C313" t="str">
        <f t="shared" si="17"/>
        <v>RtLExPGE</v>
      </c>
      <c r="D313" t="s">
        <v>393</v>
      </c>
      <c r="E313" t="str">
        <f t="shared" si="18"/>
        <v>PGE</v>
      </c>
      <c r="F313" t="s">
        <v>414</v>
      </c>
      <c r="G313" t="s">
        <v>449</v>
      </c>
      <c r="H313" t="s">
        <v>416</v>
      </c>
      <c r="I313" s="12" t="s">
        <v>417</v>
      </c>
      <c r="J313" s="12" t="s">
        <v>418</v>
      </c>
      <c r="L313" s="28" t="str">
        <f t="shared" si="19"/>
        <v>RtLExPGECZ11</v>
      </c>
      <c r="M313" t="str">
        <f t="shared" si="20"/>
        <v>RtLExPGE</v>
      </c>
      <c r="N313" t="s">
        <v>429</v>
      </c>
      <c r="O313">
        <v>6.6282333333333332</v>
      </c>
    </row>
    <row r="314" spans="2:15" x14ac:dyDescent="0.35">
      <c r="B314" t="s">
        <v>389</v>
      </c>
      <c r="C314" t="str">
        <f t="shared" si="17"/>
        <v>RtLExPGE</v>
      </c>
      <c r="D314" t="s">
        <v>393</v>
      </c>
      <c r="E314" t="str">
        <f t="shared" si="18"/>
        <v>PGE</v>
      </c>
      <c r="F314" t="s">
        <v>414</v>
      </c>
      <c r="G314" t="s">
        <v>449</v>
      </c>
      <c r="H314" t="s">
        <v>416</v>
      </c>
      <c r="I314" s="12" t="s">
        <v>417</v>
      </c>
      <c r="J314" s="12" t="s">
        <v>418</v>
      </c>
      <c r="L314" s="28" t="str">
        <f t="shared" si="19"/>
        <v>RtLExPGECZ12</v>
      </c>
      <c r="M314" t="str">
        <f t="shared" si="20"/>
        <v>RtLExPGE</v>
      </c>
      <c r="N314" t="s">
        <v>430</v>
      </c>
      <c r="O314">
        <v>27.992000000000001</v>
      </c>
    </row>
    <row r="315" spans="2:15" x14ac:dyDescent="0.35">
      <c r="B315" t="s">
        <v>389</v>
      </c>
      <c r="C315" t="str">
        <f t="shared" si="17"/>
        <v>RtLExPGE</v>
      </c>
      <c r="D315" t="s">
        <v>393</v>
      </c>
      <c r="E315" t="str">
        <f t="shared" si="18"/>
        <v>PGE</v>
      </c>
      <c r="F315" t="s">
        <v>414</v>
      </c>
      <c r="G315" t="s">
        <v>449</v>
      </c>
      <c r="H315" t="s">
        <v>416</v>
      </c>
      <c r="I315" s="12" t="s">
        <v>417</v>
      </c>
      <c r="J315" s="12" t="s">
        <v>418</v>
      </c>
      <c r="L315" s="28" t="str">
        <f t="shared" si="19"/>
        <v>RtLExPGECZ13</v>
      </c>
      <c r="M315" t="str">
        <f t="shared" si="20"/>
        <v>RtLExPGE</v>
      </c>
      <c r="N315" t="s">
        <v>431</v>
      </c>
      <c r="O315">
        <v>16.987066666666667</v>
      </c>
    </row>
    <row r="316" spans="2:15" x14ac:dyDescent="0.35">
      <c r="B316" t="s">
        <v>389</v>
      </c>
      <c r="C316" t="str">
        <f t="shared" si="17"/>
        <v>RtLExPGE</v>
      </c>
      <c r="D316" t="s">
        <v>393</v>
      </c>
      <c r="E316" t="str">
        <f t="shared" si="18"/>
        <v>PGE</v>
      </c>
      <c r="F316" t="s">
        <v>414</v>
      </c>
      <c r="G316" t="s">
        <v>449</v>
      </c>
      <c r="H316" t="s">
        <v>416</v>
      </c>
      <c r="I316" s="12" t="s">
        <v>417</v>
      </c>
      <c r="J316" s="12" t="s">
        <v>418</v>
      </c>
      <c r="L316" s="28" t="str">
        <f t="shared" si="19"/>
        <v>RtLExPGECZ14</v>
      </c>
      <c r="M316" t="str">
        <f t="shared" si="20"/>
        <v>RtLExPGE</v>
      </c>
      <c r="N316" t="s">
        <v>432</v>
      </c>
      <c r="O316">
        <v>0</v>
      </c>
    </row>
    <row r="317" spans="2:15" x14ac:dyDescent="0.35">
      <c r="B317" t="s">
        <v>389</v>
      </c>
      <c r="C317" t="str">
        <f t="shared" si="17"/>
        <v>RtLExPGE</v>
      </c>
      <c r="D317" t="s">
        <v>393</v>
      </c>
      <c r="E317" t="str">
        <f t="shared" si="18"/>
        <v>PGE</v>
      </c>
      <c r="F317" t="s">
        <v>414</v>
      </c>
      <c r="G317" t="s">
        <v>449</v>
      </c>
      <c r="H317" t="s">
        <v>416</v>
      </c>
      <c r="I317" s="12" t="s">
        <v>417</v>
      </c>
      <c r="J317" s="12" t="s">
        <v>418</v>
      </c>
      <c r="L317" s="28" t="str">
        <f t="shared" si="19"/>
        <v>RtLExPGECZ15</v>
      </c>
      <c r="M317" t="str">
        <f t="shared" si="20"/>
        <v>RtLExPGE</v>
      </c>
      <c r="N317" t="s">
        <v>433</v>
      </c>
      <c r="O317">
        <v>0</v>
      </c>
    </row>
    <row r="318" spans="2:15" x14ac:dyDescent="0.35">
      <c r="B318" t="s">
        <v>389</v>
      </c>
      <c r="C318" t="str">
        <f t="shared" si="17"/>
        <v>RtLExPGE</v>
      </c>
      <c r="D318" t="s">
        <v>393</v>
      </c>
      <c r="E318" t="str">
        <f t="shared" si="18"/>
        <v>PGE</v>
      </c>
      <c r="F318" t="s">
        <v>414</v>
      </c>
      <c r="G318" t="s">
        <v>449</v>
      </c>
      <c r="H318" t="s">
        <v>416</v>
      </c>
      <c r="I318" s="12" t="s">
        <v>417</v>
      </c>
      <c r="J318" s="12" t="s">
        <v>418</v>
      </c>
      <c r="L318" s="28" t="str">
        <f t="shared" si="19"/>
        <v>RtLExPGECZ16</v>
      </c>
      <c r="M318" t="str">
        <f t="shared" si="20"/>
        <v>RtLExPGE</v>
      </c>
      <c r="N318" t="s">
        <v>434</v>
      </c>
      <c r="O318">
        <v>0.3804333333333334</v>
      </c>
    </row>
    <row r="319" spans="2:15" x14ac:dyDescent="0.35">
      <c r="B319" t="s">
        <v>389</v>
      </c>
      <c r="C319" t="str">
        <f t="shared" si="17"/>
        <v>RtSExPGE</v>
      </c>
      <c r="D319" t="s">
        <v>393</v>
      </c>
      <c r="E319" t="str">
        <f t="shared" si="18"/>
        <v>PGE</v>
      </c>
      <c r="F319" t="s">
        <v>414</v>
      </c>
      <c r="G319" t="s">
        <v>450</v>
      </c>
      <c r="H319" t="s">
        <v>416</v>
      </c>
      <c r="I319" s="12" t="s">
        <v>417</v>
      </c>
      <c r="J319" s="12" t="s">
        <v>418</v>
      </c>
      <c r="L319" s="28" t="str">
        <f t="shared" si="19"/>
        <v>RtSExPGECZ01</v>
      </c>
      <c r="M319" t="str">
        <f t="shared" si="20"/>
        <v>RtSExPGE</v>
      </c>
      <c r="N319" t="s">
        <v>419</v>
      </c>
      <c r="O319">
        <v>1.2409333333333332</v>
      </c>
    </row>
    <row r="320" spans="2:15" x14ac:dyDescent="0.35">
      <c r="B320" t="s">
        <v>389</v>
      </c>
      <c r="C320" t="str">
        <f t="shared" si="17"/>
        <v>RtSExPGE</v>
      </c>
      <c r="D320" t="s">
        <v>393</v>
      </c>
      <c r="E320" t="str">
        <f t="shared" si="18"/>
        <v>PGE</v>
      </c>
      <c r="F320" t="s">
        <v>414</v>
      </c>
      <c r="G320" t="s">
        <v>450</v>
      </c>
      <c r="H320" t="s">
        <v>416</v>
      </c>
      <c r="I320" s="12" t="s">
        <v>417</v>
      </c>
      <c r="J320" s="12" t="s">
        <v>418</v>
      </c>
      <c r="L320" s="28" t="str">
        <f t="shared" si="19"/>
        <v>RtSExPGECZ02</v>
      </c>
      <c r="M320" t="str">
        <f t="shared" si="20"/>
        <v>RtSExPGE</v>
      </c>
      <c r="N320" t="s">
        <v>420</v>
      </c>
      <c r="O320">
        <v>8.3222333333333349</v>
      </c>
    </row>
    <row r="321" spans="2:15" x14ac:dyDescent="0.35">
      <c r="B321" t="s">
        <v>389</v>
      </c>
      <c r="C321" t="str">
        <f t="shared" si="17"/>
        <v>RtSExPGE</v>
      </c>
      <c r="D321" t="s">
        <v>393</v>
      </c>
      <c r="E321" t="str">
        <f t="shared" si="18"/>
        <v>PGE</v>
      </c>
      <c r="F321" t="s">
        <v>414</v>
      </c>
      <c r="G321" t="s">
        <v>450</v>
      </c>
      <c r="H321" t="s">
        <v>416</v>
      </c>
      <c r="I321" s="12" t="s">
        <v>417</v>
      </c>
      <c r="J321" s="12" t="s">
        <v>418</v>
      </c>
      <c r="L321" s="28" t="str">
        <f t="shared" si="19"/>
        <v>RtSExPGECZ03</v>
      </c>
      <c r="M321" t="str">
        <f t="shared" si="20"/>
        <v>RtSExPGE</v>
      </c>
      <c r="N321" t="s">
        <v>421</v>
      </c>
      <c r="O321">
        <v>38.823533333333337</v>
      </c>
    </row>
    <row r="322" spans="2:15" x14ac:dyDescent="0.35">
      <c r="B322" t="s">
        <v>389</v>
      </c>
      <c r="C322" t="str">
        <f t="shared" si="17"/>
        <v>RtSExPGE</v>
      </c>
      <c r="D322" t="s">
        <v>393</v>
      </c>
      <c r="E322" t="str">
        <f t="shared" si="18"/>
        <v>PGE</v>
      </c>
      <c r="F322" t="s">
        <v>414</v>
      </c>
      <c r="G322" t="s">
        <v>450</v>
      </c>
      <c r="H322" t="s">
        <v>416</v>
      </c>
      <c r="I322" s="12" t="s">
        <v>417</v>
      </c>
      <c r="J322" s="12" t="s">
        <v>418</v>
      </c>
      <c r="L322" s="28" t="str">
        <f t="shared" si="19"/>
        <v>RtSExPGECZ04</v>
      </c>
      <c r="M322" t="str">
        <f t="shared" si="20"/>
        <v>RtSExPGE</v>
      </c>
      <c r="N322" t="s">
        <v>422</v>
      </c>
      <c r="O322">
        <v>16.915266666666668</v>
      </c>
    </row>
    <row r="323" spans="2:15" x14ac:dyDescent="0.35">
      <c r="B323" t="s">
        <v>389</v>
      </c>
      <c r="C323" t="str">
        <f t="shared" si="17"/>
        <v>RtSExPGE</v>
      </c>
      <c r="D323" t="s">
        <v>393</v>
      </c>
      <c r="E323" t="str">
        <f t="shared" si="18"/>
        <v>PGE</v>
      </c>
      <c r="F323" t="s">
        <v>414</v>
      </c>
      <c r="G323" t="s">
        <v>450</v>
      </c>
      <c r="H323" t="s">
        <v>416</v>
      </c>
      <c r="I323" s="12" t="s">
        <v>417</v>
      </c>
      <c r="J323" s="12" t="s">
        <v>418</v>
      </c>
      <c r="L323" s="28" t="str">
        <f t="shared" si="19"/>
        <v>RtSExPGECZ05</v>
      </c>
      <c r="M323" t="str">
        <f t="shared" si="20"/>
        <v>RtSExPGE</v>
      </c>
      <c r="N323" t="s">
        <v>423</v>
      </c>
      <c r="O323">
        <v>2.9098666666666664</v>
      </c>
    </row>
    <row r="324" spans="2:15" x14ac:dyDescent="0.35">
      <c r="B324" t="s">
        <v>389</v>
      </c>
      <c r="C324" t="str">
        <f t="shared" si="17"/>
        <v>RtSExPGE</v>
      </c>
      <c r="D324" t="s">
        <v>393</v>
      </c>
      <c r="E324" t="str">
        <f t="shared" si="18"/>
        <v>PGE</v>
      </c>
      <c r="F324" t="s">
        <v>414</v>
      </c>
      <c r="G324" t="s">
        <v>450</v>
      </c>
      <c r="H324" t="s">
        <v>416</v>
      </c>
      <c r="I324" s="12" t="s">
        <v>417</v>
      </c>
      <c r="J324" s="12" t="s">
        <v>418</v>
      </c>
      <c r="L324" s="28" t="str">
        <f t="shared" si="19"/>
        <v>RtSExPGECZ06</v>
      </c>
      <c r="M324" t="str">
        <f t="shared" si="20"/>
        <v>RtSExPGE</v>
      </c>
      <c r="N324" t="s">
        <v>424</v>
      </c>
      <c r="O324">
        <v>0</v>
      </c>
    </row>
    <row r="325" spans="2:15" x14ac:dyDescent="0.35">
      <c r="B325" t="s">
        <v>389</v>
      </c>
      <c r="C325" t="str">
        <f t="shared" si="17"/>
        <v>RtSExPGE</v>
      </c>
      <c r="D325" t="s">
        <v>393</v>
      </c>
      <c r="E325" t="str">
        <f t="shared" si="18"/>
        <v>PGE</v>
      </c>
      <c r="F325" t="s">
        <v>414</v>
      </c>
      <c r="G325" t="s">
        <v>450</v>
      </c>
      <c r="H325" t="s">
        <v>416</v>
      </c>
      <c r="I325" s="12" t="s">
        <v>417</v>
      </c>
      <c r="J325" s="12" t="s">
        <v>418</v>
      </c>
      <c r="L325" s="28" t="str">
        <f t="shared" si="19"/>
        <v>RtSExPGECZ07</v>
      </c>
      <c r="M325" t="str">
        <f t="shared" si="20"/>
        <v>RtSExPGE</v>
      </c>
      <c r="N325" t="s">
        <v>425</v>
      </c>
      <c r="O325">
        <v>0</v>
      </c>
    </row>
    <row r="326" spans="2:15" x14ac:dyDescent="0.35">
      <c r="B326" t="s">
        <v>389</v>
      </c>
      <c r="C326" t="str">
        <f t="shared" si="17"/>
        <v>RtSExPGE</v>
      </c>
      <c r="D326" t="s">
        <v>393</v>
      </c>
      <c r="E326" t="str">
        <f t="shared" si="18"/>
        <v>PGE</v>
      </c>
      <c r="F326" t="s">
        <v>414</v>
      </c>
      <c r="G326" t="s">
        <v>450</v>
      </c>
      <c r="H326" t="s">
        <v>416</v>
      </c>
      <c r="I326" s="12" t="s">
        <v>417</v>
      </c>
      <c r="J326" s="12" t="s">
        <v>418</v>
      </c>
      <c r="L326" s="28" t="str">
        <f t="shared" si="19"/>
        <v>RtSExPGECZ08</v>
      </c>
      <c r="M326" t="str">
        <f t="shared" si="20"/>
        <v>RtSExPGE</v>
      </c>
      <c r="N326" t="s">
        <v>426</v>
      </c>
      <c r="O326">
        <v>0</v>
      </c>
    </row>
    <row r="327" spans="2:15" x14ac:dyDescent="0.35">
      <c r="B327" t="s">
        <v>389</v>
      </c>
      <c r="C327" t="str">
        <f t="shared" si="17"/>
        <v>RtSExPGE</v>
      </c>
      <c r="D327" t="s">
        <v>393</v>
      </c>
      <c r="E327" t="str">
        <f t="shared" si="18"/>
        <v>PGE</v>
      </c>
      <c r="F327" t="s">
        <v>414</v>
      </c>
      <c r="G327" t="s">
        <v>450</v>
      </c>
      <c r="H327" t="s">
        <v>416</v>
      </c>
      <c r="I327" s="12" t="s">
        <v>417</v>
      </c>
      <c r="J327" s="12" t="s">
        <v>418</v>
      </c>
      <c r="L327" s="28" t="str">
        <f t="shared" si="19"/>
        <v>RtSExPGECZ09</v>
      </c>
      <c r="M327" t="str">
        <f t="shared" si="20"/>
        <v>RtSExPGE</v>
      </c>
      <c r="N327" t="s">
        <v>427</v>
      </c>
      <c r="O327">
        <v>0</v>
      </c>
    </row>
    <row r="328" spans="2:15" x14ac:dyDescent="0.35">
      <c r="B328" t="s">
        <v>389</v>
      </c>
      <c r="C328" t="str">
        <f t="shared" si="17"/>
        <v>RtSExPGE</v>
      </c>
      <c r="D328" t="s">
        <v>393</v>
      </c>
      <c r="E328" t="str">
        <f t="shared" si="18"/>
        <v>PGE</v>
      </c>
      <c r="F328" t="s">
        <v>414</v>
      </c>
      <c r="G328" t="s">
        <v>450</v>
      </c>
      <c r="H328" t="s">
        <v>416</v>
      </c>
      <c r="I328" s="12" t="s">
        <v>417</v>
      </c>
      <c r="J328" s="12" t="s">
        <v>418</v>
      </c>
      <c r="L328" s="28" t="str">
        <f t="shared" si="19"/>
        <v>RtSExPGECZ10</v>
      </c>
      <c r="M328" t="str">
        <f t="shared" si="20"/>
        <v>RtSExPGE</v>
      </c>
      <c r="N328" t="s">
        <v>428</v>
      </c>
      <c r="O328">
        <v>0</v>
      </c>
    </row>
    <row r="329" spans="2:15" x14ac:dyDescent="0.35">
      <c r="B329" t="s">
        <v>389</v>
      </c>
      <c r="C329" t="str">
        <f t="shared" si="17"/>
        <v>RtSExPGE</v>
      </c>
      <c r="D329" t="s">
        <v>393</v>
      </c>
      <c r="E329" t="str">
        <f t="shared" si="18"/>
        <v>PGE</v>
      </c>
      <c r="F329" t="s">
        <v>414</v>
      </c>
      <c r="G329" t="s">
        <v>450</v>
      </c>
      <c r="H329" t="s">
        <v>416</v>
      </c>
      <c r="I329" s="12" t="s">
        <v>417</v>
      </c>
      <c r="J329" s="12" t="s">
        <v>418</v>
      </c>
      <c r="L329" s="28" t="str">
        <f t="shared" si="19"/>
        <v>RtSExPGECZ11</v>
      </c>
      <c r="M329" t="str">
        <f t="shared" si="20"/>
        <v>RtSExPGE</v>
      </c>
      <c r="N329" t="s">
        <v>429</v>
      </c>
      <c r="O329">
        <v>6.6282333333333332</v>
      </c>
    </row>
    <row r="330" spans="2:15" x14ac:dyDescent="0.35">
      <c r="B330" t="s">
        <v>389</v>
      </c>
      <c r="C330" t="str">
        <f t="shared" si="17"/>
        <v>RtSExPGE</v>
      </c>
      <c r="D330" t="s">
        <v>393</v>
      </c>
      <c r="E330" t="str">
        <f t="shared" si="18"/>
        <v>PGE</v>
      </c>
      <c r="F330" t="s">
        <v>414</v>
      </c>
      <c r="G330" t="s">
        <v>450</v>
      </c>
      <c r="H330" t="s">
        <v>416</v>
      </c>
      <c r="I330" s="12" t="s">
        <v>417</v>
      </c>
      <c r="J330" s="12" t="s">
        <v>418</v>
      </c>
      <c r="L330" s="28" t="str">
        <f t="shared" si="19"/>
        <v>RtSExPGECZ12</v>
      </c>
      <c r="M330" t="str">
        <f t="shared" si="20"/>
        <v>RtSExPGE</v>
      </c>
      <c r="N330" t="s">
        <v>430</v>
      </c>
      <c r="O330">
        <v>27.992000000000001</v>
      </c>
    </row>
    <row r="331" spans="2:15" x14ac:dyDescent="0.35">
      <c r="B331" t="s">
        <v>389</v>
      </c>
      <c r="C331" t="str">
        <f t="shared" si="17"/>
        <v>RtSExPGE</v>
      </c>
      <c r="D331" t="s">
        <v>393</v>
      </c>
      <c r="E331" t="str">
        <f t="shared" si="18"/>
        <v>PGE</v>
      </c>
      <c r="F331" t="s">
        <v>414</v>
      </c>
      <c r="G331" t="s">
        <v>450</v>
      </c>
      <c r="H331" t="s">
        <v>416</v>
      </c>
      <c r="I331" s="12" t="s">
        <v>417</v>
      </c>
      <c r="J331" s="12" t="s">
        <v>418</v>
      </c>
      <c r="L331" s="28" t="str">
        <f t="shared" si="19"/>
        <v>RtSExPGECZ13</v>
      </c>
      <c r="M331" t="str">
        <f t="shared" si="20"/>
        <v>RtSExPGE</v>
      </c>
      <c r="N331" t="s">
        <v>431</v>
      </c>
      <c r="O331">
        <v>16.987066666666667</v>
      </c>
    </row>
    <row r="332" spans="2:15" x14ac:dyDescent="0.35">
      <c r="B332" t="s">
        <v>389</v>
      </c>
      <c r="C332" t="str">
        <f t="shared" si="17"/>
        <v>RtSExPGE</v>
      </c>
      <c r="D332" t="s">
        <v>393</v>
      </c>
      <c r="E332" t="str">
        <f t="shared" si="18"/>
        <v>PGE</v>
      </c>
      <c r="F332" t="s">
        <v>414</v>
      </c>
      <c r="G332" t="s">
        <v>450</v>
      </c>
      <c r="H332" t="s">
        <v>416</v>
      </c>
      <c r="I332" s="12" t="s">
        <v>417</v>
      </c>
      <c r="J332" s="12" t="s">
        <v>418</v>
      </c>
      <c r="L332" s="28" t="str">
        <f t="shared" si="19"/>
        <v>RtSExPGECZ14</v>
      </c>
      <c r="M332" t="str">
        <f t="shared" si="20"/>
        <v>RtSExPGE</v>
      </c>
      <c r="N332" t="s">
        <v>432</v>
      </c>
      <c r="O332">
        <v>0</v>
      </c>
    </row>
    <row r="333" spans="2:15" x14ac:dyDescent="0.35">
      <c r="B333" t="s">
        <v>389</v>
      </c>
      <c r="C333" t="str">
        <f t="shared" si="17"/>
        <v>RtSExPGE</v>
      </c>
      <c r="D333" t="s">
        <v>393</v>
      </c>
      <c r="E333" t="str">
        <f t="shared" si="18"/>
        <v>PGE</v>
      </c>
      <c r="F333" t="s">
        <v>414</v>
      </c>
      <c r="G333" t="s">
        <v>450</v>
      </c>
      <c r="H333" t="s">
        <v>416</v>
      </c>
      <c r="I333" s="12" t="s">
        <v>417</v>
      </c>
      <c r="J333" s="12" t="s">
        <v>418</v>
      </c>
      <c r="L333" s="28" t="str">
        <f t="shared" si="19"/>
        <v>RtSExPGECZ15</v>
      </c>
      <c r="M333" t="str">
        <f t="shared" si="20"/>
        <v>RtSExPGE</v>
      </c>
      <c r="N333" t="s">
        <v>433</v>
      </c>
      <c r="O333">
        <v>0</v>
      </c>
    </row>
    <row r="334" spans="2:15" x14ac:dyDescent="0.35">
      <c r="B334" t="s">
        <v>389</v>
      </c>
      <c r="C334" t="str">
        <f t="shared" si="17"/>
        <v>RtSExPGE</v>
      </c>
      <c r="D334" t="s">
        <v>393</v>
      </c>
      <c r="E334" t="str">
        <f t="shared" si="18"/>
        <v>PGE</v>
      </c>
      <c r="F334" t="s">
        <v>414</v>
      </c>
      <c r="G334" t="s">
        <v>450</v>
      </c>
      <c r="H334" t="s">
        <v>416</v>
      </c>
      <c r="I334" s="12" t="s">
        <v>417</v>
      </c>
      <c r="J334" s="12" t="s">
        <v>418</v>
      </c>
      <c r="L334" s="28" t="str">
        <f t="shared" si="19"/>
        <v>RtSExPGECZ16</v>
      </c>
      <c r="M334" t="str">
        <f t="shared" si="20"/>
        <v>RtSExPGE</v>
      </c>
      <c r="N334" t="s">
        <v>434</v>
      </c>
      <c r="O334">
        <v>0.3804333333333334</v>
      </c>
    </row>
    <row r="335" spans="2:15" x14ac:dyDescent="0.35">
      <c r="B335" t="s">
        <v>389</v>
      </c>
      <c r="C335" t="str">
        <f t="shared" ref="C335:C398" si="21">+G335&amp;H335&amp;F335</f>
        <v>SCnExPGE</v>
      </c>
      <c r="D335" t="s">
        <v>393</v>
      </c>
      <c r="E335" t="str">
        <f t="shared" si="18"/>
        <v>PGE</v>
      </c>
      <c r="F335" t="s">
        <v>414</v>
      </c>
      <c r="G335" t="s">
        <v>451</v>
      </c>
      <c r="H335" t="s">
        <v>416</v>
      </c>
      <c r="I335" s="12" t="s">
        <v>417</v>
      </c>
      <c r="J335" s="12" t="s">
        <v>418</v>
      </c>
      <c r="L335" s="28" t="str">
        <f t="shared" si="19"/>
        <v>SCnExPGECZ01</v>
      </c>
      <c r="M335" t="str">
        <f t="shared" si="20"/>
        <v>SCnExPGE</v>
      </c>
      <c r="N335" t="s">
        <v>419</v>
      </c>
      <c r="O335">
        <v>1.28145</v>
      </c>
    </row>
    <row r="336" spans="2:15" x14ac:dyDescent="0.35">
      <c r="B336" t="s">
        <v>389</v>
      </c>
      <c r="C336" t="str">
        <f t="shared" si="21"/>
        <v>SCnExPGE</v>
      </c>
      <c r="D336" t="s">
        <v>393</v>
      </c>
      <c r="E336" t="str">
        <f t="shared" ref="E336:E399" si="22">IF(H336="Ex",F336,"Any")</f>
        <v>PGE</v>
      </c>
      <c r="F336" t="s">
        <v>414</v>
      </c>
      <c r="G336" t="s">
        <v>451</v>
      </c>
      <c r="H336" t="s">
        <v>416</v>
      </c>
      <c r="I336" s="12" t="s">
        <v>417</v>
      </c>
      <c r="J336" s="12" t="s">
        <v>418</v>
      </c>
      <c r="L336" s="28" t="str">
        <f t="shared" ref="L336:L399" si="23">M336&amp;N336</f>
        <v>SCnExPGECZ02</v>
      </c>
      <c r="M336" t="str">
        <f t="shared" ref="M336:M399" si="24">+C336</f>
        <v>SCnExPGE</v>
      </c>
      <c r="N336" t="s">
        <v>420</v>
      </c>
      <c r="O336">
        <v>9.9171499999999995</v>
      </c>
    </row>
    <row r="337" spans="2:15" x14ac:dyDescent="0.35">
      <c r="B337" t="s">
        <v>389</v>
      </c>
      <c r="C337" t="str">
        <f t="shared" si="21"/>
        <v>SCnExPGE</v>
      </c>
      <c r="D337" t="s">
        <v>393</v>
      </c>
      <c r="E337" t="str">
        <f t="shared" si="22"/>
        <v>PGE</v>
      </c>
      <c r="F337" t="s">
        <v>414</v>
      </c>
      <c r="G337" t="s">
        <v>451</v>
      </c>
      <c r="H337" t="s">
        <v>416</v>
      </c>
      <c r="I337" s="12" t="s">
        <v>417</v>
      </c>
      <c r="J337" s="12" t="s">
        <v>418</v>
      </c>
      <c r="L337" s="28" t="str">
        <f t="shared" si="23"/>
        <v>SCnExPGECZ03</v>
      </c>
      <c r="M337" t="str">
        <f t="shared" si="24"/>
        <v>SCnExPGE</v>
      </c>
      <c r="N337" t="s">
        <v>421</v>
      </c>
      <c r="O337">
        <v>52.810949999999998</v>
      </c>
    </row>
    <row r="338" spans="2:15" x14ac:dyDescent="0.35">
      <c r="B338" t="s">
        <v>389</v>
      </c>
      <c r="C338" t="str">
        <f t="shared" si="21"/>
        <v>SCnExPGE</v>
      </c>
      <c r="D338" t="s">
        <v>393</v>
      </c>
      <c r="E338" t="str">
        <f t="shared" si="22"/>
        <v>PGE</v>
      </c>
      <c r="F338" t="s">
        <v>414</v>
      </c>
      <c r="G338" t="s">
        <v>451</v>
      </c>
      <c r="H338" t="s">
        <v>416</v>
      </c>
      <c r="I338" s="12" t="s">
        <v>417</v>
      </c>
      <c r="J338" s="12" t="s">
        <v>418</v>
      </c>
      <c r="L338" s="28" t="str">
        <f t="shared" si="23"/>
        <v>SCnExPGECZ04</v>
      </c>
      <c r="M338" t="str">
        <f t="shared" si="24"/>
        <v>SCnExPGE</v>
      </c>
      <c r="N338" t="s">
        <v>422</v>
      </c>
      <c r="O338">
        <v>19.391500000000004</v>
      </c>
    </row>
    <row r="339" spans="2:15" x14ac:dyDescent="0.35">
      <c r="B339" t="s">
        <v>389</v>
      </c>
      <c r="C339" t="str">
        <f t="shared" si="21"/>
        <v>SCnExPGE</v>
      </c>
      <c r="D339" t="s">
        <v>393</v>
      </c>
      <c r="E339" t="str">
        <f t="shared" si="22"/>
        <v>PGE</v>
      </c>
      <c r="F339" t="s">
        <v>414</v>
      </c>
      <c r="G339" t="s">
        <v>451</v>
      </c>
      <c r="H339" t="s">
        <v>416</v>
      </c>
      <c r="I339" s="12" t="s">
        <v>417</v>
      </c>
      <c r="J339" s="12" t="s">
        <v>418</v>
      </c>
      <c r="L339" s="28" t="str">
        <f t="shared" si="23"/>
        <v>SCnExPGECZ05</v>
      </c>
      <c r="M339" t="str">
        <f t="shared" si="24"/>
        <v>SCnExPGE</v>
      </c>
      <c r="N339" t="s">
        <v>423</v>
      </c>
      <c r="O339">
        <v>1.4732499999999999</v>
      </c>
    </row>
    <row r="340" spans="2:15" x14ac:dyDescent="0.35">
      <c r="B340" t="s">
        <v>389</v>
      </c>
      <c r="C340" t="str">
        <f t="shared" si="21"/>
        <v>SCnExPGE</v>
      </c>
      <c r="D340" t="s">
        <v>393</v>
      </c>
      <c r="E340" t="str">
        <f t="shared" si="22"/>
        <v>PGE</v>
      </c>
      <c r="F340" t="s">
        <v>414</v>
      </c>
      <c r="G340" t="s">
        <v>451</v>
      </c>
      <c r="H340" t="s">
        <v>416</v>
      </c>
      <c r="I340" s="12" t="s">
        <v>417</v>
      </c>
      <c r="J340" s="12" t="s">
        <v>418</v>
      </c>
      <c r="L340" s="28" t="str">
        <f t="shared" si="23"/>
        <v>SCnExPGECZ06</v>
      </c>
      <c r="M340" t="str">
        <f t="shared" si="24"/>
        <v>SCnExPGE</v>
      </c>
      <c r="N340" t="s">
        <v>424</v>
      </c>
      <c r="O340">
        <v>0</v>
      </c>
    </row>
    <row r="341" spans="2:15" x14ac:dyDescent="0.35">
      <c r="B341" t="s">
        <v>389</v>
      </c>
      <c r="C341" t="str">
        <f t="shared" si="21"/>
        <v>SCnExPGE</v>
      </c>
      <c r="D341" t="s">
        <v>393</v>
      </c>
      <c r="E341" t="str">
        <f t="shared" si="22"/>
        <v>PGE</v>
      </c>
      <c r="F341" t="s">
        <v>414</v>
      </c>
      <c r="G341" t="s">
        <v>451</v>
      </c>
      <c r="H341" t="s">
        <v>416</v>
      </c>
      <c r="I341" s="12" t="s">
        <v>417</v>
      </c>
      <c r="J341" s="12" t="s">
        <v>418</v>
      </c>
      <c r="L341" s="28" t="str">
        <f t="shared" si="23"/>
        <v>SCnExPGECZ07</v>
      </c>
      <c r="M341" t="str">
        <f t="shared" si="24"/>
        <v>SCnExPGE</v>
      </c>
      <c r="N341" t="s">
        <v>425</v>
      </c>
      <c r="O341">
        <v>0</v>
      </c>
    </row>
    <row r="342" spans="2:15" x14ac:dyDescent="0.35">
      <c r="B342" t="s">
        <v>389</v>
      </c>
      <c r="C342" t="str">
        <f t="shared" si="21"/>
        <v>SCnExPGE</v>
      </c>
      <c r="D342" t="s">
        <v>393</v>
      </c>
      <c r="E342" t="str">
        <f t="shared" si="22"/>
        <v>PGE</v>
      </c>
      <c r="F342" t="s">
        <v>414</v>
      </c>
      <c r="G342" t="s">
        <v>451</v>
      </c>
      <c r="H342" t="s">
        <v>416</v>
      </c>
      <c r="I342" s="12" t="s">
        <v>417</v>
      </c>
      <c r="J342" s="12" t="s">
        <v>418</v>
      </c>
      <c r="L342" s="28" t="str">
        <f t="shared" si="23"/>
        <v>SCnExPGECZ08</v>
      </c>
      <c r="M342" t="str">
        <f t="shared" si="24"/>
        <v>SCnExPGE</v>
      </c>
      <c r="N342" t="s">
        <v>426</v>
      </c>
      <c r="O342">
        <v>0</v>
      </c>
    </row>
    <row r="343" spans="2:15" x14ac:dyDescent="0.35">
      <c r="B343" t="s">
        <v>389</v>
      </c>
      <c r="C343" t="str">
        <f t="shared" si="21"/>
        <v>SCnExPGE</v>
      </c>
      <c r="D343" t="s">
        <v>393</v>
      </c>
      <c r="E343" t="str">
        <f t="shared" si="22"/>
        <v>PGE</v>
      </c>
      <c r="F343" t="s">
        <v>414</v>
      </c>
      <c r="G343" t="s">
        <v>451</v>
      </c>
      <c r="H343" t="s">
        <v>416</v>
      </c>
      <c r="I343" s="12" t="s">
        <v>417</v>
      </c>
      <c r="J343" s="12" t="s">
        <v>418</v>
      </c>
      <c r="L343" s="28" t="str">
        <f t="shared" si="23"/>
        <v>SCnExPGECZ09</v>
      </c>
      <c r="M343" t="str">
        <f t="shared" si="24"/>
        <v>SCnExPGE</v>
      </c>
      <c r="N343" t="s">
        <v>427</v>
      </c>
      <c r="O343">
        <v>0</v>
      </c>
    </row>
    <row r="344" spans="2:15" x14ac:dyDescent="0.35">
      <c r="B344" t="s">
        <v>389</v>
      </c>
      <c r="C344" t="str">
        <f t="shared" si="21"/>
        <v>SCnExPGE</v>
      </c>
      <c r="D344" t="s">
        <v>393</v>
      </c>
      <c r="E344" t="str">
        <f t="shared" si="22"/>
        <v>PGE</v>
      </c>
      <c r="F344" t="s">
        <v>414</v>
      </c>
      <c r="G344" t="s">
        <v>451</v>
      </c>
      <c r="H344" t="s">
        <v>416</v>
      </c>
      <c r="I344" s="12" t="s">
        <v>417</v>
      </c>
      <c r="J344" s="12" t="s">
        <v>418</v>
      </c>
      <c r="L344" s="28" t="str">
        <f t="shared" si="23"/>
        <v>SCnExPGECZ10</v>
      </c>
      <c r="M344" t="str">
        <f t="shared" si="24"/>
        <v>SCnExPGE</v>
      </c>
      <c r="N344" t="s">
        <v>428</v>
      </c>
      <c r="O344">
        <v>0</v>
      </c>
    </row>
    <row r="345" spans="2:15" x14ac:dyDescent="0.35">
      <c r="B345" t="s">
        <v>389</v>
      </c>
      <c r="C345" t="str">
        <f t="shared" si="21"/>
        <v>SCnExPGE</v>
      </c>
      <c r="D345" t="s">
        <v>393</v>
      </c>
      <c r="E345" t="str">
        <f t="shared" si="22"/>
        <v>PGE</v>
      </c>
      <c r="F345" t="s">
        <v>414</v>
      </c>
      <c r="G345" t="s">
        <v>451</v>
      </c>
      <c r="H345" t="s">
        <v>416</v>
      </c>
      <c r="I345" s="12" t="s">
        <v>417</v>
      </c>
      <c r="J345" s="12" t="s">
        <v>418</v>
      </c>
      <c r="L345" s="28" t="str">
        <f t="shared" si="23"/>
        <v>SCnExPGECZ11</v>
      </c>
      <c r="M345" t="str">
        <f t="shared" si="24"/>
        <v>SCnExPGE</v>
      </c>
      <c r="N345" t="s">
        <v>429</v>
      </c>
      <c r="O345">
        <v>9.0070499999999996</v>
      </c>
    </row>
    <row r="346" spans="2:15" x14ac:dyDescent="0.35">
      <c r="B346" t="s">
        <v>389</v>
      </c>
      <c r="C346" t="str">
        <f t="shared" si="21"/>
        <v>SCnExPGE</v>
      </c>
      <c r="D346" t="s">
        <v>393</v>
      </c>
      <c r="E346" t="str">
        <f t="shared" si="22"/>
        <v>PGE</v>
      </c>
      <c r="F346" t="s">
        <v>414</v>
      </c>
      <c r="G346" t="s">
        <v>451</v>
      </c>
      <c r="H346" t="s">
        <v>416</v>
      </c>
      <c r="I346" s="12" t="s">
        <v>417</v>
      </c>
      <c r="J346" s="12" t="s">
        <v>418</v>
      </c>
      <c r="L346" s="28" t="str">
        <f t="shared" si="23"/>
        <v>SCnExPGECZ12</v>
      </c>
      <c r="M346" t="str">
        <f t="shared" si="24"/>
        <v>SCnExPGE</v>
      </c>
      <c r="N346" t="s">
        <v>430</v>
      </c>
      <c r="O346">
        <v>36.270000000000003</v>
      </c>
    </row>
    <row r="347" spans="2:15" x14ac:dyDescent="0.35">
      <c r="B347" t="s">
        <v>389</v>
      </c>
      <c r="C347" t="str">
        <f t="shared" si="21"/>
        <v>SCnExPGE</v>
      </c>
      <c r="D347" t="s">
        <v>393</v>
      </c>
      <c r="E347" t="str">
        <f t="shared" si="22"/>
        <v>PGE</v>
      </c>
      <c r="F347" t="s">
        <v>414</v>
      </c>
      <c r="G347" t="s">
        <v>451</v>
      </c>
      <c r="H347" t="s">
        <v>416</v>
      </c>
      <c r="I347" s="12" t="s">
        <v>417</v>
      </c>
      <c r="J347" s="12" t="s">
        <v>418</v>
      </c>
      <c r="L347" s="28" t="str">
        <f t="shared" si="23"/>
        <v>SCnExPGECZ13</v>
      </c>
      <c r="M347" t="str">
        <f t="shared" si="24"/>
        <v>SCnExPGE</v>
      </c>
      <c r="N347" t="s">
        <v>431</v>
      </c>
      <c r="O347">
        <v>22.641500000000001</v>
      </c>
    </row>
    <row r="348" spans="2:15" x14ac:dyDescent="0.35">
      <c r="B348" t="s">
        <v>389</v>
      </c>
      <c r="C348" t="str">
        <f t="shared" si="21"/>
        <v>SCnExPGE</v>
      </c>
      <c r="D348" t="s">
        <v>393</v>
      </c>
      <c r="E348" t="str">
        <f t="shared" si="22"/>
        <v>PGE</v>
      </c>
      <c r="F348" t="s">
        <v>414</v>
      </c>
      <c r="G348" t="s">
        <v>451</v>
      </c>
      <c r="H348" t="s">
        <v>416</v>
      </c>
      <c r="I348" s="12" t="s">
        <v>417</v>
      </c>
      <c r="J348" s="12" t="s">
        <v>418</v>
      </c>
      <c r="L348" s="28" t="str">
        <f t="shared" si="23"/>
        <v>SCnExPGECZ14</v>
      </c>
      <c r="M348" t="str">
        <f t="shared" si="24"/>
        <v>SCnExPGE</v>
      </c>
      <c r="N348" t="s">
        <v>432</v>
      </c>
      <c r="O348">
        <v>0</v>
      </c>
    </row>
    <row r="349" spans="2:15" x14ac:dyDescent="0.35">
      <c r="B349" t="s">
        <v>389</v>
      </c>
      <c r="C349" t="str">
        <f t="shared" si="21"/>
        <v>SCnExPGE</v>
      </c>
      <c r="D349" t="s">
        <v>393</v>
      </c>
      <c r="E349" t="str">
        <f t="shared" si="22"/>
        <v>PGE</v>
      </c>
      <c r="F349" t="s">
        <v>414</v>
      </c>
      <c r="G349" t="s">
        <v>451</v>
      </c>
      <c r="H349" t="s">
        <v>416</v>
      </c>
      <c r="I349" s="12" t="s">
        <v>417</v>
      </c>
      <c r="J349" s="12" t="s">
        <v>418</v>
      </c>
      <c r="L349" s="28" t="str">
        <f t="shared" si="23"/>
        <v>SCnExPGECZ15</v>
      </c>
      <c r="M349" t="str">
        <f t="shared" si="24"/>
        <v>SCnExPGE</v>
      </c>
      <c r="N349" t="s">
        <v>433</v>
      </c>
      <c r="O349">
        <v>0</v>
      </c>
    </row>
    <row r="350" spans="2:15" x14ac:dyDescent="0.35">
      <c r="B350" t="s">
        <v>389</v>
      </c>
      <c r="C350" t="str">
        <f t="shared" si="21"/>
        <v>SCnExPGE</v>
      </c>
      <c r="D350" t="s">
        <v>393</v>
      </c>
      <c r="E350" t="str">
        <f t="shared" si="22"/>
        <v>PGE</v>
      </c>
      <c r="F350" t="s">
        <v>414</v>
      </c>
      <c r="G350" t="s">
        <v>451</v>
      </c>
      <c r="H350" t="s">
        <v>416</v>
      </c>
      <c r="I350" s="12" t="s">
        <v>417</v>
      </c>
      <c r="J350" s="12" t="s">
        <v>418</v>
      </c>
      <c r="L350" s="28" t="str">
        <f t="shared" si="23"/>
        <v>SCnExPGECZ16</v>
      </c>
      <c r="M350" t="str">
        <f t="shared" si="24"/>
        <v>SCnExPGE</v>
      </c>
      <c r="N350" t="s">
        <v>434</v>
      </c>
      <c r="O350">
        <v>1.1450499999999999</v>
      </c>
    </row>
    <row r="351" spans="2:15" x14ac:dyDescent="0.35">
      <c r="B351" t="s">
        <v>389</v>
      </c>
      <c r="C351" t="str">
        <f t="shared" si="21"/>
        <v>SUnExPGE</v>
      </c>
      <c r="D351" t="s">
        <v>393</v>
      </c>
      <c r="E351" t="str">
        <f t="shared" si="22"/>
        <v>PGE</v>
      </c>
      <c r="F351" t="s">
        <v>414</v>
      </c>
      <c r="G351" t="s">
        <v>452</v>
      </c>
      <c r="H351" t="s">
        <v>416</v>
      </c>
      <c r="I351" s="12" t="s">
        <v>417</v>
      </c>
      <c r="J351" s="12" t="s">
        <v>418</v>
      </c>
      <c r="L351" s="28" t="str">
        <f t="shared" si="23"/>
        <v>SUnExPGECZ01</v>
      </c>
      <c r="M351" t="str">
        <f t="shared" si="24"/>
        <v>SUnExPGE</v>
      </c>
      <c r="N351" t="s">
        <v>419</v>
      </c>
      <c r="O351">
        <v>1.28145</v>
      </c>
    </row>
    <row r="352" spans="2:15" x14ac:dyDescent="0.35">
      <c r="B352" t="s">
        <v>389</v>
      </c>
      <c r="C352" t="str">
        <f t="shared" si="21"/>
        <v>SUnExPGE</v>
      </c>
      <c r="D352" t="s">
        <v>393</v>
      </c>
      <c r="E352" t="str">
        <f t="shared" si="22"/>
        <v>PGE</v>
      </c>
      <c r="F352" t="s">
        <v>414</v>
      </c>
      <c r="G352" t="s">
        <v>452</v>
      </c>
      <c r="H352" t="s">
        <v>416</v>
      </c>
      <c r="I352" s="12" t="s">
        <v>417</v>
      </c>
      <c r="J352" s="12" t="s">
        <v>418</v>
      </c>
      <c r="L352" s="28" t="str">
        <f t="shared" si="23"/>
        <v>SUnExPGECZ02</v>
      </c>
      <c r="M352" t="str">
        <f t="shared" si="24"/>
        <v>SUnExPGE</v>
      </c>
      <c r="N352" t="s">
        <v>420</v>
      </c>
      <c r="O352">
        <v>9.9171499999999995</v>
      </c>
    </row>
    <row r="353" spans="2:15" x14ac:dyDescent="0.35">
      <c r="B353" t="s">
        <v>389</v>
      </c>
      <c r="C353" t="str">
        <f t="shared" si="21"/>
        <v>SUnExPGE</v>
      </c>
      <c r="D353" t="s">
        <v>393</v>
      </c>
      <c r="E353" t="str">
        <f t="shared" si="22"/>
        <v>PGE</v>
      </c>
      <c r="F353" t="s">
        <v>414</v>
      </c>
      <c r="G353" t="s">
        <v>452</v>
      </c>
      <c r="H353" t="s">
        <v>416</v>
      </c>
      <c r="I353" s="12" t="s">
        <v>417</v>
      </c>
      <c r="J353" s="12" t="s">
        <v>418</v>
      </c>
      <c r="L353" s="28" t="str">
        <f t="shared" si="23"/>
        <v>SUnExPGECZ03</v>
      </c>
      <c r="M353" t="str">
        <f t="shared" si="24"/>
        <v>SUnExPGE</v>
      </c>
      <c r="N353" t="s">
        <v>421</v>
      </c>
      <c r="O353">
        <v>52.810949999999998</v>
      </c>
    </row>
    <row r="354" spans="2:15" x14ac:dyDescent="0.35">
      <c r="B354" t="s">
        <v>389</v>
      </c>
      <c r="C354" t="str">
        <f t="shared" si="21"/>
        <v>SUnExPGE</v>
      </c>
      <c r="D354" t="s">
        <v>393</v>
      </c>
      <c r="E354" t="str">
        <f t="shared" si="22"/>
        <v>PGE</v>
      </c>
      <c r="F354" t="s">
        <v>414</v>
      </c>
      <c r="G354" t="s">
        <v>452</v>
      </c>
      <c r="H354" t="s">
        <v>416</v>
      </c>
      <c r="I354" s="12" t="s">
        <v>417</v>
      </c>
      <c r="J354" s="12" t="s">
        <v>418</v>
      </c>
      <c r="L354" s="28" t="str">
        <f t="shared" si="23"/>
        <v>SUnExPGECZ04</v>
      </c>
      <c r="M354" t="str">
        <f t="shared" si="24"/>
        <v>SUnExPGE</v>
      </c>
      <c r="N354" t="s">
        <v>422</v>
      </c>
      <c r="O354">
        <v>19.391500000000004</v>
      </c>
    </row>
    <row r="355" spans="2:15" x14ac:dyDescent="0.35">
      <c r="B355" t="s">
        <v>389</v>
      </c>
      <c r="C355" t="str">
        <f t="shared" si="21"/>
        <v>SUnExPGE</v>
      </c>
      <c r="D355" t="s">
        <v>393</v>
      </c>
      <c r="E355" t="str">
        <f t="shared" si="22"/>
        <v>PGE</v>
      </c>
      <c r="F355" t="s">
        <v>414</v>
      </c>
      <c r="G355" t="s">
        <v>452</v>
      </c>
      <c r="H355" t="s">
        <v>416</v>
      </c>
      <c r="I355" s="12" t="s">
        <v>417</v>
      </c>
      <c r="J355" s="12" t="s">
        <v>418</v>
      </c>
      <c r="L355" s="28" t="str">
        <f t="shared" si="23"/>
        <v>SUnExPGECZ05</v>
      </c>
      <c r="M355" t="str">
        <f t="shared" si="24"/>
        <v>SUnExPGE</v>
      </c>
      <c r="N355" t="s">
        <v>423</v>
      </c>
      <c r="O355">
        <v>1.4732499999999999</v>
      </c>
    </row>
    <row r="356" spans="2:15" x14ac:dyDescent="0.35">
      <c r="B356" t="s">
        <v>389</v>
      </c>
      <c r="C356" t="str">
        <f t="shared" si="21"/>
        <v>SUnExPGE</v>
      </c>
      <c r="D356" t="s">
        <v>393</v>
      </c>
      <c r="E356" t="str">
        <f t="shared" si="22"/>
        <v>PGE</v>
      </c>
      <c r="F356" t="s">
        <v>414</v>
      </c>
      <c r="G356" t="s">
        <v>452</v>
      </c>
      <c r="H356" t="s">
        <v>416</v>
      </c>
      <c r="I356" s="12" t="s">
        <v>417</v>
      </c>
      <c r="J356" s="12" t="s">
        <v>418</v>
      </c>
      <c r="L356" s="28" t="str">
        <f t="shared" si="23"/>
        <v>SUnExPGECZ06</v>
      </c>
      <c r="M356" t="str">
        <f t="shared" si="24"/>
        <v>SUnExPGE</v>
      </c>
      <c r="N356" t="s">
        <v>424</v>
      </c>
      <c r="O356">
        <v>0</v>
      </c>
    </row>
    <row r="357" spans="2:15" x14ac:dyDescent="0.35">
      <c r="B357" t="s">
        <v>389</v>
      </c>
      <c r="C357" t="str">
        <f t="shared" si="21"/>
        <v>SUnExPGE</v>
      </c>
      <c r="D357" t="s">
        <v>393</v>
      </c>
      <c r="E357" t="str">
        <f t="shared" si="22"/>
        <v>PGE</v>
      </c>
      <c r="F357" t="s">
        <v>414</v>
      </c>
      <c r="G357" t="s">
        <v>452</v>
      </c>
      <c r="H357" t="s">
        <v>416</v>
      </c>
      <c r="I357" s="12" t="s">
        <v>417</v>
      </c>
      <c r="J357" s="12" t="s">
        <v>418</v>
      </c>
      <c r="L357" s="28" t="str">
        <f t="shared" si="23"/>
        <v>SUnExPGECZ07</v>
      </c>
      <c r="M357" t="str">
        <f t="shared" si="24"/>
        <v>SUnExPGE</v>
      </c>
      <c r="N357" t="s">
        <v>425</v>
      </c>
      <c r="O357">
        <v>0</v>
      </c>
    </row>
    <row r="358" spans="2:15" x14ac:dyDescent="0.35">
      <c r="B358" t="s">
        <v>389</v>
      </c>
      <c r="C358" t="str">
        <f t="shared" si="21"/>
        <v>SUnExPGE</v>
      </c>
      <c r="D358" t="s">
        <v>393</v>
      </c>
      <c r="E358" t="str">
        <f t="shared" si="22"/>
        <v>PGE</v>
      </c>
      <c r="F358" t="s">
        <v>414</v>
      </c>
      <c r="G358" t="s">
        <v>452</v>
      </c>
      <c r="H358" t="s">
        <v>416</v>
      </c>
      <c r="I358" s="12" t="s">
        <v>417</v>
      </c>
      <c r="J358" s="12" t="s">
        <v>418</v>
      </c>
      <c r="L358" s="28" t="str">
        <f t="shared" si="23"/>
        <v>SUnExPGECZ08</v>
      </c>
      <c r="M358" t="str">
        <f t="shared" si="24"/>
        <v>SUnExPGE</v>
      </c>
      <c r="N358" t="s">
        <v>426</v>
      </c>
      <c r="O358">
        <v>0</v>
      </c>
    </row>
    <row r="359" spans="2:15" x14ac:dyDescent="0.35">
      <c r="B359" t="s">
        <v>389</v>
      </c>
      <c r="C359" t="str">
        <f t="shared" si="21"/>
        <v>SUnExPGE</v>
      </c>
      <c r="D359" t="s">
        <v>393</v>
      </c>
      <c r="E359" t="str">
        <f t="shared" si="22"/>
        <v>PGE</v>
      </c>
      <c r="F359" t="s">
        <v>414</v>
      </c>
      <c r="G359" t="s">
        <v>452</v>
      </c>
      <c r="H359" t="s">
        <v>416</v>
      </c>
      <c r="I359" s="12" t="s">
        <v>417</v>
      </c>
      <c r="J359" s="12" t="s">
        <v>418</v>
      </c>
      <c r="L359" s="28" t="str">
        <f t="shared" si="23"/>
        <v>SUnExPGECZ09</v>
      </c>
      <c r="M359" t="str">
        <f t="shared" si="24"/>
        <v>SUnExPGE</v>
      </c>
      <c r="N359" t="s">
        <v>427</v>
      </c>
      <c r="O359">
        <v>0</v>
      </c>
    </row>
    <row r="360" spans="2:15" x14ac:dyDescent="0.35">
      <c r="B360" t="s">
        <v>389</v>
      </c>
      <c r="C360" t="str">
        <f t="shared" si="21"/>
        <v>SUnExPGE</v>
      </c>
      <c r="D360" t="s">
        <v>393</v>
      </c>
      <c r="E360" t="str">
        <f t="shared" si="22"/>
        <v>PGE</v>
      </c>
      <c r="F360" t="s">
        <v>414</v>
      </c>
      <c r="G360" t="s">
        <v>452</v>
      </c>
      <c r="H360" t="s">
        <v>416</v>
      </c>
      <c r="I360" s="12" t="s">
        <v>417</v>
      </c>
      <c r="J360" s="12" t="s">
        <v>418</v>
      </c>
      <c r="L360" s="28" t="str">
        <f t="shared" si="23"/>
        <v>SUnExPGECZ10</v>
      </c>
      <c r="M360" t="str">
        <f t="shared" si="24"/>
        <v>SUnExPGE</v>
      </c>
      <c r="N360" t="s">
        <v>428</v>
      </c>
      <c r="O360">
        <v>0</v>
      </c>
    </row>
    <row r="361" spans="2:15" x14ac:dyDescent="0.35">
      <c r="B361" t="s">
        <v>389</v>
      </c>
      <c r="C361" t="str">
        <f t="shared" si="21"/>
        <v>SUnExPGE</v>
      </c>
      <c r="D361" t="s">
        <v>393</v>
      </c>
      <c r="E361" t="str">
        <f t="shared" si="22"/>
        <v>PGE</v>
      </c>
      <c r="F361" t="s">
        <v>414</v>
      </c>
      <c r="G361" t="s">
        <v>452</v>
      </c>
      <c r="H361" t="s">
        <v>416</v>
      </c>
      <c r="I361" s="12" t="s">
        <v>417</v>
      </c>
      <c r="J361" s="12" t="s">
        <v>418</v>
      </c>
      <c r="L361" s="28" t="str">
        <f t="shared" si="23"/>
        <v>SUnExPGECZ11</v>
      </c>
      <c r="M361" t="str">
        <f t="shared" si="24"/>
        <v>SUnExPGE</v>
      </c>
      <c r="N361" t="s">
        <v>429</v>
      </c>
      <c r="O361">
        <v>9.0070499999999996</v>
      </c>
    </row>
    <row r="362" spans="2:15" x14ac:dyDescent="0.35">
      <c r="B362" t="s">
        <v>389</v>
      </c>
      <c r="C362" t="str">
        <f t="shared" si="21"/>
        <v>SUnExPGE</v>
      </c>
      <c r="D362" t="s">
        <v>393</v>
      </c>
      <c r="E362" t="str">
        <f t="shared" si="22"/>
        <v>PGE</v>
      </c>
      <c r="F362" t="s">
        <v>414</v>
      </c>
      <c r="G362" t="s">
        <v>452</v>
      </c>
      <c r="H362" t="s">
        <v>416</v>
      </c>
      <c r="I362" s="12" t="s">
        <v>417</v>
      </c>
      <c r="J362" s="12" t="s">
        <v>418</v>
      </c>
      <c r="L362" s="28" t="str">
        <f t="shared" si="23"/>
        <v>SUnExPGECZ12</v>
      </c>
      <c r="M362" t="str">
        <f t="shared" si="24"/>
        <v>SUnExPGE</v>
      </c>
      <c r="N362" t="s">
        <v>430</v>
      </c>
      <c r="O362">
        <v>36.270000000000003</v>
      </c>
    </row>
    <row r="363" spans="2:15" x14ac:dyDescent="0.35">
      <c r="B363" t="s">
        <v>389</v>
      </c>
      <c r="C363" t="str">
        <f t="shared" si="21"/>
        <v>SUnExPGE</v>
      </c>
      <c r="D363" t="s">
        <v>393</v>
      </c>
      <c r="E363" t="str">
        <f t="shared" si="22"/>
        <v>PGE</v>
      </c>
      <c r="F363" t="s">
        <v>414</v>
      </c>
      <c r="G363" t="s">
        <v>452</v>
      </c>
      <c r="H363" t="s">
        <v>416</v>
      </c>
      <c r="I363" s="12" t="s">
        <v>417</v>
      </c>
      <c r="J363" s="12" t="s">
        <v>418</v>
      </c>
      <c r="L363" s="28" t="str">
        <f t="shared" si="23"/>
        <v>SUnExPGECZ13</v>
      </c>
      <c r="M363" t="str">
        <f t="shared" si="24"/>
        <v>SUnExPGE</v>
      </c>
      <c r="N363" t="s">
        <v>431</v>
      </c>
      <c r="O363">
        <v>22.641500000000001</v>
      </c>
    </row>
    <row r="364" spans="2:15" x14ac:dyDescent="0.35">
      <c r="B364" t="s">
        <v>389</v>
      </c>
      <c r="C364" t="str">
        <f t="shared" si="21"/>
        <v>SUnExPGE</v>
      </c>
      <c r="D364" t="s">
        <v>393</v>
      </c>
      <c r="E364" t="str">
        <f t="shared" si="22"/>
        <v>PGE</v>
      </c>
      <c r="F364" t="s">
        <v>414</v>
      </c>
      <c r="G364" t="s">
        <v>452</v>
      </c>
      <c r="H364" t="s">
        <v>416</v>
      </c>
      <c r="I364" s="12" t="s">
        <v>417</v>
      </c>
      <c r="J364" s="12" t="s">
        <v>418</v>
      </c>
      <c r="L364" s="28" t="str">
        <f t="shared" si="23"/>
        <v>SUnExPGECZ14</v>
      </c>
      <c r="M364" t="str">
        <f t="shared" si="24"/>
        <v>SUnExPGE</v>
      </c>
      <c r="N364" t="s">
        <v>432</v>
      </c>
      <c r="O364">
        <v>0</v>
      </c>
    </row>
    <row r="365" spans="2:15" x14ac:dyDescent="0.35">
      <c r="B365" t="s">
        <v>389</v>
      </c>
      <c r="C365" t="str">
        <f t="shared" si="21"/>
        <v>SUnExPGE</v>
      </c>
      <c r="D365" t="s">
        <v>393</v>
      </c>
      <c r="E365" t="str">
        <f t="shared" si="22"/>
        <v>PGE</v>
      </c>
      <c r="F365" t="s">
        <v>414</v>
      </c>
      <c r="G365" t="s">
        <v>452</v>
      </c>
      <c r="H365" t="s">
        <v>416</v>
      </c>
      <c r="I365" s="12" t="s">
        <v>417</v>
      </c>
      <c r="J365" s="12" t="s">
        <v>418</v>
      </c>
      <c r="L365" s="28" t="str">
        <f t="shared" si="23"/>
        <v>SUnExPGECZ15</v>
      </c>
      <c r="M365" t="str">
        <f t="shared" si="24"/>
        <v>SUnExPGE</v>
      </c>
      <c r="N365" t="s">
        <v>433</v>
      </c>
      <c r="O365">
        <v>0</v>
      </c>
    </row>
    <row r="366" spans="2:15" x14ac:dyDescent="0.35">
      <c r="B366" t="s">
        <v>389</v>
      </c>
      <c r="C366" t="str">
        <f t="shared" si="21"/>
        <v>SUnExPGE</v>
      </c>
      <c r="D366" t="s">
        <v>393</v>
      </c>
      <c r="E366" t="str">
        <f t="shared" si="22"/>
        <v>PGE</v>
      </c>
      <c r="F366" t="s">
        <v>414</v>
      </c>
      <c r="G366" t="s">
        <v>452</v>
      </c>
      <c r="H366" t="s">
        <v>416</v>
      </c>
      <c r="I366" s="12" t="s">
        <v>417</v>
      </c>
      <c r="J366" s="12" t="s">
        <v>418</v>
      </c>
      <c r="L366" s="28" t="str">
        <f t="shared" si="23"/>
        <v>SUnExPGECZ16</v>
      </c>
      <c r="M366" t="str">
        <f t="shared" si="24"/>
        <v>SUnExPGE</v>
      </c>
      <c r="N366" t="s">
        <v>434</v>
      </c>
      <c r="O366">
        <v>1.1450499999999999</v>
      </c>
    </row>
    <row r="367" spans="2:15" x14ac:dyDescent="0.35">
      <c r="B367" t="s">
        <v>389</v>
      </c>
      <c r="C367" t="str">
        <f t="shared" si="21"/>
        <v>WRfExPGE</v>
      </c>
      <c r="D367" t="s">
        <v>393</v>
      </c>
      <c r="E367" t="str">
        <f t="shared" si="22"/>
        <v>PGE</v>
      </c>
      <c r="F367" t="s">
        <v>414</v>
      </c>
      <c r="G367" t="s">
        <v>453</v>
      </c>
      <c r="H367" t="s">
        <v>416</v>
      </c>
      <c r="I367" s="12" t="s">
        <v>417</v>
      </c>
      <c r="J367" s="12" t="s">
        <v>418</v>
      </c>
      <c r="L367" s="28" t="str">
        <f t="shared" si="23"/>
        <v>WRfExPGECZ01</v>
      </c>
      <c r="M367" t="str">
        <f t="shared" si="24"/>
        <v>WRfExPGE</v>
      </c>
      <c r="N367" t="s">
        <v>419</v>
      </c>
      <c r="O367">
        <v>0.13725000000000001</v>
      </c>
    </row>
    <row r="368" spans="2:15" x14ac:dyDescent="0.35">
      <c r="B368" t="s">
        <v>389</v>
      </c>
      <c r="C368" t="str">
        <f t="shared" si="21"/>
        <v>WRfExPGE</v>
      </c>
      <c r="D368" t="s">
        <v>393</v>
      </c>
      <c r="E368" t="str">
        <f t="shared" si="22"/>
        <v>PGE</v>
      </c>
      <c r="F368" t="s">
        <v>414</v>
      </c>
      <c r="G368" t="s">
        <v>453</v>
      </c>
      <c r="H368" t="s">
        <v>416</v>
      </c>
      <c r="I368" s="12" t="s">
        <v>417</v>
      </c>
      <c r="J368" s="12" t="s">
        <v>418</v>
      </c>
      <c r="L368" s="28" t="str">
        <f t="shared" si="23"/>
        <v>WRfExPGECZ02</v>
      </c>
      <c r="M368" t="str">
        <f t="shared" si="24"/>
        <v>WRfExPGE</v>
      </c>
      <c r="N368" t="s">
        <v>420</v>
      </c>
      <c r="O368">
        <v>0.86961999999999995</v>
      </c>
    </row>
    <row r="369" spans="2:15" x14ac:dyDescent="0.35">
      <c r="B369" t="s">
        <v>389</v>
      </c>
      <c r="C369" t="str">
        <f t="shared" si="21"/>
        <v>WRfExPGE</v>
      </c>
      <c r="D369" t="s">
        <v>393</v>
      </c>
      <c r="E369" t="str">
        <f t="shared" si="22"/>
        <v>PGE</v>
      </c>
      <c r="F369" t="s">
        <v>414</v>
      </c>
      <c r="G369" t="s">
        <v>453</v>
      </c>
      <c r="H369" t="s">
        <v>416</v>
      </c>
      <c r="I369" s="12" t="s">
        <v>417</v>
      </c>
      <c r="J369" s="12" t="s">
        <v>418</v>
      </c>
      <c r="L369" s="28" t="str">
        <f t="shared" si="23"/>
        <v>WRfExPGECZ03</v>
      </c>
      <c r="M369" t="str">
        <f t="shared" si="24"/>
        <v>WRfExPGE</v>
      </c>
      <c r="N369" t="s">
        <v>421</v>
      </c>
      <c r="O369">
        <v>9.5932300000000001</v>
      </c>
    </row>
    <row r="370" spans="2:15" x14ac:dyDescent="0.35">
      <c r="B370" t="s">
        <v>389</v>
      </c>
      <c r="C370" t="str">
        <f t="shared" si="21"/>
        <v>WRfExPGE</v>
      </c>
      <c r="D370" t="s">
        <v>393</v>
      </c>
      <c r="E370" t="str">
        <f t="shared" si="22"/>
        <v>PGE</v>
      </c>
      <c r="F370" t="s">
        <v>414</v>
      </c>
      <c r="G370" t="s">
        <v>453</v>
      </c>
      <c r="H370" t="s">
        <v>416</v>
      </c>
      <c r="I370" s="12" t="s">
        <v>417</v>
      </c>
      <c r="J370" s="12" t="s">
        <v>418</v>
      </c>
      <c r="L370" s="28" t="str">
        <f t="shared" si="23"/>
        <v>WRfExPGECZ04</v>
      </c>
      <c r="M370" t="str">
        <f t="shared" si="24"/>
        <v>WRfExPGE</v>
      </c>
      <c r="N370" t="s">
        <v>422</v>
      </c>
      <c r="O370">
        <v>1.7914600000000001</v>
      </c>
    </row>
    <row r="371" spans="2:15" x14ac:dyDescent="0.35">
      <c r="B371" t="s">
        <v>389</v>
      </c>
      <c r="C371" t="str">
        <f t="shared" si="21"/>
        <v>WRfExPGE</v>
      </c>
      <c r="D371" t="s">
        <v>393</v>
      </c>
      <c r="E371" t="str">
        <f t="shared" si="22"/>
        <v>PGE</v>
      </c>
      <c r="F371" t="s">
        <v>414</v>
      </c>
      <c r="G371" t="s">
        <v>453</v>
      </c>
      <c r="H371" t="s">
        <v>416</v>
      </c>
      <c r="I371" s="12" t="s">
        <v>417</v>
      </c>
      <c r="J371" s="12" t="s">
        <v>418</v>
      </c>
      <c r="L371" s="28" t="str">
        <f t="shared" si="23"/>
        <v>WRfExPGECZ05</v>
      </c>
      <c r="M371" t="str">
        <f t="shared" si="24"/>
        <v>WRfExPGE</v>
      </c>
      <c r="N371" t="s">
        <v>423</v>
      </c>
      <c r="O371">
        <v>1.05318</v>
      </c>
    </row>
    <row r="372" spans="2:15" x14ac:dyDescent="0.35">
      <c r="B372" t="s">
        <v>389</v>
      </c>
      <c r="C372" t="str">
        <f t="shared" si="21"/>
        <v>WRfExPGE</v>
      </c>
      <c r="D372" t="s">
        <v>393</v>
      </c>
      <c r="E372" t="str">
        <f t="shared" si="22"/>
        <v>PGE</v>
      </c>
      <c r="F372" t="s">
        <v>414</v>
      </c>
      <c r="G372" t="s">
        <v>453</v>
      </c>
      <c r="H372" t="s">
        <v>416</v>
      </c>
      <c r="I372" s="12" t="s">
        <v>417</v>
      </c>
      <c r="J372" s="12" t="s">
        <v>418</v>
      </c>
      <c r="L372" s="28" t="str">
        <f t="shared" si="23"/>
        <v>WRfExPGECZ06</v>
      </c>
      <c r="M372" t="str">
        <f t="shared" si="24"/>
        <v>WRfExPGE</v>
      </c>
      <c r="N372" t="s">
        <v>424</v>
      </c>
      <c r="O372">
        <v>0</v>
      </c>
    </row>
    <row r="373" spans="2:15" x14ac:dyDescent="0.35">
      <c r="B373" t="s">
        <v>389</v>
      </c>
      <c r="C373" t="str">
        <f t="shared" si="21"/>
        <v>WRfExPGE</v>
      </c>
      <c r="D373" t="s">
        <v>393</v>
      </c>
      <c r="E373" t="str">
        <f t="shared" si="22"/>
        <v>PGE</v>
      </c>
      <c r="F373" t="s">
        <v>414</v>
      </c>
      <c r="G373" t="s">
        <v>453</v>
      </c>
      <c r="H373" t="s">
        <v>416</v>
      </c>
      <c r="I373" s="12" t="s">
        <v>417</v>
      </c>
      <c r="J373" s="12" t="s">
        <v>418</v>
      </c>
      <c r="L373" s="28" t="str">
        <f t="shared" si="23"/>
        <v>WRfExPGECZ07</v>
      </c>
      <c r="M373" t="str">
        <f t="shared" si="24"/>
        <v>WRfExPGE</v>
      </c>
      <c r="N373" t="s">
        <v>425</v>
      </c>
      <c r="O373">
        <v>0</v>
      </c>
    </row>
    <row r="374" spans="2:15" x14ac:dyDescent="0.35">
      <c r="B374" t="s">
        <v>389</v>
      </c>
      <c r="C374" t="str">
        <f t="shared" si="21"/>
        <v>WRfExPGE</v>
      </c>
      <c r="D374" t="s">
        <v>393</v>
      </c>
      <c r="E374" t="str">
        <f t="shared" si="22"/>
        <v>PGE</v>
      </c>
      <c r="F374" t="s">
        <v>414</v>
      </c>
      <c r="G374" t="s">
        <v>453</v>
      </c>
      <c r="H374" t="s">
        <v>416</v>
      </c>
      <c r="I374" s="12" t="s">
        <v>417</v>
      </c>
      <c r="J374" s="12" t="s">
        <v>418</v>
      </c>
      <c r="L374" s="28" t="str">
        <f t="shared" si="23"/>
        <v>WRfExPGECZ08</v>
      </c>
      <c r="M374" t="str">
        <f t="shared" si="24"/>
        <v>WRfExPGE</v>
      </c>
      <c r="N374" t="s">
        <v>426</v>
      </c>
      <c r="O374">
        <v>0</v>
      </c>
    </row>
    <row r="375" spans="2:15" x14ac:dyDescent="0.35">
      <c r="B375" t="s">
        <v>389</v>
      </c>
      <c r="C375" t="str">
        <f t="shared" si="21"/>
        <v>WRfExPGE</v>
      </c>
      <c r="D375" t="s">
        <v>393</v>
      </c>
      <c r="E375" t="str">
        <f t="shared" si="22"/>
        <v>PGE</v>
      </c>
      <c r="F375" t="s">
        <v>414</v>
      </c>
      <c r="G375" t="s">
        <v>453</v>
      </c>
      <c r="H375" t="s">
        <v>416</v>
      </c>
      <c r="I375" s="12" t="s">
        <v>417</v>
      </c>
      <c r="J375" s="12" t="s">
        <v>418</v>
      </c>
      <c r="L375" s="28" t="str">
        <f t="shared" si="23"/>
        <v>WRfExPGECZ09</v>
      </c>
      <c r="M375" t="str">
        <f t="shared" si="24"/>
        <v>WRfExPGE</v>
      </c>
      <c r="N375" t="s">
        <v>427</v>
      </c>
      <c r="O375">
        <v>0</v>
      </c>
    </row>
    <row r="376" spans="2:15" x14ac:dyDescent="0.35">
      <c r="B376" t="s">
        <v>389</v>
      </c>
      <c r="C376" t="str">
        <f t="shared" si="21"/>
        <v>WRfExPGE</v>
      </c>
      <c r="D376" t="s">
        <v>393</v>
      </c>
      <c r="E376" t="str">
        <f t="shared" si="22"/>
        <v>PGE</v>
      </c>
      <c r="F376" t="s">
        <v>414</v>
      </c>
      <c r="G376" t="s">
        <v>453</v>
      </c>
      <c r="H376" t="s">
        <v>416</v>
      </c>
      <c r="I376" s="12" t="s">
        <v>417</v>
      </c>
      <c r="J376" s="12" t="s">
        <v>418</v>
      </c>
      <c r="L376" s="28" t="str">
        <f t="shared" si="23"/>
        <v>WRfExPGECZ10</v>
      </c>
      <c r="M376" t="str">
        <f t="shared" si="24"/>
        <v>WRfExPGE</v>
      </c>
      <c r="N376" t="s">
        <v>428</v>
      </c>
      <c r="O376">
        <v>0</v>
      </c>
    </row>
    <row r="377" spans="2:15" x14ac:dyDescent="0.35">
      <c r="B377" t="s">
        <v>389</v>
      </c>
      <c r="C377" t="str">
        <f t="shared" si="21"/>
        <v>WRfExPGE</v>
      </c>
      <c r="D377" t="s">
        <v>393</v>
      </c>
      <c r="E377" t="str">
        <f t="shared" si="22"/>
        <v>PGE</v>
      </c>
      <c r="F377" t="s">
        <v>414</v>
      </c>
      <c r="G377" t="s">
        <v>453</v>
      </c>
      <c r="H377" t="s">
        <v>416</v>
      </c>
      <c r="I377" s="12" t="s">
        <v>417</v>
      </c>
      <c r="J377" s="12" t="s">
        <v>418</v>
      </c>
      <c r="L377" s="28" t="str">
        <f t="shared" si="23"/>
        <v>WRfExPGECZ11</v>
      </c>
      <c r="M377" t="str">
        <f t="shared" si="24"/>
        <v>WRfExPGE</v>
      </c>
      <c r="N377" t="s">
        <v>429</v>
      </c>
      <c r="O377">
        <v>1.2274399999999999</v>
      </c>
    </row>
    <row r="378" spans="2:15" x14ac:dyDescent="0.35">
      <c r="B378" t="s">
        <v>389</v>
      </c>
      <c r="C378" t="str">
        <f t="shared" si="21"/>
        <v>WRfExPGE</v>
      </c>
      <c r="D378" t="s">
        <v>393</v>
      </c>
      <c r="E378" t="str">
        <f t="shared" si="22"/>
        <v>PGE</v>
      </c>
      <c r="F378" t="s">
        <v>414</v>
      </c>
      <c r="G378" t="s">
        <v>453</v>
      </c>
      <c r="H378" t="s">
        <v>416</v>
      </c>
      <c r="I378" s="12" t="s">
        <v>417</v>
      </c>
      <c r="J378" s="12" t="s">
        <v>418</v>
      </c>
      <c r="L378" s="28" t="str">
        <f t="shared" si="23"/>
        <v>WRfExPGECZ12</v>
      </c>
      <c r="M378" t="str">
        <f t="shared" si="24"/>
        <v>WRfExPGE</v>
      </c>
      <c r="N378" t="s">
        <v>430</v>
      </c>
      <c r="O378">
        <v>5.5696500000000011</v>
      </c>
    </row>
    <row r="379" spans="2:15" x14ac:dyDescent="0.35">
      <c r="B379" t="s">
        <v>389</v>
      </c>
      <c r="C379" t="str">
        <f t="shared" si="21"/>
        <v>WRfExPGE</v>
      </c>
      <c r="D379" t="s">
        <v>393</v>
      </c>
      <c r="E379" t="str">
        <f t="shared" si="22"/>
        <v>PGE</v>
      </c>
      <c r="F379" t="s">
        <v>414</v>
      </c>
      <c r="G379" t="s">
        <v>453</v>
      </c>
      <c r="H379" t="s">
        <v>416</v>
      </c>
      <c r="I379" s="12" t="s">
        <v>417</v>
      </c>
      <c r="J379" s="12" t="s">
        <v>418</v>
      </c>
      <c r="L379" s="28" t="str">
        <f t="shared" si="23"/>
        <v>WRfExPGECZ13</v>
      </c>
      <c r="M379" t="str">
        <f t="shared" si="24"/>
        <v>WRfExPGE</v>
      </c>
      <c r="N379" t="s">
        <v>431</v>
      </c>
      <c r="O379">
        <v>8.1962900000000012</v>
      </c>
    </row>
    <row r="380" spans="2:15" x14ac:dyDescent="0.35">
      <c r="B380" t="s">
        <v>389</v>
      </c>
      <c r="C380" t="str">
        <f t="shared" si="21"/>
        <v>WRfExPGE</v>
      </c>
      <c r="D380" t="s">
        <v>393</v>
      </c>
      <c r="E380" t="str">
        <f t="shared" si="22"/>
        <v>PGE</v>
      </c>
      <c r="F380" t="s">
        <v>414</v>
      </c>
      <c r="G380" t="s">
        <v>453</v>
      </c>
      <c r="H380" t="s">
        <v>416</v>
      </c>
      <c r="I380" s="12" t="s">
        <v>417</v>
      </c>
      <c r="J380" s="12" t="s">
        <v>418</v>
      </c>
      <c r="L380" s="28" t="str">
        <f t="shared" si="23"/>
        <v>WRfExPGECZ14</v>
      </c>
      <c r="M380" t="str">
        <f t="shared" si="24"/>
        <v>WRfExPGE</v>
      </c>
      <c r="N380" t="s">
        <v>432</v>
      </c>
      <c r="O380">
        <v>0</v>
      </c>
    </row>
    <row r="381" spans="2:15" x14ac:dyDescent="0.35">
      <c r="B381" t="s">
        <v>389</v>
      </c>
      <c r="C381" t="str">
        <f t="shared" si="21"/>
        <v>WRfExPGE</v>
      </c>
      <c r="D381" t="s">
        <v>393</v>
      </c>
      <c r="E381" t="str">
        <f t="shared" si="22"/>
        <v>PGE</v>
      </c>
      <c r="F381" t="s">
        <v>414</v>
      </c>
      <c r="G381" t="s">
        <v>453</v>
      </c>
      <c r="H381" t="s">
        <v>416</v>
      </c>
      <c r="I381" s="12" t="s">
        <v>417</v>
      </c>
      <c r="J381" s="12" t="s">
        <v>418</v>
      </c>
      <c r="L381" s="28" t="str">
        <f t="shared" si="23"/>
        <v>WRfExPGECZ15</v>
      </c>
      <c r="M381" t="str">
        <f t="shared" si="24"/>
        <v>WRfExPGE</v>
      </c>
      <c r="N381" t="s">
        <v>433</v>
      </c>
      <c r="O381">
        <v>0</v>
      </c>
    </row>
    <row r="382" spans="2:15" x14ac:dyDescent="0.35">
      <c r="B382" t="s">
        <v>389</v>
      </c>
      <c r="C382" t="str">
        <f t="shared" si="21"/>
        <v>WRfExPGE</v>
      </c>
      <c r="D382" t="s">
        <v>393</v>
      </c>
      <c r="E382" t="str">
        <f t="shared" si="22"/>
        <v>PGE</v>
      </c>
      <c r="F382" t="s">
        <v>414</v>
      </c>
      <c r="G382" t="s">
        <v>453</v>
      </c>
      <c r="H382" t="s">
        <v>416</v>
      </c>
      <c r="I382" s="12" t="s">
        <v>417</v>
      </c>
      <c r="J382" s="12" t="s">
        <v>418</v>
      </c>
      <c r="L382" s="28" t="str">
        <f t="shared" si="23"/>
        <v>WRfExPGECZ16</v>
      </c>
      <c r="M382" t="str">
        <f t="shared" si="24"/>
        <v>WRfExPGE</v>
      </c>
      <c r="N382" t="s">
        <v>434</v>
      </c>
      <c r="O382">
        <v>1.111E-2</v>
      </c>
    </row>
    <row r="383" spans="2:15" x14ac:dyDescent="0.35">
      <c r="B383" t="s">
        <v>389</v>
      </c>
      <c r="C383" t="str">
        <f t="shared" si="21"/>
        <v>AsmNewPGE</v>
      </c>
      <c r="D383" t="s">
        <v>393</v>
      </c>
      <c r="E383" t="str">
        <f t="shared" si="22"/>
        <v>Any</v>
      </c>
      <c r="F383" t="s">
        <v>414</v>
      </c>
      <c r="G383" t="s">
        <v>415</v>
      </c>
      <c r="H383" t="s">
        <v>454</v>
      </c>
      <c r="I383" s="12" t="s">
        <v>417</v>
      </c>
      <c r="J383" s="12" t="s">
        <v>418</v>
      </c>
      <c r="L383" s="28" t="str">
        <f t="shared" si="23"/>
        <v>AsmNewPGECZ01</v>
      </c>
      <c r="M383" t="str">
        <f t="shared" si="24"/>
        <v>AsmNewPGE</v>
      </c>
      <c r="N383" t="s">
        <v>419</v>
      </c>
      <c r="O383">
        <v>3.5233333333333332E-2</v>
      </c>
    </row>
    <row r="384" spans="2:15" x14ac:dyDescent="0.35">
      <c r="B384" t="s">
        <v>389</v>
      </c>
      <c r="C384" t="str">
        <f t="shared" si="21"/>
        <v>AsmNewPGE</v>
      </c>
      <c r="D384" t="s">
        <v>393</v>
      </c>
      <c r="E384" t="str">
        <f t="shared" si="22"/>
        <v>Any</v>
      </c>
      <c r="F384" t="s">
        <v>414</v>
      </c>
      <c r="G384" t="s">
        <v>415</v>
      </c>
      <c r="H384" t="s">
        <v>454</v>
      </c>
      <c r="I384" s="12" t="s">
        <v>417</v>
      </c>
      <c r="J384" s="12" t="s">
        <v>418</v>
      </c>
      <c r="L384" s="28" t="str">
        <f t="shared" si="23"/>
        <v>AsmNewPGECZ02</v>
      </c>
      <c r="M384" t="str">
        <f t="shared" si="24"/>
        <v>AsmNewPGE</v>
      </c>
      <c r="N384" t="s">
        <v>420</v>
      </c>
      <c r="O384">
        <v>0.26869999999999999</v>
      </c>
    </row>
    <row r="385" spans="2:15" x14ac:dyDescent="0.35">
      <c r="B385" t="s">
        <v>389</v>
      </c>
      <c r="C385" t="str">
        <f t="shared" si="21"/>
        <v>AsmNewPGE</v>
      </c>
      <c r="D385" t="s">
        <v>393</v>
      </c>
      <c r="E385" t="str">
        <f t="shared" si="22"/>
        <v>Any</v>
      </c>
      <c r="F385" t="s">
        <v>414</v>
      </c>
      <c r="G385" t="s">
        <v>415</v>
      </c>
      <c r="H385" t="s">
        <v>454</v>
      </c>
      <c r="I385" s="12" t="s">
        <v>417</v>
      </c>
      <c r="J385" s="12" t="s">
        <v>418</v>
      </c>
      <c r="L385" s="28" t="str">
        <f t="shared" si="23"/>
        <v>AsmNewPGECZ03</v>
      </c>
      <c r="M385" t="str">
        <f t="shared" si="24"/>
        <v>AsmNewPGE</v>
      </c>
      <c r="N385" t="s">
        <v>421</v>
      </c>
      <c r="O385">
        <v>1.0455666666666665</v>
      </c>
    </row>
    <row r="386" spans="2:15" x14ac:dyDescent="0.35">
      <c r="B386" t="s">
        <v>389</v>
      </c>
      <c r="C386" t="str">
        <f t="shared" si="21"/>
        <v>AsmNewPGE</v>
      </c>
      <c r="D386" t="s">
        <v>393</v>
      </c>
      <c r="E386" t="str">
        <f t="shared" si="22"/>
        <v>Any</v>
      </c>
      <c r="F386" t="s">
        <v>414</v>
      </c>
      <c r="G386" t="s">
        <v>415</v>
      </c>
      <c r="H386" t="s">
        <v>454</v>
      </c>
      <c r="I386" s="12" t="s">
        <v>417</v>
      </c>
      <c r="J386" s="12" t="s">
        <v>418</v>
      </c>
      <c r="L386" s="28" t="str">
        <f t="shared" si="23"/>
        <v>AsmNewPGECZ04</v>
      </c>
      <c r="M386" t="str">
        <f t="shared" si="24"/>
        <v>AsmNewPGE</v>
      </c>
      <c r="N386" t="s">
        <v>422</v>
      </c>
      <c r="O386">
        <v>0.79526666666666668</v>
      </c>
    </row>
    <row r="387" spans="2:15" x14ac:dyDescent="0.35">
      <c r="B387" t="s">
        <v>389</v>
      </c>
      <c r="C387" t="str">
        <f t="shared" si="21"/>
        <v>AsmNewPGE</v>
      </c>
      <c r="D387" t="s">
        <v>393</v>
      </c>
      <c r="E387" t="str">
        <f t="shared" si="22"/>
        <v>Any</v>
      </c>
      <c r="F387" t="s">
        <v>414</v>
      </c>
      <c r="G387" t="s">
        <v>415</v>
      </c>
      <c r="H387" t="s">
        <v>454</v>
      </c>
      <c r="I387" s="12" t="s">
        <v>417</v>
      </c>
      <c r="J387" s="12" t="s">
        <v>418</v>
      </c>
      <c r="L387" s="28" t="str">
        <f t="shared" si="23"/>
        <v>AsmNewPGECZ05</v>
      </c>
      <c r="M387" t="str">
        <f t="shared" si="24"/>
        <v>AsmNewPGE</v>
      </c>
      <c r="N387" t="s">
        <v>423</v>
      </c>
      <c r="O387">
        <v>9.4999999999999987E-2</v>
      </c>
    </row>
    <row r="388" spans="2:15" x14ac:dyDescent="0.35">
      <c r="B388" t="s">
        <v>389</v>
      </c>
      <c r="C388" t="str">
        <f t="shared" si="21"/>
        <v>AsmNewPGE</v>
      </c>
      <c r="D388" t="s">
        <v>393</v>
      </c>
      <c r="E388" t="str">
        <f t="shared" si="22"/>
        <v>Any</v>
      </c>
      <c r="F388" t="s">
        <v>414</v>
      </c>
      <c r="G388" t="s">
        <v>415</v>
      </c>
      <c r="H388" t="s">
        <v>454</v>
      </c>
      <c r="I388" s="12" t="s">
        <v>417</v>
      </c>
      <c r="J388" s="12" t="s">
        <v>418</v>
      </c>
      <c r="L388" s="28" t="str">
        <f t="shared" si="23"/>
        <v>AsmNewPGECZ06</v>
      </c>
      <c r="M388" t="str">
        <f t="shared" si="24"/>
        <v>AsmNewPGE</v>
      </c>
      <c r="N388" t="s">
        <v>424</v>
      </c>
      <c r="O388">
        <v>0</v>
      </c>
    </row>
    <row r="389" spans="2:15" x14ac:dyDescent="0.35">
      <c r="B389" t="s">
        <v>389</v>
      </c>
      <c r="C389" t="str">
        <f t="shared" si="21"/>
        <v>AsmNewPGE</v>
      </c>
      <c r="D389" t="s">
        <v>393</v>
      </c>
      <c r="E389" t="str">
        <f t="shared" si="22"/>
        <v>Any</v>
      </c>
      <c r="F389" t="s">
        <v>414</v>
      </c>
      <c r="G389" t="s">
        <v>415</v>
      </c>
      <c r="H389" t="s">
        <v>454</v>
      </c>
      <c r="I389" s="12" t="s">
        <v>417</v>
      </c>
      <c r="J389" s="12" t="s">
        <v>418</v>
      </c>
      <c r="L389" s="28" t="str">
        <f t="shared" si="23"/>
        <v>AsmNewPGECZ07</v>
      </c>
      <c r="M389" t="str">
        <f t="shared" si="24"/>
        <v>AsmNewPGE</v>
      </c>
      <c r="N389" t="s">
        <v>425</v>
      </c>
      <c r="O389">
        <v>0</v>
      </c>
    </row>
    <row r="390" spans="2:15" x14ac:dyDescent="0.35">
      <c r="B390" t="s">
        <v>389</v>
      </c>
      <c r="C390" t="str">
        <f t="shared" si="21"/>
        <v>AsmNewPGE</v>
      </c>
      <c r="D390" t="s">
        <v>393</v>
      </c>
      <c r="E390" t="str">
        <f t="shared" si="22"/>
        <v>Any</v>
      </c>
      <c r="F390" t="s">
        <v>414</v>
      </c>
      <c r="G390" t="s">
        <v>415</v>
      </c>
      <c r="H390" t="s">
        <v>454</v>
      </c>
      <c r="I390" s="12" t="s">
        <v>417</v>
      </c>
      <c r="J390" s="12" t="s">
        <v>418</v>
      </c>
      <c r="L390" s="28" t="str">
        <f t="shared" si="23"/>
        <v>AsmNewPGECZ08</v>
      </c>
      <c r="M390" t="str">
        <f t="shared" si="24"/>
        <v>AsmNewPGE</v>
      </c>
      <c r="N390" t="s">
        <v>426</v>
      </c>
      <c r="O390">
        <v>0</v>
      </c>
    </row>
    <row r="391" spans="2:15" x14ac:dyDescent="0.35">
      <c r="B391" t="s">
        <v>389</v>
      </c>
      <c r="C391" t="str">
        <f t="shared" si="21"/>
        <v>AsmNewPGE</v>
      </c>
      <c r="D391" t="s">
        <v>393</v>
      </c>
      <c r="E391" t="str">
        <f t="shared" si="22"/>
        <v>Any</v>
      </c>
      <c r="F391" t="s">
        <v>414</v>
      </c>
      <c r="G391" t="s">
        <v>415</v>
      </c>
      <c r="H391" t="s">
        <v>454</v>
      </c>
      <c r="I391" s="12" t="s">
        <v>417</v>
      </c>
      <c r="J391" s="12" t="s">
        <v>418</v>
      </c>
      <c r="L391" s="28" t="str">
        <f t="shared" si="23"/>
        <v>AsmNewPGECZ09</v>
      </c>
      <c r="M391" t="str">
        <f t="shared" si="24"/>
        <v>AsmNewPGE</v>
      </c>
      <c r="N391" t="s">
        <v>427</v>
      </c>
      <c r="O391">
        <v>0</v>
      </c>
    </row>
    <row r="392" spans="2:15" x14ac:dyDescent="0.35">
      <c r="B392" t="s">
        <v>389</v>
      </c>
      <c r="C392" t="str">
        <f t="shared" si="21"/>
        <v>AsmNewPGE</v>
      </c>
      <c r="D392" t="s">
        <v>393</v>
      </c>
      <c r="E392" t="str">
        <f t="shared" si="22"/>
        <v>Any</v>
      </c>
      <c r="F392" t="s">
        <v>414</v>
      </c>
      <c r="G392" t="s">
        <v>415</v>
      </c>
      <c r="H392" t="s">
        <v>454</v>
      </c>
      <c r="I392" s="12" t="s">
        <v>417</v>
      </c>
      <c r="J392" s="12" t="s">
        <v>418</v>
      </c>
      <c r="L392" s="28" t="str">
        <f t="shared" si="23"/>
        <v>AsmNewPGECZ10</v>
      </c>
      <c r="M392" t="str">
        <f t="shared" si="24"/>
        <v>AsmNewPGE</v>
      </c>
      <c r="N392" t="s">
        <v>428</v>
      </c>
      <c r="O392">
        <v>0</v>
      </c>
    </row>
    <row r="393" spans="2:15" x14ac:dyDescent="0.35">
      <c r="B393" t="s">
        <v>389</v>
      </c>
      <c r="C393" t="str">
        <f t="shared" si="21"/>
        <v>AsmNewPGE</v>
      </c>
      <c r="D393" t="s">
        <v>393</v>
      </c>
      <c r="E393" t="str">
        <f t="shared" si="22"/>
        <v>Any</v>
      </c>
      <c r="F393" t="s">
        <v>414</v>
      </c>
      <c r="G393" t="s">
        <v>415</v>
      </c>
      <c r="H393" t="s">
        <v>454</v>
      </c>
      <c r="I393" s="12" t="s">
        <v>417</v>
      </c>
      <c r="J393" s="12" t="s">
        <v>418</v>
      </c>
      <c r="L393" s="28" t="str">
        <f t="shared" si="23"/>
        <v>AsmNewPGECZ11</v>
      </c>
      <c r="M393" t="str">
        <f t="shared" si="24"/>
        <v>AsmNewPGE</v>
      </c>
      <c r="N393" t="s">
        <v>429</v>
      </c>
      <c r="O393">
        <v>0.32423333333333332</v>
      </c>
    </row>
    <row r="394" spans="2:15" x14ac:dyDescent="0.35">
      <c r="B394" t="s">
        <v>389</v>
      </c>
      <c r="C394" t="str">
        <f t="shared" si="21"/>
        <v>AsmNewPGE</v>
      </c>
      <c r="D394" t="s">
        <v>393</v>
      </c>
      <c r="E394" t="str">
        <f t="shared" si="22"/>
        <v>Any</v>
      </c>
      <c r="F394" t="s">
        <v>414</v>
      </c>
      <c r="G394" t="s">
        <v>415</v>
      </c>
      <c r="H394" t="s">
        <v>454</v>
      </c>
      <c r="I394" s="12" t="s">
        <v>417</v>
      </c>
      <c r="J394" s="12" t="s">
        <v>418</v>
      </c>
      <c r="L394" s="28" t="str">
        <f t="shared" si="23"/>
        <v>AsmNewPGECZ12</v>
      </c>
      <c r="M394" t="str">
        <f t="shared" si="24"/>
        <v>AsmNewPGE</v>
      </c>
      <c r="N394" t="s">
        <v>430</v>
      </c>
      <c r="O394">
        <v>1.0404</v>
      </c>
    </row>
    <row r="395" spans="2:15" x14ac:dyDescent="0.35">
      <c r="B395" t="s">
        <v>389</v>
      </c>
      <c r="C395" t="str">
        <f t="shared" si="21"/>
        <v>AsmNewPGE</v>
      </c>
      <c r="D395" t="s">
        <v>393</v>
      </c>
      <c r="E395" t="str">
        <f t="shared" si="22"/>
        <v>Any</v>
      </c>
      <c r="F395" t="s">
        <v>414</v>
      </c>
      <c r="G395" t="s">
        <v>415</v>
      </c>
      <c r="H395" t="s">
        <v>454</v>
      </c>
      <c r="I395" s="12" t="s">
        <v>417</v>
      </c>
      <c r="J395" s="12" t="s">
        <v>418</v>
      </c>
      <c r="L395" s="28" t="str">
        <f t="shared" si="23"/>
        <v>AsmNewPGECZ13</v>
      </c>
      <c r="M395" t="str">
        <f t="shared" si="24"/>
        <v>AsmNewPGE</v>
      </c>
      <c r="N395" t="s">
        <v>431</v>
      </c>
      <c r="O395">
        <v>0.7668666666666667</v>
      </c>
    </row>
    <row r="396" spans="2:15" x14ac:dyDescent="0.35">
      <c r="B396" t="s">
        <v>389</v>
      </c>
      <c r="C396" t="str">
        <f t="shared" si="21"/>
        <v>AsmNewPGE</v>
      </c>
      <c r="D396" t="s">
        <v>393</v>
      </c>
      <c r="E396" t="str">
        <f t="shared" si="22"/>
        <v>Any</v>
      </c>
      <c r="F396" t="s">
        <v>414</v>
      </c>
      <c r="G396" t="s">
        <v>415</v>
      </c>
      <c r="H396" t="s">
        <v>454</v>
      </c>
      <c r="I396" s="12" t="s">
        <v>417</v>
      </c>
      <c r="J396" s="12" t="s">
        <v>418</v>
      </c>
      <c r="L396" s="28" t="str">
        <f t="shared" si="23"/>
        <v>AsmNewPGECZ14</v>
      </c>
      <c r="M396" t="str">
        <f t="shared" si="24"/>
        <v>AsmNewPGE</v>
      </c>
      <c r="N396" t="s">
        <v>432</v>
      </c>
      <c r="O396">
        <v>0</v>
      </c>
    </row>
    <row r="397" spans="2:15" x14ac:dyDescent="0.35">
      <c r="B397" t="s">
        <v>389</v>
      </c>
      <c r="C397" t="str">
        <f t="shared" si="21"/>
        <v>AsmNewPGE</v>
      </c>
      <c r="D397" t="s">
        <v>393</v>
      </c>
      <c r="E397" t="str">
        <f t="shared" si="22"/>
        <v>Any</v>
      </c>
      <c r="F397" t="s">
        <v>414</v>
      </c>
      <c r="G397" t="s">
        <v>415</v>
      </c>
      <c r="H397" t="s">
        <v>454</v>
      </c>
      <c r="I397" s="12" t="s">
        <v>417</v>
      </c>
      <c r="J397" s="12" t="s">
        <v>418</v>
      </c>
      <c r="L397" s="28" t="str">
        <f t="shared" si="23"/>
        <v>AsmNewPGECZ15</v>
      </c>
      <c r="M397" t="str">
        <f t="shared" si="24"/>
        <v>AsmNewPGE</v>
      </c>
      <c r="N397" t="s">
        <v>433</v>
      </c>
      <c r="O397">
        <v>0</v>
      </c>
    </row>
    <row r="398" spans="2:15" x14ac:dyDescent="0.35">
      <c r="B398" t="s">
        <v>389</v>
      </c>
      <c r="C398" t="str">
        <f t="shared" si="21"/>
        <v>AsmNewPGE</v>
      </c>
      <c r="D398" t="s">
        <v>393</v>
      </c>
      <c r="E398" t="str">
        <f t="shared" si="22"/>
        <v>Any</v>
      </c>
      <c r="F398" t="s">
        <v>414</v>
      </c>
      <c r="G398" t="s">
        <v>415</v>
      </c>
      <c r="H398" t="s">
        <v>454</v>
      </c>
      <c r="I398" s="12" t="s">
        <v>417</v>
      </c>
      <c r="J398" s="12" t="s">
        <v>418</v>
      </c>
      <c r="L398" s="28" t="str">
        <f t="shared" si="23"/>
        <v>AsmNewPGECZ16</v>
      </c>
      <c r="M398" t="str">
        <f t="shared" si="24"/>
        <v>AsmNewPGE</v>
      </c>
      <c r="N398" t="s">
        <v>434</v>
      </c>
      <c r="O398">
        <v>6.1666666666666668E-2</v>
      </c>
    </row>
    <row r="399" spans="2:15" x14ac:dyDescent="0.35">
      <c r="B399" t="s">
        <v>389</v>
      </c>
      <c r="C399" t="str">
        <f t="shared" ref="C399:C462" si="25">+G399&amp;H399&amp;F399</f>
        <v>EPrNewPGE</v>
      </c>
      <c r="D399" t="s">
        <v>393</v>
      </c>
      <c r="E399" t="str">
        <f t="shared" si="22"/>
        <v>Any</v>
      </c>
      <c r="F399" t="s">
        <v>414</v>
      </c>
      <c r="G399" t="s">
        <v>324</v>
      </c>
      <c r="H399" t="s">
        <v>454</v>
      </c>
      <c r="I399" s="12" t="s">
        <v>417</v>
      </c>
      <c r="J399" s="12" t="s">
        <v>418</v>
      </c>
      <c r="L399" s="28" t="str">
        <f t="shared" si="23"/>
        <v>EPrNewPGECZ01</v>
      </c>
      <c r="M399" t="str">
        <f t="shared" si="24"/>
        <v>EPrNewPGE</v>
      </c>
      <c r="N399" t="s">
        <v>419</v>
      </c>
      <c r="O399">
        <v>1.7600000000000001E-2</v>
      </c>
    </row>
    <row r="400" spans="2:15" x14ac:dyDescent="0.35">
      <c r="B400" t="s">
        <v>389</v>
      </c>
      <c r="C400" t="str">
        <f t="shared" si="25"/>
        <v>EPrNewPGE</v>
      </c>
      <c r="D400" t="s">
        <v>393</v>
      </c>
      <c r="E400" t="str">
        <f t="shared" ref="E400:E463" si="26">IF(H400="Ex",F400,"Any")</f>
        <v>Any</v>
      </c>
      <c r="F400" t="s">
        <v>414</v>
      </c>
      <c r="G400" t="s">
        <v>324</v>
      </c>
      <c r="H400" t="s">
        <v>454</v>
      </c>
      <c r="I400" s="12" t="s">
        <v>417</v>
      </c>
      <c r="J400" s="12" t="s">
        <v>418</v>
      </c>
      <c r="L400" s="28" t="str">
        <f t="shared" ref="L400:L463" si="27">M400&amp;N400</f>
        <v>EPrNewPGECZ02</v>
      </c>
      <c r="M400" t="str">
        <f t="shared" ref="M400:M463" si="28">+C400</f>
        <v>EPrNewPGE</v>
      </c>
      <c r="N400" t="s">
        <v>420</v>
      </c>
      <c r="O400">
        <v>0.10476666666666667</v>
      </c>
    </row>
    <row r="401" spans="2:15" x14ac:dyDescent="0.35">
      <c r="B401" t="s">
        <v>389</v>
      </c>
      <c r="C401" t="str">
        <f t="shared" si="25"/>
        <v>EPrNewPGE</v>
      </c>
      <c r="D401" t="s">
        <v>393</v>
      </c>
      <c r="E401" t="str">
        <f t="shared" si="26"/>
        <v>Any</v>
      </c>
      <c r="F401" t="s">
        <v>414</v>
      </c>
      <c r="G401" t="s">
        <v>324</v>
      </c>
      <c r="H401" t="s">
        <v>454</v>
      </c>
      <c r="I401" s="12" t="s">
        <v>417</v>
      </c>
      <c r="J401" s="12" t="s">
        <v>418</v>
      </c>
      <c r="L401" s="28" t="str">
        <f t="shared" si="27"/>
        <v>EPrNewPGECZ03</v>
      </c>
      <c r="M401" t="str">
        <f t="shared" si="28"/>
        <v>EPrNewPGE</v>
      </c>
      <c r="N401" t="s">
        <v>421</v>
      </c>
      <c r="O401">
        <v>0.31329999999999997</v>
      </c>
    </row>
    <row r="402" spans="2:15" x14ac:dyDescent="0.35">
      <c r="B402" t="s">
        <v>389</v>
      </c>
      <c r="C402" t="str">
        <f t="shared" si="25"/>
        <v>EPrNewPGE</v>
      </c>
      <c r="D402" t="s">
        <v>393</v>
      </c>
      <c r="E402" t="str">
        <f t="shared" si="26"/>
        <v>Any</v>
      </c>
      <c r="F402" t="s">
        <v>414</v>
      </c>
      <c r="G402" t="s">
        <v>324</v>
      </c>
      <c r="H402" t="s">
        <v>454</v>
      </c>
      <c r="I402" s="12" t="s">
        <v>417</v>
      </c>
      <c r="J402" s="12" t="s">
        <v>418</v>
      </c>
      <c r="L402" s="28" t="str">
        <f t="shared" si="27"/>
        <v>EPrNewPGECZ04</v>
      </c>
      <c r="M402" t="str">
        <f t="shared" si="28"/>
        <v>EPrNewPGE</v>
      </c>
      <c r="N402" t="s">
        <v>422</v>
      </c>
      <c r="O402">
        <v>0.21136666666666667</v>
      </c>
    </row>
    <row r="403" spans="2:15" x14ac:dyDescent="0.35">
      <c r="B403" t="s">
        <v>389</v>
      </c>
      <c r="C403" t="str">
        <f t="shared" si="25"/>
        <v>EPrNewPGE</v>
      </c>
      <c r="D403" t="s">
        <v>393</v>
      </c>
      <c r="E403" t="str">
        <f t="shared" si="26"/>
        <v>Any</v>
      </c>
      <c r="F403" t="s">
        <v>414</v>
      </c>
      <c r="G403" t="s">
        <v>324</v>
      </c>
      <c r="H403" t="s">
        <v>454</v>
      </c>
      <c r="I403" s="12" t="s">
        <v>417</v>
      </c>
      <c r="J403" s="12" t="s">
        <v>418</v>
      </c>
      <c r="L403" s="28" t="str">
        <f t="shared" si="27"/>
        <v>EPrNewPGECZ05</v>
      </c>
      <c r="M403" t="str">
        <f t="shared" si="28"/>
        <v>EPrNewPGE</v>
      </c>
      <c r="N403" t="s">
        <v>423</v>
      </c>
      <c r="O403">
        <v>2.9333333333333333E-2</v>
      </c>
    </row>
    <row r="404" spans="2:15" x14ac:dyDescent="0.35">
      <c r="B404" t="s">
        <v>389</v>
      </c>
      <c r="C404" t="str">
        <f t="shared" si="25"/>
        <v>EPrNewPGE</v>
      </c>
      <c r="D404" t="s">
        <v>393</v>
      </c>
      <c r="E404" t="str">
        <f t="shared" si="26"/>
        <v>Any</v>
      </c>
      <c r="F404" t="s">
        <v>414</v>
      </c>
      <c r="G404" t="s">
        <v>324</v>
      </c>
      <c r="H404" t="s">
        <v>454</v>
      </c>
      <c r="I404" s="12" t="s">
        <v>417</v>
      </c>
      <c r="J404" s="12" t="s">
        <v>418</v>
      </c>
      <c r="L404" s="28" t="str">
        <f t="shared" si="27"/>
        <v>EPrNewPGECZ06</v>
      </c>
      <c r="M404" t="str">
        <f t="shared" si="28"/>
        <v>EPrNewPGE</v>
      </c>
      <c r="N404" t="s">
        <v>424</v>
      </c>
      <c r="O404">
        <v>0</v>
      </c>
    </row>
    <row r="405" spans="2:15" x14ac:dyDescent="0.35">
      <c r="B405" t="s">
        <v>389</v>
      </c>
      <c r="C405" t="str">
        <f t="shared" si="25"/>
        <v>EPrNewPGE</v>
      </c>
      <c r="D405" t="s">
        <v>393</v>
      </c>
      <c r="E405" t="str">
        <f t="shared" si="26"/>
        <v>Any</v>
      </c>
      <c r="F405" t="s">
        <v>414</v>
      </c>
      <c r="G405" t="s">
        <v>324</v>
      </c>
      <c r="H405" t="s">
        <v>454</v>
      </c>
      <c r="I405" s="12" t="s">
        <v>417</v>
      </c>
      <c r="J405" s="12" t="s">
        <v>418</v>
      </c>
      <c r="L405" s="28" t="str">
        <f t="shared" si="27"/>
        <v>EPrNewPGECZ07</v>
      </c>
      <c r="M405" t="str">
        <f t="shared" si="28"/>
        <v>EPrNewPGE</v>
      </c>
      <c r="N405" t="s">
        <v>425</v>
      </c>
      <c r="O405">
        <v>0</v>
      </c>
    </row>
    <row r="406" spans="2:15" x14ac:dyDescent="0.35">
      <c r="B406" t="s">
        <v>389</v>
      </c>
      <c r="C406" t="str">
        <f t="shared" si="25"/>
        <v>EPrNewPGE</v>
      </c>
      <c r="D406" t="s">
        <v>393</v>
      </c>
      <c r="E406" t="str">
        <f t="shared" si="26"/>
        <v>Any</v>
      </c>
      <c r="F406" t="s">
        <v>414</v>
      </c>
      <c r="G406" t="s">
        <v>324</v>
      </c>
      <c r="H406" t="s">
        <v>454</v>
      </c>
      <c r="I406" s="12" t="s">
        <v>417</v>
      </c>
      <c r="J406" s="12" t="s">
        <v>418</v>
      </c>
      <c r="L406" s="28" t="str">
        <f t="shared" si="27"/>
        <v>EPrNewPGECZ08</v>
      </c>
      <c r="M406" t="str">
        <f t="shared" si="28"/>
        <v>EPrNewPGE</v>
      </c>
      <c r="N406" t="s">
        <v>426</v>
      </c>
      <c r="O406">
        <v>0</v>
      </c>
    </row>
    <row r="407" spans="2:15" x14ac:dyDescent="0.35">
      <c r="B407" t="s">
        <v>389</v>
      </c>
      <c r="C407" t="str">
        <f t="shared" si="25"/>
        <v>EPrNewPGE</v>
      </c>
      <c r="D407" t="s">
        <v>393</v>
      </c>
      <c r="E407" t="str">
        <f t="shared" si="26"/>
        <v>Any</v>
      </c>
      <c r="F407" t="s">
        <v>414</v>
      </c>
      <c r="G407" t="s">
        <v>324</v>
      </c>
      <c r="H407" t="s">
        <v>454</v>
      </c>
      <c r="I407" s="12" t="s">
        <v>417</v>
      </c>
      <c r="J407" s="12" t="s">
        <v>418</v>
      </c>
      <c r="L407" s="28" t="str">
        <f t="shared" si="27"/>
        <v>EPrNewPGECZ09</v>
      </c>
      <c r="M407" t="str">
        <f t="shared" si="28"/>
        <v>EPrNewPGE</v>
      </c>
      <c r="N407" t="s">
        <v>427</v>
      </c>
      <c r="O407">
        <v>0</v>
      </c>
    </row>
    <row r="408" spans="2:15" x14ac:dyDescent="0.35">
      <c r="B408" t="s">
        <v>389</v>
      </c>
      <c r="C408" t="str">
        <f t="shared" si="25"/>
        <v>EPrNewPGE</v>
      </c>
      <c r="D408" t="s">
        <v>393</v>
      </c>
      <c r="E408" t="str">
        <f t="shared" si="26"/>
        <v>Any</v>
      </c>
      <c r="F408" t="s">
        <v>414</v>
      </c>
      <c r="G408" t="s">
        <v>324</v>
      </c>
      <c r="H408" t="s">
        <v>454</v>
      </c>
      <c r="I408" s="12" t="s">
        <v>417</v>
      </c>
      <c r="J408" s="12" t="s">
        <v>418</v>
      </c>
      <c r="L408" s="28" t="str">
        <f t="shared" si="27"/>
        <v>EPrNewPGECZ10</v>
      </c>
      <c r="M408" t="str">
        <f t="shared" si="28"/>
        <v>EPrNewPGE</v>
      </c>
      <c r="N408" t="s">
        <v>428</v>
      </c>
      <c r="O408">
        <v>0</v>
      </c>
    </row>
    <row r="409" spans="2:15" x14ac:dyDescent="0.35">
      <c r="B409" t="s">
        <v>389</v>
      </c>
      <c r="C409" t="str">
        <f t="shared" si="25"/>
        <v>EPrNewPGE</v>
      </c>
      <c r="D409" t="s">
        <v>393</v>
      </c>
      <c r="E409" t="str">
        <f t="shared" si="26"/>
        <v>Any</v>
      </c>
      <c r="F409" t="s">
        <v>414</v>
      </c>
      <c r="G409" t="s">
        <v>324</v>
      </c>
      <c r="H409" t="s">
        <v>454</v>
      </c>
      <c r="I409" s="12" t="s">
        <v>417</v>
      </c>
      <c r="J409" s="12" t="s">
        <v>418</v>
      </c>
      <c r="L409" s="28" t="str">
        <f t="shared" si="27"/>
        <v>EPrNewPGECZ11</v>
      </c>
      <c r="M409" t="str">
        <f t="shared" si="28"/>
        <v>EPrNewPGE</v>
      </c>
      <c r="N409" t="s">
        <v>429</v>
      </c>
      <c r="O409">
        <v>0.17413333333333333</v>
      </c>
    </row>
    <row r="410" spans="2:15" x14ac:dyDescent="0.35">
      <c r="B410" t="s">
        <v>389</v>
      </c>
      <c r="C410" t="str">
        <f t="shared" si="25"/>
        <v>EPrNewPGE</v>
      </c>
      <c r="D410" t="s">
        <v>393</v>
      </c>
      <c r="E410" t="str">
        <f t="shared" si="26"/>
        <v>Any</v>
      </c>
      <c r="F410" t="s">
        <v>414</v>
      </c>
      <c r="G410" t="s">
        <v>324</v>
      </c>
      <c r="H410" t="s">
        <v>454</v>
      </c>
      <c r="I410" s="12" t="s">
        <v>417</v>
      </c>
      <c r="J410" s="12" t="s">
        <v>418</v>
      </c>
      <c r="L410" s="28" t="str">
        <f t="shared" si="27"/>
        <v>EPrNewPGECZ12</v>
      </c>
      <c r="M410" t="str">
        <f t="shared" si="28"/>
        <v>EPrNewPGE</v>
      </c>
      <c r="N410" t="s">
        <v>430</v>
      </c>
      <c r="O410">
        <v>0.53493333333333337</v>
      </c>
    </row>
    <row r="411" spans="2:15" x14ac:dyDescent="0.35">
      <c r="B411" t="s">
        <v>389</v>
      </c>
      <c r="C411" t="str">
        <f t="shared" si="25"/>
        <v>EPrNewPGE</v>
      </c>
      <c r="D411" t="s">
        <v>393</v>
      </c>
      <c r="E411" t="str">
        <f t="shared" si="26"/>
        <v>Any</v>
      </c>
      <c r="F411" t="s">
        <v>414</v>
      </c>
      <c r="G411" t="s">
        <v>324</v>
      </c>
      <c r="H411" t="s">
        <v>454</v>
      </c>
      <c r="I411" s="12" t="s">
        <v>417</v>
      </c>
      <c r="J411" s="12" t="s">
        <v>418</v>
      </c>
      <c r="L411" s="28" t="str">
        <f t="shared" si="27"/>
        <v>EPrNewPGECZ13</v>
      </c>
      <c r="M411" t="str">
        <f t="shared" si="28"/>
        <v>EPrNewPGE</v>
      </c>
      <c r="N411" t="s">
        <v>431</v>
      </c>
      <c r="O411">
        <v>0.42156666666666665</v>
      </c>
    </row>
    <row r="412" spans="2:15" x14ac:dyDescent="0.35">
      <c r="B412" t="s">
        <v>389</v>
      </c>
      <c r="C412" t="str">
        <f t="shared" si="25"/>
        <v>EPrNewPGE</v>
      </c>
      <c r="D412" t="s">
        <v>393</v>
      </c>
      <c r="E412" t="str">
        <f t="shared" si="26"/>
        <v>Any</v>
      </c>
      <c r="F412" t="s">
        <v>414</v>
      </c>
      <c r="G412" t="s">
        <v>324</v>
      </c>
      <c r="H412" t="s">
        <v>454</v>
      </c>
      <c r="I412" s="12" t="s">
        <v>417</v>
      </c>
      <c r="J412" s="12" t="s">
        <v>418</v>
      </c>
      <c r="L412" s="28" t="str">
        <f t="shared" si="27"/>
        <v>EPrNewPGECZ14</v>
      </c>
      <c r="M412" t="str">
        <f t="shared" si="28"/>
        <v>EPrNewPGE</v>
      </c>
      <c r="N412" t="s">
        <v>432</v>
      </c>
      <c r="O412">
        <v>0</v>
      </c>
    </row>
    <row r="413" spans="2:15" x14ac:dyDescent="0.35">
      <c r="B413" t="s">
        <v>389</v>
      </c>
      <c r="C413" t="str">
        <f t="shared" si="25"/>
        <v>EPrNewPGE</v>
      </c>
      <c r="D413" t="s">
        <v>393</v>
      </c>
      <c r="E413" t="str">
        <f t="shared" si="26"/>
        <v>Any</v>
      </c>
      <c r="F413" t="s">
        <v>414</v>
      </c>
      <c r="G413" t="s">
        <v>324</v>
      </c>
      <c r="H413" t="s">
        <v>454</v>
      </c>
      <c r="I413" s="12" t="s">
        <v>417</v>
      </c>
      <c r="J413" s="12" t="s">
        <v>418</v>
      </c>
      <c r="L413" s="28" t="str">
        <f t="shared" si="27"/>
        <v>EPrNewPGECZ15</v>
      </c>
      <c r="M413" t="str">
        <f t="shared" si="28"/>
        <v>EPrNewPGE</v>
      </c>
      <c r="N413" t="s">
        <v>433</v>
      </c>
      <c r="O413">
        <v>0</v>
      </c>
    </row>
    <row r="414" spans="2:15" x14ac:dyDescent="0.35">
      <c r="B414" t="s">
        <v>389</v>
      </c>
      <c r="C414" t="str">
        <f t="shared" si="25"/>
        <v>EPrNewPGE</v>
      </c>
      <c r="D414" t="s">
        <v>393</v>
      </c>
      <c r="E414" t="str">
        <f t="shared" si="26"/>
        <v>Any</v>
      </c>
      <c r="F414" t="s">
        <v>414</v>
      </c>
      <c r="G414" t="s">
        <v>324</v>
      </c>
      <c r="H414" t="s">
        <v>454</v>
      </c>
      <c r="I414" s="12" t="s">
        <v>417</v>
      </c>
      <c r="J414" s="12" t="s">
        <v>418</v>
      </c>
      <c r="L414" s="28" t="str">
        <f t="shared" si="27"/>
        <v>EPrNewPGECZ16</v>
      </c>
      <c r="M414" t="str">
        <f t="shared" si="28"/>
        <v>EPrNewPGE</v>
      </c>
      <c r="N414" t="s">
        <v>434</v>
      </c>
      <c r="O414">
        <v>2.4266666666666669E-2</v>
      </c>
    </row>
    <row r="415" spans="2:15" x14ac:dyDescent="0.35">
      <c r="B415" t="s">
        <v>389</v>
      </c>
      <c r="C415" t="str">
        <f t="shared" si="25"/>
        <v>ESeNewPGE</v>
      </c>
      <c r="D415" t="s">
        <v>393</v>
      </c>
      <c r="E415" t="str">
        <f t="shared" si="26"/>
        <v>Any</v>
      </c>
      <c r="F415" t="s">
        <v>414</v>
      </c>
      <c r="G415" t="s">
        <v>325</v>
      </c>
      <c r="H415" t="s">
        <v>454</v>
      </c>
      <c r="I415" s="12" t="s">
        <v>417</v>
      </c>
      <c r="J415" s="12" t="s">
        <v>418</v>
      </c>
      <c r="L415" s="28" t="str">
        <f t="shared" si="27"/>
        <v>ESeNewPGECZ01</v>
      </c>
      <c r="M415" t="str">
        <f t="shared" si="28"/>
        <v>ESeNewPGE</v>
      </c>
      <c r="N415" t="s">
        <v>419</v>
      </c>
      <c r="O415">
        <v>1.7600000000000001E-2</v>
      </c>
    </row>
    <row r="416" spans="2:15" x14ac:dyDescent="0.35">
      <c r="B416" t="s">
        <v>389</v>
      </c>
      <c r="C416" t="str">
        <f t="shared" si="25"/>
        <v>ESeNewPGE</v>
      </c>
      <c r="D416" t="s">
        <v>393</v>
      </c>
      <c r="E416" t="str">
        <f t="shared" si="26"/>
        <v>Any</v>
      </c>
      <c r="F416" t="s">
        <v>414</v>
      </c>
      <c r="G416" t="s">
        <v>325</v>
      </c>
      <c r="H416" t="s">
        <v>454</v>
      </c>
      <c r="I416" s="12" t="s">
        <v>417</v>
      </c>
      <c r="J416" s="12" t="s">
        <v>418</v>
      </c>
      <c r="L416" s="28" t="str">
        <f t="shared" si="27"/>
        <v>ESeNewPGECZ02</v>
      </c>
      <c r="M416" t="str">
        <f t="shared" si="28"/>
        <v>ESeNewPGE</v>
      </c>
      <c r="N416" t="s">
        <v>420</v>
      </c>
      <c r="O416">
        <v>0.10476666666666667</v>
      </c>
    </row>
    <row r="417" spans="2:15" x14ac:dyDescent="0.35">
      <c r="B417" t="s">
        <v>389</v>
      </c>
      <c r="C417" t="str">
        <f t="shared" si="25"/>
        <v>ESeNewPGE</v>
      </c>
      <c r="D417" t="s">
        <v>393</v>
      </c>
      <c r="E417" t="str">
        <f t="shared" si="26"/>
        <v>Any</v>
      </c>
      <c r="F417" t="s">
        <v>414</v>
      </c>
      <c r="G417" t="s">
        <v>325</v>
      </c>
      <c r="H417" t="s">
        <v>454</v>
      </c>
      <c r="I417" s="12" t="s">
        <v>417</v>
      </c>
      <c r="J417" s="12" t="s">
        <v>418</v>
      </c>
      <c r="L417" s="28" t="str">
        <f t="shared" si="27"/>
        <v>ESeNewPGECZ03</v>
      </c>
      <c r="M417" t="str">
        <f t="shared" si="28"/>
        <v>ESeNewPGE</v>
      </c>
      <c r="N417" t="s">
        <v>421</v>
      </c>
      <c r="O417">
        <v>0.31329999999999997</v>
      </c>
    </row>
    <row r="418" spans="2:15" x14ac:dyDescent="0.35">
      <c r="B418" t="s">
        <v>389</v>
      </c>
      <c r="C418" t="str">
        <f t="shared" si="25"/>
        <v>ESeNewPGE</v>
      </c>
      <c r="D418" t="s">
        <v>393</v>
      </c>
      <c r="E418" t="str">
        <f t="shared" si="26"/>
        <v>Any</v>
      </c>
      <c r="F418" t="s">
        <v>414</v>
      </c>
      <c r="G418" t="s">
        <v>325</v>
      </c>
      <c r="H418" t="s">
        <v>454</v>
      </c>
      <c r="I418" s="12" t="s">
        <v>417</v>
      </c>
      <c r="J418" s="12" t="s">
        <v>418</v>
      </c>
      <c r="L418" s="28" t="str">
        <f t="shared" si="27"/>
        <v>ESeNewPGECZ04</v>
      </c>
      <c r="M418" t="str">
        <f t="shared" si="28"/>
        <v>ESeNewPGE</v>
      </c>
      <c r="N418" t="s">
        <v>422</v>
      </c>
      <c r="O418">
        <v>0.21136666666666667</v>
      </c>
    </row>
    <row r="419" spans="2:15" x14ac:dyDescent="0.35">
      <c r="B419" t="s">
        <v>389</v>
      </c>
      <c r="C419" t="str">
        <f t="shared" si="25"/>
        <v>ESeNewPGE</v>
      </c>
      <c r="D419" t="s">
        <v>393</v>
      </c>
      <c r="E419" t="str">
        <f t="shared" si="26"/>
        <v>Any</v>
      </c>
      <c r="F419" t="s">
        <v>414</v>
      </c>
      <c r="G419" t="s">
        <v>325</v>
      </c>
      <c r="H419" t="s">
        <v>454</v>
      </c>
      <c r="I419" s="12" t="s">
        <v>417</v>
      </c>
      <c r="J419" s="12" t="s">
        <v>418</v>
      </c>
      <c r="L419" s="28" t="str">
        <f t="shared" si="27"/>
        <v>ESeNewPGECZ05</v>
      </c>
      <c r="M419" t="str">
        <f t="shared" si="28"/>
        <v>ESeNewPGE</v>
      </c>
      <c r="N419" t="s">
        <v>423</v>
      </c>
      <c r="O419">
        <v>2.9333333333333333E-2</v>
      </c>
    </row>
    <row r="420" spans="2:15" x14ac:dyDescent="0.35">
      <c r="B420" t="s">
        <v>389</v>
      </c>
      <c r="C420" t="str">
        <f t="shared" si="25"/>
        <v>ESeNewPGE</v>
      </c>
      <c r="D420" t="s">
        <v>393</v>
      </c>
      <c r="E420" t="str">
        <f t="shared" si="26"/>
        <v>Any</v>
      </c>
      <c r="F420" t="s">
        <v>414</v>
      </c>
      <c r="G420" t="s">
        <v>325</v>
      </c>
      <c r="H420" t="s">
        <v>454</v>
      </c>
      <c r="I420" s="12" t="s">
        <v>417</v>
      </c>
      <c r="J420" s="12" t="s">
        <v>418</v>
      </c>
      <c r="L420" s="28" t="str">
        <f t="shared" si="27"/>
        <v>ESeNewPGECZ06</v>
      </c>
      <c r="M420" t="str">
        <f t="shared" si="28"/>
        <v>ESeNewPGE</v>
      </c>
      <c r="N420" t="s">
        <v>424</v>
      </c>
      <c r="O420">
        <v>0</v>
      </c>
    </row>
    <row r="421" spans="2:15" x14ac:dyDescent="0.35">
      <c r="B421" t="s">
        <v>389</v>
      </c>
      <c r="C421" t="str">
        <f t="shared" si="25"/>
        <v>ESeNewPGE</v>
      </c>
      <c r="D421" t="s">
        <v>393</v>
      </c>
      <c r="E421" t="str">
        <f t="shared" si="26"/>
        <v>Any</v>
      </c>
      <c r="F421" t="s">
        <v>414</v>
      </c>
      <c r="G421" t="s">
        <v>325</v>
      </c>
      <c r="H421" t="s">
        <v>454</v>
      </c>
      <c r="I421" s="12" t="s">
        <v>417</v>
      </c>
      <c r="J421" s="12" t="s">
        <v>418</v>
      </c>
      <c r="L421" s="28" t="str">
        <f t="shared" si="27"/>
        <v>ESeNewPGECZ07</v>
      </c>
      <c r="M421" t="str">
        <f t="shared" si="28"/>
        <v>ESeNewPGE</v>
      </c>
      <c r="N421" t="s">
        <v>425</v>
      </c>
      <c r="O421">
        <v>0</v>
      </c>
    </row>
    <row r="422" spans="2:15" x14ac:dyDescent="0.35">
      <c r="B422" t="s">
        <v>389</v>
      </c>
      <c r="C422" t="str">
        <f t="shared" si="25"/>
        <v>ESeNewPGE</v>
      </c>
      <c r="D422" t="s">
        <v>393</v>
      </c>
      <c r="E422" t="str">
        <f t="shared" si="26"/>
        <v>Any</v>
      </c>
      <c r="F422" t="s">
        <v>414</v>
      </c>
      <c r="G422" t="s">
        <v>325</v>
      </c>
      <c r="H422" t="s">
        <v>454</v>
      </c>
      <c r="I422" s="12" t="s">
        <v>417</v>
      </c>
      <c r="J422" s="12" t="s">
        <v>418</v>
      </c>
      <c r="L422" s="28" t="str">
        <f t="shared" si="27"/>
        <v>ESeNewPGECZ08</v>
      </c>
      <c r="M422" t="str">
        <f t="shared" si="28"/>
        <v>ESeNewPGE</v>
      </c>
      <c r="N422" t="s">
        <v>426</v>
      </c>
      <c r="O422">
        <v>0</v>
      </c>
    </row>
    <row r="423" spans="2:15" x14ac:dyDescent="0.35">
      <c r="B423" t="s">
        <v>389</v>
      </c>
      <c r="C423" t="str">
        <f t="shared" si="25"/>
        <v>ESeNewPGE</v>
      </c>
      <c r="D423" t="s">
        <v>393</v>
      </c>
      <c r="E423" t="str">
        <f t="shared" si="26"/>
        <v>Any</v>
      </c>
      <c r="F423" t="s">
        <v>414</v>
      </c>
      <c r="G423" t="s">
        <v>325</v>
      </c>
      <c r="H423" t="s">
        <v>454</v>
      </c>
      <c r="I423" s="12" t="s">
        <v>417</v>
      </c>
      <c r="J423" s="12" t="s">
        <v>418</v>
      </c>
      <c r="L423" s="28" t="str">
        <f t="shared" si="27"/>
        <v>ESeNewPGECZ09</v>
      </c>
      <c r="M423" t="str">
        <f t="shared" si="28"/>
        <v>ESeNewPGE</v>
      </c>
      <c r="N423" t="s">
        <v>427</v>
      </c>
      <c r="O423">
        <v>0</v>
      </c>
    </row>
    <row r="424" spans="2:15" x14ac:dyDescent="0.35">
      <c r="B424" t="s">
        <v>389</v>
      </c>
      <c r="C424" t="str">
        <f t="shared" si="25"/>
        <v>ESeNewPGE</v>
      </c>
      <c r="D424" t="s">
        <v>393</v>
      </c>
      <c r="E424" t="str">
        <f t="shared" si="26"/>
        <v>Any</v>
      </c>
      <c r="F424" t="s">
        <v>414</v>
      </c>
      <c r="G424" t="s">
        <v>325</v>
      </c>
      <c r="H424" t="s">
        <v>454</v>
      </c>
      <c r="I424" s="12" t="s">
        <v>417</v>
      </c>
      <c r="J424" s="12" t="s">
        <v>418</v>
      </c>
      <c r="L424" s="28" t="str">
        <f t="shared" si="27"/>
        <v>ESeNewPGECZ10</v>
      </c>
      <c r="M424" t="str">
        <f t="shared" si="28"/>
        <v>ESeNewPGE</v>
      </c>
      <c r="N424" t="s">
        <v>428</v>
      </c>
      <c r="O424">
        <v>0</v>
      </c>
    </row>
    <row r="425" spans="2:15" x14ac:dyDescent="0.35">
      <c r="B425" t="s">
        <v>389</v>
      </c>
      <c r="C425" t="str">
        <f t="shared" si="25"/>
        <v>ESeNewPGE</v>
      </c>
      <c r="D425" t="s">
        <v>393</v>
      </c>
      <c r="E425" t="str">
        <f t="shared" si="26"/>
        <v>Any</v>
      </c>
      <c r="F425" t="s">
        <v>414</v>
      </c>
      <c r="G425" t="s">
        <v>325</v>
      </c>
      <c r="H425" t="s">
        <v>454</v>
      </c>
      <c r="I425" s="12" t="s">
        <v>417</v>
      </c>
      <c r="J425" s="12" t="s">
        <v>418</v>
      </c>
      <c r="L425" s="28" t="str">
        <f t="shared" si="27"/>
        <v>ESeNewPGECZ11</v>
      </c>
      <c r="M425" t="str">
        <f t="shared" si="28"/>
        <v>ESeNewPGE</v>
      </c>
      <c r="N425" t="s">
        <v>429</v>
      </c>
      <c r="O425">
        <v>0.17413333333333333</v>
      </c>
    </row>
    <row r="426" spans="2:15" x14ac:dyDescent="0.35">
      <c r="B426" t="s">
        <v>389</v>
      </c>
      <c r="C426" t="str">
        <f t="shared" si="25"/>
        <v>ESeNewPGE</v>
      </c>
      <c r="D426" t="s">
        <v>393</v>
      </c>
      <c r="E426" t="str">
        <f t="shared" si="26"/>
        <v>Any</v>
      </c>
      <c r="F426" t="s">
        <v>414</v>
      </c>
      <c r="G426" t="s">
        <v>325</v>
      </c>
      <c r="H426" t="s">
        <v>454</v>
      </c>
      <c r="I426" s="12" t="s">
        <v>417</v>
      </c>
      <c r="J426" s="12" t="s">
        <v>418</v>
      </c>
      <c r="L426" s="28" t="str">
        <f t="shared" si="27"/>
        <v>ESeNewPGECZ12</v>
      </c>
      <c r="M426" t="str">
        <f t="shared" si="28"/>
        <v>ESeNewPGE</v>
      </c>
      <c r="N426" t="s">
        <v>430</v>
      </c>
      <c r="O426">
        <v>0.53493333333333337</v>
      </c>
    </row>
    <row r="427" spans="2:15" x14ac:dyDescent="0.35">
      <c r="B427" t="s">
        <v>389</v>
      </c>
      <c r="C427" t="str">
        <f t="shared" si="25"/>
        <v>ESeNewPGE</v>
      </c>
      <c r="D427" t="s">
        <v>393</v>
      </c>
      <c r="E427" t="str">
        <f t="shared" si="26"/>
        <v>Any</v>
      </c>
      <c r="F427" t="s">
        <v>414</v>
      </c>
      <c r="G427" t="s">
        <v>325</v>
      </c>
      <c r="H427" t="s">
        <v>454</v>
      </c>
      <c r="I427" s="12" t="s">
        <v>417</v>
      </c>
      <c r="J427" s="12" t="s">
        <v>418</v>
      </c>
      <c r="L427" s="28" t="str">
        <f t="shared" si="27"/>
        <v>ESeNewPGECZ13</v>
      </c>
      <c r="M427" t="str">
        <f t="shared" si="28"/>
        <v>ESeNewPGE</v>
      </c>
      <c r="N427" t="s">
        <v>431</v>
      </c>
      <c r="O427">
        <v>0.42156666666666665</v>
      </c>
    </row>
    <row r="428" spans="2:15" x14ac:dyDescent="0.35">
      <c r="B428" t="s">
        <v>389</v>
      </c>
      <c r="C428" t="str">
        <f t="shared" si="25"/>
        <v>ESeNewPGE</v>
      </c>
      <c r="D428" t="s">
        <v>393</v>
      </c>
      <c r="E428" t="str">
        <f t="shared" si="26"/>
        <v>Any</v>
      </c>
      <c r="F428" t="s">
        <v>414</v>
      </c>
      <c r="G428" t="s">
        <v>325</v>
      </c>
      <c r="H428" t="s">
        <v>454</v>
      </c>
      <c r="I428" s="12" t="s">
        <v>417</v>
      </c>
      <c r="J428" s="12" t="s">
        <v>418</v>
      </c>
      <c r="L428" s="28" t="str">
        <f t="shared" si="27"/>
        <v>ESeNewPGECZ14</v>
      </c>
      <c r="M428" t="str">
        <f t="shared" si="28"/>
        <v>ESeNewPGE</v>
      </c>
      <c r="N428" t="s">
        <v>432</v>
      </c>
      <c r="O428">
        <v>0</v>
      </c>
    </row>
    <row r="429" spans="2:15" x14ac:dyDescent="0.35">
      <c r="B429" t="s">
        <v>389</v>
      </c>
      <c r="C429" t="str">
        <f t="shared" si="25"/>
        <v>ESeNewPGE</v>
      </c>
      <c r="D429" t="s">
        <v>393</v>
      </c>
      <c r="E429" t="str">
        <f t="shared" si="26"/>
        <v>Any</v>
      </c>
      <c r="F429" t="s">
        <v>414</v>
      </c>
      <c r="G429" t="s">
        <v>325</v>
      </c>
      <c r="H429" t="s">
        <v>454</v>
      </c>
      <c r="I429" s="12" t="s">
        <v>417</v>
      </c>
      <c r="J429" s="12" t="s">
        <v>418</v>
      </c>
      <c r="L429" s="28" t="str">
        <f t="shared" si="27"/>
        <v>ESeNewPGECZ15</v>
      </c>
      <c r="M429" t="str">
        <f t="shared" si="28"/>
        <v>ESeNewPGE</v>
      </c>
      <c r="N429" t="s">
        <v>433</v>
      </c>
      <c r="O429">
        <v>0</v>
      </c>
    </row>
    <row r="430" spans="2:15" x14ac:dyDescent="0.35">
      <c r="B430" t="s">
        <v>389</v>
      </c>
      <c r="C430" t="str">
        <f t="shared" si="25"/>
        <v>ESeNewPGE</v>
      </c>
      <c r="D430" t="s">
        <v>393</v>
      </c>
      <c r="E430" t="str">
        <f t="shared" si="26"/>
        <v>Any</v>
      </c>
      <c r="F430" t="s">
        <v>414</v>
      </c>
      <c r="G430" t="s">
        <v>325</v>
      </c>
      <c r="H430" t="s">
        <v>454</v>
      </c>
      <c r="I430" s="12" t="s">
        <v>417</v>
      </c>
      <c r="J430" s="12" t="s">
        <v>418</v>
      </c>
      <c r="L430" s="28" t="str">
        <f t="shared" si="27"/>
        <v>ESeNewPGECZ16</v>
      </c>
      <c r="M430" t="str">
        <f t="shared" si="28"/>
        <v>ESeNewPGE</v>
      </c>
      <c r="N430" t="s">
        <v>434</v>
      </c>
      <c r="O430">
        <v>2.4266666666666669E-2</v>
      </c>
    </row>
    <row r="431" spans="2:15" x14ac:dyDescent="0.35">
      <c r="B431" t="s">
        <v>389</v>
      </c>
      <c r="C431" t="str">
        <f t="shared" si="25"/>
        <v>ECCNewPGE</v>
      </c>
      <c r="D431" t="s">
        <v>393</v>
      </c>
      <c r="E431" t="str">
        <f t="shared" si="26"/>
        <v>Any</v>
      </c>
      <c r="F431" t="s">
        <v>414</v>
      </c>
      <c r="G431" t="s">
        <v>435</v>
      </c>
      <c r="H431" t="s">
        <v>454</v>
      </c>
      <c r="I431" s="12" t="s">
        <v>417</v>
      </c>
      <c r="J431" s="12" t="s">
        <v>418</v>
      </c>
      <c r="L431" s="28" t="str">
        <f t="shared" si="27"/>
        <v>ECCNewPGECZ01</v>
      </c>
      <c r="M431" t="str">
        <f t="shared" si="28"/>
        <v>ECCNewPGE</v>
      </c>
      <c r="N431" t="s">
        <v>419</v>
      </c>
      <c r="O431">
        <v>3.1899999999999998E-2</v>
      </c>
    </row>
    <row r="432" spans="2:15" x14ac:dyDescent="0.35">
      <c r="B432" t="s">
        <v>389</v>
      </c>
      <c r="C432" t="str">
        <f t="shared" si="25"/>
        <v>ECCNewPGE</v>
      </c>
      <c r="D432" t="s">
        <v>393</v>
      </c>
      <c r="E432" t="str">
        <f t="shared" si="26"/>
        <v>Any</v>
      </c>
      <c r="F432" t="s">
        <v>414</v>
      </c>
      <c r="G432" t="s">
        <v>435</v>
      </c>
      <c r="H432" t="s">
        <v>454</v>
      </c>
      <c r="I432" s="12" t="s">
        <v>417</v>
      </c>
      <c r="J432" s="12" t="s">
        <v>418</v>
      </c>
      <c r="L432" s="28" t="str">
        <f t="shared" si="27"/>
        <v>ECCNewPGECZ02</v>
      </c>
      <c r="M432" t="str">
        <f t="shared" si="28"/>
        <v>ECCNewPGE</v>
      </c>
      <c r="N432" t="s">
        <v>420</v>
      </c>
      <c r="O432">
        <v>0.15060000000000001</v>
      </c>
    </row>
    <row r="433" spans="2:15" x14ac:dyDescent="0.35">
      <c r="B433" t="s">
        <v>389</v>
      </c>
      <c r="C433" t="str">
        <f t="shared" si="25"/>
        <v>ECCNewPGE</v>
      </c>
      <c r="D433" t="s">
        <v>393</v>
      </c>
      <c r="E433" t="str">
        <f t="shared" si="26"/>
        <v>Any</v>
      </c>
      <c r="F433" t="s">
        <v>414</v>
      </c>
      <c r="G433" t="s">
        <v>435</v>
      </c>
      <c r="H433" t="s">
        <v>454</v>
      </c>
      <c r="I433" s="12" t="s">
        <v>417</v>
      </c>
      <c r="J433" s="12" t="s">
        <v>418</v>
      </c>
      <c r="L433" s="28" t="str">
        <f t="shared" si="27"/>
        <v>ECCNewPGECZ03</v>
      </c>
      <c r="M433" t="str">
        <f t="shared" si="28"/>
        <v>ECCNewPGE</v>
      </c>
      <c r="N433" t="s">
        <v>421</v>
      </c>
      <c r="O433">
        <v>0.57350000000000001</v>
      </c>
    </row>
    <row r="434" spans="2:15" x14ac:dyDescent="0.35">
      <c r="B434" t="s">
        <v>389</v>
      </c>
      <c r="C434" t="str">
        <f t="shared" si="25"/>
        <v>ECCNewPGE</v>
      </c>
      <c r="D434" t="s">
        <v>393</v>
      </c>
      <c r="E434" t="str">
        <f t="shared" si="26"/>
        <v>Any</v>
      </c>
      <c r="F434" t="s">
        <v>414</v>
      </c>
      <c r="G434" t="s">
        <v>435</v>
      </c>
      <c r="H434" t="s">
        <v>454</v>
      </c>
      <c r="I434" s="12" t="s">
        <v>417</v>
      </c>
      <c r="J434" s="12" t="s">
        <v>418</v>
      </c>
      <c r="L434" s="28" t="str">
        <f t="shared" si="27"/>
        <v>ECCNewPGECZ04</v>
      </c>
      <c r="M434" t="str">
        <f t="shared" si="28"/>
        <v>ECCNewPGE</v>
      </c>
      <c r="N434" t="s">
        <v>422</v>
      </c>
      <c r="O434">
        <v>0.20252000000000001</v>
      </c>
    </row>
    <row r="435" spans="2:15" x14ac:dyDescent="0.35">
      <c r="B435" t="s">
        <v>389</v>
      </c>
      <c r="C435" t="str">
        <f t="shared" si="25"/>
        <v>ECCNewPGE</v>
      </c>
      <c r="D435" t="s">
        <v>393</v>
      </c>
      <c r="E435" t="str">
        <f t="shared" si="26"/>
        <v>Any</v>
      </c>
      <c r="F435" t="s">
        <v>414</v>
      </c>
      <c r="G435" t="s">
        <v>435</v>
      </c>
      <c r="H435" t="s">
        <v>454</v>
      </c>
      <c r="I435" s="12" t="s">
        <v>417</v>
      </c>
      <c r="J435" s="12" t="s">
        <v>418</v>
      </c>
      <c r="L435" s="28" t="str">
        <f t="shared" si="27"/>
        <v>ECCNewPGECZ05</v>
      </c>
      <c r="M435" t="str">
        <f t="shared" si="28"/>
        <v>ECCNewPGE</v>
      </c>
      <c r="N435" t="s">
        <v>423</v>
      </c>
      <c r="O435">
        <v>0.15312999999999999</v>
      </c>
    </row>
    <row r="436" spans="2:15" x14ac:dyDescent="0.35">
      <c r="B436" t="s">
        <v>389</v>
      </c>
      <c r="C436" t="str">
        <f t="shared" si="25"/>
        <v>ECCNewPGE</v>
      </c>
      <c r="D436" t="s">
        <v>393</v>
      </c>
      <c r="E436" t="str">
        <f t="shared" si="26"/>
        <v>Any</v>
      </c>
      <c r="F436" t="s">
        <v>414</v>
      </c>
      <c r="G436" t="s">
        <v>435</v>
      </c>
      <c r="H436" t="s">
        <v>454</v>
      </c>
      <c r="I436" s="12" t="s">
        <v>417</v>
      </c>
      <c r="J436" s="12" t="s">
        <v>418</v>
      </c>
      <c r="L436" s="28" t="str">
        <f t="shared" si="27"/>
        <v>ECCNewPGECZ06</v>
      </c>
      <c r="M436" t="str">
        <f t="shared" si="28"/>
        <v>ECCNewPGE</v>
      </c>
      <c r="N436" t="s">
        <v>424</v>
      </c>
      <c r="O436">
        <v>0</v>
      </c>
    </row>
    <row r="437" spans="2:15" x14ac:dyDescent="0.35">
      <c r="B437" t="s">
        <v>389</v>
      </c>
      <c r="C437" t="str">
        <f t="shared" si="25"/>
        <v>ECCNewPGE</v>
      </c>
      <c r="D437" t="s">
        <v>393</v>
      </c>
      <c r="E437" t="str">
        <f t="shared" si="26"/>
        <v>Any</v>
      </c>
      <c r="F437" t="s">
        <v>414</v>
      </c>
      <c r="G437" t="s">
        <v>435</v>
      </c>
      <c r="H437" t="s">
        <v>454</v>
      </c>
      <c r="I437" s="12" t="s">
        <v>417</v>
      </c>
      <c r="J437" s="12" t="s">
        <v>418</v>
      </c>
      <c r="L437" s="28" t="str">
        <f t="shared" si="27"/>
        <v>ECCNewPGECZ07</v>
      </c>
      <c r="M437" t="str">
        <f t="shared" si="28"/>
        <v>ECCNewPGE</v>
      </c>
      <c r="N437" t="s">
        <v>425</v>
      </c>
      <c r="O437">
        <v>0</v>
      </c>
    </row>
    <row r="438" spans="2:15" x14ac:dyDescent="0.35">
      <c r="B438" t="s">
        <v>389</v>
      </c>
      <c r="C438" t="str">
        <f t="shared" si="25"/>
        <v>ECCNewPGE</v>
      </c>
      <c r="D438" t="s">
        <v>393</v>
      </c>
      <c r="E438" t="str">
        <f t="shared" si="26"/>
        <v>Any</v>
      </c>
      <c r="F438" t="s">
        <v>414</v>
      </c>
      <c r="G438" t="s">
        <v>435</v>
      </c>
      <c r="H438" t="s">
        <v>454</v>
      </c>
      <c r="I438" s="12" t="s">
        <v>417</v>
      </c>
      <c r="J438" s="12" t="s">
        <v>418</v>
      </c>
      <c r="L438" s="28" t="str">
        <f t="shared" si="27"/>
        <v>ECCNewPGECZ08</v>
      </c>
      <c r="M438" t="str">
        <f t="shared" si="28"/>
        <v>ECCNewPGE</v>
      </c>
      <c r="N438" t="s">
        <v>426</v>
      </c>
      <c r="O438">
        <v>0</v>
      </c>
    </row>
    <row r="439" spans="2:15" x14ac:dyDescent="0.35">
      <c r="B439" t="s">
        <v>389</v>
      </c>
      <c r="C439" t="str">
        <f t="shared" si="25"/>
        <v>ECCNewPGE</v>
      </c>
      <c r="D439" t="s">
        <v>393</v>
      </c>
      <c r="E439" t="str">
        <f t="shared" si="26"/>
        <v>Any</v>
      </c>
      <c r="F439" t="s">
        <v>414</v>
      </c>
      <c r="G439" t="s">
        <v>435</v>
      </c>
      <c r="H439" t="s">
        <v>454</v>
      </c>
      <c r="I439" s="12" t="s">
        <v>417</v>
      </c>
      <c r="J439" s="12" t="s">
        <v>418</v>
      </c>
      <c r="L439" s="28" t="str">
        <f t="shared" si="27"/>
        <v>ECCNewPGECZ09</v>
      </c>
      <c r="M439" t="str">
        <f t="shared" si="28"/>
        <v>ECCNewPGE</v>
      </c>
      <c r="N439" t="s">
        <v>427</v>
      </c>
      <c r="O439">
        <v>0</v>
      </c>
    </row>
    <row r="440" spans="2:15" x14ac:dyDescent="0.35">
      <c r="B440" t="s">
        <v>389</v>
      </c>
      <c r="C440" t="str">
        <f t="shared" si="25"/>
        <v>ECCNewPGE</v>
      </c>
      <c r="D440" t="s">
        <v>393</v>
      </c>
      <c r="E440" t="str">
        <f t="shared" si="26"/>
        <v>Any</v>
      </c>
      <c r="F440" t="s">
        <v>414</v>
      </c>
      <c r="G440" t="s">
        <v>435</v>
      </c>
      <c r="H440" t="s">
        <v>454</v>
      </c>
      <c r="I440" s="12" t="s">
        <v>417</v>
      </c>
      <c r="J440" s="12" t="s">
        <v>418</v>
      </c>
      <c r="L440" s="28" t="str">
        <f t="shared" si="27"/>
        <v>ECCNewPGECZ10</v>
      </c>
      <c r="M440" t="str">
        <f t="shared" si="28"/>
        <v>ECCNewPGE</v>
      </c>
      <c r="N440" t="s">
        <v>428</v>
      </c>
      <c r="O440">
        <v>0</v>
      </c>
    </row>
    <row r="441" spans="2:15" x14ac:dyDescent="0.35">
      <c r="B441" t="s">
        <v>389</v>
      </c>
      <c r="C441" t="str">
        <f t="shared" si="25"/>
        <v>ECCNewPGE</v>
      </c>
      <c r="D441" t="s">
        <v>393</v>
      </c>
      <c r="E441" t="str">
        <f t="shared" si="26"/>
        <v>Any</v>
      </c>
      <c r="F441" t="s">
        <v>414</v>
      </c>
      <c r="G441" t="s">
        <v>435</v>
      </c>
      <c r="H441" t="s">
        <v>454</v>
      </c>
      <c r="I441" s="12" t="s">
        <v>417</v>
      </c>
      <c r="J441" s="12" t="s">
        <v>418</v>
      </c>
      <c r="L441" s="28" t="str">
        <f t="shared" si="27"/>
        <v>ECCNewPGECZ11</v>
      </c>
      <c r="M441" t="str">
        <f t="shared" si="28"/>
        <v>ECCNewPGE</v>
      </c>
      <c r="N441" t="s">
        <v>429</v>
      </c>
      <c r="O441">
        <v>0.23280000000000001</v>
      </c>
    </row>
    <row r="442" spans="2:15" x14ac:dyDescent="0.35">
      <c r="B442" t="s">
        <v>389</v>
      </c>
      <c r="C442" t="str">
        <f t="shared" si="25"/>
        <v>ECCNewPGE</v>
      </c>
      <c r="D442" t="s">
        <v>393</v>
      </c>
      <c r="E442" t="str">
        <f t="shared" si="26"/>
        <v>Any</v>
      </c>
      <c r="F442" t="s">
        <v>414</v>
      </c>
      <c r="G442" t="s">
        <v>435</v>
      </c>
      <c r="H442" t="s">
        <v>454</v>
      </c>
      <c r="I442" s="12" t="s">
        <v>417</v>
      </c>
      <c r="J442" s="12" t="s">
        <v>418</v>
      </c>
      <c r="L442" s="28" t="str">
        <f t="shared" si="27"/>
        <v>ECCNewPGECZ12</v>
      </c>
      <c r="M442" t="str">
        <f t="shared" si="28"/>
        <v>ECCNewPGE</v>
      </c>
      <c r="N442" t="s">
        <v>430</v>
      </c>
      <c r="O442">
        <v>0.31830000000000003</v>
      </c>
    </row>
    <row r="443" spans="2:15" x14ac:dyDescent="0.35">
      <c r="B443" t="s">
        <v>389</v>
      </c>
      <c r="C443" t="str">
        <f t="shared" si="25"/>
        <v>ECCNewPGE</v>
      </c>
      <c r="D443" t="s">
        <v>393</v>
      </c>
      <c r="E443" t="str">
        <f t="shared" si="26"/>
        <v>Any</v>
      </c>
      <c r="F443" t="s">
        <v>414</v>
      </c>
      <c r="G443" t="s">
        <v>435</v>
      </c>
      <c r="H443" t="s">
        <v>454</v>
      </c>
      <c r="I443" s="12" t="s">
        <v>417</v>
      </c>
      <c r="J443" s="12" t="s">
        <v>418</v>
      </c>
      <c r="L443" s="28" t="str">
        <f t="shared" si="27"/>
        <v>ECCNewPGECZ13</v>
      </c>
      <c r="M443" t="str">
        <f t="shared" si="28"/>
        <v>ECCNewPGE</v>
      </c>
      <c r="N443" t="s">
        <v>431</v>
      </c>
      <c r="O443">
        <v>0.35139999999999999</v>
      </c>
    </row>
    <row r="444" spans="2:15" x14ac:dyDescent="0.35">
      <c r="B444" t="s">
        <v>389</v>
      </c>
      <c r="C444" t="str">
        <f t="shared" si="25"/>
        <v>ECCNewPGE</v>
      </c>
      <c r="D444" t="s">
        <v>393</v>
      </c>
      <c r="E444" t="str">
        <f t="shared" si="26"/>
        <v>Any</v>
      </c>
      <c r="F444" t="s">
        <v>414</v>
      </c>
      <c r="G444" t="s">
        <v>435</v>
      </c>
      <c r="H444" t="s">
        <v>454</v>
      </c>
      <c r="I444" s="12" t="s">
        <v>417</v>
      </c>
      <c r="J444" s="12" t="s">
        <v>418</v>
      </c>
      <c r="L444" s="28" t="str">
        <f t="shared" si="27"/>
        <v>ECCNewPGECZ14</v>
      </c>
      <c r="M444" t="str">
        <f t="shared" si="28"/>
        <v>ECCNewPGE</v>
      </c>
      <c r="N444" t="s">
        <v>432</v>
      </c>
      <c r="O444">
        <v>0</v>
      </c>
    </row>
    <row r="445" spans="2:15" x14ac:dyDescent="0.35">
      <c r="B445" t="s">
        <v>389</v>
      </c>
      <c r="C445" t="str">
        <f t="shared" si="25"/>
        <v>ECCNewPGE</v>
      </c>
      <c r="D445" t="s">
        <v>393</v>
      </c>
      <c r="E445" t="str">
        <f t="shared" si="26"/>
        <v>Any</v>
      </c>
      <c r="F445" t="s">
        <v>414</v>
      </c>
      <c r="G445" t="s">
        <v>435</v>
      </c>
      <c r="H445" t="s">
        <v>454</v>
      </c>
      <c r="I445" s="12" t="s">
        <v>417</v>
      </c>
      <c r="J445" s="12" t="s">
        <v>418</v>
      </c>
      <c r="L445" s="28" t="str">
        <f t="shared" si="27"/>
        <v>ECCNewPGECZ15</v>
      </c>
      <c r="M445" t="str">
        <f t="shared" si="28"/>
        <v>ECCNewPGE</v>
      </c>
      <c r="N445" t="s">
        <v>433</v>
      </c>
      <c r="O445">
        <v>0</v>
      </c>
    </row>
    <row r="446" spans="2:15" x14ac:dyDescent="0.35">
      <c r="B446" t="s">
        <v>389</v>
      </c>
      <c r="C446" t="str">
        <f t="shared" si="25"/>
        <v>ECCNewPGE</v>
      </c>
      <c r="D446" t="s">
        <v>393</v>
      </c>
      <c r="E446" t="str">
        <f t="shared" si="26"/>
        <v>Any</v>
      </c>
      <c r="F446" t="s">
        <v>414</v>
      </c>
      <c r="G446" t="s">
        <v>435</v>
      </c>
      <c r="H446" t="s">
        <v>454</v>
      </c>
      <c r="I446" s="12" t="s">
        <v>417</v>
      </c>
      <c r="J446" s="12" t="s">
        <v>418</v>
      </c>
      <c r="L446" s="28" t="str">
        <f t="shared" si="27"/>
        <v>ECCNewPGECZ16</v>
      </c>
      <c r="M446" t="str">
        <f t="shared" si="28"/>
        <v>ECCNewPGE</v>
      </c>
      <c r="N446" t="s">
        <v>434</v>
      </c>
      <c r="O446">
        <v>5.3E-3</v>
      </c>
    </row>
    <row r="447" spans="2:15" x14ac:dyDescent="0.35">
      <c r="B447" t="s">
        <v>389</v>
      </c>
      <c r="C447" t="str">
        <f t="shared" si="25"/>
        <v>EUnNewPGE</v>
      </c>
      <c r="D447" t="s">
        <v>393</v>
      </c>
      <c r="E447" t="str">
        <f t="shared" si="26"/>
        <v>Any</v>
      </c>
      <c r="F447" t="s">
        <v>414</v>
      </c>
      <c r="G447" t="s">
        <v>436</v>
      </c>
      <c r="H447" t="s">
        <v>454</v>
      </c>
      <c r="I447" s="12" t="s">
        <v>417</v>
      </c>
      <c r="J447" s="12" t="s">
        <v>418</v>
      </c>
      <c r="L447" s="28" t="str">
        <f t="shared" si="27"/>
        <v>EUnNewPGECZ01</v>
      </c>
      <c r="M447" t="str">
        <f t="shared" si="28"/>
        <v>EUnNewPGE</v>
      </c>
      <c r="N447" t="s">
        <v>419</v>
      </c>
      <c r="O447">
        <v>3.1899999999999998E-2</v>
      </c>
    </row>
    <row r="448" spans="2:15" x14ac:dyDescent="0.35">
      <c r="B448" t="s">
        <v>389</v>
      </c>
      <c r="C448" t="str">
        <f t="shared" si="25"/>
        <v>EUnNewPGE</v>
      </c>
      <c r="D448" t="s">
        <v>393</v>
      </c>
      <c r="E448" t="str">
        <f t="shared" si="26"/>
        <v>Any</v>
      </c>
      <c r="F448" t="s">
        <v>414</v>
      </c>
      <c r="G448" t="s">
        <v>436</v>
      </c>
      <c r="H448" t="s">
        <v>454</v>
      </c>
      <c r="I448" s="12" t="s">
        <v>417</v>
      </c>
      <c r="J448" s="12" t="s">
        <v>418</v>
      </c>
      <c r="L448" s="28" t="str">
        <f t="shared" si="27"/>
        <v>EUnNewPGECZ02</v>
      </c>
      <c r="M448" t="str">
        <f t="shared" si="28"/>
        <v>EUnNewPGE</v>
      </c>
      <c r="N448" t="s">
        <v>420</v>
      </c>
      <c r="O448">
        <v>0.15060000000000001</v>
      </c>
    </row>
    <row r="449" spans="2:15" x14ac:dyDescent="0.35">
      <c r="B449" t="s">
        <v>389</v>
      </c>
      <c r="C449" t="str">
        <f t="shared" si="25"/>
        <v>EUnNewPGE</v>
      </c>
      <c r="D449" t="s">
        <v>393</v>
      </c>
      <c r="E449" t="str">
        <f t="shared" si="26"/>
        <v>Any</v>
      </c>
      <c r="F449" t="s">
        <v>414</v>
      </c>
      <c r="G449" t="s">
        <v>436</v>
      </c>
      <c r="H449" t="s">
        <v>454</v>
      </c>
      <c r="I449" s="12" t="s">
        <v>417</v>
      </c>
      <c r="J449" s="12" t="s">
        <v>418</v>
      </c>
      <c r="L449" s="28" t="str">
        <f t="shared" si="27"/>
        <v>EUnNewPGECZ03</v>
      </c>
      <c r="M449" t="str">
        <f t="shared" si="28"/>
        <v>EUnNewPGE</v>
      </c>
      <c r="N449" t="s">
        <v>421</v>
      </c>
      <c r="O449">
        <v>0.57350000000000001</v>
      </c>
    </row>
    <row r="450" spans="2:15" x14ac:dyDescent="0.35">
      <c r="B450" t="s">
        <v>389</v>
      </c>
      <c r="C450" t="str">
        <f t="shared" si="25"/>
        <v>EUnNewPGE</v>
      </c>
      <c r="D450" t="s">
        <v>393</v>
      </c>
      <c r="E450" t="str">
        <f t="shared" si="26"/>
        <v>Any</v>
      </c>
      <c r="F450" t="s">
        <v>414</v>
      </c>
      <c r="G450" t="s">
        <v>436</v>
      </c>
      <c r="H450" t="s">
        <v>454</v>
      </c>
      <c r="I450" s="12" t="s">
        <v>417</v>
      </c>
      <c r="J450" s="12" t="s">
        <v>418</v>
      </c>
      <c r="L450" s="28" t="str">
        <f t="shared" si="27"/>
        <v>EUnNewPGECZ04</v>
      </c>
      <c r="M450" t="str">
        <f t="shared" si="28"/>
        <v>EUnNewPGE</v>
      </c>
      <c r="N450" t="s">
        <v>422</v>
      </c>
      <c r="O450">
        <v>0.20252000000000001</v>
      </c>
    </row>
    <row r="451" spans="2:15" x14ac:dyDescent="0.35">
      <c r="B451" t="s">
        <v>389</v>
      </c>
      <c r="C451" t="str">
        <f t="shared" si="25"/>
        <v>EUnNewPGE</v>
      </c>
      <c r="D451" t="s">
        <v>393</v>
      </c>
      <c r="E451" t="str">
        <f t="shared" si="26"/>
        <v>Any</v>
      </c>
      <c r="F451" t="s">
        <v>414</v>
      </c>
      <c r="G451" t="s">
        <v>436</v>
      </c>
      <c r="H451" t="s">
        <v>454</v>
      </c>
      <c r="I451" s="12" t="s">
        <v>417</v>
      </c>
      <c r="J451" s="12" t="s">
        <v>418</v>
      </c>
      <c r="L451" s="28" t="str">
        <f t="shared" si="27"/>
        <v>EUnNewPGECZ05</v>
      </c>
      <c r="M451" t="str">
        <f t="shared" si="28"/>
        <v>EUnNewPGE</v>
      </c>
      <c r="N451" t="s">
        <v>423</v>
      </c>
      <c r="O451">
        <v>0.15312999999999999</v>
      </c>
    </row>
    <row r="452" spans="2:15" x14ac:dyDescent="0.35">
      <c r="B452" t="s">
        <v>389</v>
      </c>
      <c r="C452" t="str">
        <f t="shared" si="25"/>
        <v>EUnNewPGE</v>
      </c>
      <c r="D452" t="s">
        <v>393</v>
      </c>
      <c r="E452" t="str">
        <f t="shared" si="26"/>
        <v>Any</v>
      </c>
      <c r="F452" t="s">
        <v>414</v>
      </c>
      <c r="G452" t="s">
        <v>436</v>
      </c>
      <c r="H452" t="s">
        <v>454</v>
      </c>
      <c r="I452" s="12" t="s">
        <v>417</v>
      </c>
      <c r="J452" s="12" t="s">
        <v>418</v>
      </c>
      <c r="L452" s="28" t="str">
        <f t="shared" si="27"/>
        <v>EUnNewPGECZ06</v>
      </c>
      <c r="M452" t="str">
        <f t="shared" si="28"/>
        <v>EUnNewPGE</v>
      </c>
      <c r="N452" t="s">
        <v>424</v>
      </c>
      <c r="O452">
        <v>0</v>
      </c>
    </row>
    <row r="453" spans="2:15" x14ac:dyDescent="0.35">
      <c r="B453" t="s">
        <v>389</v>
      </c>
      <c r="C453" t="str">
        <f t="shared" si="25"/>
        <v>EUnNewPGE</v>
      </c>
      <c r="D453" t="s">
        <v>393</v>
      </c>
      <c r="E453" t="str">
        <f t="shared" si="26"/>
        <v>Any</v>
      </c>
      <c r="F453" t="s">
        <v>414</v>
      </c>
      <c r="G453" t="s">
        <v>436</v>
      </c>
      <c r="H453" t="s">
        <v>454</v>
      </c>
      <c r="I453" s="12" t="s">
        <v>417</v>
      </c>
      <c r="J453" s="12" t="s">
        <v>418</v>
      </c>
      <c r="L453" s="28" t="str">
        <f t="shared" si="27"/>
        <v>EUnNewPGECZ07</v>
      </c>
      <c r="M453" t="str">
        <f t="shared" si="28"/>
        <v>EUnNewPGE</v>
      </c>
      <c r="N453" t="s">
        <v>425</v>
      </c>
      <c r="O453">
        <v>0</v>
      </c>
    </row>
    <row r="454" spans="2:15" x14ac:dyDescent="0.35">
      <c r="B454" t="s">
        <v>389</v>
      </c>
      <c r="C454" t="str">
        <f t="shared" si="25"/>
        <v>EUnNewPGE</v>
      </c>
      <c r="D454" t="s">
        <v>393</v>
      </c>
      <c r="E454" t="str">
        <f t="shared" si="26"/>
        <v>Any</v>
      </c>
      <c r="F454" t="s">
        <v>414</v>
      </c>
      <c r="G454" t="s">
        <v>436</v>
      </c>
      <c r="H454" t="s">
        <v>454</v>
      </c>
      <c r="I454" s="12" t="s">
        <v>417</v>
      </c>
      <c r="J454" s="12" t="s">
        <v>418</v>
      </c>
      <c r="L454" s="28" t="str">
        <f t="shared" si="27"/>
        <v>EUnNewPGECZ08</v>
      </c>
      <c r="M454" t="str">
        <f t="shared" si="28"/>
        <v>EUnNewPGE</v>
      </c>
      <c r="N454" t="s">
        <v>426</v>
      </c>
      <c r="O454">
        <v>0</v>
      </c>
    </row>
    <row r="455" spans="2:15" x14ac:dyDescent="0.35">
      <c r="B455" t="s">
        <v>389</v>
      </c>
      <c r="C455" t="str">
        <f t="shared" si="25"/>
        <v>EUnNewPGE</v>
      </c>
      <c r="D455" t="s">
        <v>393</v>
      </c>
      <c r="E455" t="str">
        <f t="shared" si="26"/>
        <v>Any</v>
      </c>
      <c r="F455" t="s">
        <v>414</v>
      </c>
      <c r="G455" t="s">
        <v>436</v>
      </c>
      <c r="H455" t="s">
        <v>454</v>
      </c>
      <c r="I455" s="12" t="s">
        <v>417</v>
      </c>
      <c r="J455" s="12" t="s">
        <v>418</v>
      </c>
      <c r="L455" s="28" t="str">
        <f t="shared" si="27"/>
        <v>EUnNewPGECZ09</v>
      </c>
      <c r="M455" t="str">
        <f t="shared" si="28"/>
        <v>EUnNewPGE</v>
      </c>
      <c r="N455" t="s">
        <v>427</v>
      </c>
      <c r="O455">
        <v>0</v>
      </c>
    </row>
    <row r="456" spans="2:15" x14ac:dyDescent="0.35">
      <c r="B456" t="s">
        <v>389</v>
      </c>
      <c r="C456" t="str">
        <f t="shared" si="25"/>
        <v>EUnNewPGE</v>
      </c>
      <c r="D456" t="s">
        <v>393</v>
      </c>
      <c r="E456" t="str">
        <f t="shared" si="26"/>
        <v>Any</v>
      </c>
      <c r="F456" t="s">
        <v>414</v>
      </c>
      <c r="G456" t="s">
        <v>436</v>
      </c>
      <c r="H456" t="s">
        <v>454</v>
      </c>
      <c r="I456" s="12" t="s">
        <v>417</v>
      </c>
      <c r="J456" s="12" t="s">
        <v>418</v>
      </c>
      <c r="L456" s="28" t="str">
        <f t="shared" si="27"/>
        <v>EUnNewPGECZ10</v>
      </c>
      <c r="M456" t="str">
        <f t="shared" si="28"/>
        <v>EUnNewPGE</v>
      </c>
      <c r="N456" t="s">
        <v>428</v>
      </c>
      <c r="O456">
        <v>0</v>
      </c>
    </row>
    <row r="457" spans="2:15" x14ac:dyDescent="0.35">
      <c r="B457" t="s">
        <v>389</v>
      </c>
      <c r="C457" t="str">
        <f t="shared" si="25"/>
        <v>EUnNewPGE</v>
      </c>
      <c r="D457" t="s">
        <v>393</v>
      </c>
      <c r="E457" t="str">
        <f t="shared" si="26"/>
        <v>Any</v>
      </c>
      <c r="F457" t="s">
        <v>414</v>
      </c>
      <c r="G457" t="s">
        <v>436</v>
      </c>
      <c r="H457" t="s">
        <v>454</v>
      </c>
      <c r="I457" s="12" t="s">
        <v>417</v>
      </c>
      <c r="J457" s="12" t="s">
        <v>418</v>
      </c>
      <c r="L457" s="28" t="str">
        <f t="shared" si="27"/>
        <v>EUnNewPGECZ11</v>
      </c>
      <c r="M457" t="str">
        <f t="shared" si="28"/>
        <v>EUnNewPGE</v>
      </c>
      <c r="N457" t="s">
        <v>429</v>
      </c>
      <c r="O457">
        <v>0.23280000000000001</v>
      </c>
    </row>
    <row r="458" spans="2:15" x14ac:dyDescent="0.35">
      <c r="B458" t="s">
        <v>389</v>
      </c>
      <c r="C458" t="str">
        <f t="shared" si="25"/>
        <v>EUnNewPGE</v>
      </c>
      <c r="D458" t="s">
        <v>393</v>
      </c>
      <c r="E458" t="str">
        <f t="shared" si="26"/>
        <v>Any</v>
      </c>
      <c r="F458" t="s">
        <v>414</v>
      </c>
      <c r="G458" t="s">
        <v>436</v>
      </c>
      <c r="H458" t="s">
        <v>454</v>
      </c>
      <c r="I458" s="12" t="s">
        <v>417</v>
      </c>
      <c r="J458" s="12" t="s">
        <v>418</v>
      </c>
      <c r="L458" s="28" t="str">
        <f t="shared" si="27"/>
        <v>EUnNewPGECZ12</v>
      </c>
      <c r="M458" t="str">
        <f t="shared" si="28"/>
        <v>EUnNewPGE</v>
      </c>
      <c r="N458" t="s">
        <v>430</v>
      </c>
      <c r="O458">
        <v>0.31830000000000003</v>
      </c>
    </row>
    <row r="459" spans="2:15" x14ac:dyDescent="0.35">
      <c r="B459" t="s">
        <v>389</v>
      </c>
      <c r="C459" t="str">
        <f t="shared" si="25"/>
        <v>EUnNewPGE</v>
      </c>
      <c r="D459" t="s">
        <v>393</v>
      </c>
      <c r="E459" t="str">
        <f t="shared" si="26"/>
        <v>Any</v>
      </c>
      <c r="F459" t="s">
        <v>414</v>
      </c>
      <c r="G459" t="s">
        <v>436</v>
      </c>
      <c r="H459" t="s">
        <v>454</v>
      </c>
      <c r="I459" s="12" t="s">
        <v>417</v>
      </c>
      <c r="J459" s="12" t="s">
        <v>418</v>
      </c>
      <c r="L459" s="28" t="str">
        <f t="shared" si="27"/>
        <v>EUnNewPGECZ13</v>
      </c>
      <c r="M459" t="str">
        <f t="shared" si="28"/>
        <v>EUnNewPGE</v>
      </c>
      <c r="N459" t="s">
        <v>431</v>
      </c>
      <c r="O459">
        <v>0.35139999999999999</v>
      </c>
    </row>
    <row r="460" spans="2:15" x14ac:dyDescent="0.35">
      <c r="B460" t="s">
        <v>389</v>
      </c>
      <c r="C460" t="str">
        <f t="shared" si="25"/>
        <v>EUnNewPGE</v>
      </c>
      <c r="D460" t="s">
        <v>393</v>
      </c>
      <c r="E460" t="str">
        <f t="shared" si="26"/>
        <v>Any</v>
      </c>
      <c r="F460" t="s">
        <v>414</v>
      </c>
      <c r="G460" t="s">
        <v>436</v>
      </c>
      <c r="H460" t="s">
        <v>454</v>
      </c>
      <c r="I460" s="12" t="s">
        <v>417</v>
      </c>
      <c r="J460" s="12" t="s">
        <v>418</v>
      </c>
      <c r="L460" s="28" t="str">
        <f t="shared" si="27"/>
        <v>EUnNewPGECZ14</v>
      </c>
      <c r="M460" t="str">
        <f t="shared" si="28"/>
        <v>EUnNewPGE</v>
      </c>
      <c r="N460" t="s">
        <v>432</v>
      </c>
      <c r="O460">
        <v>0</v>
      </c>
    </row>
    <row r="461" spans="2:15" x14ac:dyDescent="0.35">
      <c r="B461" t="s">
        <v>389</v>
      </c>
      <c r="C461" t="str">
        <f t="shared" si="25"/>
        <v>EUnNewPGE</v>
      </c>
      <c r="D461" t="s">
        <v>393</v>
      </c>
      <c r="E461" t="str">
        <f t="shared" si="26"/>
        <v>Any</v>
      </c>
      <c r="F461" t="s">
        <v>414</v>
      </c>
      <c r="G461" t="s">
        <v>436</v>
      </c>
      <c r="H461" t="s">
        <v>454</v>
      </c>
      <c r="I461" s="12" t="s">
        <v>417</v>
      </c>
      <c r="J461" s="12" t="s">
        <v>418</v>
      </c>
      <c r="L461" s="28" t="str">
        <f t="shared" si="27"/>
        <v>EUnNewPGECZ15</v>
      </c>
      <c r="M461" t="str">
        <f t="shared" si="28"/>
        <v>EUnNewPGE</v>
      </c>
      <c r="N461" t="s">
        <v>433</v>
      </c>
      <c r="O461">
        <v>0</v>
      </c>
    </row>
    <row r="462" spans="2:15" x14ac:dyDescent="0.35">
      <c r="B462" t="s">
        <v>389</v>
      </c>
      <c r="C462" t="str">
        <f t="shared" si="25"/>
        <v>EUnNewPGE</v>
      </c>
      <c r="D462" t="s">
        <v>393</v>
      </c>
      <c r="E462" t="str">
        <f t="shared" si="26"/>
        <v>Any</v>
      </c>
      <c r="F462" t="s">
        <v>414</v>
      </c>
      <c r="G462" t="s">
        <v>436</v>
      </c>
      <c r="H462" t="s">
        <v>454</v>
      </c>
      <c r="I462" s="12" t="s">
        <v>417</v>
      </c>
      <c r="J462" s="12" t="s">
        <v>418</v>
      </c>
      <c r="L462" s="28" t="str">
        <f t="shared" si="27"/>
        <v>EUnNewPGECZ16</v>
      </c>
      <c r="M462" t="str">
        <f t="shared" si="28"/>
        <v>EUnNewPGE</v>
      </c>
      <c r="N462" t="s">
        <v>434</v>
      </c>
      <c r="O462">
        <v>5.3E-3</v>
      </c>
    </row>
    <row r="463" spans="2:15" x14ac:dyDescent="0.35">
      <c r="B463" t="s">
        <v>389</v>
      </c>
      <c r="C463" t="str">
        <f t="shared" ref="C463:C526" si="29">+G463&amp;H463&amp;F463</f>
        <v>ERCNewPGE</v>
      </c>
      <c r="D463" t="s">
        <v>393</v>
      </c>
      <c r="E463" t="str">
        <f t="shared" si="26"/>
        <v>Any</v>
      </c>
      <c r="F463" t="s">
        <v>414</v>
      </c>
      <c r="G463" t="s">
        <v>14</v>
      </c>
      <c r="H463" t="s">
        <v>454</v>
      </c>
      <c r="I463" s="12" t="s">
        <v>417</v>
      </c>
      <c r="J463" s="12" t="s">
        <v>418</v>
      </c>
      <c r="L463" s="28" t="str">
        <f t="shared" si="27"/>
        <v>ERCNewPGECZ01</v>
      </c>
      <c r="M463" t="str">
        <f t="shared" si="28"/>
        <v>ERCNewPGE</v>
      </c>
      <c r="N463" t="s">
        <v>419</v>
      </c>
      <c r="O463">
        <v>1.7600000000000001E-2</v>
      </c>
    </row>
    <row r="464" spans="2:15" x14ac:dyDescent="0.35">
      <c r="B464" t="s">
        <v>389</v>
      </c>
      <c r="C464" t="str">
        <f t="shared" si="29"/>
        <v>ERCNewPGE</v>
      </c>
      <c r="D464" t="s">
        <v>393</v>
      </c>
      <c r="E464" t="str">
        <f t="shared" ref="E464:E527" si="30">IF(H464="Ex",F464,"Any")</f>
        <v>Any</v>
      </c>
      <c r="F464" t="s">
        <v>414</v>
      </c>
      <c r="G464" t="s">
        <v>14</v>
      </c>
      <c r="H464" t="s">
        <v>454</v>
      </c>
      <c r="I464" s="12" t="s">
        <v>417</v>
      </c>
      <c r="J464" s="12" t="s">
        <v>418</v>
      </c>
      <c r="L464" s="28" t="str">
        <f t="shared" ref="L464:L527" si="31">M464&amp;N464</f>
        <v>ERCNewPGECZ02</v>
      </c>
      <c r="M464" t="str">
        <f t="shared" ref="M464:M527" si="32">+C464</f>
        <v>ERCNewPGE</v>
      </c>
      <c r="N464" t="s">
        <v>420</v>
      </c>
      <c r="O464">
        <v>0.10476666666666667</v>
      </c>
    </row>
    <row r="465" spans="2:15" x14ac:dyDescent="0.35">
      <c r="B465" t="s">
        <v>389</v>
      </c>
      <c r="C465" t="str">
        <f t="shared" si="29"/>
        <v>ERCNewPGE</v>
      </c>
      <c r="D465" t="s">
        <v>393</v>
      </c>
      <c r="E465" t="str">
        <f t="shared" si="30"/>
        <v>Any</v>
      </c>
      <c r="F465" t="s">
        <v>414</v>
      </c>
      <c r="G465" t="s">
        <v>14</v>
      </c>
      <c r="H465" t="s">
        <v>454</v>
      </c>
      <c r="I465" s="12" t="s">
        <v>417</v>
      </c>
      <c r="J465" s="12" t="s">
        <v>418</v>
      </c>
      <c r="L465" s="28" t="str">
        <f t="shared" si="31"/>
        <v>ERCNewPGECZ03</v>
      </c>
      <c r="M465" t="str">
        <f t="shared" si="32"/>
        <v>ERCNewPGE</v>
      </c>
      <c r="N465" t="s">
        <v>421</v>
      </c>
      <c r="O465">
        <v>0.31329999999999997</v>
      </c>
    </row>
    <row r="466" spans="2:15" x14ac:dyDescent="0.35">
      <c r="B466" t="s">
        <v>389</v>
      </c>
      <c r="C466" t="str">
        <f t="shared" si="29"/>
        <v>ERCNewPGE</v>
      </c>
      <c r="D466" t="s">
        <v>393</v>
      </c>
      <c r="E466" t="str">
        <f t="shared" si="30"/>
        <v>Any</v>
      </c>
      <c r="F466" t="s">
        <v>414</v>
      </c>
      <c r="G466" t="s">
        <v>14</v>
      </c>
      <c r="H466" t="s">
        <v>454</v>
      </c>
      <c r="I466" s="12" t="s">
        <v>417</v>
      </c>
      <c r="J466" s="12" t="s">
        <v>418</v>
      </c>
      <c r="L466" s="28" t="str">
        <f t="shared" si="31"/>
        <v>ERCNewPGECZ04</v>
      </c>
      <c r="M466" t="str">
        <f t="shared" si="32"/>
        <v>ERCNewPGE</v>
      </c>
      <c r="N466" t="s">
        <v>422</v>
      </c>
      <c r="O466">
        <v>0.21136666666666667</v>
      </c>
    </row>
    <row r="467" spans="2:15" x14ac:dyDescent="0.35">
      <c r="B467" t="s">
        <v>389</v>
      </c>
      <c r="C467" t="str">
        <f t="shared" si="29"/>
        <v>ERCNewPGE</v>
      </c>
      <c r="D467" t="s">
        <v>393</v>
      </c>
      <c r="E467" t="str">
        <f t="shared" si="30"/>
        <v>Any</v>
      </c>
      <c r="F467" t="s">
        <v>414</v>
      </c>
      <c r="G467" t="s">
        <v>14</v>
      </c>
      <c r="H467" t="s">
        <v>454</v>
      </c>
      <c r="I467" s="12" t="s">
        <v>417</v>
      </c>
      <c r="J467" s="12" t="s">
        <v>418</v>
      </c>
      <c r="L467" s="28" t="str">
        <f t="shared" si="31"/>
        <v>ERCNewPGECZ05</v>
      </c>
      <c r="M467" t="str">
        <f t="shared" si="32"/>
        <v>ERCNewPGE</v>
      </c>
      <c r="N467" t="s">
        <v>423</v>
      </c>
      <c r="O467">
        <v>2.9333333333333333E-2</v>
      </c>
    </row>
    <row r="468" spans="2:15" x14ac:dyDescent="0.35">
      <c r="B468" t="s">
        <v>389</v>
      </c>
      <c r="C468" t="str">
        <f t="shared" si="29"/>
        <v>ERCNewPGE</v>
      </c>
      <c r="D468" t="s">
        <v>393</v>
      </c>
      <c r="E468" t="str">
        <f t="shared" si="30"/>
        <v>Any</v>
      </c>
      <c r="F468" t="s">
        <v>414</v>
      </c>
      <c r="G468" t="s">
        <v>14</v>
      </c>
      <c r="H468" t="s">
        <v>454</v>
      </c>
      <c r="I468" s="12" t="s">
        <v>417</v>
      </c>
      <c r="J468" s="12" t="s">
        <v>418</v>
      </c>
      <c r="L468" s="28" t="str">
        <f t="shared" si="31"/>
        <v>ERCNewPGECZ06</v>
      </c>
      <c r="M468" t="str">
        <f t="shared" si="32"/>
        <v>ERCNewPGE</v>
      </c>
      <c r="N468" t="s">
        <v>424</v>
      </c>
      <c r="O468">
        <v>0</v>
      </c>
    </row>
    <row r="469" spans="2:15" x14ac:dyDescent="0.35">
      <c r="B469" t="s">
        <v>389</v>
      </c>
      <c r="C469" t="str">
        <f t="shared" si="29"/>
        <v>ERCNewPGE</v>
      </c>
      <c r="D469" t="s">
        <v>393</v>
      </c>
      <c r="E469" t="str">
        <f t="shared" si="30"/>
        <v>Any</v>
      </c>
      <c r="F469" t="s">
        <v>414</v>
      </c>
      <c r="G469" t="s">
        <v>14</v>
      </c>
      <c r="H469" t="s">
        <v>454</v>
      </c>
      <c r="I469" s="12" t="s">
        <v>417</v>
      </c>
      <c r="J469" s="12" t="s">
        <v>418</v>
      </c>
      <c r="L469" s="28" t="str">
        <f t="shared" si="31"/>
        <v>ERCNewPGECZ07</v>
      </c>
      <c r="M469" t="str">
        <f t="shared" si="32"/>
        <v>ERCNewPGE</v>
      </c>
      <c r="N469" t="s">
        <v>425</v>
      </c>
      <c r="O469">
        <v>0</v>
      </c>
    </row>
    <row r="470" spans="2:15" x14ac:dyDescent="0.35">
      <c r="B470" t="s">
        <v>389</v>
      </c>
      <c r="C470" t="str">
        <f t="shared" si="29"/>
        <v>ERCNewPGE</v>
      </c>
      <c r="D470" t="s">
        <v>393</v>
      </c>
      <c r="E470" t="str">
        <f t="shared" si="30"/>
        <v>Any</v>
      </c>
      <c r="F470" t="s">
        <v>414</v>
      </c>
      <c r="G470" t="s">
        <v>14</v>
      </c>
      <c r="H470" t="s">
        <v>454</v>
      </c>
      <c r="I470" s="12" t="s">
        <v>417</v>
      </c>
      <c r="J470" s="12" t="s">
        <v>418</v>
      </c>
      <c r="L470" s="28" t="str">
        <f t="shared" si="31"/>
        <v>ERCNewPGECZ08</v>
      </c>
      <c r="M470" t="str">
        <f t="shared" si="32"/>
        <v>ERCNewPGE</v>
      </c>
      <c r="N470" t="s">
        <v>426</v>
      </c>
      <c r="O470">
        <v>0</v>
      </c>
    </row>
    <row r="471" spans="2:15" x14ac:dyDescent="0.35">
      <c r="B471" t="s">
        <v>389</v>
      </c>
      <c r="C471" t="str">
        <f t="shared" si="29"/>
        <v>ERCNewPGE</v>
      </c>
      <c r="D471" t="s">
        <v>393</v>
      </c>
      <c r="E471" t="str">
        <f t="shared" si="30"/>
        <v>Any</v>
      </c>
      <c r="F471" t="s">
        <v>414</v>
      </c>
      <c r="G471" t="s">
        <v>14</v>
      </c>
      <c r="H471" t="s">
        <v>454</v>
      </c>
      <c r="I471" s="12" t="s">
        <v>417</v>
      </c>
      <c r="J471" s="12" t="s">
        <v>418</v>
      </c>
      <c r="L471" s="28" t="str">
        <f t="shared" si="31"/>
        <v>ERCNewPGECZ09</v>
      </c>
      <c r="M471" t="str">
        <f t="shared" si="32"/>
        <v>ERCNewPGE</v>
      </c>
      <c r="N471" t="s">
        <v>427</v>
      </c>
      <c r="O471">
        <v>0</v>
      </c>
    </row>
    <row r="472" spans="2:15" x14ac:dyDescent="0.35">
      <c r="B472" t="s">
        <v>389</v>
      </c>
      <c r="C472" t="str">
        <f t="shared" si="29"/>
        <v>ERCNewPGE</v>
      </c>
      <c r="D472" t="s">
        <v>393</v>
      </c>
      <c r="E472" t="str">
        <f t="shared" si="30"/>
        <v>Any</v>
      </c>
      <c r="F472" t="s">
        <v>414</v>
      </c>
      <c r="G472" t="s">
        <v>14</v>
      </c>
      <c r="H472" t="s">
        <v>454</v>
      </c>
      <c r="I472" s="12" t="s">
        <v>417</v>
      </c>
      <c r="J472" s="12" t="s">
        <v>418</v>
      </c>
      <c r="L472" s="28" t="str">
        <f t="shared" si="31"/>
        <v>ERCNewPGECZ10</v>
      </c>
      <c r="M472" t="str">
        <f t="shared" si="32"/>
        <v>ERCNewPGE</v>
      </c>
      <c r="N472" t="s">
        <v>428</v>
      </c>
      <c r="O472">
        <v>0</v>
      </c>
    </row>
    <row r="473" spans="2:15" x14ac:dyDescent="0.35">
      <c r="B473" t="s">
        <v>389</v>
      </c>
      <c r="C473" t="str">
        <f t="shared" si="29"/>
        <v>ERCNewPGE</v>
      </c>
      <c r="D473" t="s">
        <v>393</v>
      </c>
      <c r="E473" t="str">
        <f t="shared" si="30"/>
        <v>Any</v>
      </c>
      <c r="F473" t="s">
        <v>414</v>
      </c>
      <c r="G473" t="s">
        <v>14</v>
      </c>
      <c r="H473" t="s">
        <v>454</v>
      </c>
      <c r="I473" s="12" t="s">
        <v>417</v>
      </c>
      <c r="J473" s="12" t="s">
        <v>418</v>
      </c>
      <c r="L473" s="28" t="str">
        <f t="shared" si="31"/>
        <v>ERCNewPGECZ11</v>
      </c>
      <c r="M473" t="str">
        <f t="shared" si="32"/>
        <v>ERCNewPGE</v>
      </c>
      <c r="N473" t="s">
        <v>429</v>
      </c>
      <c r="O473">
        <v>0.17413333333333333</v>
      </c>
    </row>
    <row r="474" spans="2:15" x14ac:dyDescent="0.35">
      <c r="B474" t="s">
        <v>389</v>
      </c>
      <c r="C474" t="str">
        <f t="shared" si="29"/>
        <v>ERCNewPGE</v>
      </c>
      <c r="D474" t="s">
        <v>393</v>
      </c>
      <c r="E474" t="str">
        <f t="shared" si="30"/>
        <v>Any</v>
      </c>
      <c r="F474" t="s">
        <v>414</v>
      </c>
      <c r="G474" t="s">
        <v>14</v>
      </c>
      <c r="H474" t="s">
        <v>454</v>
      </c>
      <c r="I474" s="12" t="s">
        <v>417</v>
      </c>
      <c r="J474" s="12" t="s">
        <v>418</v>
      </c>
      <c r="L474" s="28" t="str">
        <f t="shared" si="31"/>
        <v>ERCNewPGECZ12</v>
      </c>
      <c r="M474" t="str">
        <f t="shared" si="32"/>
        <v>ERCNewPGE</v>
      </c>
      <c r="N474" t="s">
        <v>430</v>
      </c>
      <c r="O474">
        <v>0.53493333333333337</v>
      </c>
    </row>
    <row r="475" spans="2:15" x14ac:dyDescent="0.35">
      <c r="B475" t="s">
        <v>389</v>
      </c>
      <c r="C475" t="str">
        <f t="shared" si="29"/>
        <v>ERCNewPGE</v>
      </c>
      <c r="D475" t="s">
        <v>393</v>
      </c>
      <c r="E475" t="str">
        <f t="shared" si="30"/>
        <v>Any</v>
      </c>
      <c r="F475" t="s">
        <v>414</v>
      </c>
      <c r="G475" t="s">
        <v>14</v>
      </c>
      <c r="H475" t="s">
        <v>454</v>
      </c>
      <c r="I475" s="12" t="s">
        <v>417</v>
      </c>
      <c r="J475" s="12" t="s">
        <v>418</v>
      </c>
      <c r="L475" s="28" t="str">
        <f t="shared" si="31"/>
        <v>ERCNewPGECZ13</v>
      </c>
      <c r="M475" t="str">
        <f t="shared" si="32"/>
        <v>ERCNewPGE</v>
      </c>
      <c r="N475" t="s">
        <v>431</v>
      </c>
      <c r="O475">
        <v>0.42156666666666665</v>
      </c>
    </row>
    <row r="476" spans="2:15" x14ac:dyDescent="0.35">
      <c r="B476" t="s">
        <v>389</v>
      </c>
      <c r="C476" t="str">
        <f t="shared" si="29"/>
        <v>ERCNewPGE</v>
      </c>
      <c r="D476" t="s">
        <v>393</v>
      </c>
      <c r="E476" t="str">
        <f t="shared" si="30"/>
        <v>Any</v>
      </c>
      <c r="F476" t="s">
        <v>414</v>
      </c>
      <c r="G476" t="s">
        <v>14</v>
      </c>
      <c r="H476" t="s">
        <v>454</v>
      </c>
      <c r="I476" s="12" t="s">
        <v>417</v>
      </c>
      <c r="J476" s="12" t="s">
        <v>418</v>
      </c>
      <c r="L476" s="28" t="str">
        <f t="shared" si="31"/>
        <v>ERCNewPGECZ14</v>
      </c>
      <c r="M476" t="str">
        <f t="shared" si="32"/>
        <v>ERCNewPGE</v>
      </c>
      <c r="N476" t="s">
        <v>432</v>
      </c>
      <c r="O476">
        <v>0</v>
      </c>
    </row>
    <row r="477" spans="2:15" x14ac:dyDescent="0.35">
      <c r="B477" t="s">
        <v>389</v>
      </c>
      <c r="C477" t="str">
        <f t="shared" si="29"/>
        <v>ERCNewPGE</v>
      </c>
      <c r="D477" t="s">
        <v>393</v>
      </c>
      <c r="E477" t="str">
        <f t="shared" si="30"/>
        <v>Any</v>
      </c>
      <c r="F477" t="s">
        <v>414</v>
      </c>
      <c r="G477" t="s">
        <v>14</v>
      </c>
      <c r="H477" t="s">
        <v>454</v>
      </c>
      <c r="I477" s="12" t="s">
        <v>417</v>
      </c>
      <c r="J477" s="12" t="s">
        <v>418</v>
      </c>
      <c r="L477" s="28" t="str">
        <f t="shared" si="31"/>
        <v>ERCNewPGECZ15</v>
      </c>
      <c r="M477" t="str">
        <f t="shared" si="32"/>
        <v>ERCNewPGE</v>
      </c>
      <c r="N477" t="s">
        <v>433</v>
      </c>
      <c r="O477">
        <v>0</v>
      </c>
    </row>
    <row r="478" spans="2:15" x14ac:dyDescent="0.35">
      <c r="B478" t="s">
        <v>389</v>
      </c>
      <c r="C478" t="str">
        <f t="shared" si="29"/>
        <v>ERCNewPGE</v>
      </c>
      <c r="D478" t="s">
        <v>393</v>
      </c>
      <c r="E478" t="str">
        <f t="shared" si="30"/>
        <v>Any</v>
      </c>
      <c r="F478" t="s">
        <v>414</v>
      </c>
      <c r="G478" t="s">
        <v>14</v>
      </c>
      <c r="H478" t="s">
        <v>454</v>
      </c>
      <c r="I478" s="12" t="s">
        <v>417</v>
      </c>
      <c r="J478" s="12" t="s">
        <v>418</v>
      </c>
      <c r="L478" s="28" t="str">
        <f t="shared" si="31"/>
        <v>ERCNewPGECZ16</v>
      </c>
      <c r="M478" t="str">
        <f t="shared" si="32"/>
        <v>ERCNewPGE</v>
      </c>
      <c r="N478" t="s">
        <v>434</v>
      </c>
      <c r="O478">
        <v>2.4266666666666669E-2</v>
      </c>
    </row>
    <row r="479" spans="2:15" x14ac:dyDescent="0.35">
      <c r="B479" t="s">
        <v>389</v>
      </c>
      <c r="C479" t="str">
        <f t="shared" si="29"/>
        <v>GroNewPGE</v>
      </c>
      <c r="D479" t="s">
        <v>393</v>
      </c>
      <c r="E479" t="str">
        <f t="shared" si="30"/>
        <v>Any</v>
      </c>
      <c r="F479" t="s">
        <v>414</v>
      </c>
      <c r="G479" t="s">
        <v>437</v>
      </c>
      <c r="H479" t="s">
        <v>454</v>
      </c>
      <c r="I479" s="12" t="s">
        <v>417</v>
      </c>
      <c r="J479" s="12" t="s">
        <v>418</v>
      </c>
      <c r="L479" s="28" t="str">
        <f t="shared" si="31"/>
        <v>GroNewPGECZ01</v>
      </c>
      <c r="M479" t="str">
        <f t="shared" si="32"/>
        <v>GroNewPGE</v>
      </c>
      <c r="N479" t="s">
        <v>419</v>
      </c>
      <c r="O479">
        <v>3.4700000000000002E-2</v>
      </c>
    </row>
    <row r="480" spans="2:15" x14ac:dyDescent="0.35">
      <c r="B480" t="s">
        <v>389</v>
      </c>
      <c r="C480" t="str">
        <f t="shared" si="29"/>
        <v>GroNewPGE</v>
      </c>
      <c r="D480" t="s">
        <v>393</v>
      </c>
      <c r="E480" t="str">
        <f t="shared" si="30"/>
        <v>Any</v>
      </c>
      <c r="F480" t="s">
        <v>414</v>
      </c>
      <c r="G480" t="s">
        <v>437</v>
      </c>
      <c r="H480" t="s">
        <v>454</v>
      </c>
      <c r="I480" s="12" t="s">
        <v>417</v>
      </c>
      <c r="J480" s="12" t="s">
        <v>418</v>
      </c>
      <c r="L480" s="28" t="str">
        <f t="shared" si="31"/>
        <v>GroNewPGECZ02</v>
      </c>
      <c r="M480" t="str">
        <f t="shared" si="32"/>
        <v>GroNewPGE</v>
      </c>
      <c r="N480" t="s">
        <v>420</v>
      </c>
      <c r="O480">
        <v>0.2722</v>
      </c>
    </row>
    <row r="481" spans="2:15" x14ac:dyDescent="0.35">
      <c r="B481" t="s">
        <v>389</v>
      </c>
      <c r="C481" t="str">
        <f t="shared" si="29"/>
        <v>GroNewPGE</v>
      </c>
      <c r="D481" t="s">
        <v>393</v>
      </c>
      <c r="E481" t="str">
        <f t="shared" si="30"/>
        <v>Any</v>
      </c>
      <c r="F481" t="s">
        <v>414</v>
      </c>
      <c r="G481" t="s">
        <v>437</v>
      </c>
      <c r="H481" t="s">
        <v>454</v>
      </c>
      <c r="I481" s="12" t="s">
        <v>417</v>
      </c>
      <c r="J481" s="12" t="s">
        <v>418</v>
      </c>
      <c r="L481" s="28" t="str">
        <f t="shared" si="31"/>
        <v>GroNewPGECZ03</v>
      </c>
      <c r="M481" t="str">
        <f t="shared" si="32"/>
        <v>GroNewPGE</v>
      </c>
      <c r="N481" t="s">
        <v>421</v>
      </c>
      <c r="O481">
        <v>0.87360000000000004</v>
      </c>
    </row>
    <row r="482" spans="2:15" x14ac:dyDescent="0.35">
      <c r="B482" t="s">
        <v>389</v>
      </c>
      <c r="C482" t="str">
        <f t="shared" si="29"/>
        <v>GroNewPGE</v>
      </c>
      <c r="D482" t="s">
        <v>393</v>
      </c>
      <c r="E482" t="str">
        <f t="shared" si="30"/>
        <v>Any</v>
      </c>
      <c r="F482" t="s">
        <v>414</v>
      </c>
      <c r="G482" t="s">
        <v>437</v>
      </c>
      <c r="H482" t="s">
        <v>454</v>
      </c>
      <c r="I482" s="12" t="s">
        <v>417</v>
      </c>
      <c r="J482" s="12" t="s">
        <v>418</v>
      </c>
      <c r="L482" s="28" t="str">
        <f t="shared" si="31"/>
        <v>GroNewPGECZ04</v>
      </c>
      <c r="M482" t="str">
        <f t="shared" si="32"/>
        <v>GroNewPGE</v>
      </c>
      <c r="N482" t="s">
        <v>422</v>
      </c>
      <c r="O482">
        <v>0.43833</v>
      </c>
    </row>
    <row r="483" spans="2:15" x14ac:dyDescent="0.35">
      <c r="B483" t="s">
        <v>389</v>
      </c>
      <c r="C483" t="str">
        <f t="shared" si="29"/>
        <v>GroNewPGE</v>
      </c>
      <c r="D483" t="s">
        <v>393</v>
      </c>
      <c r="E483" t="str">
        <f t="shared" si="30"/>
        <v>Any</v>
      </c>
      <c r="F483" t="s">
        <v>414</v>
      </c>
      <c r="G483" t="s">
        <v>437</v>
      </c>
      <c r="H483" t="s">
        <v>454</v>
      </c>
      <c r="I483" s="12" t="s">
        <v>417</v>
      </c>
      <c r="J483" s="12" t="s">
        <v>418</v>
      </c>
      <c r="L483" s="28" t="str">
        <f t="shared" si="31"/>
        <v>GroNewPGECZ05</v>
      </c>
      <c r="M483" t="str">
        <f t="shared" si="32"/>
        <v>GroNewPGE</v>
      </c>
      <c r="N483" t="s">
        <v>423</v>
      </c>
      <c r="O483">
        <v>9.937E-2</v>
      </c>
    </row>
    <row r="484" spans="2:15" x14ac:dyDescent="0.35">
      <c r="B484" t="s">
        <v>389</v>
      </c>
      <c r="C484" t="str">
        <f t="shared" si="29"/>
        <v>GroNewPGE</v>
      </c>
      <c r="D484" t="s">
        <v>393</v>
      </c>
      <c r="E484" t="str">
        <f t="shared" si="30"/>
        <v>Any</v>
      </c>
      <c r="F484" t="s">
        <v>414</v>
      </c>
      <c r="G484" t="s">
        <v>437</v>
      </c>
      <c r="H484" t="s">
        <v>454</v>
      </c>
      <c r="I484" s="12" t="s">
        <v>417</v>
      </c>
      <c r="J484" s="12" t="s">
        <v>418</v>
      </c>
      <c r="L484" s="28" t="str">
        <f t="shared" si="31"/>
        <v>GroNewPGECZ06</v>
      </c>
      <c r="M484" t="str">
        <f t="shared" si="32"/>
        <v>GroNewPGE</v>
      </c>
      <c r="N484" t="s">
        <v>424</v>
      </c>
      <c r="O484">
        <v>0</v>
      </c>
    </row>
    <row r="485" spans="2:15" x14ac:dyDescent="0.35">
      <c r="B485" t="s">
        <v>389</v>
      </c>
      <c r="C485" t="str">
        <f t="shared" si="29"/>
        <v>GroNewPGE</v>
      </c>
      <c r="D485" t="s">
        <v>393</v>
      </c>
      <c r="E485" t="str">
        <f t="shared" si="30"/>
        <v>Any</v>
      </c>
      <c r="F485" t="s">
        <v>414</v>
      </c>
      <c r="G485" t="s">
        <v>437</v>
      </c>
      <c r="H485" t="s">
        <v>454</v>
      </c>
      <c r="I485" s="12" t="s">
        <v>417</v>
      </c>
      <c r="J485" s="12" t="s">
        <v>418</v>
      </c>
      <c r="L485" s="28" t="str">
        <f t="shared" si="31"/>
        <v>GroNewPGECZ07</v>
      </c>
      <c r="M485" t="str">
        <f t="shared" si="32"/>
        <v>GroNewPGE</v>
      </c>
      <c r="N485" t="s">
        <v>425</v>
      </c>
      <c r="O485">
        <v>0</v>
      </c>
    </row>
    <row r="486" spans="2:15" x14ac:dyDescent="0.35">
      <c r="B486" t="s">
        <v>389</v>
      </c>
      <c r="C486" t="str">
        <f t="shared" si="29"/>
        <v>GroNewPGE</v>
      </c>
      <c r="D486" t="s">
        <v>393</v>
      </c>
      <c r="E486" t="str">
        <f t="shared" si="30"/>
        <v>Any</v>
      </c>
      <c r="F486" t="s">
        <v>414</v>
      </c>
      <c r="G486" t="s">
        <v>437</v>
      </c>
      <c r="H486" t="s">
        <v>454</v>
      </c>
      <c r="I486" s="12" t="s">
        <v>417</v>
      </c>
      <c r="J486" s="12" t="s">
        <v>418</v>
      </c>
      <c r="L486" s="28" t="str">
        <f t="shared" si="31"/>
        <v>GroNewPGECZ08</v>
      </c>
      <c r="M486" t="str">
        <f t="shared" si="32"/>
        <v>GroNewPGE</v>
      </c>
      <c r="N486" t="s">
        <v>426</v>
      </c>
      <c r="O486">
        <v>0</v>
      </c>
    </row>
    <row r="487" spans="2:15" x14ac:dyDescent="0.35">
      <c r="B487" t="s">
        <v>389</v>
      </c>
      <c r="C487" t="str">
        <f t="shared" si="29"/>
        <v>GroNewPGE</v>
      </c>
      <c r="D487" t="s">
        <v>393</v>
      </c>
      <c r="E487" t="str">
        <f t="shared" si="30"/>
        <v>Any</v>
      </c>
      <c r="F487" t="s">
        <v>414</v>
      </c>
      <c r="G487" t="s">
        <v>437</v>
      </c>
      <c r="H487" t="s">
        <v>454</v>
      </c>
      <c r="I487" s="12" t="s">
        <v>417</v>
      </c>
      <c r="J487" s="12" t="s">
        <v>418</v>
      </c>
      <c r="L487" s="28" t="str">
        <f t="shared" si="31"/>
        <v>GroNewPGECZ09</v>
      </c>
      <c r="M487" t="str">
        <f t="shared" si="32"/>
        <v>GroNewPGE</v>
      </c>
      <c r="N487" t="s">
        <v>427</v>
      </c>
      <c r="O487">
        <v>0</v>
      </c>
    </row>
    <row r="488" spans="2:15" x14ac:dyDescent="0.35">
      <c r="B488" t="s">
        <v>389</v>
      </c>
      <c r="C488" t="str">
        <f t="shared" si="29"/>
        <v>GroNewPGE</v>
      </c>
      <c r="D488" t="s">
        <v>393</v>
      </c>
      <c r="E488" t="str">
        <f t="shared" si="30"/>
        <v>Any</v>
      </c>
      <c r="F488" t="s">
        <v>414</v>
      </c>
      <c r="G488" t="s">
        <v>437</v>
      </c>
      <c r="H488" t="s">
        <v>454</v>
      </c>
      <c r="I488" s="12" t="s">
        <v>417</v>
      </c>
      <c r="J488" s="12" t="s">
        <v>418</v>
      </c>
      <c r="L488" s="28" t="str">
        <f t="shared" si="31"/>
        <v>GroNewPGECZ10</v>
      </c>
      <c r="M488" t="str">
        <f t="shared" si="32"/>
        <v>GroNewPGE</v>
      </c>
      <c r="N488" t="s">
        <v>428</v>
      </c>
      <c r="O488">
        <v>0</v>
      </c>
    </row>
    <row r="489" spans="2:15" x14ac:dyDescent="0.35">
      <c r="B489" t="s">
        <v>389</v>
      </c>
      <c r="C489" t="str">
        <f t="shared" si="29"/>
        <v>GroNewPGE</v>
      </c>
      <c r="D489" t="s">
        <v>393</v>
      </c>
      <c r="E489" t="str">
        <f t="shared" si="30"/>
        <v>Any</v>
      </c>
      <c r="F489" t="s">
        <v>414</v>
      </c>
      <c r="G489" t="s">
        <v>437</v>
      </c>
      <c r="H489" t="s">
        <v>454</v>
      </c>
      <c r="I489" s="12" t="s">
        <v>417</v>
      </c>
      <c r="J489" s="12" t="s">
        <v>418</v>
      </c>
      <c r="L489" s="28" t="str">
        <f t="shared" si="31"/>
        <v>GroNewPGECZ11</v>
      </c>
      <c r="M489" t="str">
        <f t="shared" si="32"/>
        <v>GroNewPGE</v>
      </c>
      <c r="N489" t="s">
        <v>429</v>
      </c>
      <c r="O489">
        <v>0.38129999999999997</v>
      </c>
    </row>
    <row r="490" spans="2:15" x14ac:dyDescent="0.35">
      <c r="B490" t="s">
        <v>389</v>
      </c>
      <c r="C490" t="str">
        <f t="shared" si="29"/>
        <v>GroNewPGE</v>
      </c>
      <c r="D490" t="s">
        <v>393</v>
      </c>
      <c r="E490" t="str">
        <f t="shared" si="30"/>
        <v>Any</v>
      </c>
      <c r="F490" t="s">
        <v>414</v>
      </c>
      <c r="G490" t="s">
        <v>437</v>
      </c>
      <c r="H490" t="s">
        <v>454</v>
      </c>
      <c r="I490" s="12" t="s">
        <v>417</v>
      </c>
      <c r="J490" s="12" t="s">
        <v>418</v>
      </c>
      <c r="L490" s="28" t="str">
        <f t="shared" si="31"/>
        <v>GroNewPGECZ12</v>
      </c>
      <c r="M490" t="str">
        <f t="shared" si="32"/>
        <v>GroNewPGE</v>
      </c>
      <c r="N490" t="s">
        <v>430</v>
      </c>
      <c r="O490">
        <v>1.0839000000000001</v>
      </c>
    </row>
    <row r="491" spans="2:15" x14ac:dyDescent="0.35">
      <c r="B491" t="s">
        <v>389</v>
      </c>
      <c r="C491" t="str">
        <f t="shared" si="29"/>
        <v>GroNewPGE</v>
      </c>
      <c r="D491" t="s">
        <v>393</v>
      </c>
      <c r="E491" t="str">
        <f t="shared" si="30"/>
        <v>Any</v>
      </c>
      <c r="F491" t="s">
        <v>414</v>
      </c>
      <c r="G491" t="s">
        <v>437</v>
      </c>
      <c r="H491" t="s">
        <v>454</v>
      </c>
      <c r="I491" s="12" t="s">
        <v>417</v>
      </c>
      <c r="J491" s="12" t="s">
        <v>418</v>
      </c>
      <c r="L491" s="28" t="str">
        <f t="shared" si="31"/>
        <v>GroNewPGECZ13</v>
      </c>
      <c r="M491" t="str">
        <f t="shared" si="32"/>
        <v>GroNewPGE</v>
      </c>
      <c r="N491" t="s">
        <v>431</v>
      </c>
      <c r="O491">
        <v>0.87549999999999994</v>
      </c>
    </row>
    <row r="492" spans="2:15" x14ac:dyDescent="0.35">
      <c r="B492" t="s">
        <v>389</v>
      </c>
      <c r="C492" t="str">
        <f t="shared" si="29"/>
        <v>GroNewPGE</v>
      </c>
      <c r="D492" t="s">
        <v>393</v>
      </c>
      <c r="E492" t="str">
        <f t="shared" si="30"/>
        <v>Any</v>
      </c>
      <c r="F492" t="s">
        <v>414</v>
      </c>
      <c r="G492" t="s">
        <v>437</v>
      </c>
      <c r="H492" t="s">
        <v>454</v>
      </c>
      <c r="I492" s="12" t="s">
        <v>417</v>
      </c>
      <c r="J492" s="12" t="s">
        <v>418</v>
      </c>
      <c r="L492" s="28" t="str">
        <f t="shared" si="31"/>
        <v>GroNewPGECZ14</v>
      </c>
      <c r="M492" t="str">
        <f t="shared" si="32"/>
        <v>GroNewPGE</v>
      </c>
      <c r="N492" t="s">
        <v>432</v>
      </c>
      <c r="O492">
        <v>0</v>
      </c>
    </row>
    <row r="493" spans="2:15" x14ac:dyDescent="0.35">
      <c r="B493" t="s">
        <v>389</v>
      </c>
      <c r="C493" t="str">
        <f t="shared" si="29"/>
        <v>GroNewPGE</v>
      </c>
      <c r="D493" t="s">
        <v>393</v>
      </c>
      <c r="E493" t="str">
        <f t="shared" si="30"/>
        <v>Any</v>
      </c>
      <c r="F493" t="s">
        <v>414</v>
      </c>
      <c r="G493" t="s">
        <v>437</v>
      </c>
      <c r="H493" t="s">
        <v>454</v>
      </c>
      <c r="I493" s="12" t="s">
        <v>417</v>
      </c>
      <c r="J493" s="12" t="s">
        <v>418</v>
      </c>
      <c r="L493" s="28" t="str">
        <f t="shared" si="31"/>
        <v>GroNewPGECZ15</v>
      </c>
      <c r="M493" t="str">
        <f t="shared" si="32"/>
        <v>GroNewPGE</v>
      </c>
      <c r="N493" t="s">
        <v>433</v>
      </c>
      <c r="O493">
        <v>0</v>
      </c>
    </row>
    <row r="494" spans="2:15" x14ac:dyDescent="0.35">
      <c r="B494" t="s">
        <v>389</v>
      </c>
      <c r="C494" t="str">
        <f t="shared" si="29"/>
        <v>GroNewPGE</v>
      </c>
      <c r="D494" t="s">
        <v>393</v>
      </c>
      <c r="E494" t="str">
        <f t="shared" si="30"/>
        <v>Any</v>
      </c>
      <c r="F494" t="s">
        <v>414</v>
      </c>
      <c r="G494" t="s">
        <v>437</v>
      </c>
      <c r="H494" t="s">
        <v>454</v>
      </c>
      <c r="I494" s="12" t="s">
        <v>417</v>
      </c>
      <c r="J494" s="12" t="s">
        <v>418</v>
      </c>
      <c r="L494" s="28" t="str">
        <f t="shared" si="31"/>
        <v>GroNewPGECZ16</v>
      </c>
      <c r="M494" t="str">
        <f t="shared" si="32"/>
        <v>GroNewPGE</v>
      </c>
      <c r="N494" t="s">
        <v>434</v>
      </c>
      <c r="O494">
        <v>5.7700000000000001E-2</v>
      </c>
    </row>
    <row r="495" spans="2:15" x14ac:dyDescent="0.35">
      <c r="B495" t="s">
        <v>389</v>
      </c>
      <c r="C495" t="str">
        <f t="shared" si="29"/>
        <v>HspNewPGE</v>
      </c>
      <c r="D495" t="s">
        <v>393</v>
      </c>
      <c r="E495" t="str">
        <f t="shared" si="30"/>
        <v>Any</v>
      </c>
      <c r="F495" t="s">
        <v>414</v>
      </c>
      <c r="G495" t="s">
        <v>438</v>
      </c>
      <c r="H495" t="s">
        <v>454</v>
      </c>
      <c r="I495" s="12" t="s">
        <v>417</v>
      </c>
      <c r="J495" s="12" t="s">
        <v>418</v>
      </c>
      <c r="L495" s="28" t="str">
        <f t="shared" si="31"/>
        <v>HspNewPGECZ01</v>
      </c>
      <c r="M495" t="str">
        <f t="shared" si="32"/>
        <v>HspNewPGE</v>
      </c>
      <c r="N495" t="s">
        <v>419</v>
      </c>
      <c r="O495">
        <v>2.1999999999999999E-2</v>
      </c>
    </row>
    <row r="496" spans="2:15" x14ac:dyDescent="0.35">
      <c r="B496" t="s">
        <v>389</v>
      </c>
      <c r="C496" t="str">
        <f t="shared" si="29"/>
        <v>HspNewPGE</v>
      </c>
      <c r="D496" t="s">
        <v>393</v>
      </c>
      <c r="E496" t="str">
        <f t="shared" si="30"/>
        <v>Any</v>
      </c>
      <c r="F496" t="s">
        <v>414</v>
      </c>
      <c r="G496" t="s">
        <v>438</v>
      </c>
      <c r="H496" t="s">
        <v>454</v>
      </c>
      <c r="I496" s="12" t="s">
        <v>417</v>
      </c>
      <c r="J496" s="12" t="s">
        <v>418</v>
      </c>
      <c r="L496" s="28" t="str">
        <f t="shared" si="31"/>
        <v>HspNewPGECZ02</v>
      </c>
      <c r="M496" t="str">
        <f t="shared" si="32"/>
        <v>HspNewPGE</v>
      </c>
      <c r="N496" t="s">
        <v>420</v>
      </c>
      <c r="O496">
        <v>0.21329999999999999</v>
      </c>
    </row>
    <row r="497" spans="2:15" x14ac:dyDescent="0.35">
      <c r="B497" t="s">
        <v>389</v>
      </c>
      <c r="C497" t="str">
        <f t="shared" si="29"/>
        <v>HspNewPGE</v>
      </c>
      <c r="D497" t="s">
        <v>393</v>
      </c>
      <c r="E497" t="str">
        <f t="shared" si="30"/>
        <v>Any</v>
      </c>
      <c r="F497" t="s">
        <v>414</v>
      </c>
      <c r="G497" t="s">
        <v>438</v>
      </c>
      <c r="H497" t="s">
        <v>454</v>
      </c>
      <c r="I497" s="12" t="s">
        <v>417</v>
      </c>
      <c r="J497" s="12" t="s">
        <v>418</v>
      </c>
      <c r="L497" s="28" t="str">
        <f t="shared" si="31"/>
        <v>HspNewPGECZ03</v>
      </c>
      <c r="M497" t="str">
        <f t="shared" si="32"/>
        <v>HspNewPGE</v>
      </c>
      <c r="N497" t="s">
        <v>421</v>
      </c>
      <c r="O497">
        <v>0.58220000000000005</v>
      </c>
    </row>
    <row r="498" spans="2:15" x14ac:dyDescent="0.35">
      <c r="B498" t="s">
        <v>389</v>
      </c>
      <c r="C498" t="str">
        <f t="shared" si="29"/>
        <v>HspNewPGE</v>
      </c>
      <c r="D498" t="s">
        <v>393</v>
      </c>
      <c r="E498" t="str">
        <f t="shared" si="30"/>
        <v>Any</v>
      </c>
      <c r="F498" t="s">
        <v>414</v>
      </c>
      <c r="G498" t="s">
        <v>438</v>
      </c>
      <c r="H498" t="s">
        <v>454</v>
      </c>
      <c r="I498" s="12" t="s">
        <v>417</v>
      </c>
      <c r="J498" s="12" t="s">
        <v>418</v>
      </c>
      <c r="L498" s="28" t="str">
        <f t="shared" si="31"/>
        <v>HspNewPGECZ04</v>
      </c>
      <c r="M498" t="str">
        <f t="shared" si="32"/>
        <v>HspNewPGE</v>
      </c>
      <c r="N498" t="s">
        <v>422</v>
      </c>
      <c r="O498">
        <v>0.29791000000000001</v>
      </c>
    </row>
    <row r="499" spans="2:15" x14ac:dyDescent="0.35">
      <c r="B499" t="s">
        <v>389</v>
      </c>
      <c r="C499" t="str">
        <f t="shared" si="29"/>
        <v>HspNewPGE</v>
      </c>
      <c r="D499" t="s">
        <v>393</v>
      </c>
      <c r="E499" t="str">
        <f t="shared" si="30"/>
        <v>Any</v>
      </c>
      <c r="F499" t="s">
        <v>414</v>
      </c>
      <c r="G499" t="s">
        <v>438</v>
      </c>
      <c r="H499" t="s">
        <v>454</v>
      </c>
      <c r="I499" s="12" t="s">
        <v>417</v>
      </c>
      <c r="J499" s="12" t="s">
        <v>418</v>
      </c>
      <c r="L499" s="28" t="str">
        <f t="shared" si="31"/>
        <v>HspNewPGECZ05</v>
      </c>
      <c r="M499" t="str">
        <f t="shared" si="32"/>
        <v>HspNewPGE</v>
      </c>
      <c r="N499" t="s">
        <v>423</v>
      </c>
      <c r="O499">
        <v>4.5339999999999998E-2</v>
      </c>
    </row>
    <row r="500" spans="2:15" x14ac:dyDescent="0.35">
      <c r="B500" t="s">
        <v>389</v>
      </c>
      <c r="C500" t="str">
        <f t="shared" si="29"/>
        <v>HspNewPGE</v>
      </c>
      <c r="D500" t="s">
        <v>393</v>
      </c>
      <c r="E500" t="str">
        <f t="shared" si="30"/>
        <v>Any</v>
      </c>
      <c r="F500" t="s">
        <v>414</v>
      </c>
      <c r="G500" t="s">
        <v>438</v>
      </c>
      <c r="H500" t="s">
        <v>454</v>
      </c>
      <c r="I500" s="12" t="s">
        <v>417</v>
      </c>
      <c r="J500" s="12" t="s">
        <v>418</v>
      </c>
      <c r="L500" s="28" t="str">
        <f t="shared" si="31"/>
        <v>HspNewPGECZ06</v>
      </c>
      <c r="M500" t="str">
        <f t="shared" si="32"/>
        <v>HspNewPGE</v>
      </c>
      <c r="N500" t="s">
        <v>424</v>
      </c>
      <c r="O500">
        <v>0</v>
      </c>
    </row>
    <row r="501" spans="2:15" x14ac:dyDescent="0.35">
      <c r="B501" t="s">
        <v>389</v>
      </c>
      <c r="C501" t="str">
        <f t="shared" si="29"/>
        <v>HspNewPGE</v>
      </c>
      <c r="D501" t="s">
        <v>393</v>
      </c>
      <c r="E501" t="str">
        <f t="shared" si="30"/>
        <v>Any</v>
      </c>
      <c r="F501" t="s">
        <v>414</v>
      </c>
      <c r="G501" t="s">
        <v>438</v>
      </c>
      <c r="H501" t="s">
        <v>454</v>
      </c>
      <c r="I501" s="12" t="s">
        <v>417</v>
      </c>
      <c r="J501" s="12" t="s">
        <v>418</v>
      </c>
      <c r="L501" s="28" t="str">
        <f t="shared" si="31"/>
        <v>HspNewPGECZ07</v>
      </c>
      <c r="M501" t="str">
        <f t="shared" si="32"/>
        <v>HspNewPGE</v>
      </c>
      <c r="N501" t="s">
        <v>425</v>
      </c>
      <c r="O501">
        <v>0</v>
      </c>
    </row>
    <row r="502" spans="2:15" x14ac:dyDescent="0.35">
      <c r="B502" t="s">
        <v>389</v>
      </c>
      <c r="C502" t="str">
        <f t="shared" si="29"/>
        <v>HspNewPGE</v>
      </c>
      <c r="D502" t="s">
        <v>393</v>
      </c>
      <c r="E502" t="str">
        <f t="shared" si="30"/>
        <v>Any</v>
      </c>
      <c r="F502" t="s">
        <v>414</v>
      </c>
      <c r="G502" t="s">
        <v>438</v>
      </c>
      <c r="H502" t="s">
        <v>454</v>
      </c>
      <c r="I502" s="12" t="s">
        <v>417</v>
      </c>
      <c r="J502" s="12" t="s">
        <v>418</v>
      </c>
      <c r="L502" s="28" t="str">
        <f t="shared" si="31"/>
        <v>HspNewPGECZ08</v>
      </c>
      <c r="M502" t="str">
        <f t="shared" si="32"/>
        <v>HspNewPGE</v>
      </c>
      <c r="N502" t="s">
        <v>426</v>
      </c>
      <c r="O502">
        <v>0</v>
      </c>
    </row>
    <row r="503" spans="2:15" x14ac:dyDescent="0.35">
      <c r="B503" t="s">
        <v>389</v>
      </c>
      <c r="C503" t="str">
        <f t="shared" si="29"/>
        <v>HspNewPGE</v>
      </c>
      <c r="D503" t="s">
        <v>393</v>
      </c>
      <c r="E503" t="str">
        <f t="shared" si="30"/>
        <v>Any</v>
      </c>
      <c r="F503" t="s">
        <v>414</v>
      </c>
      <c r="G503" t="s">
        <v>438</v>
      </c>
      <c r="H503" t="s">
        <v>454</v>
      </c>
      <c r="I503" s="12" t="s">
        <v>417</v>
      </c>
      <c r="J503" s="12" t="s">
        <v>418</v>
      </c>
      <c r="L503" s="28" t="str">
        <f t="shared" si="31"/>
        <v>HspNewPGECZ09</v>
      </c>
      <c r="M503" t="str">
        <f t="shared" si="32"/>
        <v>HspNewPGE</v>
      </c>
      <c r="N503" t="s">
        <v>427</v>
      </c>
      <c r="O503">
        <v>0</v>
      </c>
    </row>
    <row r="504" spans="2:15" x14ac:dyDescent="0.35">
      <c r="B504" t="s">
        <v>389</v>
      </c>
      <c r="C504" t="str">
        <f t="shared" si="29"/>
        <v>HspNewPGE</v>
      </c>
      <c r="D504" t="s">
        <v>393</v>
      </c>
      <c r="E504" t="str">
        <f t="shared" si="30"/>
        <v>Any</v>
      </c>
      <c r="F504" t="s">
        <v>414</v>
      </c>
      <c r="G504" t="s">
        <v>438</v>
      </c>
      <c r="H504" t="s">
        <v>454</v>
      </c>
      <c r="I504" s="12" t="s">
        <v>417</v>
      </c>
      <c r="J504" s="12" t="s">
        <v>418</v>
      </c>
      <c r="L504" s="28" t="str">
        <f t="shared" si="31"/>
        <v>HspNewPGECZ10</v>
      </c>
      <c r="M504" t="str">
        <f t="shared" si="32"/>
        <v>HspNewPGE</v>
      </c>
      <c r="N504" t="s">
        <v>428</v>
      </c>
      <c r="O504">
        <v>0</v>
      </c>
    </row>
    <row r="505" spans="2:15" x14ac:dyDescent="0.35">
      <c r="B505" t="s">
        <v>389</v>
      </c>
      <c r="C505" t="str">
        <f t="shared" si="29"/>
        <v>HspNewPGE</v>
      </c>
      <c r="D505" t="s">
        <v>393</v>
      </c>
      <c r="E505" t="str">
        <f t="shared" si="30"/>
        <v>Any</v>
      </c>
      <c r="F505" t="s">
        <v>414</v>
      </c>
      <c r="G505" t="s">
        <v>438</v>
      </c>
      <c r="H505" t="s">
        <v>454</v>
      </c>
      <c r="I505" s="12" t="s">
        <v>417</v>
      </c>
      <c r="J505" s="12" t="s">
        <v>418</v>
      </c>
      <c r="L505" s="28" t="str">
        <f t="shared" si="31"/>
        <v>HspNewPGECZ11</v>
      </c>
      <c r="M505" t="str">
        <f t="shared" si="32"/>
        <v>HspNewPGE</v>
      </c>
      <c r="N505" t="s">
        <v>429</v>
      </c>
      <c r="O505">
        <v>0.17985000000000001</v>
      </c>
    </row>
    <row r="506" spans="2:15" x14ac:dyDescent="0.35">
      <c r="B506" t="s">
        <v>389</v>
      </c>
      <c r="C506" t="str">
        <f t="shared" si="29"/>
        <v>HspNewPGE</v>
      </c>
      <c r="D506" t="s">
        <v>393</v>
      </c>
      <c r="E506" t="str">
        <f t="shared" si="30"/>
        <v>Any</v>
      </c>
      <c r="F506" t="s">
        <v>414</v>
      </c>
      <c r="G506" t="s">
        <v>438</v>
      </c>
      <c r="H506" t="s">
        <v>454</v>
      </c>
      <c r="I506" s="12" t="s">
        <v>417</v>
      </c>
      <c r="J506" s="12" t="s">
        <v>418</v>
      </c>
      <c r="L506" s="28" t="str">
        <f t="shared" si="31"/>
        <v>HspNewPGECZ12</v>
      </c>
      <c r="M506" t="str">
        <f t="shared" si="32"/>
        <v>HspNewPGE</v>
      </c>
      <c r="N506" t="s">
        <v>430</v>
      </c>
      <c r="O506">
        <v>0.59350000000000003</v>
      </c>
    </row>
    <row r="507" spans="2:15" x14ac:dyDescent="0.35">
      <c r="B507" t="s">
        <v>389</v>
      </c>
      <c r="C507" t="str">
        <f t="shared" si="29"/>
        <v>HspNewPGE</v>
      </c>
      <c r="D507" t="s">
        <v>393</v>
      </c>
      <c r="E507" t="str">
        <f t="shared" si="30"/>
        <v>Any</v>
      </c>
      <c r="F507" t="s">
        <v>414</v>
      </c>
      <c r="G507" t="s">
        <v>438</v>
      </c>
      <c r="H507" t="s">
        <v>454</v>
      </c>
      <c r="I507" s="12" t="s">
        <v>417</v>
      </c>
      <c r="J507" s="12" t="s">
        <v>418</v>
      </c>
      <c r="L507" s="28" t="str">
        <f t="shared" si="31"/>
        <v>HspNewPGECZ13</v>
      </c>
      <c r="M507" t="str">
        <f t="shared" si="32"/>
        <v>HspNewPGE</v>
      </c>
      <c r="N507" t="s">
        <v>431</v>
      </c>
      <c r="O507">
        <v>0.46655000000000002</v>
      </c>
    </row>
    <row r="508" spans="2:15" x14ac:dyDescent="0.35">
      <c r="B508" t="s">
        <v>389</v>
      </c>
      <c r="C508" t="str">
        <f t="shared" si="29"/>
        <v>HspNewPGE</v>
      </c>
      <c r="D508" t="s">
        <v>393</v>
      </c>
      <c r="E508" t="str">
        <f t="shared" si="30"/>
        <v>Any</v>
      </c>
      <c r="F508" t="s">
        <v>414</v>
      </c>
      <c r="G508" t="s">
        <v>438</v>
      </c>
      <c r="H508" t="s">
        <v>454</v>
      </c>
      <c r="I508" s="12" t="s">
        <v>417</v>
      </c>
      <c r="J508" s="12" t="s">
        <v>418</v>
      </c>
      <c r="L508" s="28" t="str">
        <f t="shared" si="31"/>
        <v>HspNewPGECZ14</v>
      </c>
      <c r="M508" t="str">
        <f t="shared" si="32"/>
        <v>HspNewPGE</v>
      </c>
      <c r="N508" t="s">
        <v>432</v>
      </c>
      <c r="O508">
        <v>0</v>
      </c>
    </row>
    <row r="509" spans="2:15" x14ac:dyDescent="0.35">
      <c r="B509" t="s">
        <v>389</v>
      </c>
      <c r="C509" t="str">
        <f t="shared" si="29"/>
        <v>HspNewPGE</v>
      </c>
      <c r="D509" t="s">
        <v>393</v>
      </c>
      <c r="E509" t="str">
        <f t="shared" si="30"/>
        <v>Any</v>
      </c>
      <c r="F509" t="s">
        <v>414</v>
      </c>
      <c r="G509" t="s">
        <v>438</v>
      </c>
      <c r="H509" t="s">
        <v>454</v>
      </c>
      <c r="I509" s="12" t="s">
        <v>417</v>
      </c>
      <c r="J509" s="12" t="s">
        <v>418</v>
      </c>
      <c r="L509" s="28" t="str">
        <f t="shared" si="31"/>
        <v>HspNewPGECZ15</v>
      </c>
      <c r="M509" t="str">
        <f t="shared" si="32"/>
        <v>HspNewPGE</v>
      </c>
      <c r="N509" t="s">
        <v>433</v>
      </c>
      <c r="O509">
        <v>0</v>
      </c>
    </row>
    <row r="510" spans="2:15" x14ac:dyDescent="0.35">
      <c r="B510" t="s">
        <v>389</v>
      </c>
      <c r="C510" t="str">
        <f t="shared" si="29"/>
        <v>HspNewPGE</v>
      </c>
      <c r="D510" t="s">
        <v>393</v>
      </c>
      <c r="E510" t="str">
        <f t="shared" si="30"/>
        <v>Any</v>
      </c>
      <c r="F510" t="s">
        <v>414</v>
      </c>
      <c r="G510" t="s">
        <v>438</v>
      </c>
      <c r="H510" t="s">
        <v>454</v>
      </c>
      <c r="I510" s="12" t="s">
        <v>417</v>
      </c>
      <c r="J510" s="12" t="s">
        <v>418</v>
      </c>
      <c r="L510" s="28" t="str">
        <f t="shared" si="31"/>
        <v>HspNewPGECZ16</v>
      </c>
      <c r="M510" t="str">
        <f t="shared" si="32"/>
        <v>HspNewPGE</v>
      </c>
      <c r="N510" t="s">
        <v>434</v>
      </c>
      <c r="O510">
        <v>8.6999999999999994E-3</v>
      </c>
    </row>
    <row r="511" spans="2:15" x14ac:dyDescent="0.35">
      <c r="B511" t="s">
        <v>389</v>
      </c>
      <c r="C511" t="str">
        <f t="shared" si="29"/>
        <v>NrsNewPGE</v>
      </c>
      <c r="D511" t="s">
        <v>393</v>
      </c>
      <c r="E511" t="str">
        <f t="shared" si="30"/>
        <v>Any</v>
      </c>
      <c r="F511" t="s">
        <v>414</v>
      </c>
      <c r="G511" t="s">
        <v>439</v>
      </c>
      <c r="H511" t="s">
        <v>454</v>
      </c>
      <c r="I511" s="12" t="s">
        <v>417</v>
      </c>
      <c r="J511" s="12" t="s">
        <v>418</v>
      </c>
      <c r="L511" s="28" t="str">
        <f t="shared" si="31"/>
        <v>NrsNewPGECZ01</v>
      </c>
      <c r="M511" t="str">
        <f t="shared" si="32"/>
        <v>NrsNewPGE</v>
      </c>
      <c r="N511" t="s">
        <v>419</v>
      </c>
      <c r="O511">
        <v>2.1999999999999999E-2</v>
      </c>
    </row>
    <row r="512" spans="2:15" x14ac:dyDescent="0.35">
      <c r="B512" t="s">
        <v>389</v>
      </c>
      <c r="C512" t="str">
        <f t="shared" si="29"/>
        <v>NrsNewPGE</v>
      </c>
      <c r="D512" t="s">
        <v>393</v>
      </c>
      <c r="E512" t="str">
        <f t="shared" si="30"/>
        <v>Any</v>
      </c>
      <c r="F512" t="s">
        <v>414</v>
      </c>
      <c r="G512" t="s">
        <v>439</v>
      </c>
      <c r="H512" t="s">
        <v>454</v>
      </c>
      <c r="I512" s="12" t="s">
        <v>417</v>
      </c>
      <c r="J512" s="12" t="s">
        <v>418</v>
      </c>
      <c r="L512" s="28" t="str">
        <f t="shared" si="31"/>
        <v>NrsNewPGECZ02</v>
      </c>
      <c r="M512" t="str">
        <f t="shared" si="32"/>
        <v>NrsNewPGE</v>
      </c>
      <c r="N512" t="s">
        <v>420</v>
      </c>
      <c r="O512">
        <v>0.21329999999999999</v>
      </c>
    </row>
    <row r="513" spans="2:15" x14ac:dyDescent="0.35">
      <c r="B513" t="s">
        <v>389</v>
      </c>
      <c r="C513" t="str">
        <f t="shared" si="29"/>
        <v>NrsNewPGE</v>
      </c>
      <c r="D513" t="s">
        <v>393</v>
      </c>
      <c r="E513" t="str">
        <f t="shared" si="30"/>
        <v>Any</v>
      </c>
      <c r="F513" t="s">
        <v>414</v>
      </c>
      <c r="G513" t="s">
        <v>439</v>
      </c>
      <c r="H513" t="s">
        <v>454</v>
      </c>
      <c r="I513" s="12" t="s">
        <v>417</v>
      </c>
      <c r="J513" s="12" t="s">
        <v>418</v>
      </c>
      <c r="L513" s="28" t="str">
        <f t="shared" si="31"/>
        <v>NrsNewPGECZ03</v>
      </c>
      <c r="M513" t="str">
        <f t="shared" si="32"/>
        <v>NrsNewPGE</v>
      </c>
      <c r="N513" t="s">
        <v>421</v>
      </c>
      <c r="O513">
        <v>0.58220000000000005</v>
      </c>
    </row>
    <row r="514" spans="2:15" x14ac:dyDescent="0.35">
      <c r="B514" t="s">
        <v>389</v>
      </c>
      <c r="C514" t="str">
        <f t="shared" si="29"/>
        <v>NrsNewPGE</v>
      </c>
      <c r="D514" t="s">
        <v>393</v>
      </c>
      <c r="E514" t="str">
        <f t="shared" si="30"/>
        <v>Any</v>
      </c>
      <c r="F514" t="s">
        <v>414</v>
      </c>
      <c r="G514" t="s">
        <v>439</v>
      </c>
      <c r="H514" t="s">
        <v>454</v>
      </c>
      <c r="I514" s="12" t="s">
        <v>417</v>
      </c>
      <c r="J514" s="12" t="s">
        <v>418</v>
      </c>
      <c r="L514" s="28" t="str">
        <f t="shared" si="31"/>
        <v>NrsNewPGECZ04</v>
      </c>
      <c r="M514" t="str">
        <f t="shared" si="32"/>
        <v>NrsNewPGE</v>
      </c>
      <c r="N514" t="s">
        <v>422</v>
      </c>
      <c r="O514">
        <v>0.29791000000000001</v>
      </c>
    </row>
    <row r="515" spans="2:15" x14ac:dyDescent="0.35">
      <c r="B515" t="s">
        <v>389</v>
      </c>
      <c r="C515" t="str">
        <f t="shared" si="29"/>
        <v>NrsNewPGE</v>
      </c>
      <c r="D515" t="s">
        <v>393</v>
      </c>
      <c r="E515" t="str">
        <f t="shared" si="30"/>
        <v>Any</v>
      </c>
      <c r="F515" t="s">
        <v>414</v>
      </c>
      <c r="G515" t="s">
        <v>439</v>
      </c>
      <c r="H515" t="s">
        <v>454</v>
      </c>
      <c r="I515" s="12" t="s">
        <v>417</v>
      </c>
      <c r="J515" s="12" t="s">
        <v>418</v>
      </c>
      <c r="L515" s="28" t="str">
        <f t="shared" si="31"/>
        <v>NrsNewPGECZ05</v>
      </c>
      <c r="M515" t="str">
        <f t="shared" si="32"/>
        <v>NrsNewPGE</v>
      </c>
      <c r="N515" t="s">
        <v>423</v>
      </c>
      <c r="O515">
        <v>4.5339999999999998E-2</v>
      </c>
    </row>
    <row r="516" spans="2:15" x14ac:dyDescent="0.35">
      <c r="B516" t="s">
        <v>389</v>
      </c>
      <c r="C516" t="str">
        <f t="shared" si="29"/>
        <v>NrsNewPGE</v>
      </c>
      <c r="D516" t="s">
        <v>393</v>
      </c>
      <c r="E516" t="str">
        <f t="shared" si="30"/>
        <v>Any</v>
      </c>
      <c r="F516" t="s">
        <v>414</v>
      </c>
      <c r="G516" t="s">
        <v>439</v>
      </c>
      <c r="H516" t="s">
        <v>454</v>
      </c>
      <c r="I516" s="12" t="s">
        <v>417</v>
      </c>
      <c r="J516" s="12" t="s">
        <v>418</v>
      </c>
      <c r="L516" s="28" t="str">
        <f t="shared" si="31"/>
        <v>NrsNewPGECZ06</v>
      </c>
      <c r="M516" t="str">
        <f t="shared" si="32"/>
        <v>NrsNewPGE</v>
      </c>
      <c r="N516" t="s">
        <v>424</v>
      </c>
      <c r="O516">
        <v>0</v>
      </c>
    </row>
    <row r="517" spans="2:15" x14ac:dyDescent="0.35">
      <c r="B517" t="s">
        <v>389</v>
      </c>
      <c r="C517" t="str">
        <f t="shared" si="29"/>
        <v>NrsNewPGE</v>
      </c>
      <c r="D517" t="s">
        <v>393</v>
      </c>
      <c r="E517" t="str">
        <f t="shared" si="30"/>
        <v>Any</v>
      </c>
      <c r="F517" t="s">
        <v>414</v>
      </c>
      <c r="G517" t="s">
        <v>439</v>
      </c>
      <c r="H517" t="s">
        <v>454</v>
      </c>
      <c r="I517" s="12" t="s">
        <v>417</v>
      </c>
      <c r="J517" s="12" t="s">
        <v>418</v>
      </c>
      <c r="L517" s="28" t="str">
        <f t="shared" si="31"/>
        <v>NrsNewPGECZ07</v>
      </c>
      <c r="M517" t="str">
        <f t="shared" si="32"/>
        <v>NrsNewPGE</v>
      </c>
      <c r="N517" t="s">
        <v>425</v>
      </c>
      <c r="O517">
        <v>0</v>
      </c>
    </row>
    <row r="518" spans="2:15" x14ac:dyDescent="0.35">
      <c r="B518" t="s">
        <v>389</v>
      </c>
      <c r="C518" t="str">
        <f t="shared" si="29"/>
        <v>NrsNewPGE</v>
      </c>
      <c r="D518" t="s">
        <v>393</v>
      </c>
      <c r="E518" t="str">
        <f t="shared" si="30"/>
        <v>Any</v>
      </c>
      <c r="F518" t="s">
        <v>414</v>
      </c>
      <c r="G518" t="s">
        <v>439</v>
      </c>
      <c r="H518" t="s">
        <v>454</v>
      </c>
      <c r="I518" s="12" t="s">
        <v>417</v>
      </c>
      <c r="J518" s="12" t="s">
        <v>418</v>
      </c>
      <c r="L518" s="28" t="str">
        <f t="shared" si="31"/>
        <v>NrsNewPGECZ08</v>
      </c>
      <c r="M518" t="str">
        <f t="shared" si="32"/>
        <v>NrsNewPGE</v>
      </c>
      <c r="N518" t="s">
        <v>426</v>
      </c>
      <c r="O518">
        <v>0</v>
      </c>
    </row>
    <row r="519" spans="2:15" x14ac:dyDescent="0.35">
      <c r="B519" t="s">
        <v>389</v>
      </c>
      <c r="C519" t="str">
        <f t="shared" si="29"/>
        <v>NrsNewPGE</v>
      </c>
      <c r="D519" t="s">
        <v>393</v>
      </c>
      <c r="E519" t="str">
        <f t="shared" si="30"/>
        <v>Any</v>
      </c>
      <c r="F519" t="s">
        <v>414</v>
      </c>
      <c r="G519" t="s">
        <v>439</v>
      </c>
      <c r="H519" t="s">
        <v>454</v>
      </c>
      <c r="I519" s="12" t="s">
        <v>417</v>
      </c>
      <c r="J519" s="12" t="s">
        <v>418</v>
      </c>
      <c r="L519" s="28" t="str">
        <f t="shared" si="31"/>
        <v>NrsNewPGECZ09</v>
      </c>
      <c r="M519" t="str">
        <f t="shared" si="32"/>
        <v>NrsNewPGE</v>
      </c>
      <c r="N519" t="s">
        <v>427</v>
      </c>
      <c r="O519">
        <v>0</v>
      </c>
    </row>
    <row r="520" spans="2:15" x14ac:dyDescent="0.35">
      <c r="B520" t="s">
        <v>389</v>
      </c>
      <c r="C520" t="str">
        <f t="shared" si="29"/>
        <v>NrsNewPGE</v>
      </c>
      <c r="D520" t="s">
        <v>393</v>
      </c>
      <c r="E520" t="str">
        <f t="shared" si="30"/>
        <v>Any</v>
      </c>
      <c r="F520" t="s">
        <v>414</v>
      </c>
      <c r="G520" t="s">
        <v>439</v>
      </c>
      <c r="H520" t="s">
        <v>454</v>
      </c>
      <c r="I520" s="12" t="s">
        <v>417</v>
      </c>
      <c r="J520" s="12" t="s">
        <v>418</v>
      </c>
      <c r="L520" s="28" t="str">
        <f t="shared" si="31"/>
        <v>NrsNewPGECZ10</v>
      </c>
      <c r="M520" t="str">
        <f t="shared" si="32"/>
        <v>NrsNewPGE</v>
      </c>
      <c r="N520" t="s">
        <v>428</v>
      </c>
      <c r="O520">
        <v>0</v>
      </c>
    </row>
    <row r="521" spans="2:15" x14ac:dyDescent="0.35">
      <c r="B521" t="s">
        <v>389</v>
      </c>
      <c r="C521" t="str">
        <f t="shared" si="29"/>
        <v>NrsNewPGE</v>
      </c>
      <c r="D521" t="s">
        <v>393</v>
      </c>
      <c r="E521" t="str">
        <f t="shared" si="30"/>
        <v>Any</v>
      </c>
      <c r="F521" t="s">
        <v>414</v>
      </c>
      <c r="G521" t="s">
        <v>439</v>
      </c>
      <c r="H521" t="s">
        <v>454</v>
      </c>
      <c r="I521" s="12" t="s">
        <v>417</v>
      </c>
      <c r="J521" s="12" t="s">
        <v>418</v>
      </c>
      <c r="L521" s="28" t="str">
        <f t="shared" si="31"/>
        <v>NrsNewPGECZ11</v>
      </c>
      <c r="M521" t="str">
        <f t="shared" si="32"/>
        <v>NrsNewPGE</v>
      </c>
      <c r="N521" t="s">
        <v>429</v>
      </c>
      <c r="O521">
        <v>0.17985000000000001</v>
      </c>
    </row>
    <row r="522" spans="2:15" x14ac:dyDescent="0.35">
      <c r="B522" t="s">
        <v>389</v>
      </c>
      <c r="C522" t="str">
        <f t="shared" si="29"/>
        <v>NrsNewPGE</v>
      </c>
      <c r="D522" t="s">
        <v>393</v>
      </c>
      <c r="E522" t="str">
        <f t="shared" si="30"/>
        <v>Any</v>
      </c>
      <c r="F522" t="s">
        <v>414</v>
      </c>
      <c r="G522" t="s">
        <v>439</v>
      </c>
      <c r="H522" t="s">
        <v>454</v>
      </c>
      <c r="I522" s="12" t="s">
        <v>417</v>
      </c>
      <c r="J522" s="12" t="s">
        <v>418</v>
      </c>
      <c r="L522" s="28" t="str">
        <f t="shared" si="31"/>
        <v>NrsNewPGECZ12</v>
      </c>
      <c r="M522" t="str">
        <f t="shared" si="32"/>
        <v>NrsNewPGE</v>
      </c>
      <c r="N522" t="s">
        <v>430</v>
      </c>
      <c r="O522">
        <v>0.59350000000000003</v>
      </c>
    </row>
    <row r="523" spans="2:15" x14ac:dyDescent="0.35">
      <c r="B523" t="s">
        <v>389</v>
      </c>
      <c r="C523" t="str">
        <f t="shared" si="29"/>
        <v>NrsNewPGE</v>
      </c>
      <c r="D523" t="s">
        <v>393</v>
      </c>
      <c r="E523" t="str">
        <f t="shared" si="30"/>
        <v>Any</v>
      </c>
      <c r="F523" t="s">
        <v>414</v>
      </c>
      <c r="G523" t="s">
        <v>439</v>
      </c>
      <c r="H523" t="s">
        <v>454</v>
      </c>
      <c r="I523" s="12" t="s">
        <v>417</v>
      </c>
      <c r="J523" s="12" t="s">
        <v>418</v>
      </c>
      <c r="L523" s="28" t="str">
        <f t="shared" si="31"/>
        <v>NrsNewPGECZ13</v>
      </c>
      <c r="M523" t="str">
        <f t="shared" si="32"/>
        <v>NrsNewPGE</v>
      </c>
      <c r="N523" t="s">
        <v>431</v>
      </c>
      <c r="O523">
        <v>0.46655000000000002</v>
      </c>
    </row>
    <row r="524" spans="2:15" x14ac:dyDescent="0.35">
      <c r="B524" t="s">
        <v>389</v>
      </c>
      <c r="C524" t="str">
        <f t="shared" si="29"/>
        <v>NrsNewPGE</v>
      </c>
      <c r="D524" t="s">
        <v>393</v>
      </c>
      <c r="E524" t="str">
        <f t="shared" si="30"/>
        <v>Any</v>
      </c>
      <c r="F524" t="s">
        <v>414</v>
      </c>
      <c r="G524" t="s">
        <v>439</v>
      </c>
      <c r="H524" t="s">
        <v>454</v>
      </c>
      <c r="I524" s="12" t="s">
        <v>417</v>
      </c>
      <c r="J524" s="12" t="s">
        <v>418</v>
      </c>
      <c r="L524" s="28" t="str">
        <f t="shared" si="31"/>
        <v>NrsNewPGECZ14</v>
      </c>
      <c r="M524" t="str">
        <f t="shared" si="32"/>
        <v>NrsNewPGE</v>
      </c>
      <c r="N524" t="s">
        <v>432</v>
      </c>
      <c r="O524">
        <v>0</v>
      </c>
    </row>
    <row r="525" spans="2:15" x14ac:dyDescent="0.35">
      <c r="B525" t="s">
        <v>389</v>
      </c>
      <c r="C525" t="str">
        <f t="shared" si="29"/>
        <v>NrsNewPGE</v>
      </c>
      <c r="D525" t="s">
        <v>393</v>
      </c>
      <c r="E525" t="str">
        <f t="shared" si="30"/>
        <v>Any</v>
      </c>
      <c r="F525" t="s">
        <v>414</v>
      </c>
      <c r="G525" t="s">
        <v>439</v>
      </c>
      <c r="H525" t="s">
        <v>454</v>
      </c>
      <c r="I525" s="12" t="s">
        <v>417</v>
      </c>
      <c r="J525" s="12" t="s">
        <v>418</v>
      </c>
      <c r="L525" s="28" t="str">
        <f t="shared" si="31"/>
        <v>NrsNewPGECZ15</v>
      </c>
      <c r="M525" t="str">
        <f t="shared" si="32"/>
        <v>NrsNewPGE</v>
      </c>
      <c r="N525" t="s">
        <v>433</v>
      </c>
      <c r="O525">
        <v>0</v>
      </c>
    </row>
    <row r="526" spans="2:15" x14ac:dyDescent="0.35">
      <c r="B526" t="s">
        <v>389</v>
      </c>
      <c r="C526" t="str">
        <f t="shared" si="29"/>
        <v>NrsNewPGE</v>
      </c>
      <c r="D526" t="s">
        <v>393</v>
      </c>
      <c r="E526" t="str">
        <f t="shared" si="30"/>
        <v>Any</v>
      </c>
      <c r="F526" t="s">
        <v>414</v>
      </c>
      <c r="G526" t="s">
        <v>439</v>
      </c>
      <c r="H526" t="s">
        <v>454</v>
      </c>
      <c r="I526" s="12" t="s">
        <v>417</v>
      </c>
      <c r="J526" s="12" t="s">
        <v>418</v>
      </c>
      <c r="L526" s="28" t="str">
        <f t="shared" si="31"/>
        <v>NrsNewPGECZ16</v>
      </c>
      <c r="M526" t="str">
        <f t="shared" si="32"/>
        <v>NrsNewPGE</v>
      </c>
      <c r="N526" t="s">
        <v>434</v>
      </c>
      <c r="O526">
        <v>8.6999999999999994E-3</v>
      </c>
    </row>
    <row r="527" spans="2:15" x14ac:dyDescent="0.35">
      <c r="B527" t="s">
        <v>389</v>
      </c>
      <c r="C527" t="str">
        <f t="shared" ref="C527:C590" si="33">+G527&amp;H527&amp;F527</f>
        <v>HtlNewPGE</v>
      </c>
      <c r="D527" t="s">
        <v>393</v>
      </c>
      <c r="E527" t="str">
        <f t="shared" si="30"/>
        <v>Any</v>
      </c>
      <c r="F527" t="s">
        <v>414</v>
      </c>
      <c r="G527" t="s">
        <v>440</v>
      </c>
      <c r="H527" t="s">
        <v>454</v>
      </c>
      <c r="I527" s="12" t="s">
        <v>417</v>
      </c>
      <c r="J527" s="12" t="s">
        <v>418</v>
      </c>
      <c r="L527" s="28" t="str">
        <f t="shared" si="31"/>
        <v>HtlNewPGECZ01</v>
      </c>
      <c r="M527" t="str">
        <f t="shared" si="32"/>
        <v>HtlNewPGE</v>
      </c>
      <c r="N527" t="s">
        <v>419</v>
      </c>
      <c r="O527">
        <v>3.8150000000000003E-2</v>
      </c>
    </row>
    <row r="528" spans="2:15" x14ac:dyDescent="0.35">
      <c r="B528" t="s">
        <v>389</v>
      </c>
      <c r="C528" t="str">
        <f t="shared" si="33"/>
        <v>HtlNewPGE</v>
      </c>
      <c r="D528" t="s">
        <v>393</v>
      </c>
      <c r="E528" t="str">
        <f t="shared" ref="E528:E591" si="34">IF(H528="Ex",F528,"Any")</f>
        <v>Any</v>
      </c>
      <c r="F528" t="s">
        <v>414</v>
      </c>
      <c r="G528" t="s">
        <v>440</v>
      </c>
      <c r="H528" t="s">
        <v>454</v>
      </c>
      <c r="I528" s="12" t="s">
        <v>417</v>
      </c>
      <c r="J528" s="12" t="s">
        <v>418</v>
      </c>
      <c r="L528" s="28" t="str">
        <f t="shared" ref="L528:L591" si="35">M528&amp;N528</f>
        <v>HtlNewPGECZ02</v>
      </c>
      <c r="M528" t="str">
        <f t="shared" ref="M528:M591" si="36">+C528</f>
        <v>HtlNewPGE</v>
      </c>
      <c r="N528" t="s">
        <v>420</v>
      </c>
      <c r="O528">
        <v>0.1676</v>
      </c>
    </row>
    <row r="529" spans="2:15" x14ac:dyDescent="0.35">
      <c r="B529" t="s">
        <v>389</v>
      </c>
      <c r="C529" t="str">
        <f t="shared" si="33"/>
        <v>HtlNewPGE</v>
      </c>
      <c r="D529" t="s">
        <v>393</v>
      </c>
      <c r="E529" t="str">
        <f t="shared" si="34"/>
        <v>Any</v>
      </c>
      <c r="F529" t="s">
        <v>414</v>
      </c>
      <c r="G529" t="s">
        <v>440</v>
      </c>
      <c r="H529" t="s">
        <v>454</v>
      </c>
      <c r="I529" s="12" t="s">
        <v>417</v>
      </c>
      <c r="J529" s="12" t="s">
        <v>418</v>
      </c>
      <c r="L529" s="28" t="str">
        <f t="shared" si="35"/>
        <v>HtlNewPGECZ03</v>
      </c>
      <c r="M529" t="str">
        <f t="shared" si="36"/>
        <v>HtlNewPGE</v>
      </c>
      <c r="N529" t="s">
        <v>421</v>
      </c>
      <c r="O529">
        <v>0.50165000000000004</v>
      </c>
    </row>
    <row r="530" spans="2:15" x14ac:dyDescent="0.35">
      <c r="B530" t="s">
        <v>389</v>
      </c>
      <c r="C530" t="str">
        <f t="shared" si="33"/>
        <v>HtlNewPGE</v>
      </c>
      <c r="D530" t="s">
        <v>393</v>
      </c>
      <c r="E530" t="str">
        <f t="shared" si="34"/>
        <v>Any</v>
      </c>
      <c r="F530" t="s">
        <v>414</v>
      </c>
      <c r="G530" t="s">
        <v>440</v>
      </c>
      <c r="H530" t="s">
        <v>454</v>
      </c>
      <c r="I530" s="12" t="s">
        <v>417</v>
      </c>
      <c r="J530" s="12" t="s">
        <v>418</v>
      </c>
      <c r="L530" s="28" t="str">
        <f t="shared" si="35"/>
        <v>HtlNewPGECZ04</v>
      </c>
      <c r="M530" t="str">
        <f t="shared" si="36"/>
        <v>HtlNewPGE</v>
      </c>
      <c r="N530" t="s">
        <v>422</v>
      </c>
      <c r="O530">
        <v>0.37214999999999998</v>
      </c>
    </row>
    <row r="531" spans="2:15" x14ac:dyDescent="0.35">
      <c r="B531" t="s">
        <v>389</v>
      </c>
      <c r="C531" t="str">
        <f t="shared" si="33"/>
        <v>HtlNewPGE</v>
      </c>
      <c r="D531" t="s">
        <v>393</v>
      </c>
      <c r="E531" t="str">
        <f t="shared" si="34"/>
        <v>Any</v>
      </c>
      <c r="F531" t="s">
        <v>414</v>
      </c>
      <c r="G531" t="s">
        <v>440</v>
      </c>
      <c r="H531" t="s">
        <v>454</v>
      </c>
      <c r="I531" s="12" t="s">
        <v>417</v>
      </c>
      <c r="J531" s="12" t="s">
        <v>418</v>
      </c>
      <c r="L531" s="28" t="str">
        <f t="shared" si="35"/>
        <v>HtlNewPGECZ05</v>
      </c>
      <c r="M531" t="str">
        <f t="shared" si="36"/>
        <v>HtlNewPGE</v>
      </c>
      <c r="N531" t="s">
        <v>423</v>
      </c>
      <c r="O531">
        <v>0.15604999999999999</v>
      </c>
    </row>
    <row r="532" spans="2:15" x14ac:dyDescent="0.35">
      <c r="B532" t="s">
        <v>389</v>
      </c>
      <c r="C532" t="str">
        <f t="shared" si="33"/>
        <v>HtlNewPGE</v>
      </c>
      <c r="D532" t="s">
        <v>393</v>
      </c>
      <c r="E532" t="str">
        <f t="shared" si="34"/>
        <v>Any</v>
      </c>
      <c r="F532" t="s">
        <v>414</v>
      </c>
      <c r="G532" t="s">
        <v>440</v>
      </c>
      <c r="H532" t="s">
        <v>454</v>
      </c>
      <c r="I532" s="12" t="s">
        <v>417</v>
      </c>
      <c r="J532" s="12" t="s">
        <v>418</v>
      </c>
      <c r="L532" s="28" t="str">
        <f t="shared" si="35"/>
        <v>HtlNewPGECZ06</v>
      </c>
      <c r="M532" t="str">
        <f t="shared" si="36"/>
        <v>HtlNewPGE</v>
      </c>
      <c r="N532" t="s">
        <v>424</v>
      </c>
      <c r="O532">
        <v>0</v>
      </c>
    </row>
    <row r="533" spans="2:15" x14ac:dyDescent="0.35">
      <c r="B533" t="s">
        <v>389</v>
      </c>
      <c r="C533" t="str">
        <f t="shared" si="33"/>
        <v>HtlNewPGE</v>
      </c>
      <c r="D533" t="s">
        <v>393</v>
      </c>
      <c r="E533" t="str">
        <f t="shared" si="34"/>
        <v>Any</v>
      </c>
      <c r="F533" t="s">
        <v>414</v>
      </c>
      <c r="G533" t="s">
        <v>440</v>
      </c>
      <c r="H533" t="s">
        <v>454</v>
      </c>
      <c r="I533" s="12" t="s">
        <v>417</v>
      </c>
      <c r="J533" s="12" t="s">
        <v>418</v>
      </c>
      <c r="L533" s="28" t="str">
        <f t="shared" si="35"/>
        <v>HtlNewPGECZ07</v>
      </c>
      <c r="M533" t="str">
        <f t="shared" si="36"/>
        <v>HtlNewPGE</v>
      </c>
      <c r="N533" t="s">
        <v>425</v>
      </c>
      <c r="O533">
        <v>0</v>
      </c>
    </row>
    <row r="534" spans="2:15" x14ac:dyDescent="0.35">
      <c r="B534" t="s">
        <v>389</v>
      </c>
      <c r="C534" t="str">
        <f t="shared" si="33"/>
        <v>HtlNewPGE</v>
      </c>
      <c r="D534" t="s">
        <v>393</v>
      </c>
      <c r="E534" t="str">
        <f t="shared" si="34"/>
        <v>Any</v>
      </c>
      <c r="F534" t="s">
        <v>414</v>
      </c>
      <c r="G534" t="s">
        <v>440</v>
      </c>
      <c r="H534" t="s">
        <v>454</v>
      </c>
      <c r="I534" s="12" t="s">
        <v>417</v>
      </c>
      <c r="J534" s="12" t="s">
        <v>418</v>
      </c>
      <c r="L534" s="28" t="str">
        <f t="shared" si="35"/>
        <v>HtlNewPGECZ08</v>
      </c>
      <c r="M534" t="str">
        <f t="shared" si="36"/>
        <v>HtlNewPGE</v>
      </c>
      <c r="N534" t="s">
        <v>426</v>
      </c>
      <c r="O534">
        <v>0</v>
      </c>
    </row>
    <row r="535" spans="2:15" x14ac:dyDescent="0.35">
      <c r="B535" t="s">
        <v>389</v>
      </c>
      <c r="C535" t="str">
        <f t="shared" si="33"/>
        <v>HtlNewPGE</v>
      </c>
      <c r="D535" t="s">
        <v>393</v>
      </c>
      <c r="E535" t="str">
        <f t="shared" si="34"/>
        <v>Any</v>
      </c>
      <c r="F535" t="s">
        <v>414</v>
      </c>
      <c r="G535" t="s">
        <v>440</v>
      </c>
      <c r="H535" t="s">
        <v>454</v>
      </c>
      <c r="I535" s="12" t="s">
        <v>417</v>
      </c>
      <c r="J535" s="12" t="s">
        <v>418</v>
      </c>
      <c r="L535" s="28" t="str">
        <f t="shared" si="35"/>
        <v>HtlNewPGECZ09</v>
      </c>
      <c r="M535" t="str">
        <f t="shared" si="36"/>
        <v>HtlNewPGE</v>
      </c>
      <c r="N535" t="s">
        <v>427</v>
      </c>
      <c r="O535">
        <v>0</v>
      </c>
    </row>
    <row r="536" spans="2:15" x14ac:dyDescent="0.35">
      <c r="B536" t="s">
        <v>389</v>
      </c>
      <c r="C536" t="str">
        <f t="shared" si="33"/>
        <v>HtlNewPGE</v>
      </c>
      <c r="D536" t="s">
        <v>393</v>
      </c>
      <c r="E536" t="str">
        <f t="shared" si="34"/>
        <v>Any</v>
      </c>
      <c r="F536" t="s">
        <v>414</v>
      </c>
      <c r="G536" t="s">
        <v>440</v>
      </c>
      <c r="H536" t="s">
        <v>454</v>
      </c>
      <c r="I536" s="12" t="s">
        <v>417</v>
      </c>
      <c r="J536" s="12" t="s">
        <v>418</v>
      </c>
      <c r="L536" s="28" t="str">
        <f t="shared" si="35"/>
        <v>HtlNewPGECZ10</v>
      </c>
      <c r="M536" t="str">
        <f t="shared" si="36"/>
        <v>HtlNewPGE</v>
      </c>
      <c r="N536" t="s">
        <v>428</v>
      </c>
      <c r="O536">
        <v>0</v>
      </c>
    </row>
    <row r="537" spans="2:15" x14ac:dyDescent="0.35">
      <c r="B537" t="s">
        <v>389</v>
      </c>
      <c r="C537" t="str">
        <f t="shared" si="33"/>
        <v>HtlNewPGE</v>
      </c>
      <c r="D537" t="s">
        <v>393</v>
      </c>
      <c r="E537" t="str">
        <f t="shared" si="34"/>
        <v>Any</v>
      </c>
      <c r="F537" t="s">
        <v>414</v>
      </c>
      <c r="G537" t="s">
        <v>440</v>
      </c>
      <c r="H537" t="s">
        <v>454</v>
      </c>
      <c r="I537" s="12" t="s">
        <v>417</v>
      </c>
      <c r="J537" s="12" t="s">
        <v>418</v>
      </c>
      <c r="L537" s="28" t="str">
        <f t="shared" si="35"/>
        <v>HtlNewPGECZ11</v>
      </c>
      <c r="M537" t="str">
        <f t="shared" si="36"/>
        <v>HtlNewPGE</v>
      </c>
      <c r="N537" t="s">
        <v>429</v>
      </c>
      <c r="O537">
        <v>0.10965</v>
      </c>
    </row>
    <row r="538" spans="2:15" x14ac:dyDescent="0.35">
      <c r="B538" t="s">
        <v>389</v>
      </c>
      <c r="C538" t="str">
        <f t="shared" si="33"/>
        <v>HtlNewPGE</v>
      </c>
      <c r="D538" t="s">
        <v>393</v>
      </c>
      <c r="E538" t="str">
        <f t="shared" si="34"/>
        <v>Any</v>
      </c>
      <c r="F538" t="s">
        <v>414</v>
      </c>
      <c r="G538" t="s">
        <v>440</v>
      </c>
      <c r="H538" t="s">
        <v>454</v>
      </c>
      <c r="I538" s="12" t="s">
        <v>417</v>
      </c>
      <c r="J538" s="12" t="s">
        <v>418</v>
      </c>
      <c r="L538" s="28" t="str">
        <f t="shared" si="35"/>
        <v>HtlNewPGECZ12</v>
      </c>
      <c r="M538" t="str">
        <f t="shared" si="36"/>
        <v>HtlNewPGE</v>
      </c>
      <c r="N538" t="s">
        <v>430</v>
      </c>
      <c r="O538">
        <v>0.42170000000000002</v>
      </c>
    </row>
    <row r="539" spans="2:15" x14ac:dyDescent="0.35">
      <c r="B539" t="s">
        <v>389</v>
      </c>
      <c r="C539" t="str">
        <f t="shared" si="33"/>
        <v>HtlNewPGE</v>
      </c>
      <c r="D539" t="s">
        <v>393</v>
      </c>
      <c r="E539" t="str">
        <f t="shared" si="34"/>
        <v>Any</v>
      </c>
      <c r="F539" t="s">
        <v>414</v>
      </c>
      <c r="G539" t="s">
        <v>440</v>
      </c>
      <c r="H539" t="s">
        <v>454</v>
      </c>
      <c r="I539" s="12" t="s">
        <v>417</v>
      </c>
      <c r="J539" s="12" t="s">
        <v>418</v>
      </c>
      <c r="L539" s="28" t="str">
        <f t="shared" si="35"/>
        <v>HtlNewPGECZ13</v>
      </c>
      <c r="M539" t="str">
        <f t="shared" si="36"/>
        <v>HtlNewPGE</v>
      </c>
      <c r="N539" t="s">
        <v>431</v>
      </c>
      <c r="O539">
        <v>0.23114999999999999</v>
      </c>
    </row>
    <row r="540" spans="2:15" x14ac:dyDescent="0.35">
      <c r="B540" t="s">
        <v>389</v>
      </c>
      <c r="C540" t="str">
        <f t="shared" si="33"/>
        <v>HtlNewPGE</v>
      </c>
      <c r="D540" t="s">
        <v>393</v>
      </c>
      <c r="E540" t="str">
        <f t="shared" si="34"/>
        <v>Any</v>
      </c>
      <c r="F540" t="s">
        <v>414</v>
      </c>
      <c r="G540" t="s">
        <v>440</v>
      </c>
      <c r="H540" t="s">
        <v>454</v>
      </c>
      <c r="I540" s="12" t="s">
        <v>417</v>
      </c>
      <c r="J540" s="12" t="s">
        <v>418</v>
      </c>
      <c r="L540" s="28" t="str">
        <f t="shared" si="35"/>
        <v>HtlNewPGECZ14</v>
      </c>
      <c r="M540" t="str">
        <f t="shared" si="36"/>
        <v>HtlNewPGE</v>
      </c>
      <c r="N540" t="s">
        <v>432</v>
      </c>
      <c r="O540">
        <v>0</v>
      </c>
    </row>
    <row r="541" spans="2:15" x14ac:dyDescent="0.35">
      <c r="B541" t="s">
        <v>389</v>
      </c>
      <c r="C541" t="str">
        <f t="shared" si="33"/>
        <v>HtlNewPGE</v>
      </c>
      <c r="D541" t="s">
        <v>393</v>
      </c>
      <c r="E541" t="str">
        <f t="shared" si="34"/>
        <v>Any</v>
      </c>
      <c r="F541" t="s">
        <v>414</v>
      </c>
      <c r="G541" t="s">
        <v>440</v>
      </c>
      <c r="H541" t="s">
        <v>454</v>
      </c>
      <c r="I541" s="12" t="s">
        <v>417</v>
      </c>
      <c r="J541" s="12" t="s">
        <v>418</v>
      </c>
      <c r="L541" s="28" t="str">
        <f t="shared" si="35"/>
        <v>HtlNewPGECZ15</v>
      </c>
      <c r="M541" t="str">
        <f t="shared" si="36"/>
        <v>HtlNewPGE</v>
      </c>
      <c r="N541" t="s">
        <v>433</v>
      </c>
      <c r="O541">
        <v>0</v>
      </c>
    </row>
    <row r="542" spans="2:15" x14ac:dyDescent="0.35">
      <c r="B542" t="s">
        <v>389</v>
      </c>
      <c r="C542" t="str">
        <f t="shared" si="33"/>
        <v>HtlNewPGE</v>
      </c>
      <c r="D542" t="s">
        <v>393</v>
      </c>
      <c r="E542" t="str">
        <f t="shared" si="34"/>
        <v>Any</v>
      </c>
      <c r="F542" t="s">
        <v>414</v>
      </c>
      <c r="G542" t="s">
        <v>440</v>
      </c>
      <c r="H542" t="s">
        <v>454</v>
      </c>
      <c r="I542" s="12" t="s">
        <v>417</v>
      </c>
      <c r="J542" s="12" t="s">
        <v>418</v>
      </c>
      <c r="L542" s="28" t="str">
        <f t="shared" si="35"/>
        <v>HtlNewPGECZ16</v>
      </c>
      <c r="M542" t="str">
        <f t="shared" si="36"/>
        <v>HtlNewPGE</v>
      </c>
      <c r="N542" t="s">
        <v>434</v>
      </c>
      <c r="O542">
        <v>4.3249999999999997E-2</v>
      </c>
    </row>
    <row r="543" spans="2:15" x14ac:dyDescent="0.35">
      <c r="B543" t="s">
        <v>389</v>
      </c>
      <c r="C543" t="str">
        <f t="shared" si="33"/>
        <v>MtlNewPGE</v>
      </c>
      <c r="D543" t="s">
        <v>393</v>
      </c>
      <c r="E543" t="str">
        <f t="shared" si="34"/>
        <v>Any</v>
      </c>
      <c r="F543" t="s">
        <v>414</v>
      </c>
      <c r="G543" t="s">
        <v>441</v>
      </c>
      <c r="H543" t="s">
        <v>454</v>
      </c>
      <c r="I543" s="12" t="s">
        <v>417</v>
      </c>
      <c r="J543" s="12" t="s">
        <v>418</v>
      </c>
      <c r="L543" s="28" t="str">
        <f t="shared" si="35"/>
        <v>MtlNewPGECZ01</v>
      </c>
      <c r="M543" t="str">
        <f t="shared" si="36"/>
        <v>MtlNewPGE</v>
      </c>
      <c r="N543" t="s">
        <v>419</v>
      </c>
      <c r="O543">
        <v>3.8150000000000003E-2</v>
      </c>
    </row>
    <row r="544" spans="2:15" x14ac:dyDescent="0.35">
      <c r="B544" t="s">
        <v>389</v>
      </c>
      <c r="C544" t="str">
        <f t="shared" si="33"/>
        <v>MtlNewPGE</v>
      </c>
      <c r="D544" t="s">
        <v>393</v>
      </c>
      <c r="E544" t="str">
        <f t="shared" si="34"/>
        <v>Any</v>
      </c>
      <c r="F544" t="s">
        <v>414</v>
      </c>
      <c r="G544" t="s">
        <v>441</v>
      </c>
      <c r="H544" t="s">
        <v>454</v>
      </c>
      <c r="I544" s="12" t="s">
        <v>417</v>
      </c>
      <c r="J544" s="12" t="s">
        <v>418</v>
      </c>
      <c r="L544" s="28" t="str">
        <f t="shared" si="35"/>
        <v>MtlNewPGECZ02</v>
      </c>
      <c r="M544" t="str">
        <f t="shared" si="36"/>
        <v>MtlNewPGE</v>
      </c>
      <c r="N544" t="s">
        <v>420</v>
      </c>
      <c r="O544">
        <v>0.1676</v>
      </c>
    </row>
    <row r="545" spans="2:15" x14ac:dyDescent="0.35">
      <c r="B545" t="s">
        <v>389</v>
      </c>
      <c r="C545" t="str">
        <f t="shared" si="33"/>
        <v>MtlNewPGE</v>
      </c>
      <c r="D545" t="s">
        <v>393</v>
      </c>
      <c r="E545" t="str">
        <f t="shared" si="34"/>
        <v>Any</v>
      </c>
      <c r="F545" t="s">
        <v>414</v>
      </c>
      <c r="G545" t="s">
        <v>441</v>
      </c>
      <c r="H545" t="s">
        <v>454</v>
      </c>
      <c r="I545" s="12" t="s">
        <v>417</v>
      </c>
      <c r="J545" s="12" t="s">
        <v>418</v>
      </c>
      <c r="L545" s="28" t="str">
        <f t="shared" si="35"/>
        <v>MtlNewPGECZ03</v>
      </c>
      <c r="M545" t="str">
        <f t="shared" si="36"/>
        <v>MtlNewPGE</v>
      </c>
      <c r="N545" t="s">
        <v>421</v>
      </c>
      <c r="O545">
        <v>0.50165000000000004</v>
      </c>
    </row>
    <row r="546" spans="2:15" x14ac:dyDescent="0.35">
      <c r="B546" t="s">
        <v>389</v>
      </c>
      <c r="C546" t="str">
        <f t="shared" si="33"/>
        <v>MtlNewPGE</v>
      </c>
      <c r="D546" t="s">
        <v>393</v>
      </c>
      <c r="E546" t="str">
        <f t="shared" si="34"/>
        <v>Any</v>
      </c>
      <c r="F546" t="s">
        <v>414</v>
      </c>
      <c r="G546" t="s">
        <v>441</v>
      </c>
      <c r="H546" t="s">
        <v>454</v>
      </c>
      <c r="I546" s="12" t="s">
        <v>417</v>
      </c>
      <c r="J546" s="12" t="s">
        <v>418</v>
      </c>
      <c r="L546" s="28" t="str">
        <f t="shared" si="35"/>
        <v>MtlNewPGECZ04</v>
      </c>
      <c r="M546" t="str">
        <f t="shared" si="36"/>
        <v>MtlNewPGE</v>
      </c>
      <c r="N546" t="s">
        <v>422</v>
      </c>
      <c r="O546">
        <v>0.37214999999999998</v>
      </c>
    </row>
    <row r="547" spans="2:15" x14ac:dyDescent="0.35">
      <c r="B547" t="s">
        <v>389</v>
      </c>
      <c r="C547" t="str">
        <f t="shared" si="33"/>
        <v>MtlNewPGE</v>
      </c>
      <c r="D547" t="s">
        <v>393</v>
      </c>
      <c r="E547" t="str">
        <f t="shared" si="34"/>
        <v>Any</v>
      </c>
      <c r="F547" t="s">
        <v>414</v>
      </c>
      <c r="G547" t="s">
        <v>441</v>
      </c>
      <c r="H547" t="s">
        <v>454</v>
      </c>
      <c r="I547" s="12" t="s">
        <v>417</v>
      </c>
      <c r="J547" s="12" t="s">
        <v>418</v>
      </c>
      <c r="L547" s="28" t="str">
        <f t="shared" si="35"/>
        <v>MtlNewPGECZ05</v>
      </c>
      <c r="M547" t="str">
        <f t="shared" si="36"/>
        <v>MtlNewPGE</v>
      </c>
      <c r="N547" t="s">
        <v>423</v>
      </c>
      <c r="O547">
        <v>0.15604999999999999</v>
      </c>
    </row>
    <row r="548" spans="2:15" x14ac:dyDescent="0.35">
      <c r="B548" t="s">
        <v>389</v>
      </c>
      <c r="C548" t="str">
        <f t="shared" si="33"/>
        <v>MtlNewPGE</v>
      </c>
      <c r="D548" t="s">
        <v>393</v>
      </c>
      <c r="E548" t="str">
        <f t="shared" si="34"/>
        <v>Any</v>
      </c>
      <c r="F548" t="s">
        <v>414</v>
      </c>
      <c r="G548" t="s">
        <v>441</v>
      </c>
      <c r="H548" t="s">
        <v>454</v>
      </c>
      <c r="I548" s="12" t="s">
        <v>417</v>
      </c>
      <c r="J548" s="12" t="s">
        <v>418</v>
      </c>
      <c r="L548" s="28" t="str">
        <f t="shared" si="35"/>
        <v>MtlNewPGECZ06</v>
      </c>
      <c r="M548" t="str">
        <f t="shared" si="36"/>
        <v>MtlNewPGE</v>
      </c>
      <c r="N548" t="s">
        <v>424</v>
      </c>
      <c r="O548">
        <v>0</v>
      </c>
    </row>
    <row r="549" spans="2:15" x14ac:dyDescent="0.35">
      <c r="B549" t="s">
        <v>389</v>
      </c>
      <c r="C549" t="str">
        <f t="shared" si="33"/>
        <v>MtlNewPGE</v>
      </c>
      <c r="D549" t="s">
        <v>393</v>
      </c>
      <c r="E549" t="str">
        <f t="shared" si="34"/>
        <v>Any</v>
      </c>
      <c r="F549" t="s">
        <v>414</v>
      </c>
      <c r="G549" t="s">
        <v>441</v>
      </c>
      <c r="H549" t="s">
        <v>454</v>
      </c>
      <c r="I549" s="12" t="s">
        <v>417</v>
      </c>
      <c r="J549" s="12" t="s">
        <v>418</v>
      </c>
      <c r="L549" s="28" t="str">
        <f t="shared" si="35"/>
        <v>MtlNewPGECZ07</v>
      </c>
      <c r="M549" t="str">
        <f t="shared" si="36"/>
        <v>MtlNewPGE</v>
      </c>
      <c r="N549" t="s">
        <v>425</v>
      </c>
      <c r="O549">
        <v>0</v>
      </c>
    </row>
    <row r="550" spans="2:15" x14ac:dyDescent="0.35">
      <c r="B550" t="s">
        <v>389</v>
      </c>
      <c r="C550" t="str">
        <f t="shared" si="33"/>
        <v>MtlNewPGE</v>
      </c>
      <c r="D550" t="s">
        <v>393</v>
      </c>
      <c r="E550" t="str">
        <f t="shared" si="34"/>
        <v>Any</v>
      </c>
      <c r="F550" t="s">
        <v>414</v>
      </c>
      <c r="G550" t="s">
        <v>441</v>
      </c>
      <c r="H550" t="s">
        <v>454</v>
      </c>
      <c r="I550" s="12" t="s">
        <v>417</v>
      </c>
      <c r="J550" s="12" t="s">
        <v>418</v>
      </c>
      <c r="L550" s="28" t="str">
        <f t="shared" si="35"/>
        <v>MtlNewPGECZ08</v>
      </c>
      <c r="M550" t="str">
        <f t="shared" si="36"/>
        <v>MtlNewPGE</v>
      </c>
      <c r="N550" t="s">
        <v>426</v>
      </c>
      <c r="O550">
        <v>0</v>
      </c>
    </row>
    <row r="551" spans="2:15" x14ac:dyDescent="0.35">
      <c r="B551" t="s">
        <v>389</v>
      </c>
      <c r="C551" t="str">
        <f t="shared" si="33"/>
        <v>MtlNewPGE</v>
      </c>
      <c r="D551" t="s">
        <v>393</v>
      </c>
      <c r="E551" t="str">
        <f t="shared" si="34"/>
        <v>Any</v>
      </c>
      <c r="F551" t="s">
        <v>414</v>
      </c>
      <c r="G551" t="s">
        <v>441</v>
      </c>
      <c r="H551" t="s">
        <v>454</v>
      </c>
      <c r="I551" s="12" t="s">
        <v>417</v>
      </c>
      <c r="J551" s="12" t="s">
        <v>418</v>
      </c>
      <c r="L551" s="28" t="str">
        <f t="shared" si="35"/>
        <v>MtlNewPGECZ09</v>
      </c>
      <c r="M551" t="str">
        <f t="shared" si="36"/>
        <v>MtlNewPGE</v>
      </c>
      <c r="N551" t="s">
        <v>427</v>
      </c>
      <c r="O551">
        <v>0</v>
      </c>
    </row>
    <row r="552" spans="2:15" x14ac:dyDescent="0.35">
      <c r="B552" t="s">
        <v>389</v>
      </c>
      <c r="C552" t="str">
        <f t="shared" si="33"/>
        <v>MtlNewPGE</v>
      </c>
      <c r="D552" t="s">
        <v>393</v>
      </c>
      <c r="E552" t="str">
        <f t="shared" si="34"/>
        <v>Any</v>
      </c>
      <c r="F552" t="s">
        <v>414</v>
      </c>
      <c r="G552" t="s">
        <v>441</v>
      </c>
      <c r="H552" t="s">
        <v>454</v>
      </c>
      <c r="I552" s="12" t="s">
        <v>417</v>
      </c>
      <c r="J552" s="12" t="s">
        <v>418</v>
      </c>
      <c r="L552" s="28" t="str">
        <f t="shared" si="35"/>
        <v>MtlNewPGECZ10</v>
      </c>
      <c r="M552" t="str">
        <f t="shared" si="36"/>
        <v>MtlNewPGE</v>
      </c>
      <c r="N552" t="s">
        <v>428</v>
      </c>
      <c r="O552">
        <v>0</v>
      </c>
    </row>
    <row r="553" spans="2:15" x14ac:dyDescent="0.35">
      <c r="B553" t="s">
        <v>389</v>
      </c>
      <c r="C553" t="str">
        <f t="shared" si="33"/>
        <v>MtlNewPGE</v>
      </c>
      <c r="D553" t="s">
        <v>393</v>
      </c>
      <c r="E553" t="str">
        <f t="shared" si="34"/>
        <v>Any</v>
      </c>
      <c r="F553" t="s">
        <v>414</v>
      </c>
      <c r="G553" t="s">
        <v>441</v>
      </c>
      <c r="H553" t="s">
        <v>454</v>
      </c>
      <c r="I553" s="12" t="s">
        <v>417</v>
      </c>
      <c r="J553" s="12" t="s">
        <v>418</v>
      </c>
      <c r="L553" s="28" t="str">
        <f t="shared" si="35"/>
        <v>MtlNewPGECZ11</v>
      </c>
      <c r="M553" t="str">
        <f t="shared" si="36"/>
        <v>MtlNewPGE</v>
      </c>
      <c r="N553" t="s">
        <v>429</v>
      </c>
      <c r="O553">
        <v>0.10965</v>
      </c>
    </row>
    <row r="554" spans="2:15" x14ac:dyDescent="0.35">
      <c r="B554" t="s">
        <v>389</v>
      </c>
      <c r="C554" t="str">
        <f t="shared" si="33"/>
        <v>MtlNewPGE</v>
      </c>
      <c r="D554" t="s">
        <v>393</v>
      </c>
      <c r="E554" t="str">
        <f t="shared" si="34"/>
        <v>Any</v>
      </c>
      <c r="F554" t="s">
        <v>414</v>
      </c>
      <c r="G554" t="s">
        <v>441</v>
      </c>
      <c r="H554" t="s">
        <v>454</v>
      </c>
      <c r="I554" s="12" t="s">
        <v>417</v>
      </c>
      <c r="J554" s="12" t="s">
        <v>418</v>
      </c>
      <c r="L554" s="28" t="str">
        <f t="shared" si="35"/>
        <v>MtlNewPGECZ12</v>
      </c>
      <c r="M554" t="str">
        <f t="shared" si="36"/>
        <v>MtlNewPGE</v>
      </c>
      <c r="N554" t="s">
        <v>430</v>
      </c>
      <c r="O554">
        <v>0.42170000000000002</v>
      </c>
    </row>
    <row r="555" spans="2:15" x14ac:dyDescent="0.35">
      <c r="B555" t="s">
        <v>389</v>
      </c>
      <c r="C555" t="str">
        <f t="shared" si="33"/>
        <v>MtlNewPGE</v>
      </c>
      <c r="D555" t="s">
        <v>393</v>
      </c>
      <c r="E555" t="str">
        <f t="shared" si="34"/>
        <v>Any</v>
      </c>
      <c r="F555" t="s">
        <v>414</v>
      </c>
      <c r="G555" t="s">
        <v>441</v>
      </c>
      <c r="H555" t="s">
        <v>454</v>
      </c>
      <c r="I555" s="12" t="s">
        <v>417</v>
      </c>
      <c r="J555" s="12" t="s">
        <v>418</v>
      </c>
      <c r="L555" s="28" t="str">
        <f t="shared" si="35"/>
        <v>MtlNewPGECZ13</v>
      </c>
      <c r="M555" t="str">
        <f t="shared" si="36"/>
        <v>MtlNewPGE</v>
      </c>
      <c r="N555" t="s">
        <v>431</v>
      </c>
      <c r="O555">
        <v>0.23114999999999999</v>
      </c>
    </row>
    <row r="556" spans="2:15" x14ac:dyDescent="0.35">
      <c r="B556" t="s">
        <v>389</v>
      </c>
      <c r="C556" t="str">
        <f t="shared" si="33"/>
        <v>MtlNewPGE</v>
      </c>
      <c r="D556" t="s">
        <v>393</v>
      </c>
      <c r="E556" t="str">
        <f t="shared" si="34"/>
        <v>Any</v>
      </c>
      <c r="F556" t="s">
        <v>414</v>
      </c>
      <c r="G556" t="s">
        <v>441</v>
      </c>
      <c r="H556" t="s">
        <v>454</v>
      </c>
      <c r="I556" s="12" t="s">
        <v>417</v>
      </c>
      <c r="J556" s="12" t="s">
        <v>418</v>
      </c>
      <c r="L556" s="28" t="str">
        <f t="shared" si="35"/>
        <v>MtlNewPGECZ14</v>
      </c>
      <c r="M556" t="str">
        <f t="shared" si="36"/>
        <v>MtlNewPGE</v>
      </c>
      <c r="N556" t="s">
        <v>432</v>
      </c>
      <c r="O556">
        <v>0</v>
      </c>
    </row>
    <row r="557" spans="2:15" x14ac:dyDescent="0.35">
      <c r="B557" t="s">
        <v>389</v>
      </c>
      <c r="C557" t="str">
        <f t="shared" si="33"/>
        <v>MtlNewPGE</v>
      </c>
      <c r="D557" t="s">
        <v>393</v>
      </c>
      <c r="E557" t="str">
        <f t="shared" si="34"/>
        <v>Any</v>
      </c>
      <c r="F557" t="s">
        <v>414</v>
      </c>
      <c r="G557" t="s">
        <v>441</v>
      </c>
      <c r="H557" t="s">
        <v>454</v>
      </c>
      <c r="I557" s="12" t="s">
        <v>417</v>
      </c>
      <c r="J557" s="12" t="s">
        <v>418</v>
      </c>
      <c r="L557" s="28" t="str">
        <f t="shared" si="35"/>
        <v>MtlNewPGECZ15</v>
      </c>
      <c r="M557" t="str">
        <f t="shared" si="36"/>
        <v>MtlNewPGE</v>
      </c>
      <c r="N557" t="s">
        <v>433</v>
      </c>
      <c r="O557">
        <v>0</v>
      </c>
    </row>
    <row r="558" spans="2:15" x14ac:dyDescent="0.35">
      <c r="B558" t="s">
        <v>389</v>
      </c>
      <c r="C558" t="str">
        <f t="shared" si="33"/>
        <v>MtlNewPGE</v>
      </c>
      <c r="D558" t="s">
        <v>393</v>
      </c>
      <c r="E558" t="str">
        <f t="shared" si="34"/>
        <v>Any</v>
      </c>
      <c r="F558" t="s">
        <v>414</v>
      </c>
      <c r="G558" t="s">
        <v>441</v>
      </c>
      <c r="H558" t="s">
        <v>454</v>
      </c>
      <c r="I558" s="12" t="s">
        <v>417</v>
      </c>
      <c r="J558" s="12" t="s">
        <v>418</v>
      </c>
      <c r="L558" s="28" t="str">
        <f t="shared" si="35"/>
        <v>MtlNewPGECZ16</v>
      </c>
      <c r="M558" t="str">
        <f t="shared" si="36"/>
        <v>MtlNewPGE</v>
      </c>
      <c r="N558" t="s">
        <v>434</v>
      </c>
      <c r="O558">
        <v>4.3249999999999997E-2</v>
      </c>
    </row>
    <row r="559" spans="2:15" x14ac:dyDescent="0.35">
      <c r="B559" t="s">
        <v>389</v>
      </c>
      <c r="C559" t="str">
        <f t="shared" si="33"/>
        <v>MBTNewPGE</v>
      </c>
      <c r="D559" t="s">
        <v>393</v>
      </c>
      <c r="E559" t="str">
        <f t="shared" si="34"/>
        <v>Any</v>
      </c>
      <c r="F559" t="s">
        <v>414</v>
      </c>
      <c r="G559" t="s">
        <v>442</v>
      </c>
      <c r="H559" t="s">
        <v>454</v>
      </c>
      <c r="I559" s="12" t="s">
        <v>417</v>
      </c>
      <c r="J559" s="12" t="s">
        <v>418</v>
      </c>
      <c r="L559" s="28" t="str">
        <f t="shared" si="35"/>
        <v>MBTNewPGECZ01</v>
      </c>
      <c r="M559" t="str">
        <f t="shared" si="36"/>
        <v>MBTNewPGE</v>
      </c>
      <c r="N559" t="s">
        <v>419</v>
      </c>
      <c r="O559">
        <v>3.5233333333333332E-2</v>
      </c>
    </row>
    <row r="560" spans="2:15" x14ac:dyDescent="0.35">
      <c r="B560" t="s">
        <v>389</v>
      </c>
      <c r="C560" t="str">
        <f t="shared" si="33"/>
        <v>MBTNewPGE</v>
      </c>
      <c r="D560" t="s">
        <v>393</v>
      </c>
      <c r="E560" t="str">
        <f t="shared" si="34"/>
        <v>Any</v>
      </c>
      <c r="F560" t="s">
        <v>414</v>
      </c>
      <c r="G560" t="s">
        <v>442</v>
      </c>
      <c r="H560" t="s">
        <v>454</v>
      </c>
      <c r="I560" s="12" t="s">
        <v>417</v>
      </c>
      <c r="J560" s="12" t="s">
        <v>418</v>
      </c>
      <c r="L560" s="28" t="str">
        <f t="shared" si="35"/>
        <v>MBTNewPGECZ02</v>
      </c>
      <c r="M560" t="str">
        <f t="shared" si="36"/>
        <v>MBTNewPGE</v>
      </c>
      <c r="N560" t="s">
        <v>420</v>
      </c>
      <c r="O560">
        <v>0.26869999999999999</v>
      </c>
    </row>
    <row r="561" spans="2:15" x14ac:dyDescent="0.35">
      <c r="B561" t="s">
        <v>389</v>
      </c>
      <c r="C561" t="str">
        <f t="shared" si="33"/>
        <v>MBTNewPGE</v>
      </c>
      <c r="D561" t="s">
        <v>393</v>
      </c>
      <c r="E561" t="str">
        <f t="shared" si="34"/>
        <v>Any</v>
      </c>
      <c r="F561" t="s">
        <v>414</v>
      </c>
      <c r="G561" t="s">
        <v>442</v>
      </c>
      <c r="H561" t="s">
        <v>454</v>
      </c>
      <c r="I561" s="12" t="s">
        <v>417</v>
      </c>
      <c r="J561" s="12" t="s">
        <v>418</v>
      </c>
      <c r="L561" s="28" t="str">
        <f t="shared" si="35"/>
        <v>MBTNewPGECZ03</v>
      </c>
      <c r="M561" t="str">
        <f t="shared" si="36"/>
        <v>MBTNewPGE</v>
      </c>
      <c r="N561" t="s">
        <v>421</v>
      </c>
      <c r="O561">
        <v>1.0455666666666665</v>
      </c>
    </row>
    <row r="562" spans="2:15" x14ac:dyDescent="0.35">
      <c r="B562" t="s">
        <v>389</v>
      </c>
      <c r="C562" t="str">
        <f t="shared" si="33"/>
        <v>MBTNewPGE</v>
      </c>
      <c r="D562" t="s">
        <v>393</v>
      </c>
      <c r="E562" t="str">
        <f t="shared" si="34"/>
        <v>Any</v>
      </c>
      <c r="F562" t="s">
        <v>414</v>
      </c>
      <c r="G562" t="s">
        <v>442</v>
      </c>
      <c r="H562" t="s">
        <v>454</v>
      </c>
      <c r="I562" s="12" t="s">
        <v>417</v>
      </c>
      <c r="J562" s="12" t="s">
        <v>418</v>
      </c>
      <c r="L562" s="28" t="str">
        <f t="shared" si="35"/>
        <v>MBTNewPGECZ04</v>
      </c>
      <c r="M562" t="str">
        <f t="shared" si="36"/>
        <v>MBTNewPGE</v>
      </c>
      <c r="N562" t="s">
        <v>422</v>
      </c>
      <c r="O562">
        <v>0.79526666666666668</v>
      </c>
    </row>
    <row r="563" spans="2:15" x14ac:dyDescent="0.35">
      <c r="B563" t="s">
        <v>389</v>
      </c>
      <c r="C563" t="str">
        <f t="shared" si="33"/>
        <v>MBTNewPGE</v>
      </c>
      <c r="D563" t="s">
        <v>393</v>
      </c>
      <c r="E563" t="str">
        <f t="shared" si="34"/>
        <v>Any</v>
      </c>
      <c r="F563" t="s">
        <v>414</v>
      </c>
      <c r="G563" t="s">
        <v>442</v>
      </c>
      <c r="H563" t="s">
        <v>454</v>
      </c>
      <c r="I563" s="12" t="s">
        <v>417</v>
      </c>
      <c r="J563" s="12" t="s">
        <v>418</v>
      </c>
      <c r="L563" s="28" t="str">
        <f t="shared" si="35"/>
        <v>MBTNewPGECZ05</v>
      </c>
      <c r="M563" t="str">
        <f t="shared" si="36"/>
        <v>MBTNewPGE</v>
      </c>
      <c r="N563" t="s">
        <v>423</v>
      </c>
      <c r="O563">
        <v>9.4999999999999987E-2</v>
      </c>
    </row>
    <row r="564" spans="2:15" x14ac:dyDescent="0.35">
      <c r="B564" t="s">
        <v>389</v>
      </c>
      <c r="C564" t="str">
        <f t="shared" si="33"/>
        <v>MBTNewPGE</v>
      </c>
      <c r="D564" t="s">
        <v>393</v>
      </c>
      <c r="E564" t="str">
        <f t="shared" si="34"/>
        <v>Any</v>
      </c>
      <c r="F564" t="s">
        <v>414</v>
      </c>
      <c r="G564" t="s">
        <v>442</v>
      </c>
      <c r="H564" t="s">
        <v>454</v>
      </c>
      <c r="I564" s="12" t="s">
        <v>417</v>
      </c>
      <c r="J564" s="12" t="s">
        <v>418</v>
      </c>
      <c r="L564" s="28" t="str">
        <f t="shared" si="35"/>
        <v>MBTNewPGECZ06</v>
      </c>
      <c r="M564" t="str">
        <f t="shared" si="36"/>
        <v>MBTNewPGE</v>
      </c>
      <c r="N564" t="s">
        <v>424</v>
      </c>
      <c r="O564">
        <v>0</v>
      </c>
    </row>
    <row r="565" spans="2:15" x14ac:dyDescent="0.35">
      <c r="B565" t="s">
        <v>389</v>
      </c>
      <c r="C565" t="str">
        <f t="shared" si="33"/>
        <v>MBTNewPGE</v>
      </c>
      <c r="D565" t="s">
        <v>393</v>
      </c>
      <c r="E565" t="str">
        <f t="shared" si="34"/>
        <v>Any</v>
      </c>
      <c r="F565" t="s">
        <v>414</v>
      </c>
      <c r="G565" t="s">
        <v>442</v>
      </c>
      <c r="H565" t="s">
        <v>454</v>
      </c>
      <c r="I565" s="12" t="s">
        <v>417</v>
      </c>
      <c r="J565" s="12" t="s">
        <v>418</v>
      </c>
      <c r="L565" s="28" t="str">
        <f t="shared" si="35"/>
        <v>MBTNewPGECZ07</v>
      </c>
      <c r="M565" t="str">
        <f t="shared" si="36"/>
        <v>MBTNewPGE</v>
      </c>
      <c r="N565" t="s">
        <v>425</v>
      </c>
      <c r="O565">
        <v>0</v>
      </c>
    </row>
    <row r="566" spans="2:15" x14ac:dyDescent="0.35">
      <c r="B566" t="s">
        <v>389</v>
      </c>
      <c r="C566" t="str">
        <f t="shared" si="33"/>
        <v>MBTNewPGE</v>
      </c>
      <c r="D566" t="s">
        <v>393</v>
      </c>
      <c r="E566" t="str">
        <f t="shared" si="34"/>
        <v>Any</v>
      </c>
      <c r="F566" t="s">
        <v>414</v>
      </c>
      <c r="G566" t="s">
        <v>442</v>
      </c>
      <c r="H566" t="s">
        <v>454</v>
      </c>
      <c r="I566" s="12" t="s">
        <v>417</v>
      </c>
      <c r="J566" s="12" t="s">
        <v>418</v>
      </c>
      <c r="L566" s="28" t="str">
        <f t="shared" si="35"/>
        <v>MBTNewPGECZ08</v>
      </c>
      <c r="M566" t="str">
        <f t="shared" si="36"/>
        <v>MBTNewPGE</v>
      </c>
      <c r="N566" t="s">
        <v>426</v>
      </c>
      <c r="O566">
        <v>0</v>
      </c>
    </row>
    <row r="567" spans="2:15" x14ac:dyDescent="0.35">
      <c r="B567" t="s">
        <v>389</v>
      </c>
      <c r="C567" t="str">
        <f t="shared" si="33"/>
        <v>MBTNewPGE</v>
      </c>
      <c r="D567" t="s">
        <v>393</v>
      </c>
      <c r="E567" t="str">
        <f t="shared" si="34"/>
        <v>Any</v>
      </c>
      <c r="F567" t="s">
        <v>414</v>
      </c>
      <c r="G567" t="s">
        <v>442</v>
      </c>
      <c r="H567" t="s">
        <v>454</v>
      </c>
      <c r="I567" s="12" t="s">
        <v>417</v>
      </c>
      <c r="J567" s="12" t="s">
        <v>418</v>
      </c>
      <c r="L567" s="28" t="str">
        <f t="shared" si="35"/>
        <v>MBTNewPGECZ09</v>
      </c>
      <c r="M567" t="str">
        <f t="shared" si="36"/>
        <v>MBTNewPGE</v>
      </c>
      <c r="N567" t="s">
        <v>427</v>
      </c>
      <c r="O567">
        <v>0</v>
      </c>
    </row>
    <row r="568" spans="2:15" x14ac:dyDescent="0.35">
      <c r="B568" t="s">
        <v>389</v>
      </c>
      <c r="C568" t="str">
        <f t="shared" si="33"/>
        <v>MBTNewPGE</v>
      </c>
      <c r="D568" t="s">
        <v>393</v>
      </c>
      <c r="E568" t="str">
        <f t="shared" si="34"/>
        <v>Any</v>
      </c>
      <c r="F568" t="s">
        <v>414</v>
      </c>
      <c r="G568" t="s">
        <v>442</v>
      </c>
      <c r="H568" t="s">
        <v>454</v>
      </c>
      <c r="I568" s="12" t="s">
        <v>417</v>
      </c>
      <c r="J568" s="12" t="s">
        <v>418</v>
      </c>
      <c r="L568" s="28" t="str">
        <f t="shared" si="35"/>
        <v>MBTNewPGECZ10</v>
      </c>
      <c r="M568" t="str">
        <f t="shared" si="36"/>
        <v>MBTNewPGE</v>
      </c>
      <c r="N568" t="s">
        <v>428</v>
      </c>
      <c r="O568">
        <v>0</v>
      </c>
    </row>
    <row r="569" spans="2:15" x14ac:dyDescent="0.35">
      <c r="B569" t="s">
        <v>389</v>
      </c>
      <c r="C569" t="str">
        <f t="shared" si="33"/>
        <v>MBTNewPGE</v>
      </c>
      <c r="D569" t="s">
        <v>393</v>
      </c>
      <c r="E569" t="str">
        <f t="shared" si="34"/>
        <v>Any</v>
      </c>
      <c r="F569" t="s">
        <v>414</v>
      </c>
      <c r="G569" t="s">
        <v>442</v>
      </c>
      <c r="H569" t="s">
        <v>454</v>
      </c>
      <c r="I569" s="12" t="s">
        <v>417</v>
      </c>
      <c r="J569" s="12" t="s">
        <v>418</v>
      </c>
      <c r="L569" s="28" t="str">
        <f t="shared" si="35"/>
        <v>MBTNewPGECZ11</v>
      </c>
      <c r="M569" t="str">
        <f t="shared" si="36"/>
        <v>MBTNewPGE</v>
      </c>
      <c r="N569" t="s">
        <v>429</v>
      </c>
      <c r="O569">
        <v>0.32423333333333332</v>
      </c>
    </row>
    <row r="570" spans="2:15" x14ac:dyDescent="0.35">
      <c r="B570" t="s">
        <v>389</v>
      </c>
      <c r="C570" t="str">
        <f t="shared" si="33"/>
        <v>MBTNewPGE</v>
      </c>
      <c r="D570" t="s">
        <v>393</v>
      </c>
      <c r="E570" t="str">
        <f t="shared" si="34"/>
        <v>Any</v>
      </c>
      <c r="F570" t="s">
        <v>414</v>
      </c>
      <c r="G570" t="s">
        <v>442</v>
      </c>
      <c r="H570" t="s">
        <v>454</v>
      </c>
      <c r="I570" s="12" t="s">
        <v>417</v>
      </c>
      <c r="J570" s="12" t="s">
        <v>418</v>
      </c>
      <c r="L570" s="28" t="str">
        <f t="shared" si="35"/>
        <v>MBTNewPGECZ12</v>
      </c>
      <c r="M570" t="str">
        <f t="shared" si="36"/>
        <v>MBTNewPGE</v>
      </c>
      <c r="N570" t="s">
        <v>430</v>
      </c>
      <c r="O570">
        <v>1.0404</v>
      </c>
    </row>
    <row r="571" spans="2:15" x14ac:dyDescent="0.35">
      <c r="B571" t="s">
        <v>389</v>
      </c>
      <c r="C571" t="str">
        <f t="shared" si="33"/>
        <v>MBTNewPGE</v>
      </c>
      <c r="D571" t="s">
        <v>393</v>
      </c>
      <c r="E571" t="str">
        <f t="shared" si="34"/>
        <v>Any</v>
      </c>
      <c r="F571" t="s">
        <v>414</v>
      </c>
      <c r="G571" t="s">
        <v>442</v>
      </c>
      <c r="H571" t="s">
        <v>454</v>
      </c>
      <c r="I571" s="12" t="s">
        <v>417</v>
      </c>
      <c r="J571" s="12" t="s">
        <v>418</v>
      </c>
      <c r="L571" s="28" t="str">
        <f t="shared" si="35"/>
        <v>MBTNewPGECZ13</v>
      </c>
      <c r="M571" t="str">
        <f t="shared" si="36"/>
        <v>MBTNewPGE</v>
      </c>
      <c r="N571" t="s">
        <v>431</v>
      </c>
      <c r="O571">
        <v>0.7668666666666667</v>
      </c>
    </row>
    <row r="572" spans="2:15" x14ac:dyDescent="0.35">
      <c r="B572" t="s">
        <v>389</v>
      </c>
      <c r="C572" t="str">
        <f t="shared" si="33"/>
        <v>MBTNewPGE</v>
      </c>
      <c r="D572" t="s">
        <v>393</v>
      </c>
      <c r="E572" t="str">
        <f t="shared" si="34"/>
        <v>Any</v>
      </c>
      <c r="F572" t="s">
        <v>414</v>
      </c>
      <c r="G572" t="s">
        <v>442</v>
      </c>
      <c r="H572" t="s">
        <v>454</v>
      </c>
      <c r="I572" s="12" t="s">
        <v>417</v>
      </c>
      <c r="J572" s="12" t="s">
        <v>418</v>
      </c>
      <c r="L572" s="28" t="str">
        <f t="shared" si="35"/>
        <v>MBTNewPGECZ14</v>
      </c>
      <c r="M572" t="str">
        <f t="shared" si="36"/>
        <v>MBTNewPGE</v>
      </c>
      <c r="N572" t="s">
        <v>432</v>
      </c>
      <c r="O572">
        <v>0</v>
      </c>
    </row>
    <row r="573" spans="2:15" x14ac:dyDescent="0.35">
      <c r="B573" t="s">
        <v>389</v>
      </c>
      <c r="C573" t="str">
        <f t="shared" si="33"/>
        <v>MBTNewPGE</v>
      </c>
      <c r="D573" t="s">
        <v>393</v>
      </c>
      <c r="E573" t="str">
        <f t="shared" si="34"/>
        <v>Any</v>
      </c>
      <c r="F573" t="s">
        <v>414</v>
      </c>
      <c r="G573" t="s">
        <v>442</v>
      </c>
      <c r="H573" t="s">
        <v>454</v>
      </c>
      <c r="I573" s="12" t="s">
        <v>417</v>
      </c>
      <c r="J573" s="12" t="s">
        <v>418</v>
      </c>
      <c r="L573" s="28" t="str">
        <f t="shared" si="35"/>
        <v>MBTNewPGECZ15</v>
      </c>
      <c r="M573" t="str">
        <f t="shared" si="36"/>
        <v>MBTNewPGE</v>
      </c>
      <c r="N573" t="s">
        <v>433</v>
      </c>
      <c r="O573">
        <v>0</v>
      </c>
    </row>
    <row r="574" spans="2:15" x14ac:dyDescent="0.35">
      <c r="B574" t="s">
        <v>389</v>
      </c>
      <c r="C574" t="str">
        <f t="shared" si="33"/>
        <v>MBTNewPGE</v>
      </c>
      <c r="D574" t="s">
        <v>393</v>
      </c>
      <c r="E574" t="str">
        <f t="shared" si="34"/>
        <v>Any</v>
      </c>
      <c r="F574" t="s">
        <v>414</v>
      </c>
      <c r="G574" t="s">
        <v>442</v>
      </c>
      <c r="H574" t="s">
        <v>454</v>
      </c>
      <c r="I574" s="12" t="s">
        <v>417</v>
      </c>
      <c r="J574" s="12" t="s">
        <v>418</v>
      </c>
      <c r="L574" s="28" t="str">
        <f t="shared" si="35"/>
        <v>MBTNewPGECZ16</v>
      </c>
      <c r="M574" t="str">
        <f t="shared" si="36"/>
        <v>MBTNewPGE</v>
      </c>
      <c r="N574" t="s">
        <v>434</v>
      </c>
      <c r="O574">
        <v>6.1666666666666668E-2</v>
      </c>
    </row>
    <row r="575" spans="2:15" x14ac:dyDescent="0.35">
      <c r="B575" t="s">
        <v>389</v>
      </c>
      <c r="C575" t="str">
        <f t="shared" si="33"/>
        <v>MLINewPGE</v>
      </c>
      <c r="D575" t="s">
        <v>393</v>
      </c>
      <c r="E575" t="str">
        <f t="shared" si="34"/>
        <v>Any</v>
      </c>
      <c r="F575" t="s">
        <v>414</v>
      </c>
      <c r="G575" t="s">
        <v>443</v>
      </c>
      <c r="H575" t="s">
        <v>454</v>
      </c>
      <c r="I575" s="12" t="s">
        <v>417</v>
      </c>
      <c r="J575" s="12" t="s">
        <v>418</v>
      </c>
      <c r="L575" s="28" t="str">
        <f t="shared" si="35"/>
        <v>MLINewPGECZ01</v>
      </c>
      <c r="M575" t="str">
        <f t="shared" si="36"/>
        <v>MLINewPGE</v>
      </c>
      <c r="N575" t="s">
        <v>419</v>
      </c>
      <c r="O575">
        <v>3.5233333333333332E-2</v>
      </c>
    </row>
    <row r="576" spans="2:15" x14ac:dyDescent="0.35">
      <c r="B576" t="s">
        <v>389</v>
      </c>
      <c r="C576" t="str">
        <f t="shared" si="33"/>
        <v>MLINewPGE</v>
      </c>
      <c r="D576" t="s">
        <v>393</v>
      </c>
      <c r="E576" t="str">
        <f t="shared" si="34"/>
        <v>Any</v>
      </c>
      <c r="F576" t="s">
        <v>414</v>
      </c>
      <c r="G576" t="s">
        <v>443</v>
      </c>
      <c r="H576" t="s">
        <v>454</v>
      </c>
      <c r="I576" s="12" t="s">
        <v>417</v>
      </c>
      <c r="J576" s="12" t="s">
        <v>418</v>
      </c>
      <c r="L576" s="28" t="str">
        <f t="shared" si="35"/>
        <v>MLINewPGECZ02</v>
      </c>
      <c r="M576" t="str">
        <f t="shared" si="36"/>
        <v>MLINewPGE</v>
      </c>
      <c r="N576" t="s">
        <v>420</v>
      </c>
      <c r="O576">
        <v>0.26869999999999999</v>
      </c>
    </row>
    <row r="577" spans="2:15" x14ac:dyDescent="0.35">
      <c r="B577" t="s">
        <v>389</v>
      </c>
      <c r="C577" t="str">
        <f t="shared" si="33"/>
        <v>MLINewPGE</v>
      </c>
      <c r="D577" t="s">
        <v>393</v>
      </c>
      <c r="E577" t="str">
        <f t="shared" si="34"/>
        <v>Any</v>
      </c>
      <c r="F577" t="s">
        <v>414</v>
      </c>
      <c r="G577" t="s">
        <v>443</v>
      </c>
      <c r="H577" t="s">
        <v>454</v>
      </c>
      <c r="I577" s="12" t="s">
        <v>417</v>
      </c>
      <c r="J577" s="12" t="s">
        <v>418</v>
      </c>
      <c r="L577" s="28" t="str">
        <f t="shared" si="35"/>
        <v>MLINewPGECZ03</v>
      </c>
      <c r="M577" t="str">
        <f t="shared" si="36"/>
        <v>MLINewPGE</v>
      </c>
      <c r="N577" t="s">
        <v>421</v>
      </c>
      <c r="O577">
        <v>1.0455666666666665</v>
      </c>
    </row>
    <row r="578" spans="2:15" x14ac:dyDescent="0.35">
      <c r="B578" t="s">
        <v>389</v>
      </c>
      <c r="C578" t="str">
        <f t="shared" si="33"/>
        <v>MLINewPGE</v>
      </c>
      <c r="D578" t="s">
        <v>393</v>
      </c>
      <c r="E578" t="str">
        <f t="shared" si="34"/>
        <v>Any</v>
      </c>
      <c r="F578" t="s">
        <v>414</v>
      </c>
      <c r="G578" t="s">
        <v>443</v>
      </c>
      <c r="H578" t="s">
        <v>454</v>
      </c>
      <c r="I578" s="12" t="s">
        <v>417</v>
      </c>
      <c r="J578" s="12" t="s">
        <v>418</v>
      </c>
      <c r="L578" s="28" t="str">
        <f t="shared" si="35"/>
        <v>MLINewPGECZ04</v>
      </c>
      <c r="M578" t="str">
        <f t="shared" si="36"/>
        <v>MLINewPGE</v>
      </c>
      <c r="N578" t="s">
        <v>422</v>
      </c>
      <c r="O578">
        <v>0.79526666666666668</v>
      </c>
    </row>
    <row r="579" spans="2:15" x14ac:dyDescent="0.35">
      <c r="B579" t="s">
        <v>389</v>
      </c>
      <c r="C579" t="str">
        <f t="shared" si="33"/>
        <v>MLINewPGE</v>
      </c>
      <c r="D579" t="s">
        <v>393</v>
      </c>
      <c r="E579" t="str">
        <f t="shared" si="34"/>
        <v>Any</v>
      </c>
      <c r="F579" t="s">
        <v>414</v>
      </c>
      <c r="G579" t="s">
        <v>443</v>
      </c>
      <c r="H579" t="s">
        <v>454</v>
      </c>
      <c r="I579" s="12" t="s">
        <v>417</v>
      </c>
      <c r="J579" s="12" t="s">
        <v>418</v>
      </c>
      <c r="L579" s="28" t="str">
        <f t="shared" si="35"/>
        <v>MLINewPGECZ05</v>
      </c>
      <c r="M579" t="str">
        <f t="shared" si="36"/>
        <v>MLINewPGE</v>
      </c>
      <c r="N579" t="s">
        <v>423</v>
      </c>
      <c r="O579">
        <v>9.4999999999999987E-2</v>
      </c>
    </row>
    <row r="580" spans="2:15" x14ac:dyDescent="0.35">
      <c r="B580" t="s">
        <v>389</v>
      </c>
      <c r="C580" t="str">
        <f t="shared" si="33"/>
        <v>MLINewPGE</v>
      </c>
      <c r="D580" t="s">
        <v>393</v>
      </c>
      <c r="E580" t="str">
        <f t="shared" si="34"/>
        <v>Any</v>
      </c>
      <c r="F580" t="s">
        <v>414</v>
      </c>
      <c r="G580" t="s">
        <v>443</v>
      </c>
      <c r="H580" t="s">
        <v>454</v>
      </c>
      <c r="I580" s="12" t="s">
        <v>417</v>
      </c>
      <c r="J580" s="12" t="s">
        <v>418</v>
      </c>
      <c r="L580" s="28" t="str">
        <f t="shared" si="35"/>
        <v>MLINewPGECZ06</v>
      </c>
      <c r="M580" t="str">
        <f t="shared" si="36"/>
        <v>MLINewPGE</v>
      </c>
      <c r="N580" t="s">
        <v>424</v>
      </c>
      <c r="O580">
        <v>0</v>
      </c>
    </row>
    <row r="581" spans="2:15" x14ac:dyDescent="0.35">
      <c r="B581" t="s">
        <v>389</v>
      </c>
      <c r="C581" t="str">
        <f t="shared" si="33"/>
        <v>MLINewPGE</v>
      </c>
      <c r="D581" t="s">
        <v>393</v>
      </c>
      <c r="E581" t="str">
        <f t="shared" si="34"/>
        <v>Any</v>
      </c>
      <c r="F581" t="s">
        <v>414</v>
      </c>
      <c r="G581" t="s">
        <v>443</v>
      </c>
      <c r="H581" t="s">
        <v>454</v>
      </c>
      <c r="I581" s="12" t="s">
        <v>417</v>
      </c>
      <c r="J581" s="12" t="s">
        <v>418</v>
      </c>
      <c r="L581" s="28" t="str">
        <f t="shared" si="35"/>
        <v>MLINewPGECZ07</v>
      </c>
      <c r="M581" t="str">
        <f t="shared" si="36"/>
        <v>MLINewPGE</v>
      </c>
      <c r="N581" t="s">
        <v>425</v>
      </c>
      <c r="O581">
        <v>0</v>
      </c>
    </row>
    <row r="582" spans="2:15" x14ac:dyDescent="0.35">
      <c r="B582" t="s">
        <v>389</v>
      </c>
      <c r="C582" t="str">
        <f t="shared" si="33"/>
        <v>MLINewPGE</v>
      </c>
      <c r="D582" t="s">
        <v>393</v>
      </c>
      <c r="E582" t="str">
        <f t="shared" si="34"/>
        <v>Any</v>
      </c>
      <c r="F582" t="s">
        <v>414</v>
      </c>
      <c r="G582" t="s">
        <v>443</v>
      </c>
      <c r="H582" t="s">
        <v>454</v>
      </c>
      <c r="I582" s="12" t="s">
        <v>417</v>
      </c>
      <c r="J582" s="12" t="s">
        <v>418</v>
      </c>
      <c r="L582" s="28" t="str">
        <f t="shared" si="35"/>
        <v>MLINewPGECZ08</v>
      </c>
      <c r="M582" t="str">
        <f t="shared" si="36"/>
        <v>MLINewPGE</v>
      </c>
      <c r="N582" t="s">
        <v>426</v>
      </c>
      <c r="O582">
        <v>0</v>
      </c>
    </row>
    <row r="583" spans="2:15" x14ac:dyDescent="0.35">
      <c r="B583" t="s">
        <v>389</v>
      </c>
      <c r="C583" t="str">
        <f t="shared" si="33"/>
        <v>MLINewPGE</v>
      </c>
      <c r="D583" t="s">
        <v>393</v>
      </c>
      <c r="E583" t="str">
        <f t="shared" si="34"/>
        <v>Any</v>
      </c>
      <c r="F583" t="s">
        <v>414</v>
      </c>
      <c r="G583" t="s">
        <v>443</v>
      </c>
      <c r="H583" t="s">
        <v>454</v>
      </c>
      <c r="I583" s="12" t="s">
        <v>417</v>
      </c>
      <c r="J583" s="12" t="s">
        <v>418</v>
      </c>
      <c r="L583" s="28" t="str">
        <f t="shared" si="35"/>
        <v>MLINewPGECZ09</v>
      </c>
      <c r="M583" t="str">
        <f t="shared" si="36"/>
        <v>MLINewPGE</v>
      </c>
      <c r="N583" t="s">
        <v>427</v>
      </c>
      <c r="O583">
        <v>0</v>
      </c>
    </row>
    <row r="584" spans="2:15" x14ac:dyDescent="0.35">
      <c r="B584" t="s">
        <v>389</v>
      </c>
      <c r="C584" t="str">
        <f t="shared" si="33"/>
        <v>MLINewPGE</v>
      </c>
      <c r="D584" t="s">
        <v>393</v>
      </c>
      <c r="E584" t="str">
        <f t="shared" si="34"/>
        <v>Any</v>
      </c>
      <c r="F584" t="s">
        <v>414</v>
      </c>
      <c r="G584" t="s">
        <v>443</v>
      </c>
      <c r="H584" t="s">
        <v>454</v>
      </c>
      <c r="I584" s="12" t="s">
        <v>417</v>
      </c>
      <c r="J584" s="12" t="s">
        <v>418</v>
      </c>
      <c r="L584" s="28" t="str">
        <f t="shared" si="35"/>
        <v>MLINewPGECZ10</v>
      </c>
      <c r="M584" t="str">
        <f t="shared" si="36"/>
        <v>MLINewPGE</v>
      </c>
      <c r="N584" t="s">
        <v>428</v>
      </c>
      <c r="O584">
        <v>0</v>
      </c>
    </row>
    <row r="585" spans="2:15" x14ac:dyDescent="0.35">
      <c r="B585" t="s">
        <v>389</v>
      </c>
      <c r="C585" t="str">
        <f t="shared" si="33"/>
        <v>MLINewPGE</v>
      </c>
      <c r="D585" t="s">
        <v>393</v>
      </c>
      <c r="E585" t="str">
        <f t="shared" si="34"/>
        <v>Any</v>
      </c>
      <c r="F585" t="s">
        <v>414</v>
      </c>
      <c r="G585" t="s">
        <v>443</v>
      </c>
      <c r="H585" t="s">
        <v>454</v>
      </c>
      <c r="I585" s="12" t="s">
        <v>417</v>
      </c>
      <c r="J585" s="12" t="s">
        <v>418</v>
      </c>
      <c r="L585" s="28" t="str">
        <f t="shared" si="35"/>
        <v>MLINewPGECZ11</v>
      </c>
      <c r="M585" t="str">
        <f t="shared" si="36"/>
        <v>MLINewPGE</v>
      </c>
      <c r="N585" t="s">
        <v>429</v>
      </c>
      <c r="O585">
        <v>0.32423333333333332</v>
      </c>
    </row>
    <row r="586" spans="2:15" x14ac:dyDescent="0.35">
      <c r="B586" t="s">
        <v>389</v>
      </c>
      <c r="C586" t="str">
        <f t="shared" si="33"/>
        <v>MLINewPGE</v>
      </c>
      <c r="D586" t="s">
        <v>393</v>
      </c>
      <c r="E586" t="str">
        <f t="shared" si="34"/>
        <v>Any</v>
      </c>
      <c r="F586" t="s">
        <v>414</v>
      </c>
      <c r="G586" t="s">
        <v>443</v>
      </c>
      <c r="H586" t="s">
        <v>454</v>
      </c>
      <c r="I586" s="12" t="s">
        <v>417</v>
      </c>
      <c r="J586" s="12" t="s">
        <v>418</v>
      </c>
      <c r="L586" s="28" t="str">
        <f t="shared" si="35"/>
        <v>MLINewPGECZ12</v>
      </c>
      <c r="M586" t="str">
        <f t="shared" si="36"/>
        <v>MLINewPGE</v>
      </c>
      <c r="N586" t="s">
        <v>430</v>
      </c>
      <c r="O586">
        <v>1.0404</v>
      </c>
    </row>
    <row r="587" spans="2:15" x14ac:dyDescent="0.35">
      <c r="B587" t="s">
        <v>389</v>
      </c>
      <c r="C587" t="str">
        <f t="shared" si="33"/>
        <v>MLINewPGE</v>
      </c>
      <c r="D587" t="s">
        <v>393</v>
      </c>
      <c r="E587" t="str">
        <f t="shared" si="34"/>
        <v>Any</v>
      </c>
      <c r="F587" t="s">
        <v>414</v>
      </c>
      <c r="G587" t="s">
        <v>443</v>
      </c>
      <c r="H587" t="s">
        <v>454</v>
      </c>
      <c r="I587" s="12" t="s">
        <v>417</v>
      </c>
      <c r="J587" s="12" t="s">
        <v>418</v>
      </c>
      <c r="L587" s="28" t="str">
        <f t="shared" si="35"/>
        <v>MLINewPGECZ13</v>
      </c>
      <c r="M587" t="str">
        <f t="shared" si="36"/>
        <v>MLINewPGE</v>
      </c>
      <c r="N587" t="s">
        <v>431</v>
      </c>
      <c r="O587">
        <v>0.7668666666666667</v>
      </c>
    </row>
    <row r="588" spans="2:15" x14ac:dyDescent="0.35">
      <c r="B588" t="s">
        <v>389</v>
      </c>
      <c r="C588" t="str">
        <f t="shared" si="33"/>
        <v>MLINewPGE</v>
      </c>
      <c r="D588" t="s">
        <v>393</v>
      </c>
      <c r="E588" t="str">
        <f t="shared" si="34"/>
        <v>Any</v>
      </c>
      <c r="F588" t="s">
        <v>414</v>
      </c>
      <c r="G588" t="s">
        <v>443</v>
      </c>
      <c r="H588" t="s">
        <v>454</v>
      </c>
      <c r="I588" s="12" t="s">
        <v>417</v>
      </c>
      <c r="J588" s="12" t="s">
        <v>418</v>
      </c>
      <c r="L588" s="28" t="str">
        <f t="shared" si="35"/>
        <v>MLINewPGECZ14</v>
      </c>
      <c r="M588" t="str">
        <f t="shared" si="36"/>
        <v>MLINewPGE</v>
      </c>
      <c r="N588" t="s">
        <v>432</v>
      </c>
      <c r="O588">
        <v>0</v>
      </c>
    </row>
    <row r="589" spans="2:15" x14ac:dyDescent="0.35">
      <c r="B589" t="s">
        <v>389</v>
      </c>
      <c r="C589" t="str">
        <f t="shared" si="33"/>
        <v>MLINewPGE</v>
      </c>
      <c r="D589" t="s">
        <v>393</v>
      </c>
      <c r="E589" t="str">
        <f t="shared" si="34"/>
        <v>Any</v>
      </c>
      <c r="F589" t="s">
        <v>414</v>
      </c>
      <c r="G589" t="s">
        <v>443</v>
      </c>
      <c r="H589" t="s">
        <v>454</v>
      </c>
      <c r="I589" s="12" t="s">
        <v>417</v>
      </c>
      <c r="J589" s="12" t="s">
        <v>418</v>
      </c>
      <c r="L589" s="28" t="str">
        <f t="shared" si="35"/>
        <v>MLINewPGECZ15</v>
      </c>
      <c r="M589" t="str">
        <f t="shared" si="36"/>
        <v>MLINewPGE</v>
      </c>
      <c r="N589" t="s">
        <v>433</v>
      </c>
      <c r="O589">
        <v>0</v>
      </c>
    </row>
    <row r="590" spans="2:15" x14ac:dyDescent="0.35">
      <c r="B590" t="s">
        <v>389</v>
      </c>
      <c r="C590" t="str">
        <f t="shared" si="33"/>
        <v>MLINewPGE</v>
      </c>
      <c r="D590" t="s">
        <v>393</v>
      </c>
      <c r="E590" t="str">
        <f t="shared" si="34"/>
        <v>Any</v>
      </c>
      <c r="F590" t="s">
        <v>414</v>
      </c>
      <c r="G590" t="s">
        <v>443</v>
      </c>
      <c r="H590" t="s">
        <v>454</v>
      </c>
      <c r="I590" s="12" t="s">
        <v>417</v>
      </c>
      <c r="J590" s="12" t="s">
        <v>418</v>
      </c>
      <c r="L590" s="28" t="str">
        <f t="shared" si="35"/>
        <v>MLINewPGECZ16</v>
      </c>
      <c r="M590" t="str">
        <f t="shared" si="36"/>
        <v>MLINewPGE</v>
      </c>
      <c r="N590" t="s">
        <v>434</v>
      </c>
      <c r="O590">
        <v>6.1666666666666668E-2</v>
      </c>
    </row>
    <row r="591" spans="2:15" x14ac:dyDescent="0.35">
      <c r="B591" t="s">
        <v>389</v>
      </c>
      <c r="C591" t="str">
        <f t="shared" ref="C591:C654" si="37">+G591&amp;H591&amp;F591</f>
        <v>OfLNewPGE</v>
      </c>
      <c r="D591" t="s">
        <v>393</v>
      </c>
      <c r="E591" t="str">
        <f t="shared" si="34"/>
        <v>Any</v>
      </c>
      <c r="F591" t="s">
        <v>414</v>
      </c>
      <c r="G591" t="s">
        <v>444</v>
      </c>
      <c r="H591" t="s">
        <v>454</v>
      </c>
      <c r="I591" s="12" t="s">
        <v>417</v>
      </c>
      <c r="J591" s="12" t="s">
        <v>418</v>
      </c>
      <c r="L591" s="28" t="str">
        <f t="shared" si="35"/>
        <v>OfLNewPGECZ01</v>
      </c>
      <c r="M591" t="str">
        <f t="shared" si="36"/>
        <v>OfLNewPGE</v>
      </c>
      <c r="N591" t="s">
        <v>419</v>
      </c>
      <c r="O591">
        <v>4.82E-2</v>
      </c>
    </row>
    <row r="592" spans="2:15" x14ac:dyDescent="0.35">
      <c r="B592" t="s">
        <v>389</v>
      </c>
      <c r="C592" t="str">
        <f t="shared" si="37"/>
        <v>OfLNewPGE</v>
      </c>
      <c r="D592" t="s">
        <v>393</v>
      </c>
      <c r="E592" t="str">
        <f t="shared" ref="E592:E655" si="38">IF(H592="Ex",F592,"Any")</f>
        <v>Any</v>
      </c>
      <c r="F592" t="s">
        <v>414</v>
      </c>
      <c r="G592" t="s">
        <v>444</v>
      </c>
      <c r="H592" t="s">
        <v>454</v>
      </c>
      <c r="I592" s="12" t="s">
        <v>417</v>
      </c>
      <c r="J592" s="12" t="s">
        <v>418</v>
      </c>
      <c r="L592" s="28" t="str">
        <f t="shared" ref="L592:L655" si="39">M592&amp;N592</f>
        <v>OfLNewPGECZ02</v>
      </c>
      <c r="M592" t="str">
        <f t="shared" ref="M592:M655" si="40">+C592</f>
        <v>OfLNewPGE</v>
      </c>
      <c r="N592" t="s">
        <v>420</v>
      </c>
      <c r="O592">
        <v>0.71009999999999995</v>
      </c>
    </row>
    <row r="593" spans="2:15" x14ac:dyDescent="0.35">
      <c r="B593" t="s">
        <v>389</v>
      </c>
      <c r="C593" t="str">
        <f t="shared" si="37"/>
        <v>OfLNewPGE</v>
      </c>
      <c r="D593" t="s">
        <v>393</v>
      </c>
      <c r="E593" t="str">
        <f t="shared" si="38"/>
        <v>Any</v>
      </c>
      <c r="F593" t="s">
        <v>414</v>
      </c>
      <c r="G593" t="s">
        <v>444</v>
      </c>
      <c r="H593" t="s">
        <v>454</v>
      </c>
      <c r="I593" s="12" t="s">
        <v>417</v>
      </c>
      <c r="J593" s="12" t="s">
        <v>418</v>
      </c>
      <c r="L593" s="28" t="str">
        <f t="shared" si="39"/>
        <v>OfLNewPGECZ03</v>
      </c>
      <c r="M593" t="str">
        <f t="shared" si="40"/>
        <v>OfLNewPGE</v>
      </c>
      <c r="N593" t="s">
        <v>421</v>
      </c>
      <c r="O593">
        <v>6.4924999999999997</v>
      </c>
    </row>
    <row r="594" spans="2:15" x14ac:dyDescent="0.35">
      <c r="B594" t="s">
        <v>389</v>
      </c>
      <c r="C594" t="str">
        <f t="shared" si="37"/>
        <v>OfLNewPGE</v>
      </c>
      <c r="D594" t="s">
        <v>393</v>
      </c>
      <c r="E594" t="str">
        <f t="shared" si="38"/>
        <v>Any</v>
      </c>
      <c r="F594" t="s">
        <v>414</v>
      </c>
      <c r="G594" t="s">
        <v>444</v>
      </c>
      <c r="H594" t="s">
        <v>454</v>
      </c>
      <c r="I594" s="12" t="s">
        <v>417</v>
      </c>
      <c r="J594" s="12" t="s">
        <v>418</v>
      </c>
      <c r="L594" s="28" t="str">
        <f t="shared" si="39"/>
        <v>OfLNewPGECZ04</v>
      </c>
      <c r="M594" t="str">
        <f t="shared" si="40"/>
        <v>OfLNewPGE</v>
      </c>
      <c r="N594" t="s">
        <v>422</v>
      </c>
      <c r="O594">
        <v>3.6099000000000001</v>
      </c>
    </row>
    <row r="595" spans="2:15" x14ac:dyDescent="0.35">
      <c r="B595" t="s">
        <v>389</v>
      </c>
      <c r="C595" t="str">
        <f t="shared" si="37"/>
        <v>OfLNewPGE</v>
      </c>
      <c r="D595" t="s">
        <v>393</v>
      </c>
      <c r="E595" t="str">
        <f t="shared" si="38"/>
        <v>Any</v>
      </c>
      <c r="F595" t="s">
        <v>414</v>
      </c>
      <c r="G595" t="s">
        <v>444</v>
      </c>
      <c r="H595" t="s">
        <v>454</v>
      </c>
      <c r="I595" s="12" t="s">
        <v>417</v>
      </c>
      <c r="J595" s="12" t="s">
        <v>418</v>
      </c>
      <c r="L595" s="28" t="str">
        <f t="shared" si="39"/>
        <v>OfLNewPGECZ05</v>
      </c>
      <c r="M595" t="str">
        <f t="shared" si="40"/>
        <v>OfLNewPGE</v>
      </c>
      <c r="N595" t="s">
        <v>423</v>
      </c>
      <c r="O595">
        <v>0.25380000000000003</v>
      </c>
    </row>
    <row r="596" spans="2:15" x14ac:dyDescent="0.35">
      <c r="B596" t="s">
        <v>389</v>
      </c>
      <c r="C596" t="str">
        <f t="shared" si="37"/>
        <v>OfLNewPGE</v>
      </c>
      <c r="D596" t="s">
        <v>393</v>
      </c>
      <c r="E596" t="str">
        <f t="shared" si="38"/>
        <v>Any</v>
      </c>
      <c r="F596" t="s">
        <v>414</v>
      </c>
      <c r="G596" t="s">
        <v>444</v>
      </c>
      <c r="H596" t="s">
        <v>454</v>
      </c>
      <c r="I596" s="12" t="s">
        <v>417</v>
      </c>
      <c r="J596" s="12" t="s">
        <v>418</v>
      </c>
      <c r="L596" s="28" t="str">
        <f t="shared" si="39"/>
        <v>OfLNewPGECZ06</v>
      </c>
      <c r="M596" t="str">
        <f t="shared" si="40"/>
        <v>OfLNewPGE</v>
      </c>
      <c r="N596" t="s">
        <v>424</v>
      </c>
      <c r="O596">
        <v>0</v>
      </c>
    </row>
    <row r="597" spans="2:15" x14ac:dyDescent="0.35">
      <c r="B597" t="s">
        <v>389</v>
      </c>
      <c r="C597" t="str">
        <f t="shared" si="37"/>
        <v>OfLNewPGE</v>
      </c>
      <c r="D597" t="s">
        <v>393</v>
      </c>
      <c r="E597" t="str">
        <f t="shared" si="38"/>
        <v>Any</v>
      </c>
      <c r="F597" t="s">
        <v>414</v>
      </c>
      <c r="G597" t="s">
        <v>444</v>
      </c>
      <c r="H597" t="s">
        <v>454</v>
      </c>
      <c r="I597" s="12" t="s">
        <v>417</v>
      </c>
      <c r="J597" s="12" t="s">
        <v>418</v>
      </c>
      <c r="L597" s="28" t="str">
        <f t="shared" si="39"/>
        <v>OfLNewPGECZ07</v>
      </c>
      <c r="M597" t="str">
        <f t="shared" si="40"/>
        <v>OfLNewPGE</v>
      </c>
      <c r="N597" t="s">
        <v>425</v>
      </c>
      <c r="O597">
        <v>0</v>
      </c>
    </row>
    <row r="598" spans="2:15" x14ac:dyDescent="0.35">
      <c r="B598" t="s">
        <v>389</v>
      </c>
      <c r="C598" t="str">
        <f t="shared" si="37"/>
        <v>OfLNewPGE</v>
      </c>
      <c r="D598" t="s">
        <v>393</v>
      </c>
      <c r="E598" t="str">
        <f t="shared" si="38"/>
        <v>Any</v>
      </c>
      <c r="F598" t="s">
        <v>414</v>
      </c>
      <c r="G598" t="s">
        <v>444</v>
      </c>
      <c r="H598" t="s">
        <v>454</v>
      </c>
      <c r="I598" s="12" t="s">
        <v>417</v>
      </c>
      <c r="J598" s="12" t="s">
        <v>418</v>
      </c>
      <c r="L598" s="28" t="str">
        <f t="shared" si="39"/>
        <v>OfLNewPGECZ08</v>
      </c>
      <c r="M598" t="str">
        <f t="shared" si="40"/>
        <v>OfLNewPGE</v>
      </c>
      <c r="N598" t="s">
        <v>426</v>
      </c>
      <c r="O598">
        <v>0</v>
      </c>
    </row>
    <row r="599" spans="2:15" x14ac:dyDescent="0.35">
      <c r="B599" t="s">
        <v>389</v>
      </c>
      <c r="C599" t="str">
        <f t="shared" si="37"/>
        <v>OfLNewPGE</v>
      </c>
      <c r="D599" t="s">
        <v>393</v>
      </c>
      <c r="E599" t="str">
        <f t="shared" si="38"/>
        <v>Any</v>
      </c>
      <c r="F599" t="s">
        <v>414</v>
      </c>
      <c r="G599" t="s">
        <v>444</v>
      </c>
      <c r="H599" t="s">
        <v>454</v>
      </c>
      <c r="I599" s="12" t="s">
        <v>417</v>
      </c>
      <c r="J599" s="12" t="s">
        <v>418</v>
      </c>
      <c r="L599" s="28" t="str">
        <f t="shared" si="39"/>
        <v>OfLNewPGECZ09</v>
      </c>
      <c r="M599" t="str">
        <f t="shared" si="40"/>
        <v>OfLNewPGE</v>
      </c>
      <c r="N599" t="s">
        <v>427</v>
      </c>
      <c r="O599">
        <v>0</v>
      </c>
    </row>
    <row r="600" spans="2:15" x14ac:dyDescent="0.35">
      <c r="B600" t="s">
        <v>389</v>
      </c>
      <c r="C600" t="str">
        <f t="shared" si="37"/>
        <v>OfLNewPGE</v>
      </c>
      <c r="D600" t="s">
        <v>393</v>
      </c>
      <c r="E600" t="str">
        <f t="shared" si="38"/>
        <v>Any</v>
      </c>
      <c r="F600" t="s">
        <v>414</v>
      </c>
      <c r="G600" t="s">
        <v>444</v>
      </c>
      <c r="H600" t="s">
        <v>454</v>
      </c>
      <c r="I600" s="12" t="s">
        <v>417</v>
      </c>
      <c r="J600" s="12" t="s">
        <v>418</v>
      </c>
      <c r="L600" s="28" t="str">
        <f t="shared" si="39"/>
        <v>OfLNewPGECZ10</v>
      </c>
      <c r="M600" t="str">
        <f t="shared" si="40"/>
        <v>OfLNewPGE</v>
      </c>
      <c r="N600" t="s">
        <v>428</v>
      </c>
      <c r="O600">
        <v>0</v>
      </c>
    </row>
    <row r="601" spans="2:15" x14ac:dyDescent="0.35">
      <c r="B601" t="s">
        <v>389</v>
      </c>
      <c r="C601" t="str">
        <f t="shared" si="37"/>
        <v>OfLNewPGE</v>
      </c>
      <c r="D601" t="s">
        <v>393</v>
      </c>
      <c r="E601" t="str">
        <f t="shared" si="38"/>
        <v>Any</v>
      </c>
      <c r="F601" t="s">
        <v>414</v>
      </c>
      <c r="G601" t="s">
        <v>444</v>
      </c>
      <c r="H601" t="s">
        <v>454</v>
      </c>
      <c r="I601" s="12" t="s">
        <v>417</v>
      </c>
      <c r="J601" s="12" t="s">
        <v>418</v>
      </c>
      <c r="L601" s="28" t="str">
        <f t="shared" si="39"/>
        <v>OfLNewPGECZ11</v>
      </c>
      <c r="M601" t="str">
        <f t="shared" si="40"/>
        <v>OfLNewPGE</v>
      </c>
      <c r="N601" t="s">
        <v>429</v>
      </c>
      <c r="O601">
        <v>0.41039999999999999</v>
      </c>
    </row>
    <row r="602" spans="2:15" x14ac:dyDescent="0.35">
      <c r="B602" t="s">
        <v>389</v>
      </c>
      <c r="C602" t="str">
        <f t="shared" si="37"/>
        <v>OfLNewPGE</v>
      </c>
      <c r="D602" t="s">
        <v>393</v>
      </c>
      <c r="E602" t="str">
        <f t="shared" si="38"/>
        <v>Any</v>
      </c>
      <c r="F602" t="s">
        <v>414</v>
      </c>
      <c r="G602" t="s">
        <v>444</v>
      </c>
      <c r="H602" t="s">
        <v>454</v>
      </c>
      <c r="I602" s="12" t="s">
        <v>417</v>
      </c>
      <c r="J602" s="12" t="s">
        <v>418</v>
      </c>
      <c r="L602" s="28" t="str">
        <f t="shared" si="39"/>
        <v>OfLNewPGECZ12</v>
      </c>
      <c r="M602" t="str">
        <f t="shared" si="40"/>
        <v>OfLNewPGE</v>
      </c>
      <c r="N602" t="s">
        <v>430</v>
      </c>
      <c r="O602">
        <v>3.3868999999999998</v>
      </c>
    </row>
    <row r="603" spans="2:15" x14ac:dyDescent="0.35">
      <c r="B603" t="s">
        <v>389</v>
      </c>
      <c r="C603" t="str">
        <f t="shared" si="37"/>
        <v>OfLNewPGE</v>
      </c>
      <c r="D603" t="s">
        <v>393</v>
      </c>
      <c r="E603" t="str">
        <f t="shared" si="38"/>
        <v>Any</v>
      </c>
      <c r="F603" t="s">
        <v>414</v>
      </c>
      <c r="G603" t="s">
        <v>444</v>
      </c>
      <c r="H603" t="s">
        <v>454</v>
      </c>
      <c r="I603" s="12" t="s">
        <v>417</v>
      </c>
      <c r="J603" s="12" t="s">
        <v>418</v>
      </c>
      <c r="L603" s="28" t="str">
        <f t="shared" si="39"/>
        <v>OfLNewPGECZ13</v>
      </c>
      <c r="M603" t="str">
        <f t="shared" si="40"/>
        <v>OfLNewPGE</v>
      </c>
      <c r="N603" t="s">
        <v>431</v>
      </c>
      <c r="O603">
        <v>1.3971</v>
      </c>
    </row>
    <row r="604" spans="2:15" x14ac:dyDescent="0.35">
      <c r="B604" t="s">
        <v>389</v>
      </c>
      <c r="C604" t="str">
        <f t="shared" si="37"/>
        <v>OfLNewPGE</v>
      </c>
      <c r="D604" t="s">
        <v>393</v>
      </c>
      <c r="E604" t="str">
        <f t="shared" si="38"/>
        <v>Any</v>
      </c>
      <c r="F604" t="s">
        <v>414</v>
      </c>
      <c r="G604" t="s">
        <v>444</v>
      </c>
      <c r="H604" t="s">
        <v>454</v>
      </c>
      <c r="I604" s="12" t="s">
        <v>417</v>
      </c>
      <c r="J604" s="12" t="s">
        <v>418</v>
      </c>
      <c r="L604" s="28" t="str">
        <f t="shared" si="39"/>
        <v>OfLNewPGECZ14</v>
      </c>
      <c r="M604" t="str">
        <f t="shared" si="40"/>
        <v>OfLNewPGE</v>
      </c>
      <c r="N604" t="s">
        <v>432</v>
      </c>
      <c r="O604">
        <v>0</v>
      </c>
    </row>
    <row r="605" spans="2:15" x14ac:dyDescent="0.35">
      <c r="B605" t="s">
        <v>389</v>
      </c>
      <c r="C605" t="str">
        <f t="shared" si="37"/>
        <v>OfLNewPGE</v>
      </c>
      <c r="D605" t="s">
        <v>393</v>
      </c>
      <c r="E605" t="str">
        <f t="shared" si="38"/>
        <v>Any</v>
      </c>
      <c r="F605" t="s">
        <v>414</v>
      </c>
      <c r="G605" t="s">
        <v>444</v>
      </c>
      <c r="H605" t="s">
        <v>454</v>
      </c>
      <c r="I605" s="12" t="s">
        <v>417</v>
      </c>
      <c r="J605" s="12" t="s">
        <v>418</v>
      </c>
      <c r="L605" s="28" t="str">
        <f t="shared" si="39"/>
        <v>OfLNewPGECZ15</v>
      </c>
      <c r="M605" t="str">
        <f t="shared" si="40"/>
        <v>OfLNewPGE</v>
      </c>
      <c r="N605" t="s">
        <v>433</v>
      </c>
      <c r="O605">
        <v>0</v>
      </c>
    </row>
    <row r="606" spans="2:15" x14ac:dyDescent="0.35">
      <c r="B606" t="s">
        <v>389</v>
      </c>
      <c r="C606" t="str">
        <f t="shared" si="37"/>
        <v>OfLNewPGE</v>
      </c>
      <c r="D606" t="s">
        <v>393</v>
      </c>
      <c r="E606" t="str">
        <f t="shared" si="38"/>
        <v>Any</v>
      </c>
      <c r="F606" t="s">
        <v>414</v>
      </c>
      <c r="G606" t="s">
        <v>444</v>
      </c>
      <c r="H606" t="s">
        <v>454</v>
      </c>
      <c r="I606" s="12" t="s">
        <v>417</v>
      </c>
      <c r="J606" s="12" t="s">
        <v>418</v>
      </c>
      <c r="L606" s="28" t="str">
        <f t="shared" si="39"/>
        <v>OfLNewPGECZ16</v>
      </c>
      <c r="M606" t="str">
        <f t="shared" si="40"/>
        <v>OfLNewPGE</v>
      </c>
      <c r="N606" t="s">
        <v>434</v>
      </c>
      <c r="O606">
        <v>3.4599999999999999E-2</v>
      </c>
    </row>
    <row r="607" spans="2:15" x14ac:dyDescent="0.35">
      <c r="B607" t="s">
        <v>389</v>
      </c>
      <c r="C607" t="str">
        <f t="shared" si="37"/>
        <v>OfSNewPGE</v>
      </c>
      <c r="D607" t="s">
        <v>393</v>
      </c>
      <c r="E607" t="str">
        <f t="shared" si="38"/>
        <v>Any</v>
      </c>
      <c r="F607" t="s">
        <v>414</v>
      </c>
      <c r="G607" t="s">
        <v>445</v>
      </c>
      <c r="H607" t="s">
        <v>454</v>
      </c>
      <c r="I607" s="12" t="s">
        <v>417</v>
      </c>
      <c r="J607" s="12" t="s">
        <v>418</v>
      </c>
      <c r="L607" s="28" t="str">
        <f t="shared" si="39"/>
        <v>OfSNewPGECZ01</v>
      </c>
      <c r="M607" t="str">
        <f t="shared" si="40"/>
        <v>OfSNewPGE</v>
      </c>
      <c r="N607" t="s">
        <v>419</v>
      </c>
      <c r="O607">
        <v>7.0400000000000004E-2</v>
      </c>
    </row>
    <row r="608" spans="2:15" x14ac:dyDescent="0.35">
      <c r="B608" t="s">
        <v>389</v>
      </c>
      <c r="C608" t="str">
        <f t="shared" si="37"/>
        <v>OfSNewPGE</v>
      </c>
      <c r="D608" t="s">
        <v>393</v>
      </c>
      <c r="E608" t="str">
        <f t="shared" si="38"/>
        <v>Any</v>
      </c>
      <c r="F608" t="s">
        <v>414</v>
      </c>
      <c r="G608" t="s">
        <v>445</v>
      </c>
      <c r="H608" t="s">
        <v>454</v>
      </c>
      <c r="I608" s="12" t="s">
        <v>417</v>
      </c>
      <c r="J608" s="12" t="s">
        <v>418</v>
      </c>
      <c r="L608" s="28" t="str">
        <f t="shared" si="39"/>
        <v>OfSNewPGECZ02</v>
      </c>
      <c r="M608" t="str">
        <f t="shared" si="40"/>
        <v>OfSNewPGE</v>
      </c>
      <c r="N608" t="s">
        <v>420</v>
      </c>
      <c r="O608">
        <v>0.19889999999999999</v>
      </c>
    </row>
    <row r="609" spans="2:15" x14ac:dyDescent="0.35">
      <c r="B609" t="s">
        <v>389</v>
      </c>
      <c r="C609" t="str">
        <f t="shared" si="37"/>
        <v>OfSNewPGE</v>
      </c>
      <c r="D609" t="s">
        <v>393</v>
      </c>
      <c r="E609" t="str">
        <f t="shared" si="38"/>
        <v>Any</v>
      </c>
      <c r="F609" t="s">
        <v>414</v>
      </c>
      <c r="G609" t="s">
        <v>445</v>
      </c>
      <c r="H609" t="s">
        <v>454</v>
      </c>
      <c r="I609" s="12" t="s">
        <v>417</v>
      </c>
      <c r="J609" s="12" t="s">
        <v>418</v>
      </c>
      <c r="L609" s="28" t="str">
        <f t="shared" si="39"/>
        <v>OfSNewPGECZ03</v>
      </c>
      <c r="M609" t="str">
        <f t="shared" si="40"/>
        <v>OfSNewPGE</v>
      </c>
      <c r="N609" t="s">
        <v>421</v>
      </c>
      <c r="O609">
        <v>1.2048000000000001</v>
      </c>
    </row>
    <row r="610" spans="2:15" x14ac:dyDescent="0.35">
      <c r="B610" t="s">
        <v>389</v>
      </c>
      <c r="C610" t="str">
        <f t="shared" si="37"/>
        <v>OfSNewPGE</v>
      </c>
      <c r="D610" t="s">
        <v>393</v>
      </c>
      <c r="E610" t="str">
        <f t="shared" si="38"/>
        <v>Any</v>
      </c>
      <c r="F610" t="s">
        <v>414</v>
      </c>
      <c r="G610" t="s">
        <v>445</v>
      </c>
      <c r="H610" t="s">
        <v>454</v>
      </c>
      <c r="I610" s="12" t="s">
        <v>417</v>
      </c>
      <c r="J610" s="12" t="s">
        <v>418</v>
      </c>
      <c r="L610" s="28" t="str">
        <f t="shared" si="39"/>
        <v>OfSNewPGECZ04</v>
      </c>
      <c r="M610" t="str">
        <f t="shared" si="40"/>
        <v>OfSNewPGE</v>
      </c>
      <c r="N610" t="s">
        <v>422</v>
      </c>
      <c r="O610">
        <v>0.97040000000000004</v>
      </c>
    </row>
    <row r="611" spans="2:15" x14ac:dyDescent="0.35">
      <c r="B611" t="s">
        <v>389</v>
      </c>
      <c r="C611" t="str">
        <f t="shared" si="37"/>
        <v>OfSNewPGE</v>
      </c>
      <c r="D611" t="s">
        <v>393</v>
      </c>
      <c r="E611" t="str">
        <f t="shared" si="38"/>
        <v>Any</v>
      </c>
      <c r="F611" t="s">
        <v>414</v>
      </c>
      <c r="G611" t="s">
        <v>445</v>
      </c>
      <c r="H611" t="s">
        <v>454</v>
      </c>
      <c r="I611" s="12" t="s">
        <v>417</v>
      </c>
      <c r="J611" s="12" t="s">
        <v>418</v>
      </c>
      <c r="L611" s="28" t="str">
        <f t="shared" si="39"/>
        <v>OfSNewPGECZ05</v>
      </c>
      <c r="M611" t="str">
        <f t="shared" si="40"/>
        <v>OfSNewPGE</v>
      </c>
      <c r="N611" t="s">
        <v>423</v>
      </c>
      <c r="O611">
        <v>6.83E-2</v>
      </c>
    </row>
    <row r="612" spans="2:15" x14ac:dyDescent="0.35">
      <c r="B612" t="s">
        <v>389</v>
      </c>
      <c r="C612" t="str">
        <f t="shared" si="37"/>
        <v>OfSNewPGE</v>
      </c>
      <c r="D612" t="s">
        <v>393</v>
      </c>
      <c r="E612" t="str">
        <f t="shared" si="38"/>
        <v>Any</v>
      </c>
      <c r="F612" t="s">
        <v>414</v>
      </c>
      <c r="G612" t="s">
        <v>445</v>
      </c>
      <c r="H612" t="s">
        <v>454</v>
      </c>
      <c r="I612" s="12" t="s">
        <v>417</v>
      </c>
      <c r="J612" s="12" t="s">
        <v>418</v>
      </c>
      <c r="L612" s="28" t="str">
        <f t="shared" si="39"/>
        <v>OfSNewPGECZ06</v>
      </c>
      <c r="M612" t="str">
        <f t="shared" si="40"/>
        <v>OfSNewPGE</v>
      </c>
      <c r="N612" t="s">
        <v>424</v>
      </c>
      <c r="O612">
        <v>0</v>
      </c>
    </row>
    <row r="613" spans="2:15" x14ac:dyDescent="0.35">
      <c r="B613" t="s">
        <v>389</v>
      </c>
      <c r="C613" t="str">
        <f t="shared" si="37"/>
        <v>OfSNewPGE</v>
      </c>
      <c r="D613" t="s">
        <v>393</v>
      </c>
      <c r="E613" t="str">
        <f t="shared" si="38"/>
        <v>Any</v>
      </c>
      <c r="F613" t="s">
        <v>414</v>
      </c>
      <c r="G613" t="s">
        <v>445</v>
      </c>
      <c r="H613" t="s">
        <v>454</v>
      </c>
      <c r="I613" s="12" t="s">
        <v>417</v>
      </c>
      <c r="J613" s="12" t="s">
        <v>418</v>
      </c>
      <c r="L613" s="28" t="str">
        <f t="shared" si="39"/>
        <v>OfSNewPGECZ07</v>
      </c>
      <c r="M613" t="str">
        <f t="shared" si="40"/>
        <v>OfSNewPGE</v>
      </c>
      <c r="N613" t="s">
        <v>425</v>
      </c>
      <c r="O613">
        <v>0</v>
      </c>
    </row>
    <row r="614" spans="2:15" x14ac:dyDescent="0.35">
      <c r="B614" t="s">
        <v>389</v>
      </c>
      <c r="C614" t="str">
        <f t="shared" si="37"/>
        <v>OfSNewPGE</v>
      </c>
      <c r="D614" t="s">
        <v>393</v>
      </c>
      <c r="E614" t="str">
        <f t="shared" si="38"/>
        <v>Any</v>
      </c>
      <c r="F614" t="s">
        <v>414</v>
      </c>
      <c r="G614" t="s">
        <v>445</v>
      </c>
      <c r="H614" t="s">
        <v>454</v>
      </c>
      <c r="I614" s="12" t="s">
        <v>417</v>
      </c>
      <c r="J614" s="12" t="s">
        <v>418</v>
      </c>
      <c r="L614" s="28" t="str">
        <f t="shared" si="39"/>
        <v>OfSNewPGECZ08</v>
      </c>
      <c r="M614" t="str">
        <f t="shared" si="40"/>
        <v>OfSNewPGE</v>
      </c>
      <c r="N614" t="s">
        <v>426</v>
      </c>
      <c r="O614">
        <v>0</v>
      </c>
    </row>
    <row r="615" spans="2:15" x14ac:dyDescent="0.35">
      <c r="B615" t="s">
        <v>389</v>
      </c>
      <c r="C615" t="str">
        <f t="shared" si="37"/>
        <v>OfSNewPGE</v>
      </c>
      <c r="D615" t="s">
        <v>393</v>
      </c>
      <c r="E615" t="str">
        <f t="shared" si="38"/>
        <v>Any</v>
      </c>
      <c r="F615" t="s">
        <v>414</v>
      </c>
      <c r="G615" t="s">
        <v>445</v>
      </c>
      <c r="H615" t="s">
        <v>454</v>
      </c>
      <c r="I615" s="12" t="s">
        <v>417</v>
      </c>
      <c r="J615" s="12" t="s">
        <v>418</v>
      </c>
      <c r="L615" s="28" t="str">
        <f t="shared" si="39"/>
        <v>OfSNewPGECZ09</v>
      </c>
      <c r="M615" t="str">
        <f t="shared" si="40"/>
        <v>OfSNewPGE</v>
      </c>
      <c r="N615" t="s">
        <v>427</v>
      </c>
      <c r="O615">
        <v>0</v>
      </c>
    </row>
    <row r="616" spans="2:15" x14ac:dyDescent="0.35">
      <c r="B616" t="s">
        <v>389</v>
      </c>
      <c r="C616" t="str">
        <f t="shared" si="37"/>
        <v>OfSNewPGE</v>
      </c>
      <c r="D616" t="s">
        <v>393</v>
      </c>
      <c r="E616" t="str">
        <f t="shared" si="38"/>
        <v>Any</v>
      </c>
      <c r="F616" t="s">
        <v>414</v>
      </c>
      <c r="G616" t="s">
        <v>445</v>
      </c>
      <c r="H616" t="s">
        <v>454</v>
      </c>
      <c r="I616" s="12" t="s">
        <v>417</v>
      </c>
      <c r="J616" s="12" t="s">
        <v>418</v>
      </c>
      <c r="L616" s="28" t="str">
        <f t="shared" si="39"/>
        <v>OfSNewPGECZ10</v>
      </c>
      <c r="M616" t="str">
        <f t="shared" si="40"/>
        <v>OfSNewPGE</v>
      </c>
      <c r="N616" t="s">
        <v>428</v>
      </c>
      <c r="O616">
        <v>0</v>
      </c>
    </row>
    <row r="617" spans="2:15" x14ac:dyDescent="0.35">
      <c r="B617" t="s">
        <v>389</v>
      </c>
      <c r="C617" t="str">
        <f t="shared" si="37"/>
        <v>OfSNewPGE</v>
      </c>
      <c r="D617" t="s">
        <v>393</v>
      </c>
      <c r="E617" t="str">
        <f t="shared" si="38"/>
        <v>Any</v>
      </c>
      <c r="F617" t="s">
        <v>414</v>
      </c>
      <c r="G617" t="s">
        <v>445</v>
      </c>
      <c r="H617" t="s">
        <v>454</v>
      </c>
      <c r="I617" s="12" t="s">
        <v>417</v>
      </c>
      <c r="J617" s="12" t="s">
        <v>418</v>
      </c>
      <c r="L617" s="28" t="str">
        <f t="shared" si="39"/>
        <v>OfSNewPGECZ11</v>
      </c>
      <c r="M617" t="str">
        <f t="shared" si="40"/>
        <v>OfSNewPGE</v>
      </c>
      <c r="N617" t="s">
        <v>429</v>
      </c>
      <c r="O617">
        <v>0.29980000000000001</v>
      </c>
    </row>
    <row r="618" spans="2:15" x14ac:dyDescent="0.35">
      <c r="B618" t="s">
        <v>389</v>
      </c>
      <c r="C618" t="str">
        <f t="shared" si="37"/>
        <v>OfSNewPGE</v>
      </c>
      <c r="D618" t="s">
        <v>393</v>
      </c>
      <c r="E618" t="str">
        <f t="shared" si="38"/>
        <v>Any</v>
      </c>
      <c r="F618" t="s">
        <v>414</v>
      </c>
      <c r="G618" t="s">
        <v>445</v>
      </c>
      <c r="H618" t="s">
        <v>454</v>
      </c>
      <c r="I618" s="12" t="s">
        <v>417</v>
      </c>
      <c r="J618" s="12" t="s">
        <v>418</v>
      </c>
      <c r="L618" s="28" t="str">
        <f t="shared" si="39"/>
        <v>OfSNewPGECZ12</v>
      </c>
      <c r="M618" t="str">
        <f t="shared" si="40"/>
        <v>OfSNewPGE</v>
      </c>
      <c r="N618" t="s">
        <v>430</v>
      </c>
      <c r="O618">
        <v>1.2484999999999999</v>
      </c>
    </row>
    <row r="619" spans="2:15" x14ac:dyDescent="0.35">
      <c r="B619" t="s">
        <v>389</v>
      </c>
      <c r="C619" t="str">
        <f t="shared" si="37"/>
        <v>OfSNewPGE</v>
      </c>
      <c r="D619" t="s">
        <v>393</v>
      </c>
      <c r="E619" t="str">
        <f t="shared" si="38"/>
        <v>Any</v>
      </c>
      <c r="F619" t="s">
        <v>414</v>
      </c>
      <c r="G619" t="s">
        <v>445</v>
      </c>
      <c r="H619" t="s">
        <v>454</v>
      </c>
      <c r="I619" s="12" t="s">
        <v>417</v>
      </c>
      <c r="J619" s="12" t="s">
        <v>418</v>
      </c>
      <c r="L619" s="28" t="str">
        <f t="shared" si="39"/>
        <v>OfSNewPGECZ13</v>
      </c>
      <c r="M619" t="str">
        <f t="shared" si="40"/>
        <v>OfSNewPGE</v>
      </c>
      <c r="N619" t="s">
        <v>431</v>
      </c>
      <c r="O619">
        <v>1.0653999999999999</v>
      </c>
    </row>
    <row r="620" spans="2:15" x14ac:dyDescent="0.35">
      <c r="B620" t="s">
        <v>389</v>
      </c>
      <c r="C620" t="str">
        <f t="shared" si="37"/>
        <v>OfSNewPGE</v>
      </c>
      <c r="D620" t="s">
        <v>393</v>
      </c>
      <c r="E620" t="str">
        <f t="shared" si="38"/>
        <v>Any</v>
      </c>
      <c r="F620" t="s">
        <v>414</v>
      </c>
      <c r="G620" t="s">
        <v>445</v>
      </c>
      <c r="H620" t="s">
        <v>454</v>
      </c>
      <c r="I620" s="12" t="s">
        <v>417</v>
      </c>
      <c r="J620" s="12" t="s">
        <v>418</v>
      </c>
      <c r="L620" s="28" t="str">
        <f t="shared" si="39"/>
        <v>OfSNewPGECZ14</v>
      </c>
      <c r="M620" t="str">
        <f t="shared" si="40"/>
        <v>OfSNewPGE</v>
      </c>
      <c r="N620" t="s">
        <v>432</v>
      </c>
      <c r="O620">
        <v>0</v>
      </c>
    </row>
    <row r="621" spans="2:15" x14ac:dyDescent="0.35">
      <c r="B621" t="s">
        <v>389</v>
      </c>
      <c r="C621" t="str">
        <f t="shared" si="37"/>
        <v>OfSNewPGE</v>
      </c>
      <c r="D621" t="s">
        <v>393</v>
      </c>
      <c r="E621" t="str">
        <f t="shared" si="38"/>
        <v>Any</v>
      </c>
      <c r="F621" t="s">
        <v>414</v>
      </c>
      <c r="G621" t="s">
        <v>445</v>
      </c>
      <c r="H621" t="s">
        <v>454</v>
      </c>
      <c r="I621" s="12" t="s">
        <v>417</v>
      </c>
      <c r="J621" s="12" t="s">
        <v>418</v>
      </c>
      <c r="L621" s="28" t="str">
        <f t="shared" si="39"/>
        <v>OfSNewPGECZ15</v>
      </c>
      <c r="M621" t="str">
        <f t="shared" si="40"/>
        <v>OfSNewPGE</v>
      </c>
      <c r="N621" t="s">
        <v>433</v>
      </c>
      <c r="O621">
        <v>0</v>
      </c>
    </row>
    <row r="622" spans="2:15" x14ac:dyDescent="0.35">
      <c r="B622" t="s">
        <v>389</v>
      </c>
      <c r="C622" t="str">
        <f t="shared" si="37"/>
        <v>OfSNewPGE</v>
      </c>
      <c r="D622" t="s">
        <v>393</v>
      </c>
      <c r="E622" t="str">
        <f t="shared" si="38"/>
        <v>Any</v>
      </c>
      <c r="F622" t="s">
        <v>414</v>
      </c>
      <c r="G622" t="s">
        <v>445</v>
      </c>
      <c r="H622" t="s">
        <v>454</v>
      </c>
      <c r="I622" s="12" t="s">
        <v>417</v>
      </c>
      <c r="J622" s="12" t="s">
        <v>418</v>
      </c>
      <c r="L622" s="28" t="str">
        <f t="shared" si="39"/>
        <v>OfSNewPGECZ16</v>
      </c>
      <c r="M622" t="str">
        <f t="shared" si="40"/>
        <v>OfSNewPGE</v>
      </c>
      <c r="N622" t="s">
        <v>434</v>
      </c>
      <c r="O622">
        <v>3.7400000000000003E-2</v>
      </c>
    </row>
    <row r="623" spans="2:15" x14ac:dyDescent="0.35">
      <c r="B623" t="s">
        <v>389</v>
      </c>
      <c r="C623" t="str">
        <f t="shared" si="37"/>
        <v>RSDNewPGE</v>
      </c>
      <c r="D623" t="s">
        <v>393</v>
      </c>
      <c r="E623" t="str">
        <f t="shared" si="38"/>
        <v>Any</v>
      </c>
      <c r="F623" t="s">
        <v>414</v>
      </c>
      <c r="G623" t="s">
        <v>446</v>
      </c>
      <c r="H623" t="s">
        <v>454</v>
      </c>
      <c r="I623" s="12" t="s">
        <v>417</v>
      </c>
      <c r="J623" s="12" t="s">
        <v>418</v>
      </c>
      <c r="L623" s="28" t="str">
        <f t="shared" si="39"/>
        <v>RSDNewPGECZ01</v>
      </c>
      <c r="M623" t="str">
        <f t="shared" si="40"/>
        <v>RSDNewPGE</v>
      </c>
      <c r="N623" t="s">
        <v>419</v>
      </c>
      <c r="O623">
        <v>6.6499999999999997E-3</v>
      </c>
    </row>
    <row r="624" spans="2:15" x14ac:dyDescent="0.35">
      <c r="B624" t="s">
        <v>389</v>
      </c>
      <c r="C624" t="str">
        <f t="shared" si="37"/>
        <v>RSDNewPGE</v>
      </c>
      <c r="D624" t="s">
        <v>393</v>
      </c>
      <c r="E624" t="str">
        <f t="shared" si="38"/>
        <v>Any</v>
      </c>
      <c r="F624" t="s">
        <v>414</v>
      </c>
      <c r="G624" t="s">
        <v>446</v>
      </c>
      <c r="H624" t="s">
        <v>454</v>
      </c>
      <c r="I624" s="12" t="s">
        <v>417</v>
      </c>
      <c r="J624" s="12" t="s">
        <v>418</v>
      </c>
      <c r="L624" s="28" t="str">
        <f t="shared" si="39"/>
        <v>RSDNewPGECZ02</v>
      </c>
      <c r="M624" t="str">
        <f t="shared" si="40"/>
        <v>RSDNewPGE</v>
      </c>
      <c r="N624" t="s">
        <v>420</v>
      </c>
      <c r="O624">
        <v>3.805E-2</v>
      </c>
    </row>
    <row r="625" spans="2:15" x14ac:dyDescent="0.35">
      <c r="B625" t="s">
        <v>389</v>
      </c>
      <c r="C625" t="str">
        <f t="shared" si="37"/>
        <v>RSDNewPGE</v>
      </c>
      <c r="D625" t="s">
        <v>393</v>
      </c>
      <c r="E625" t="str">
        <f t="shared" si="38"/>
        <v>Any</v>
      </c>
      <c r="F625" t="s">
        <v>414</v>
      </c>
      <c r="G625" t="s">
        <v>446</v>
      </c>
      <c r="H625" t="s">
        <v>454</v>
      </c>
      <c r="I625" s="12" t="s">
        <v>417</v>
      </c>
      <c r="J625" s="12" t="s">
        <v>418</v>
      </c>
      <c r="L625" s="28" t="str">
        <f t="shared" si="39"/>
        <v>RSDNewPGECZ03</v>
      </c>
      <c r="M625" t="str">
        <f t="shared" si="40"/>
        <v>RSDNewPGE</v>
      </c>
      <c r="N625" t="s">
        <v>421</v>
      </c>
      <c r="O625">
        <v>0.19175</v>
      </c>
    </row>
    <row r="626" spans="2:15" x14ac:dyDescent="0.35">
      <c r="B626" t="s">
        <v>389</v>
      </c>
      <c r="C626" t="str">
        <f t="shared" si="37"/>
        <v>RSDNewPGE</v>
      </c>
      <c r="D626" t="s">
        <v>393</v>
      </c>
      <c r="E626" t="str">
        <f t="shared" si="38"/>
        <v>Any</v>
      </c>
      <c r="F626" t="s">
        <v>414</v>
      </c>
      <c r="G626" t="s">
        <v>446</v>
      </c>
      <c r="H626" t="s">
        <v>454</v>
      </c>
      <c r="I626" s="12" t="s">
        <v>417</v>
      </c>
      <c r="J626" s="12" t="s">
        <v>418</v>
      </c>
      <c r="L626" s="28" t="str">
        <f t="shared" si="39"/>
        <v>RSDNewPGECZ04</v>
      </c>
      <c r="M626" t="str">
        <f t="shared" si="40"/>
        <v>RSDNewPGE</v>
      </c>
      <c r="N626" t="s">
        <v>422</v>
      </c>
      <c r="O626">
        <v>7.6674999999999993E-2</v>
      </c>
    </row>
    <row r="627" spans="2:15" x14ac:dyDescent="0.35">
      <c r="B627" t="s">
        <v>389</v>
      </c>
      <c r="C627" t="str">
        <f t="shared" si="37"/>
        <v>RSDNewPGE</v>
      </c>
      <c r="D627" t="s">
        <v>393</v>
      </c>
      <c r="E627" t="str">
        <f t="shared" si="38"/>
        <v>Any</v>
      </c>
      <c r="F627" t="s">
        <v>414</v>
      </c>
      <c r="G627" t="s">
        <v>446</v>
      </c>
      <c r="H627" t="s">
        <v>454</v>
      </c>
      <c r="I627" s="12" t="s">
        <v>417</v>
      </c>
      <c r="J627" s="12" t="s">
        <v>418</v>
      </c>
      <c r="L627" s="28" t="str">
        <f t="shared" si="39"/>
        <v>RSDNewPGECZ05</v>
      </c>
      <c r="M627" t="str">
        <f t="shared" si="40"/>
        <v>RSDNewPGE</v>
      </c>
      <c r="N627" t="s">
        <v>423</v>
      </c>
      <c r="O627">
        <v>1.5044999999999999E-2</v>
      </c>
    </row>
    <row r="628" spans="2:15" x14ac:dyDescent="0.35">
      <c r="B628" t="s">
        <v>389</v>
      </c>
      <c r="C628" t="str">
        <f t="shared" si="37"/>
        <v>RSDNewPGE</v>
      </c>
      <c r="D628" t="s">
        <v>393</v>
      </c>
      <c r="E628" t="str">
        <f t="shared" si="38"/>
        <v>Any</v>
      </c>
      <c r="F628" t="s">
        <v>414</v>
      </c>
      <c r="G628" t="s">
        <v>446</v>
      </c>
      <c r="H628" t="s">
        <v>454</v>
      </c>
      <c r="I628" s="12" t="s">
        <v>417</v>
      </c>
      <c r="J628" s="12" t="s">
        <v>418</v>
      </c>
      <c r="L628" s="28" t="str">
        <f t="shared" si="39"/>
        <v>RSDNewPGECZ06</v>
      </c>
      <c r="M628" t="str">
        <f t="shared" si="40"/>
        <v>RSDNewPGE</v>
      </c>
      <c r="N628" t="s">
        <v>424</v>
      </c>
      <c r="O628">
        <v>0</v>
      </c>
    </row>
    <row r="629" spans="2:15" x14ac:dyDescent="0.35">
      <c r="B629" t="s">
        <v>389</v>
      </c>
      <c r="C629" t="str">
        <f t="shared" si="37"/>
        <v>RSDNewPGE</v>
      </c>
      <c r="D629" t="s">
        <v>393</v>
      </c>
      <c r="E629" t="str">
        <f t="shared" si="38"/>
        <v>Any</v>
      </c>
      <c r="F629" t="s">
        <v>414</v>
      </c>
      <c r="G629" t="s">
        <v>446</v>
      </c>
      <c r="H629" t="s">
        <v>454</v>
      </c>
      <c r="I629" s="12" t="s">
        <v>417</v>
      </c>
      <c r="J629" s="12" t="s">
        <v>418</v>
      </c>
      <c r="L629" s="28" t="str">
        <f t="shared" si="39"/>
        <v>RSDNewPGECZ07</v>
      </c>
      <c r="M629" t="str">
        <f t="shared" si="40"/>
        <v>RSDNewPGE</v>
      </c>
      <c r="N629" t="s">
        <v>425</v>
      </c>
      <c r="O629">
        <v>0</v>
      </c>
    </row>
    <row r="630" spans="2:15" x14ac:dyDescent="0.35">
      <c r="B630" t="s">
        <v>389</v>
      </c>
      <c r="C630" t="str">
        <f t="shared" si="37"/>
        <v>RSDNewPGE</v>
      </c>
      <c r="D630" t="s">
        <v>393</v>
      </c>
      <c r="E630" t="str">
        <f t="shared" si="38"/>
        <v>Any</v>
      </c>
      <c r="F630" t="s">
        <v>414</v>
      </c>
      <c r="G630" t="s">
        <v>446</v>
      </c>
      <c r="H630" t="s">
        <v>454</v>
      </c>
      <c r="I630" s="12" t="s">
        <v>417</v>
      </c>
      <c r="J630" s="12" t="s">
        <v>418</v>
      </c>
      <c r="L630" s="28" t="str">
        <f t="shared" si="39"/>
        <v>RSDNewPGECZ08</v>
      </c>
      <c r="M630" t="str">
        <f t="shared" si="40"/>
        <v>RSDNewPGE</v>
      </c>
      <c r="N630" t="s">
        <v>426</v>
      </c>
      <c r="O630">
        <v>0</v>
      </c>
    </row>
    <row r="631" spans="2:15" x14ac:dyDescent="0.35">
      <c r="B631" t="s">
        <v>389</v>
      </c>
      <c r="C631" t="str">
        <f t="shared" si="37"/>
        <v>RSDNewPGE</v>
      </c>
      <c r="D631" t="s">
        <v>393</v>
      </c>
      <c r="E631" t="str">
        <f t="shared" si="38"/>
        <v>Any</v>
      </c>
      <c r="F631" t="s">
        <v>414</v>
      </c>
      <c r="G631" t="s">
        <v>446</v>
      </c>
      <c r="H631" t="s">
        <v>454</v>
      </c>
      <c r="I631" s="12" t="s">
        <v>417</v>
      </c>
      <c r="J631" s="12" t="s">
        <v>418</v>
      </c>
      <c r="L631" s="28" t="str">
        <f t="shared" si="39"/>
        <v>RSDNewPGECZ09</v>
      </c>
      <c r="M631" t="str">
        <f t="shared" si="40"/>
        <v>RSDNewPGE</v>
      </c>
      <c r="N631" t="s">
        <v>427</v>
      </c>
      <c r="O631">
        <v>0</v>
      </c>
    </row>
    <row r="632" spans="2:15" x14ac:dyDescent="0.35">
      <c r="B632" t="s">
        <v>389</v>
      </c>
      <c r="C632" t="str">
        <f t="shared" si="37"/>
        <v>RSDNewPGE</v>
      </c>
      <c r="D632" t="s">
        <v>393</v>
      </c>
      <c r="E632" t="str">
        <f t="shared" si="38"/>
        <v>Any</v>
      </c>
      <c r="F632" t="s">
        <v>414</v>
      </c>
      <c r="G632" t="s">
        <v>446</v>
      </c>
      <c r="H632" t="s">
        <v>454</v>
      </c>
      <c r="I632" s="12" t="s">
        <v>417</v>
      </c>
      <c r="J632" s="12" t="s">
        <v>418</v>
      </c>
      <c r="L632" s="28" t="str">
        <f t="shared" si="39"/>
        <v>RSDNewPGECZ10</v>
      </c>
      <c r="M632" t="str">
        <f t="shared" si="40"/>
        <v>RSDNewPGE</v>
      </c>
      <c r="N632" t="s">
        <v>428</v>
      </c>
      <c r="O632">
        <v>0</v>
      </c>
    </row>
    <row r="633" spans="2:15" x14ac:dyDescent="0.35">
      <c r="B633" t="s">
        <v>389</v>
      </c>
      <c r="C633" t="str">
        <f t="shared" si="37"/>
        <v>RSDNewPGE</v>
      </c>
      <c r="D633" t="s">
        <v>393</v>
      </c>
      <c r="E633" t="str">
        <f t="shared" si="38"/>
        <v>Any</v>
      </c>
      <c r="F633" t="s">
        <v>414</v>
      </c>
      <c r="G633" t="s">
        <v>446</v>
      </c>
      <c r="H633" t="s">
        <v>454</v>
      </c>
      <c r="I633" s="12" t="s">
        <v>417</v>
      </c>
      <c r="J633" s="12" t="s">
        <v>418</v>
      </c>
      <c r="L633" s="28" t="str">
        <f t="shared" si="39"/>
        <v>RSDNewPGECZ11</v>
      </c>
      <c r="M633" t="str">
        <f t="shared" si="40"/>
        <v>RSDNewPGE</v>
      </c>
      <c r="N633" t="s">
        <v>429</v>
      </c>
      <c r="O633">
        <v>3.925E-2</v>
      </c>
    </row>
    <row r="634" spans="2:15" x14ac:dyDescent="0.35">
      <c r="B634" t="s">
        <v>389</v>
      </c>
      <c r="C634" t="str">
        <f t="shared" si="37"/>
        <v>RSDNewPGE</v>
      </c>
      <c r="D634" t="s">
        <v>393</v>
      </c>
      <c r="E634" t="str">
        <f t="shared" si="38"/>
        <v>Any</v>
      </c>
      <c r="F634" t="s">
        <v>414</v>
      </c>
      <c r="G634" t="s">
        <v>446</v>
      </c>
      <c r="H634" t="s">
        <v>454</v>
      </c>
      <c r="I634" s="12" t="s">
        <v>417</v>
      </c>
      <c r="J634" s="12" t="s">
        <v>418</v>
      </c>
      <c r="L634" s="28" t="str">
        <f t="shared" si="39"/>
        <v>RSDNewPGECZ12</v>
      </c>
      <c r="M634" t="str">
        <f t="shared" si="40"/>
        <v>RSDNewPGE</v>
      </c>
      <c r="N634" t="s">
        <v>430</v>
      </c>
      <c r="O634">
        <v>0.13865</v>
      </c>
    </row>
    <row r="635" spans="2:15" x14ac:dyDescent="0.35">
      <c r="B635" t="s">
        <v>389</v>
      </c>
      <c r="C635" t="str">
        <f t="shared" si="37"/>
        <v>RSDNewPGE</v>
      </c>
      <c r="D635" t="s">
        <v>393</v>
      </c>
      <c r="E635" t="str">
        <f t="shared" si="38"/>
        <v>Any</v>
      </c>
      <c r="F635" t="s">
        <v>414</v>
      </c>
      <c r="G635" t="s">
        <v>446</v>
      </c>
      <c r="H635" t="s">
        <v>454</v>
      </c>
      <c r="I635" s="12" t="s">
        <v>417</v>
      </c>
      <c r="J635" s="12" t="s">
        <v>418</v>
      </c>
      <c r="L635" s="28" t="str">
        <f t="shared" si="39"/>
        <v>RSDNewPGECZ13</v>
      </c>
      <c r="M635" t="str">
        <f t="shared" si="40"/>
        <v>RSDNewPGE</v>
      </c>
      <c r="N635" t="s">
        <v>431</v>
      </c>
      <c r="O635">
        <v>9.5899999999999999E-2</v>
      </c>
    </row>
    <row r="636" spans="2:15" x14ac:dyDescent="0.35">
      <c r="B636" t="s">
        <v>389</v>
      </c>
      <c r="C636" t="str">
        <f t="shared" si="37"/>
        <v>RSDNewPGE</v>
      </c>
      <c r="D636" t="s">
        <v>393</v>
      </c>
      <c r="E636" t="str">
        <f t="shared" si="38"/>
        <v>Any</v>
      </c>
      <c r="F636" t="s">
        <v>414</v>
      </c>
      <c r="G636" t="s">
        <v>446</v>
      </c>
      <c r="H636" t="s">
        <v>454</v>
      </c>
      <c r="I636" s="12" t="s">
        <v>417</v>
      </c>
      <c r="J636" s="12" t="s">
        <v>418</v>
      </c>
      <c r="L636" s="28" t="str">
        <f t="shared" si="39"/>
        <v>RSDNewPGECZ14</v>
      </c>
      <c r="M636" t="str">
        <f t="shared" si="40"/>
        <v>RSDNewPGE</v>
      </c>
      <c r="N636" t="s">
        <v>432</v>
      </c>
      <c r="O636">
        <v>0</v>
      </c>
    </row>
    <row r="637" spans="2:15" x14ac:dyDescent="0.35">
      <c r="B637" t="s">
        <v>389</v>
      </c>
      <c r="C637" t="str">
        <f t="shared" si="37"/>
        <v>RSDNewPGE</v>
      </c>
      <c r="D637" t="s">
        <v>393</v>
      </c>
      <c r="E637" t="str">
        <f t="shared" si="38"/>
        <v>Any</v>
      </c>
      <c r="F637" t="s">
        <v>414</v>
      </c>
      <c r="G637" t="s">
        <v>446</v>
      </c>
      <c r="H637" t="s">
        <v>454</v>
      </c>
      <c r="I637" s="12" t="s">
        <v>417</v>
      </c>
      <c r="J637" s="12" t="s">
        <v>418</v>
      </c>
      <c r="L637" s="28" t="str">
        <f t="shared" si="39"/>
        <v>RSDNewPGECZ15</v>
      </c>
      <c r="M637" t="str">
        <f t="shared" si="40"/>
        <v>RSDNewPGE</v>
      </c>
      <c r="N637" t="s">
        <v>433</v>
      </c>
      <c r="O637">
        <v>0</v>
      </c>
    </row>
    <row r="638" spans="2:15" x14ac:dyDescent="0.35">
      <c r="B638" t="s">
        <v>389</v>
      </c>
      <c r="C638" t="str">
        <f t="shared" si="37"/>
        <v>RSDNewPGE</v>
      </c>
      <c r="D638" t="s">
        <v>393</v>
      </c>
      <c r="E638" t="str">
        <f t="shared" si="38"/>
        <v>Any</v>
      </c>
      <c r="F638" t="s">
        <v>414</v>
      </c>
      <c r="G638" t="s">
        <v>446</v>
      </c>
      <c r="H638" t="s">
        <v>454</v>
      </c>
      <c r="I638" s="12" t="s">
        <v>417</v>
      </c>
      <c r="J638" s="12" t="s">
        <v>418</v>
      </c>
      <c r="L638" s="28" t="str">
        <f t="shared" si="39"/>
        <v>RSDNewPGECZ16</v>
      </c>
      <c r="M638" t="str">
        <f t="shared" si="40"/>
        <v>RSDNewPGE</v>
      </c>
      <c r="N638" t="s">
        <v>434</v>
      </c>
      <c r="O638">
        <v>7.1999999999999998E-3</v>
      </c>
    </row>
    <row r="639" spans="2:15" x14ac:dyDescent="0.35">
      <c r="B639" t="s">
        <v>389</v>
      </c>
      <c r="C639" t="str">
        <f t="shared" si="37"/>
        <v>RFFNewPGE</v>
      </c>
      <c r="D639" t="s">
        <v>393</v>
      </c>
      <c r="E639" t="str">
        <f t="shared" si="38"/>
        <v>Any</v>
      </c>
      <c r="F639" t="s">
        <v>414</v>
      </c>
      <c r="G639" t="s">
        <v>447</v>
      </c>
      <c r="H639" t="s">
        <v>454</v>
      </c>
      <c r="I639" s="12" t="s">
        <v>417</v>
      </c>
      <c r="J639" s="12" t="s">
        <v>418</v>
      </c>
      <c r="L639" s="28" t="str">
        <f t="shared" si="39"/>
        <v>RFFNewPGECZ01</v>
      </c>
      <c r="M639" t="str">
        <f t="shared" si="40"/>
        <v>RFFNewPGE</v>
      </c>
      <c r="N639" t="s">
        <v>419</v>
      </c>
      <c r="O639">
        <v>6.6499999999999997E-3</v>
      </c>
    </row>
    <row r="640" spans="2:15" x14ac:dyDescent="0.35">
      <c r="B640" t="s">
        <v>389</v>
      </c>
      <c r="C640" t="str">
        <f t="shared" si="37"/>
        <v>RFFNewPGE</v>
      </c>
      <c r="D640" t="s">
        <v>393</v>
      </c>
      <c r="E640" t="str">
        <f t="shared" si="38"/>
        <v>Any</v>
      </c>
      <c r="F640" t="s">
        <v>414</v>
      </c>
      <c r="G640" t="s">
        <v>447</v>
      </c>
      <c r="H640" t="s">
        <v>454</v>
      </c>
      <c r="I640" s="12" t="s">
        <v>417</v>
      </c>
      <c r="J640" s="12" t="s">
        <v>418</v>
      </c>
      <c r="L640" s="28" t="str">
        <f t="shared" si="39"/>
        <v>RFFNewPGECZ02</v>
      </c>
      <c r="M640" t="str">
        <f t="shared" si="40"/>
        <v>RFFNewPGE</v>
      </c>
      <c r="N640" t="s">
        <v>420</v>
      </c>
      <c r="O640">
        <v>3.805E-2</v>
      </c>
    </row>
    <row r="641" spans="2:15" x14ac:dyDescent="0.35">
      <c r="B641" t="s">
        <v>389</v>
      </c>
      <c r="C641" t="str">
        <f t="shared" si="37"/>
        <v>RFFNewPGE</v>
      </c>
      <c r="D641" t="s">
        <v>393</v>
      </c>
      <c r="E641" t="str">
        <f t="shared" si="38"/>
        <v>Any</v>
      </c>
      <c r="F641" t="s">
        <v>414</v>
      </c>
      <c r="G641" t="s">
        <v>447</v>
      </c>
      <c r="H641" t="s">
        <v>454</v>
      </c>
      <c r="I641" s="12" t="s">
        <v>417</v>
      </c>
      <c r="J641" s="12" t="s">
        <v>418</v>
      </c>
      <c r="L641" s="28" t="str">
        <f t="shared" si="39"/>
        <v>RFFNewPGECZ03</v>
      </c>
      <c r="M641" t="str">
        <f t="shared" si="40"/>
        <v>RFFNewPGE</v>
      </c>
      <c r="N641" t="s">
        <v>421</v>
      </c>
      <c r="O641">
        <v>0.19175</v>
      </c>
    </row>
    <row r="642" spans="2:15" x14ac:dyDescent="0.35">
      <c r="B642" t="s">
        <v>389</v>
      </c>
      <c r="C642" t="str">
        <f t="shared" si="37"/>
        <v>RFFNewPGE</v>
      </c>
      <c r="D642" t="s">
        <v>393</v>
      </c>
      <c r="E642" t="str">
        <f t="shared" si="38"/>
        <v>Any</v>
      </c>
      <c r="F642" t="s">
        <v>414</v>
      </c>
      <c r="G642" t="s">
        <v>447</v>
      </c>
      <c r="H642" t="s">
        <v>454</v>
      </c>
      <c r="I642" s="12" t="s">
        <v>417</v>
      </c>
      <c r="J642" s="12" t="s">
        <v>418</v>
      </c>
      <c r="L642" s="28" t="str">
        <f t="shared" si="39"/>
        <v>RFFNewPGECZ04</v>
      </c>
      <c r="M642" t="str">
        <f t="shared" si="40"/>
        <v>RFFNewPGE</v>
      </c>
      <c r="N642" t="s">
        <v>422</v>
      </c>
      <c r="O642">
        <v>7.6674999999999993E-2</v>
      </c>
    </row>
    <row r="643" spans="2:15" x14ac:dyDescent="0.35">
      <c r="B643" t="s">
        <v>389</v>
      </c>
      <c r="C643" t="str">
        <f t="shared" si="37"/>
        <v>RFFNewPGE</v>
      </c>
      <c r="D643" t="s">
        <v>393</v>
      </c>
      <c r="E643" t="str">
        <f t="shared" si="38"/>
        <v>Any</v>
      </c>
      <c r="F643" t="s">
        <v>414</v>
      </c>
      <c r="G643" t="s">
        <v>447</v>
      </c>
      <c r="H643" t="s">
        <v>454</v>
      </c>
      <c r="I643" s="12" t="s">
        <v>417</v>
      </c>
      <c r="J643" s="12" t="s">
        <v>418</v>
      </c>
      <c r="L643" s="28" t="str">
        <f t="shared" si="39"/>
        <v>RFFNewPGECZ05</v>
      </c>
      <c r="M643" t="str">
        <f t="shared" si="40"/>
        <v>RFFNewPGE</v>
      </c>
      <c r="N643" t="s">
        <v>423</v>
      </c>
      <c r="O643">
        <v>1.5044999999999999E-2</v>
      </c>
    </row>
    <row r="644" spans="2:15" x14ac:dyDescent="0.35">
      <c r="B644" t="s">
        <v>389</v>
      </c>
      <c r="C644" t="str">
        <f t="shared" si="37"/>
        <v>RFFNewPGE</v>
      </c>
      <c r="D644" t="s">
        <v>393</v>
      </c>
      <c r="E644" t="str">
        <f t="shared" si="38"/>
        <v>Any</v>
      </c>
      <c r="F644" t="s">
        <v>414</v>
      </c>
      <c r="G644" t="s">
        <v>447</v>
      </c>
      <c r="H644" t="s">
        <v>454</v>
      </c>
      <c r="I644" s="12" t="s">
        <v>417</v>
      </c>
      <c r="J644" s="12" t="s">
        <v>418</v>
      </c>
      <c r="L644" s="28" t="str">
        <f t="shared" si="39"/>
        <v>RFFNewPGECZ06</v>
      </c>
      <c r="M644" t="str">
        <f t="shared" si="40"/>
        <v>RFFNewPGE</v>
      </c>
      <c r="N644" t="s">
        <v>424</v>
      </c>
      <c r="O644">
        <v>0</v>
      </c>
    </row>
    <row r="645" spans="2:15" x14ac:dyDescent="0.35">
      <c r="B645" t="s">
        <v>389</v>
      </c>
      <c r="C645" t="str">
        <f t="shared" si="37"/>
        <v>RFFNewPGE</v>
      </c>
      <c r="D645" t="s">
        <v>393</v>
      </c>
      <c r="E645" t="str">
        <f t="shared" si="38"/>
        <v>Any</v>
      </c>
      <c r="F645" t="s">
        <v>414</v>
      </c>
      <c r="G645" t="s">
        <v>447</v>
      </c>
      <c r="H645" t="s">
        <v>454</v>
      </c>
      <c r="I645" s="12" t="s">
        <v>417</v>
      </c>
      <c r="J645" s="12" t="s">
        <v>418</v>
      </c>
      <c r="L645" s="28" t="str">
        <f t="shared" si="39"/>
        <v>RFFNewPGECZ07</v>
      </c>
      <c r="M645" t="str">
        <f t="shared" si="40"/>
        <v>RFFNewPGE</v>
      </c>
      <c r="N645" t="s">
        <v>425</v>
      </c>
      <c r="O645">
        <v>0</v>
      </c>
    </row>
    <row r="646" spans="2:15" x14ac:dyDescent="0.35">
      <c r="B646" t="s">
        <v>389</v>
      </c>
      <c r="C646" t="str">
        <f t="shared" si="37"/>
        <v>RFFNewPGE</v>
      </c>
      <c r="D646" t="s">
        <v>393</v>
      </c>
      <c r="E646" t="str">
        <f t="shared" si="38"/>
        <v>Any</v>
      </c>
      <c r="F646" t="s">
        <v>414</v>
      </c>
      <c r="G646" t="s">
        <v>447</v>
      </c>
      <c r="H646" t="s">
        <v>454</v>
      </c>
      <c r="I646" s="12" t="s">
        <v>417</v>
      </c>
      <c r="J646" s="12" t="s">
        <v>418</v>
      </c>
      <c r="L646" s="28" t="str">
        <f t="shared" si="39"/>
        <v>RFFNewPGECZ08</v>
      </c>
      <c r="M646" t="str">
        <f t="shared" si="40"/>
        <v>RFFNewPGE</v>
      </c>
      <c r="N646" t="s">
        <v>426</v>
      </c>
      <c r="O646">
        <v>0</v>
      </c>
    </row>
    <row r="647" spans="2:15" x14ac:dyDescent="0.35">
      <c r="B647" t="s">
        <v>389</v>
      </c>
      <c r="C647" t="str">
        <f t="shared" si="37"/>
        <v>RFFNewPGE</v>
      </c>
      <c r="D647" t="s">
        <v>393</v>
      </c>
      <c r="E647" t="str">
        <f t="shared" si="38"/>
        <v>Any</v>
      </c>
      <c r="F647" t="s">
        <v>414</v>
      </c>
      <c r="G647" t="s">
        <v>447</v>
      </c>
      <c r="H647" t="s">
        <v>454</v>
      </c>
      <c r="I647" s="12" t="s">
        <v>417</v>
      </c>
      <c r="J647" s="12" t="s">
        <v>418</v>
      </c>
      <c r="L647" s="28" t="str">
        <f t="shared" si="39"/>
        <v>RFFNewPGECZ09</v>
      </c>
      <c r="M647" t="str">
        <f t="shared" si="40"/>
        <v>RFFNewPGE</v>
      </c>
      <c r="N647" t="s">
        <v>427</v>
      </c>
      <c r="O647">
        <v>0</v>
      </c>
    </row>
    <row r="648" spans="2:15" x14ac:dyDescent="0.35">
      <c r="B648" t="s">
        <v>389</v>
      </c>
      <c r="C648" t="str">
        <f t="shared" si="37"/>
        <v>RFFNewPGE</v>
      </c>
      <c r="D648" t="s">
        <v>393</v>
      </c>
      <c r="E648" t="str">
        <f t="shared" si="38"/>
        <v>Any</v>
      </c>
      <c r="F648" t="s">
        <v>414</v>
      </c>
      <c r="G648" t="s">
        <v>447</v>
      </c>
      <c r="H648" t="s">
        <v>454</v>
      </c>
      <c r="I648" s="12" t="s">
        <v>417</v>
      </c>
      <c r="J648" s="12" t="s">
        <v>418</v>
      </c>
      <c r="L648" s="28" t="str">
        <f t="shared" si="39"/>
        <v>RFFNewPGECZ10</v>
      </c>
      <c r="M648" t="str">
        <f t="shared" si="40"/>
        <v>RFFNewPGE</v>
      </c>
      <c r="N648" t="s">
        <v>428</v>
      </c>
      <c r="O648">
        <v>0</v>
      </c>
    </row>
    <row r="649" spans="2:15" x14ac:dyDescent="0.35">
      <c r="B649" t="s">
        <v>389</v>
      </c>
      <c r="C649" t="str">
        <f t="shared" si="37"/>
        <v>RFFNewPGE</v>
      </c>
      <c r="D649" t="s">
        <v>393</v>
      </c>
      <c r="E649" t="str">
        <f t="shared" si="38"/>
        <v>Any</v>
      </c>
      <c r="F649" t="s">
        <v>414</v>
      </c>
      <c r="G649" t="s">
        <v>447</v>
      </c>
      <c r="H649" t="s">
        <v>454</v>
      </c>
      <c r="I649" s="12" t="s">
        <v>417</v>
      </c>
      <c r="J649" s="12" t="s">
        <v>418</v>
      </c>
      <c r="L649" s="28" t="str">
        <f t="shared" si="39"/>
        <v>RFFNewPGECZ11</v>
      </c>
      <c r="M649" t="str">
        <f t="shared" si="40"/>
        <v>RFFNewPGE</v>
      </c>
      <c r="N649" t="s">
        <v>429</v>
      </c>
      <c r="O649">
        <v>3.925E-2</v>
      </c>
    </row>
    <row r="650" spans="2:15" x14ac:dyDescent="0.35">
      <c r="B650" t="s">
        <v>389</v>
      </c>
      <c r="C650" t="str">
        <f t="shared" si="37"/>
        <v>RFFNewPGE</v>
      </c>
      <c r="D650" t="s">
        <v>393</v>
      </c>
      <c r="E650" t="str">
        <f t="shared" si="38"/>
        <v>Any</v>
      </c>
      <c r="F650" t="s">
        <v>414</v>
      </c>
      <c r="G650" t="s">
        <v>447</v>
      </c>
      <c r="H650" t="s">
        <v>454</v>
      </c>
      <c r="I650" s="12" t="s">
        <v>417</v>
      </c>
      <c r="J650" s="12" t="s">
        <v>418</v>
      </c>
      <c r="L650" s="28" t="str">
        <f t="shared" si="39"/>
        <v>RFFNewPGECZ12</v>
      </c>
      <c r="M650" t="str">
        <f t="shared" si="40"/>
        <v>RFFNewPGE</v>
      </c>
      <c r="N650" t="s">
        <v>430</v>
      </c>
      <c r="O650">
        <v>0.13865</v>
      </c>
    </row>
    <row r="651" spans="2:15" x14ac:dyDescent="0.35">
      <c r="B651" t="s">
        <v>389</v>
      </c>
      <c r="C651" t="str">
        <f t="shared" si="37"/>
        <v>RFFNewPGE</v>
      </c>
      <c r="D651" t="s">
        <v>393</v>
      </c>
      <c r="E651" t="str">
        <f t="shared" si="38"/>
        <v>Any</v>
      </c>
      <c r="F651" t="s">
        <v>414</v>
      </c>
      <c r="G651" t="s">
        <v>447</v>
      </c>
      <c r="H651" t="s">
        <v>454</v>
      </c>
      <c r="I651" s="12" t="s">
        <v>417</v>
      </c>
      <c r="J651" s="12" t="s">
        <v>418</v>
      </c>
      <c r="L651" s="28" t="str">
        <f t="shared" si="39"/>
        <v>RFFNewPGECZ13</v>
      </c>
      <c r="M651" t="str">
        <f t="shared" si="40"/>
        <v>RFFNewPGE</v>
      </c>
      <c r="N651" t="s">
        <v>431</v>
      </c>
      <c r="O651">
        <v>9.5899999999999999E-2</v>
      </c>
    </row>
    <row r="652" spans="2:15" x14ac:dyDescent="0.35">
      <c r="B652" t="s">
        <v>389</v>
      </c>
      <c r="C652" t="str">
        <f t="shared" si="37"/>
        <v>RFFNewPGE</v>
      </c>
      <c r="D652" t="s">
        <v>393</v>
      </c>
      <c r="E652" t="str">
        <f t="shared" si="38"/>
        <v>Any</v>
      </c>
      <c r="F652" t="s">
        <v>414</v>
      </c>
      <c r="G652" t="s">
        <v>447</v>
      </c>
      <c r="H652" t="s">
        <v>454</v>
      </c>
      <c r="I652" s="12" t="s">
        <v>417</v>
      </c>
      <c r="J652" s="12" t="s">
        <v>418</v>
      </c>
      <c r="L652" s="28" t="str">
        <f t="shared" si="39"/>
        <v>RFFNewPGECZ14</v>
      </c>
      <c r="M652" t="str">
        <f t="shared" si="40"/>
        <v>RFFNewPGE</v>
      </c>
      <c r="N652" t="s">
        <v>432</v>
      </c>
      <c r="O652">
        <v>0</v>
      </c>
    </row>
    <row r="653" spans="2:15" x14ac:dyDescent="0.35">
      <c r="B653" t="s">
        <v>389</v>
      </c>
      <c r="C653" t="str">
        <f t="shared" si="37"/>
        <v>RFFNewPGE</v>
      </c>
      <c r="D653" t="s">
        <v>393</v>
      </c>
      <c r="E653" t="str">
        <f t="shared" si="38"/>
        <v>Any</v>
      </c>
      <c r="F653" t="s">
        <v>414</v>
      </c>
      <c r="G653" t="s">
        <v>447</v>
      </c>
      <c r="H653" t="s">
        <v>454</v>
      </c>
      <c r="I653" s="12" t="s">
        <v>417</v>
      </c>
      <c r="J653" s="12" t="s">
        <v>418</v>
      </c>
      <c r="L653" s="28" t="str">
        <f t="shared" si="39"/>
        <v>RFFNewPGECZ15</v>
      </c>
      <c r="M653" t="str">
        <f t="shared" si="40"/>
        <v>RFFNewPGE</v>
      </c>
      <c r="N653" t="s">
        <v>433</v>
      </c>
      <c r="O653">
        <v>0</v>
      </c>
    </row>
    <row r="654" spans="2:15" x14ac:dyDescent="0.35">
      <c r="B654" t="s">
        <v>389</v>
      </c>
      <c r="C654" t="str">
        <f t="shared" si="37"/>
        <v>RFFNewPGE</v>
      </c>
      <c r="D654" t="s">
        <v>393</v>
      </c>
      <c r="E654" t="str">
        <f t="shared" si="38"/>
        <v>Any</v>
      </c>
      <c r="F654" t="s">
        <v>414</v>
      </c>
      <c r="G654" t="s">
        <v>447</v>
      </c>
      <c r="H654" t="s">
        <v>454</v>
      </c>
      <c r="I654" s="12" t="s">
        <v>417</v>
      </c>
      <c r="J654" s="12" t="s">
        <v>418</v>
      </c>
      <c r="L654" s="28" t="str">
        <f t="shared" si="39"/>
        <v>RFFNewPGECZ16</v>
      </c>
      <c r="M654" t="str">
        <f t="shared" si="40"/>
        <v>RFFNewPGE</v>
      </c>
      <c r="N654" t="s">
        <v>434</v>
      </c>
      <c r="O654">
        <v>7.1999999999999998E-3</v>
      </c>
    </row>
    <row r="655" spans="2:15" x14ac:dyDescent="0.35">
      <c r="B655" t="s">
        <v>389</v>
      </c>
      <c r="C655" t="str">
        <f t="shared" ref="C655:C718" si="41">+G655&amp;H655&amp;F655</f>
        <v>Rt3NewPGE</v>
      </c>
      <c r="D655" t="s">
        <v>393</v>
      </c>
      <c r="E655" t="str">
        <f t="shared" si="38"/>
        <v>Any</v>
      </c>
      <c r="F655" t="s">
        <v>414</v>
      </c>
      <c r="G655" t="s">
        <v>448</v>
      </c>
      <c r="H655" t="s">
        <v>454</v>
      </c>
      <c r="I655" s="12" t="s">
        <v>417</v>
      </c>
      <c r="J655" s="12" t="s">
        <v>418</v>
      </c>
      <c r="L655" s="28" t="str">
        <f t="shared" si="39"/>
        <v>Rt3NewPGECZ01</v>
      </c>
      <c r="M655" t="str">
        <f t="shared" si="40"/>
        <v>Rt3NewPGE</v>
      </c>
      <c r="N655" t="s">
        <v>419</v>
      </c>
      <c r="O655">
        <v>3.9633333333333333E-2</v>
      </c>
    </row>
    <row r="656" spans="2:15" x14ac:dyDescent="0.35">
      <c r="B656" t="s">
        <v>389</v>
      </c>
      <c r="C656" t="str">
        <f t="shared" si="41"/>
        <v>Rt3NewPGE</v>
      </c>
      <c r="D656" t="s">
        <v>393</v>
      </c>
      <c r="E656" t="str">
        <f t="shared" ref="E656:E719" si="42">IF(H656="Ex",F656,"Any")</f>
        <v>Any</v>
      </c>
      <c r="F656" t="s">
        <v>414</v>
      </c>
      <c r="G656" t="s">
        <v>448</v>
      </c>
      <c r="H656" t="s">
        <v>454</v>
      </c>
      <c r="I656" s="12" t="s">
        <v>417</v>
      </c>
      <c r="J656" s="12" t="s">
        <v>418</v>
      </c>
      <c r="L656" s="28" t="str">
        <f t="shared" ref="L656:L719" si="43">M656&amp;N656</f>
        <v>Rt3NewPGECZ02</v>
      </c>
      <c r="M656" t="str">
        <f t="shared" ref="M656:M719" si="44">+C656</f>
        <v>Rt3NewPGE</v>
      </c>
      <c r="N656" t="s">
        <v>420</v>
      </c>
      <c r="O656">
        <v>0.28533333333333333</v>
      </c>
    </row>
    <row r="657" spans="2:15" x14ac:dyDescent="0.35">
      <c r="B657" t="s">
        <v>389</v>
      </c>
      <c r="C657" t="str">
        <f t="shared" si="41"/>
        <v>Rt3NewPGE</v>
      </c>
      <c r="D657" t="s">
        <v>393</v>
      </c>
      <c r="E657" t="str">
        <f t="shared" si="42"/>
        <v>Any</v>
      </c>
      <c r="F657" t="s">
        <v>414</v>
      </c>
      <c r="G657" t="s">
        <v>448</v>
      </c>
      <c r="H657" t="s">
        <v>454</v>
      </c>
      <c r="I657" s="12" t="s">
        <v>417</v>
      </c>
      <c r="J657" s="12" t="s">
        <v>418</v>
      </c>
      <c r="L657" s="28" t="str">
        <f t="shared" si="43"/>
        <v>Rt3NewPGECZ03</v>
      </c>
      <c r="M657" t="str">
        <f t="shared" si="44"/>
        <v>Rt3NewPGE</v>
      </c>
      <c r="N657" t="s">
        <v>421</v>
      </c>
      <c r="O657">
        <v>1.2200666666666666</v>
      </c>
    </row>
    <row r="658" spans="2:15" x14ac:dyDescent="0.35">
      <c r="B658" t="s">
        <v>389</v>
      </c>
      <c r="C658" t="str">
        <f t="shared" si="41"/>
        <v>Rt3NewPGE</v>
      </c>
      <c r="D658" t="s">
        <v>393</v>
      </c>
      <c r="E658" t="str">
        <f t="shared" si="42"/>
        <v>Any</v>
      </c>
      <c r="F658" t="s">
        <v>414</v>
      </c>
      <c r="G658" t="s">
        <v>448</v>
      </c>
      <c r="H658" t="s">
        <v>454</v>
      </c>
      <c r="I658" s="12" t="s">
        <v>417</v>
      </c>
      <c r="J658" s="12" t="s">
        <v>418</v>
      </c>
      <c r="L658" s="28" t="str">
        <f t="shared" si="43"/>
        <v>Rt3NewPGECZ04</v>
      </c>
      <c r="M658" t="str">
        <f t="shared" si="44"/>
        <v>Rt3NewPGE</v>
      </c>
      <c r="N658" t="s">
        <v>422</v>
      </c>
      <c r="O658">
        <v>0.6011333333333333</v>
      </c>
    </row>
    <row r="659" spans="2:15" x14ac:dyDescent="0.35">
      <c r="B659" t="s">
        <v>389</v>
      </c>
      <c r="C659" t="str">
        <f t="shared" si="41"/>
        <v>Rt3NewPGE</v>
      </c>
      <c r="D659" t="s">
        <v>393</v>
      </c>
      <c r="E659" t="str">
        <f t="shared" si="42"/>
        <v>Any</v>
      </c>
      <c r="F659" t="s">
        <v>414</v>
      </c>
      <c r="G659" t="s">
        <v>448</v>
      </c>
      <c r="H659" t="s">
        <v>454</v>
      </c>
      <c r="I659" s="12" t="s">
        <v>417</v>
      </c>
      <c r="J659" s="12" t="s">
        <v>418</v>
      </c>
      <c r="L659" s="28" t="str">
        <f t="shared" si="43"/>
        <v>Rt3NewPGECZ05</v>
      </c>
      <c r="M659" t="str">
        <f t="shared" si="44"/>
        <v>Rt3NewPGE</v>
      </c>
      <c r="N659" t="s">
        <v>423</v>
      </c>
      <c r="O659">
        <v>0.10376666666666667</v>
      </c>
    </row>
    <row r="660" spans="2:15" x14ac:dyDescent="0.35">
      <c r="B660" t="s">
        <v>389</v>
      </c>
      <c r="C660" t="str">
        <f t="shared" si="41"/>
        <v>Rt3NewPGE</v>
      </c>
      <c r="D660" t="s">
        <v>393</v>
      </c>
      <c r="E660" t="str">
        <f t="shared" si="42"/>
        <v>Any</v>
      </c>
      <c r="F660" t="s">
        <v>414</v>
      </c>
      <c r="G660" t="s">
        <v>448</v>
      </c>
      <c r="H660" t="s">
        <v>454</v>
      </c>
      <c r="I660" s="12" t="s">
        <v>417</v>
      </c>
      <c r="J660" s="12" t="s">
        <v>418</v>
      </c>
      <c r="L660" s="28" t="str">
        <f t="shared" si="43"/>
        <v>Rt3NewPGECZ06</v>
      </c>
      <c r="M660" t="str">
        <f t="shared" si="44"/>
        <v>Rt3NewPGE</v>
      </c>
      <c r="N660" t="s">
        <v>424</v>
      </c>
      <c r="O660">
        <v>0</v>
      </c>
    </row>
    <row r="661" spans="2:15" x14ac:dyDescent="0.35">
      <c r="B661" t="s">
        <v>389</v>
      </c>
      <c r="C661" t="str">
        <f t="shared" si="41"/>
        <v>Rt3NewPGE</v>
      </c>
      <c r="D661" t="s">
        <v>393</v>
      </c>
      <c r="E661" t="str">
        <f t="shared" si="42"/>
        <v>Any</v>
      </c>
      <c r="F661" t="s">
        <v>414</v>
      </c>
      <c r="G661" t="s">
        <v>448</v>
      </c>
      <c r="H661" t="s">
        <v>454</v>
      </c>
      <c r="I661" s="12" t="s">
        <v>417</v>
      </c>
      <c r="J661" s="12" t="s">
        <v>418</v>
      </c>
      <c r="L661" s="28" t="str">
        <f t="shared" si="43"/>
        <v>Rt3NewPGECZ07</v>
      </c>
      <c r="M661" t="str">
        <f t="shared" si="44"/>
        <v>Rt3NewPGE</v>
      </c>
      <c r="N661" t="s">
        <v>425</v>
      </c>
      <c r="O661">
        <v>0</v>
      </c>
    </row>
    <row r="662" spans="2:15" x14ac:dyDescent="0.35">
      <c r="B662" t="s">
        <v>389</v>
      </c>
      <c r="C662" t="str">
        <f t="shared" si="41"/>
        <v>Rt3NewPGE</v>
      </c>
      <c r="D662" t="s">
        <v>393</v>
      </c>
      <c r="E662" t="str">
        <f t="shared" si="42"/>
        <v>Any</v>
      </c>
      <c r="F662" t="s">
        <v>414</v>
      </c>
      <c r="G662" t="s">
        <v>448</v>
      </c>
      <c r="H662" t="s">
        <v>454</v>
      </c>
      <c r="I662" s="12" t="s">
        <v>417</v>
      </c>
      <c r="J662" s="12" t="s">
        <v>418</v>
      </c>
      <c r="L662" s="28" t="str">
        <f t="shared" si="43"/>
        <v>Rt3NewPGECZ08</v>
      </c>
      <c r="M662" t="str">
        <f t="shared" si="44"/>
        <v>Rt3NewPGE</v>
      </c>
      <c r="N662" t="s">
        <v>426</v>
      </c>
      <c r="O662">
        <v>0</v>
      </c>
    </row>
    <row r="663" spans="2:15" x14ac:dyDescent="0.35">
      <c r="B663" t="s">
        <v>389</v>
      </c>
      <c r="C663" t="str">
        <f t="shared" si="41"/>
        <v>Rt3NewPGE</v>
      </c>
      <c r="D663" t="s">
        <v>393</v>
      </c>
      <c r="E663" t="str">
        <f t="shared" si="42"/>
        <v>Any</v>
      </c>
      <c r="F663" t="s">
        <v>414</v>
      </c>
      <c r="G663" t="s">
        <v>448</v>
      </c>
      <c r="H663" t="s">
        <v>454</v>
      </c>
      <c r="I663" s="12" t="s">
        <v>417</v>
      </c>
      <c r="J663" s="12" t="s">
        <v>418</v>
      </c>
      <c r="L663" s="28" t="str">
        <f t="shared" si="43"/>
        <v>Rt3NewPGECZ09</v>
      </c>
      <c r="M663" t="str">
        <f t="shared" si="44"/>
        <v>Rt3NewPGE</v>
      </c>
      <c r="N663" t="s">
        <v>427</v>
      </c>
      <c r="O663">
        <v>0</v>
      </c>
    </row>
    <row r="664" spans="2:15" x14ac:dyDescent="0.35">
      <c r="B664" t="s">
        <v>389</v>
      </c>
      <c r="C664" t="str">
        <f t="shared" si="41"/>
        <v>Rt3NewPGE</v>
      </c>
      <c r="D664" t="s">
        <v>393</v>
      </c>
      <c r="E664" t="str">
        <f t="shared" si="42"/>
        <v>Any</v>
      </c>
      <c r="F664" t="s">
        <v>414</v>
      </c>
      <c r="G664" t="s">
        <v>448</v>
      </c>
      <c r="H664" t="s">
        <v>454</v>
      </c>
      <c r="I664" s="12" t="s">
        <v>417</v>
      </c>
      <c r="J664" s="12" t="s">
        <v>418</v>
      </c>
      <c r="L664" s="28" t="str">
        <f t="shared" si="43"/>
        <v>Rt3NewPGECZ10</v>
      </c>
      <c r="M664" t="str">
        <f t="shared" si="44"/>
        <v>Rt3NewPGE</v>
      </c>
      <c r="N664" t="s">
        <v>428</v>
      </c>
      <c r="O664">
        <v>0</v>
      </c>
    </row>
    <row r="665" spans="2:15" x14ac:dyDescent="0.35">
      <c r="B665" t="s">
        <v>389</v>
      </c>
      <c r="C665" t="str">
        <f t="shared" si="41"/>
        <v>Rt3NewPGE</v>
      </c>
      <c r="D665" t="s">
        <v>393</v>
      </c>
      <c r="E665" t="str">
        <f t="shared" si="42"/>
        <v>Any</v>
      </c>
      <c r="F665" t="s">
        <v>414</v>
      </c>
      <c r="G665" t="s">
        <v>448</v>
      </c>
      <c r="H665" t="s">
        <v>454</v>
      </c>
      <c r="I665" s="12" t="s">
        <v>417</v>
      </c>
      <c r="J665" s="12" t="s">
        <v>418</v>
      </c>
      <c r="L665" s="28" t="str">
        <f t="shared" si="43"/>
        <v>Rt3NewPGECZ11</v>
      </c>
      <c r="M665" t="str">
        <f t="shared" si="44"/>
        <v>Rt3NewPGE</v>
      </c>
      <c r="N665" t="s">
        <v>429</v>
      </c>
      <c r="O665">
        <v>0.3246</v>
      </c>
    </row>
    <row r="666" spans="2:15" x14ac:dyDescent="0.35">
      <c r="B666" t="s">
        <v>389</v>
      </c>
      <c r="C666" t="str">
        <f t="shared" si="41"/>
        <v>Rt3NewPGE</v>
      </c>
      <c r="D666" t="s">
        <v>393</v>
      </c>
      <c r="E666" t="str">
        <f t="shared" si="42"/>
        <v>Any</v>
      </c>
      <c r="F666" t="s">
        <v>414</v>
      </c>
      <c r="G666" t="s">
        <v>448</v>
      </c>
      <c r="H666" t="s">
        <v>454</v>
      </c>
      <c r="I666" s="12" t="s">
        <v>417</v>
      </c>
      <c r="J666" s="12" t="s">
        <v>418</v>
      </c>
      <c r="L666" s="28" t="str">
        <f t="shared" si="43"/>
        <v>Rt3NewPGECZ12</v>
      </c>
      <c r="M666" t="str">
        <f t="shared" si="44"/>
        <v>Rt3NewPGE</v>
      </c>
      <c r="N666" t="s">
        <v>430</v>
      </c>
      <c r="O666">
        <v>1.2358333333333333</v>
      </c>
    </row>
    <row r="667" spans="2:15" x14ac:dyDescent="0.35">
      <c r="B667" t="s">
        <v>389</v>
      </c>
      <c r="C667" t="str">
        <f t="shared" si="41"/>
        <v>Rt3NewPGE</v>
      </c>
      <c r="D667" t="s">
        <v>393</v>
      </c>
      <c r="E667" t="str">
        <f t="shared" si="42"/>
        <v>Any</v>
      </c>
      <c r="F667" t="s">
        <v>414</v>
      </c>
      <c r="G667" t="s">
        <v>448</v>
      </c>
      <c r="H667" t="s">
        <v>454</v>
      </c>
      <c r="I667" s="12" t="s">
        <v>417</v>
      </c>
      <c r="J667" s="12" t="s">
        <v>418</v>
      </c>
      <c r="L667" s="28" t="str">
        <f t="shared" si="43"/>
        <v>Rt3NewPGECZ13</v>
      </c>
      <c r="M667" t="str">
        <f t="shared" si="44"/>
        <v>Rt3NewPGE</v>
      </c>
      <c r="N667" t="s">
        <v>431</v>
      </c>
      <c r="O667">
        <v>0.85230000000000006</v>
      </c>
    </row>
    <row r="668" spans="2:15" x14ac:dyDescent="0.35">
      <c r="B668" t="s">
        <v>389</v>
      </c>
      <c r="C668" t="str">
        <f t="shared" si="41"/>
        <v>Rt3NewPGE</v>
      </c>
      <c r="D668" t="s">
        <v>393</v>
      </c>
      <c r="E668" t="str">
        <f t="shared" si="42"/>
        <v>Any</v>
      </c>
      <c r="F668" t="s">
        <v>414</v>
      </c>
      <c r="G668" t="s">
        <v>448</v>
      </c>
      <c r="H668" t="s">
        <v>454</v>
      </c>
      <c r="I668" s="12" t="s">
        <v>417</v>
      </c>
      <c r="J668" s="12" t="s">
        <v>418</v>
      </c>
      <c r="L668" s="28" t="str">
        <f t="shared" si="43"/>
        <v>Rt3NewPGECZ14</v>
      </c>
      <c r="M668" t="str">
        <f t="shared" si="44"/>
        <v>Rt3NewPGE</v>
      </c>
      <c r="N668" t="s">
        <v>432</v>
      </c>
      <c r="O668">
        <v>0</v>
      </c>
    </row>
    <row r="669" spans="2:15" x14ac:dyDescent="0.35">
      <c r="B669" t="s">
        <v>389</v>
      </c>
      <c r="C669" t="str">
        <f t="shared" si="41"/>
        <v>Rt3NewPGE</v>
      </c>
      <c r="D669" t="s">
        <v>393</v>
      </c>
      <c r="E669" t="str">
        <f t="shared" si="42"/>
        <v>Any</v>
      </c>
      <c r="F669" t="s">
        <v>414</v>
      </c>
      <c r="G669" t="s">
        <v>448</v>
      </c>
      <c r="H669" t="s">
        <v>454</v>
      </c>
      <c r="I669" s="12" t="s">
        <v>417</v>
      </c>
      <c r="J669" s="12" t="s">
        <v>418</v>
      </c>
      <c r="L669" s="28" t="str">
        <f t="shared" si="43"/>
        <v>Rt3NewPGECZ15</v>
      </c>
      <c r="M669" t="str">
        <f t="shared" si="44"/>
        <v>Rt3NewPGE</v>
      </c>
      <c r="N669" t="s">
        <v>433</v>
      </c>
      <c r="O669">
        <v>0</v>
      </c>
    </row>
    <row r="670" spans="2:15" x14ac:dyDescent="0.35">
      <c r="B670" t="s">
        <v>389</v>
      </c>
      <c r="C670" t="str">
        <f t="shared" si="41"/>
        <v>Rt3NewPGE</v>
      </c>
      <c r="D670" t="s">
        <v>393</v>
      </c>
      <c r="E670" t="str">
        <f t="shared" si="42"/>
        <v>Any</v>
      </c>
      <c r="F670" t="s">
        <v>414</v>
      </c>
      <c r="G670" t="s">
        <v>448</v>
      </c>
      <c r="H670" t="s">
        <v>454</v>
      </c>
      <c r="I670" s="12" t="s">
        <v>417</v>
      </c>
      <c r="J670" s="12" t="s">
        <v>418</v>
      </c>
      <c r="L670" s="28" t="str">
        <f t="shared" si="43"/>
        <v>Rt3NewPGECZ16</v>
      </c>
      <c r="M670" t="str">
        <f t="shared" si="44"/>
        <v>Rt3NewPGE</v>
      </c>
      <c r="N670" t="s">
        <v>434</v>
      </c>
      <c r="O670">
        <v>1.5366666666666667E-2</v>
      </c>
    </row>
    <row r="671" spans="2:15" x14ac:dyDescent="0.35">
      <c r="B671" t="s">
        <v>389</v>
      </c>
      <c r="C671" t="str">
        <f t="shared" si="41"/>
        <v>RtLNewPGE</v>
      </c>
      <c r="D671" t="s">
        <v>393</v>
      </c>
      <c r="E671" t="str">
        <f t="shared" si="42"/>
        <v>Any</v>
      </c>
      <c r="F671" t="s">
        <v>414</v>
      </c>
      <c r="G671" t="s">
        <v>449</v>
      </c>
      <c r="H671" t="s">
        <v>454</v>
      </c>
      <c r="I671" s="12" t="s">
        <v>417</v>
      </c>
      <c r="J671" s="12" t="s">
        <v>418</v>
      </c>
      <c r="L671" s="28" t="str">
        <f t="shared" si="43"/>
        <v>RtLNewPGECZ01</v>
      </c>
      <c r="M671" t="str">
        <f t="shared" si="44"/>
        <v>RtLNewPGE</v>
      </c>
      <c r="N671" t="s">
        <v>419</v>
      </c>
      <c r="O671">
        <v>3.9633333333333333E-2</v>
      </c>
    </row>
    <row r="672" spans="2:15" x14ac:dyDescent="0.35">
      <c r="B672" t="s">
        <v>389</v>
      </c>
      <c r="C672" t="str">
        <f t="shared" si="41"/>
        <v>RtLNewPGE</v>
      </c>
      <c r="D672" t="s">
        <v>393</v>
      </c>
      <c r="E672" t="str">
        <f t="shared" si="42"/>
        <v>Any</v>
      </c>
      <c r="F672" t="s">
        <v>414</v>
      </c>
      <c r="G672" t="s">
        <v>449</v>
      </c>
      <c r="H672" t="s">
        <v>454</v>
      </c>
      <c r="I672" s="12" t="s">
        <v>417</v>
      </c>
      <c r="J672" s="12" t="s">
        <v>418</v>
      </c>
      <c r="L672" s="28" t="str">
        <f t="shared" si="43"/>
        <v>RtLNewPGECZ02</v>
      </c>
      <c r="M672" t="str">
        <f t="shared" si="44"/>
        <v>RtLNewPGE</v>
      </c>
      <c r="N672" t="s">
        <v>420</v>
      </c>
      <c r="O672">
        <v>0.28533333333333333</v>
      </c>
    </row>
    <row r="673" spans="2:15" x14ac:dyDescent="0.35">
      <c r="B673" t="s">
        <v>389</v>
      </c>
      <c r="C673" t="str">
        <f t="shared" si="41"/>
        <v>RtLNewPGE</v>
      </c>
      <c r="D673" t="s">
        <v>393</v>
      </c>
      <c r="E673" t="str">
        <f t="shared" si="42"/>
        <v>Any</v>
      </c>
      <c r="F673" t="s">
        <v>414</v>
      </c>
      <c r="G673" t="s">
        <v>449</v>
      </c>
      <c r="H673" t="s">
        <v>454</v>
      </c>
      <c r="I673" s="12" t="s">
        <v>417</v>
      </c>
      <c r="J673" s="12" t="s">
        <v>418</v>
      </c>
      <c r="L673" s="28" t="str">
        <f t="shared" si="43"/>
        <v>RtLNewPGECZ03</v>
      </c>
      <c r="M673" t="str">
        <f t="shared" si="44"/>
        <v>RtLNewPGE</v>
      </c>
      <c r="N673" t="s">
        <v>421</v>
      </c>
      <c r="O673">
        <v>1.2200666666666666</v>
      </c>
    </row>
    <row r="674" spans="2:15" x14ac:dyDescent="0.35">
      <c r="B674" t="s">
        <v>389</v>
      </c>
      <c r="C674" t="str">
        <f t="shared" si="41"/>
        <v>RtLNewPGE</v>
      </c>
      <c r="D674" t="s">
        <v>393</v>
      </c>
      <c r="E674" t="str">
        <f t="shared" si="42"/>
        <v>Any</v>
      </c>
      <c r="F674" t="s">
        <v>414</v>
      </c>
      <c r="G674" t="s">
        <v>449</v>
      </c>
      <c r="H674" t="s">
        <v>454</v>
      </c>
      <c r="I674" s="12" t="s">
        <v>417</v>
      </c>
      <c r="J674" s="12" t="s">
        <v>418</v>
      </c>
      <c r="L674" s="28" t="str">
        <f t="shared" si="43"/>
        <v>RtLNewPGECZ04</v>
      </c>
      <c r="M674" t="str">
        <f t="shared" si="44"/>
        <v>RtLNewPGE</v>
      </c>
      <c r="N674" t="s">
        <v>422</v>
      </c>
      <c r="O674">
        <v>0.6011333333333333</v>
      </c>
    </row>
    <row r="675" spans="2:15" x14ac:dyDescent="0.35">
      <c r="B675" t="s">
        <v>389</v>
      </c>
      <c r="C675" t="str">
        <f t="shared" si="41"/>
        <v>RtLNewPGE</v>
      </c>
      <c r="D675" t="s">
        <v>393</v>
      </c>
      <c r="E675" t="str">
        <f t="shared" si="42"/>
        <v>Any</v>
      </c>
      <c r="F675" t="s">
        <v>414</v>
      </c>
      <c r="G675" t="s">
        <v>449</v>
      </c>
      <c r="H675" t="s">
        <v>454</v>
      </c>
      <c r="I675" s="12" t="s">
        <v>417</v>
      </c>
      <c r="J675" s="12" t="s">
        <v>418</v>
      </c>
      <c r="L675" s="28" t="str">
        <f t="shared" si="43"/>
        <v>RtLNewPGECZ05</v>
      </c>
      <c r="M675" t="str">
        <f t="shared" si="44"/>
        <v>RtLNewPGE</v>
      </c>
      <c r="N675" t="s">
        <v>423</v>
      </c>
      <c r="O675">
        <v>0.10376666666666667</v>
      </c>
    </row>
    <row r="676" spans="2:15" x14ac:dyDescent="0.35">
      <c r="B676" t="s">
        <v>389</v>
      </c>
      <c r="C676" t="str">
        <f t="shared" si="41"/>
        <v>RtLNewPGE</v>
      </c>
      <c r="D676" t="s">
        <v>393</v>
      </c>
      <c r="E676" t="str">
        <f t="shared" si="42"/>
        <v>Any</v>
      </c>
      <c r="F676" t="s">
        <v>414</v>
      </c>
      <c r="G676" t="s">
        <v>449</v>
      </c>
      <c r="H676" t="s">
        <v>454</v>
      </c>
      <c r="I676" s="12" t="s">
        <v>417</v>
      </c>
      <c r="J676" s="12" t="s">
        <v>418</v>
      </c>
      <c r="L676" s="28" t="str">
        <f t="shared" si="43"/>
        <v>RtLNewPGECZ06</v>
      </c>
      <c r="M676" t="str">
        <f t="shared" si="44"/>
        <v>RtLNewPGE</v>
      </c>
      <c r="N676" t="s">
        <v>424</v>
      </c>
      <c r="O676">
        <v>0</v>
      </c>
    </row>
    <row r="677" spans="2:15" x14ac:dyDescent="0.35">
      <c r="B677" t="s">
        <v>389</v>
      </c>
      <c r="C677" t="str">
        <f t="shared" si="41"/>
        <v>RtLNewPGE</v>
      </c>
      <c r="D677" t="s">
        <v>393</v>
      </c>
      <c r="E677" t="str">
        <f t="shared" si="42"/>
        <v>Any</v>
      </c>
      <c r="F677" t="s">
        <v>414</v>
      </c>
      <c r="G677" t="s">
        <v>449</v>
      </c>
      <c r="H677" t="s">
        <v>454</v>
      </c>
      <c r="I677" s="12" t="s">
        <v>417</v>
      </c>
      <c r="J677" s="12" t="s">
        <v>418</v>
      </c>
      <c r="L677" s="28" t="str">
        <f t="shared" si="43"/>
        <v>RtLNewPGECZ07</v>
      </c>
      <c r="M677" t="str">
        <f t="shared" si="44"/>
        <v>RtLNewPGE</v>
      </c>
      <c r="N677" t="s">
        <v>425</v>
      </c>
      <c r="O677">
        <v>0</v>
      </c>
    </row>
    <row r="678" spans="2:15" x14ac:dyDescent="0.35">
      <c r="B678" t="s">
        <v>389</v>
      </c>
      <c r="C678" t="str">
        <f t="shared" si="41"/>
        <v>RtLNewPGE</v>
      </c>
      <c r="D678" t="s">
        <v>393</v>
      </c>
      <c r="E678" t="str">
        <f t="shared" si="42"/>
        <v>Any</v>
      </c>
      <c r="F678" t="s">
        <v>414</v>
      </c>
      <c r="G678" t="s">
        <v>449</v>
      </c>
      <c r="H678" t="s">
        <v>454</v>
      </c>
      <c r="I678" s="12" t="s">
        <v>417</v>
      </c>
      <c r="J678" s="12" t="s">
        <v>418</v>
      </c>
      <c r="L678" s="28" t="str">
        <f t="shared" si="43"/>
        <v>RtLNewPGECZ08</v>
      </c>
      <c r="M678" t="str">
        <f t="shared" si="44"/>
        <v>RtLNewPGE</v>
      </c>
      <c r="N678" t="s">
        <v>426</v>
      </c>
      <c r="O678">
        <v>0</v>
      </c>
    </row>
    <row r="679" spans="2:15" x14ac:dyDescent="0.35">
      <c r="B679" t="s">
        <v>389</v>
      </c>
      <c r="C679" t="str">
        <f t="shared" si="41"/>
        <v>RtLNewPGE</v>
      </c>
      <c r="D679" t="s">
        <v>393</v>
      </c>
      <c r="E679" t="str">
        <f t="shared" si="42"/>
        <v>Any</v>
      </c>
      <c r="F679" t="s">
        <v>414</v>
      </c>
      <c r="G679" t="s">
        <v>449</v>
      </c>
      <c r="H679" t="s">
        <v>454</v>
      </c>
      <c r="I679" s="12" t="s">
        <v>417</v>
      </c>
      <c r="J679" s="12" t="s">
        <v>418</v>
      </c>
      <c r="L679" s="28" t="str">
        <f t="shared" si="43"/>
        <v>RtLNewPGECZ09</v>
      </c>
      <c r="M679" t="str">
        <f t="shared" si="44"/>
        <v>RtLNewPGE</v>
      </c>
      <c r="N679" t="s">
        <v>427</v>
      </c>
      <c r="O679">
        <v>0</v>
      </c>
    </row>
    <row r="680" spans="2:15" x14ac:dyDescent="0.35">
      <c r="B680" t="s">
        <v>389</v>
      </c>
      <c r="C680" t="str">
        <f t="shared" si="41"/>
        <v>RtLNewPGE</v>
      </c>
      <c r="D680" t="s">
        <v>393</v>
      </c>
      <c r="E680" t="str">
        <f t="shared" si="42"/>
        <v>Any</v>
      </c>
      <c r="F680" t="s">
        <v>414</v>
      </c>
      <c r="G680" t="s">
        <v>449</v>
      </c>
      <c r="H680" t="s">
        <v>454</v>
      </c>
      <c r="I680" s="12" t="s">
        <v>417</v>
      </c>
      <c r="J680" s="12" t="s">
        <v>418</v>
      </c>
      <c r="L680" s="28" t="str">
        <f t="shared" si="43"/>
        <v>RtLNewPGECZ10</v>
      </c>
      <c r="M680" t="str">
        <f t="shared" si="44"/>
        <v>RtLNewPGE</v>
      </c>
      <c r="N680" t="s">
        <v>428</v>
      </c>
      <c r="O680">
        <v>0</v>
      </c>
    </row>
    <row r="681" spans="2:15" x14ac:dyDescent="0.35">
      <c r="B681" t="s">
        <v>389</v>
      </c>
      <c r="C681" t="str">
        <f t="shared" si="41"/>
        <v>RtLNewPGE</v>
      </c>
      <c r="D681" t="s">
        <v>393</v>
      </c>
      <c r="E681" t="str">
        <f t="shared" si="42"/>
        <v>Any</v>
      </c>
      <c r="F681" t="s">
        <v>414</v>
      </c>
      <c r="G681" t="s">
        <v>449</v>
      </c>
      <c r="H681" t="s">
        <v>454</v>
      </c>
      <c r="I681" s="12" t="s">
        <v>417</v>
      </c>
      <c r="J681" s="12" t="s">
        <v>418</v>
      </c>
      <c r="L681" s="28" t="str">
        <f t="shared" si="43"/>
        <v>RtLNewPGECZ11</v>
      </c>
      <c r="M681" t="str">
        <f t="shared" si="44"/>
        <v>RtLNewPGE</v>
      </c>
      <c r="N681" t="s">
        <v>429</v>
      </c>
      <c r="O681">
        <v>0.3246</v>
      </c>
    </row>
    <row r="682" spans="2:15" x14ac:dyDescent="0.35">
      <c r="B682" t="s">
        <v>389</v>
      </c>
      <c r="C682" t="str">
        <f t="shared" si="41"/>
        <v>RtLNewPGE</v>
      </c>
      <c r="D682" t="s">
        <v>393</v>
      </c>
      <c r="E682" t="str">
        <f t="shared" si="42"/>
        <v>Any</v>
      </c>
      <c r="F682" t="s">
        <v>414</v>
      </c>
      <c r="G682" t="s">
        <v>449</v>
      </c>
      <c r="H682" t="s">
        <v>454</v>
      </c>
      <c r="I682" s="12" t="s">
        <v>417</v>
      </c>
      <c r="J682" s="12" t="s">
        <v>418</v>
      </c>
      <c r="L682" s="28" t="str">
        <f t="shared" si="43"/>
        <v>RtLNewPGECZ12</v>
      </c>
      <c r="M682" t="str">
        <f t="shared" si="44"/>
        <v>RtLNewPGE</v>
      </c>
      <c r="N682" t="s">
        <v>430</v>
      </c>
      <c r="O682">
        <v>1.2358333333333333</v>
      </c>
    </row>
    <row r="683" spans="2:15" x14ac:dyDescent="0.35">
      <c r="B683" t="s">
        <v>389</v>
      </c>
      <c r="C683" t="str">
        <f t="shared" si="41"/>
        <v>RtLNewPGE</v>
      </c>
      <c r="D683" t="s">
        <v>393</v>
      </c>
      <c r="E683" t="str">
        <f t="shared" si="42"/>
        <v>Any</v>
      </c>
      <c r="F683" t="s">
        <v>414</v>
      </c>
      <c r="G683" t="s">
        <v>449</v>
      </c>
      <c r="H683" t="s">
        <v>454</v>
      </c>
      <c r="I683" s="12" t="s">
        <v>417</v>
      </c>
      <c r="J683" s="12" t="s">
        <v>418</v>
      </c>
      <c r="L683" s="28" t="str">
        <f t="shared" si="43"/>
        <v>RtLNewPGECZ13</v>
      </c>
      <c r="M683" t="str">
        <f t="shared" si="44"/>
        <v>RtLNewPGE</v>
      </c>
      <c r="N683" t="s">
        <v>431</v>
      </c>
      <c r="O683">
        <v>0.85230000000000006</v>
      </c>
    </row>
    <row r="684" spans="2:15" x14ac:dyDescent="0.35">
      <c r="B684" t="s">
        <v>389</v>
      </c>
      <c r="C684" t="str">
        <f t="shared" si="41"/>
        <v>RtLNewPGE</v>
      </c>
      <c r="D684" t="s">
        <v>393</v>
      </c>
      <c r="E684" t="str">
        <f t="shared" si="42"/>
        <v>Any</v>
      </c>
      <c r="F684" t="s">
        <v>414</v>
      </c>
      <c r="G684" t="s">
        <v>449</v>
      </c>
      <c r="H684" t="s">
        <v>454</v>
      </c>
      <c r="I684" s="12" t="s">
        <v>417</v>
      </c>
      <c r="J684" s="12" t="s">
        <v>418</v>
      </c>
      <c r="L684" s="28" t="str">
        <f t="shared" si="43"/>
        <v>RtLNewPGECZ14</v>
      </c>
      <c r="M684" t="str">
        <f t="shared" si="44"/>
        <v>RtLNewPGE</v>
      </c>
      <c r="N684" t="s">
        <v>432</v>
      </c>
      <c r="O684">
        <v>0</v>
      </c>
    </row>
    <row r="685" spans="2:15" x14ac:dyDescent="0.35">
      <c r="B685" t="s">
        <v>389</v>
      </c>
      <c r="C685" t="str">
        <f t="shared" si="41"/>
        <v>RtLNewPGE</v>
      </c>
      <c r="D685" t="s">
        <v>393</v>
      </c>
      <c r="E685" t="str">
        <f t="shared" si="42"/>
        <v>Any</v>
      </c>
      <c r="F685" t="s">
        <v>414</v>
      </c>
      <c r="G685" t="s">
        <v>449</v>
      </c>
      <c r="H685" t="s">
        <v>454</v>
      </c>
      <c r="I685" s="12" t="s">
        <v>417</v>
      </c>
      <c r="J685" s="12" t="s">
        <v>418</v>
      </c>
      <c r="L685" s="28" t="str">
        <f t="shared" si="43"/>
        <v>RtLNewPGECZ15</v>
      </c>
      <c r="M685" t="str">
        <f t="shared" si="44"/>
        <v>RtLNewPGE</v>
      </c>
      <c r="N685" t="s">
        <v>433</v>
      </c>
      <c r="O685">
        <v>0</v>
      </c>
    </row>
    <row r="686" spans="2:15" x14ac:dyDescent="0.35">
      <c r="B686" t="s">
        <v>389</v>
      </c>
      <c r="C686" t="str">
        <f t="shared" si="41"/>
        <v>RtLNewPGE</v>
      </c>
      <c r="D686" t="s">
        <v>393</v>
      </c>
      <c r="E686" t="str">
        <f t="shared" si="42"/>
        <v>Any</v>
      </c>
      <c r="F686" t="s">
        <v>414</v>
      </c>
      <c r="G686" t="s">
        <v>449</v>
      </c>
      <c r="H686" t="s">
        <v>454</v>
      </c>
      <c r="I686" s="12" t="s">
        <v>417</v>
      </c>
      <c r="J686" s="12" t="s">
        <v>418</v>
      </c>
      <c r="L686" s="28" t="str">
        <f t="shared" si="43"/>
        <v>RtLNewPGECZ16</v>
      </c>
      <c r="M686" t="str">
        <f t="shared" si="44"/>
        <v>RtLNewPGE</v>
      </c>
      <c r="N686" t="s">
        <v>434</v>
      </c>
      <c r="O686">
        <v>1.5366666666666667E-2</v>
      </c>
    </row>
    <row r="687" spans="2:15" x14ac:dyDescent="0.35">
      <c r="B687" t="s">
        <v>389</v>
      </c>
      <c r="C687" t="str">
        <f t="shared" si="41"/>
        <v>RtSNewPGE</v>
      </c>
      <c r="D687" t="s">
        <v>393</v>
      </c>
      <c r="E687" t="str">
        <f t="shared" si="42"/>
        <v>Any</v>
      </c>
      <c r="F687" t="s">
        <v>414</v>
      </c>
      <c r="G687" t="s">
        <v>450</v>
      </c>
      <c r="H687" t="s">
        <v>454</v>
      </c>
      <c r="I687" s="12" t="s">
        <v>417</v>
      </c>
      <c r="J687" s="12" t="s">
        <v>418</v>
      </c>
      <c r="L687" s="28" t="str">
        <f t="shared" si="43"/>
        <v>RtSNewPGECZ01</v>
      </c>
      <c r="M687" t="str">
        <f t="shared" si="44"/>
        <v>RtSNewPGE</v>
      </c>
      <c r="N687" t="s">
        <v>419</v>
      </c>
      <c r="O687">
        <v>3.9633333333333333E-2</v>
      </c>
    </row>
    <row r="688" spans="2:15" x14ac:dyDescent="0.35">
      <c r="B688" t="s">
        <v>389</v>
      </c>
      <c r="C688" t="str">
        <f t="shared" si="41"/>
        <v>RtSNewPGE</v>
      </c>
      <c r="D688" t="s">
        <v>393</v>
      </c>
      <c r="E688" t="str">
        <f t="shared" si="42"/>
        <v>Any</v>
      </c>
      <c r="F688" t="s">
        <v>414</v>
      </c>
      <c r="G688" t="s">
        <v>450</v>
      </c>
      <c r="H688" t="s">
        <v>454</v>
      </c>
      <c r="I688" s="12" t="s">
        <v>417</v>
      </c>
      <c r="J688" s="12" t="s">
        <v>418</v>
      </c>
      <c r="L688" s="28" t="str">
        <f t="shared" si="43"/>
        <v>RtSNewPGECZ02</v>
      </c>
      <c r="M688" t="str">
        <f t="shared" si="44"/>
        <v>RtSNewPGE</v>
      </c>
      <c r="N688" t="s">
        <v>420</v>
      </c>
      <c r="O688">
        <v>0.28533333333333333</v>
      </c>
    </row>
    <row r="689" spans="2:15" x14ac:dyDescent="0.35">
      <c r="B689" t="s">
        <v>389</v>
      </c>
      <c r="C689" t="str">
        <f t="shared" si="41"/>
        <v>RtSNewPGE</v>
      </c>
      <c r="D689" t="s">
        <v>393</v>
      </c>
      <c r="E689" t="str">
        <f t="shared" si="42"/>
        <v>Any</v>
      </c>
      <c r="F689" t="s">
        <v>414</v>
      </c>
      <c r="G689" t="s">
        <v>450</v>
      </c>
      <c r="H689" t="s">
        <v>454</v>
      </c>
      <c r="I689" s="12" t="s">
        <v>417</v>
      </c>
      <c r="J689" s="12" t="s">
        <v>418</v>
      </c>
      <c r="L689" s="28" t="str">
        <f t="shared" si="43"/>
        <v>RtSNewPGECZ03</v>
      </c>
      <c r="M689" t="str">
        <f t="shared" si="44"/>
        <v>RtSNewPGE</v>
      </c>
      <c r="N689" t="s">
        <v>421</v>
      </c>
      <c r="O689">
        <v>1.2200666666666666</v>
      </c>
    </row>
    <row r="690" spans="2:15" x14ac:dyDescent="0.35">
      <c r="B690" t="s">
        <v>389</v>
      </c>
      <c r="C690" t="str">
        <f t="shared" si="41"/>
        <v>RtSNewPGE</v>
      </c>
      <c r="D690" t="s">
        <v>393</v>
      </c>
      <c r="E690" t="str">
        <f t="shared" si="42"/>
        <v>Any</v>
      </c>
      <c r="F690" t="s">
        <v>414</v>
      </c>
      <c r="G690" t="s">
        <v>450</v>
      </c>
      <c r="H690" t="s">
        <v>454</v>
      </c>
      <c r="I690" s="12" t="s">
        <v>417</v>
      </c>
      <c r="J690" s="12" t="s">
        <v>418</v>
      </c>
      <c r="L690" s="28" t="str">
        <f t="shared" si="43"/>
        <v>RtSNewPGECZ04</v>
      </c>
      <c r="M690" t="str">
        <f t="shared" si="44"/>
        <v>RtSNewPGE</v>
      </c>
      <c r="N690" t="s">
        <v>422</v>
      </c>
      <c r="O690">
        <v>0.6011333333333333</v>
      </c>
    </row>
    <row r="691" spans="2:15" x14ac:dyDescent="0.35">
      <c r="B691" t="s">
        <v>389</v>
      </c>
      <c r="C691" t="str">
        <f t="shared" si="41"/>
        <v>RtSNewPGE</v>
      </c>
      <c r="D691" t="s">
        <v>393</v>
      </c>
      <c r="E691" t="str">
        <f t="shared" si="42"/>
        <v>Any</v>
      </c>
      <c r="F691" t="s">
        <v>414</v>
      </c>
      <c r="G691" t="s">
        <v>450</v>
      </c>
      <c r="H691" t="s">
        <v>454</v>
      </c>
      <c r="I691" s="12" t="s">
        <v>417</v>
      </c>
      <c r="J691" s="12" t="s">
        <v>418</v>
      </c>
      <c r="L691" s="28" t="str">
        <f t="shared" si="43"/>
        <v>RtSNewPGECZ05</v>
      </c>
      <c r="M691" t="str">
        <f t="shared" si="44"/>
        <v>RtSNewPGE</v>
      </c>
      <c r="N691" t="s">
        <v>423</v>
      </c>
      <c r="O691">
        <v>0.10376666666666667</v>
      </c>
    </row>
    <row r="692" spans="2:15" x14ac:dyDescent="0.35">
      <c r="B692" t="s">
        <v>389</v>
      </c>
      <c r="C692" t="str">
        <f t="shared" si="41"/>
        <v>RtSNewPGE</v>
      </c>
      <c r="D692" t="s">
        <v>393</v>
      </c>
      <c r="E692" t="str">
        <f t="shared" si="42"/>
        <v>Any</v>
      </c>
      <c r="F692" t="s">
        <v>414</v>
      </c>
      <c r="G692" t="s">
        <v>450</v>
      </c>
      <c r="H692" t="s">
        <v>454</v>
      </c>
      <c r="I692" s="12" t="s">
        <v>417</v>
      </c>
      <c r="J692" s="12" t="s">
        <v>418</v>
      </c>
      <c r="L692" s="28" t="str">
        <f t="shared" si="43"/>
        <v>RtSNewPGECZ06</v>
      </c>
      <c r="M692" t="str">
        <f t="shared" si="44"/>
        <v>RtSNewPGE</v>
      </c>
      <c r="N692" t="s">
        <v>424</v>
      </c>
      <c r="O692">
        <v>0</v>
      </c>
    </row>
    <row r="693" spans="2:15" x14ac:dyDescent="0.35">
      <c r="B693" t="s">
        <v>389</v>
      </c>
      <c r="C693" t="str">
        <f t="shared" si="41"/>
        <v>RtSNewPGE</v>
      </c>
      <c r="D693" t="s">
        <v>393</v>
      </c>
      <c r="E693" t="str">
        <f t="shared" si="42"/>
        <v>Any</v>
      </c>
      <c r="F693" t="s">
        <v>414</v>
      </c>
      <c r="G693" t="s">
        <v>450</v>
      </c>
      <c r="H693" t="s">
        <v>454</v>
      </c>
      <c r="I693" s="12" t="s">
        <v>417</v>
      </c>
      <c r="J693" s="12" t="s">
        <v>418</v>
      </c>
      <c r="L693" s="28" t="str">
        <f t="shared" si="43"/>
        <v>RtSNewPGECZ07</v>
      </c>
      <c r="M693" t="str">
        <f t="shared" si="44"/>
        <v>RtSNewPGE</v>
      </c>
      <c r="N693" t="s">
        <v>425</v>
      </c>
      <c r="O693">
        <v>0</v>
      </c>
    </row>
    <row r="694" spans="2:15" x14ac:dyDescent="0.35">
      <c r="B694" t="s">
        <v>389</v>
      </c>
      <c r="C694" t="str">
        <f t="shared" si="41"/>
        <v>RtSNewPGE</v>
      </c>
      <c r="D694" t="s">
        <v>393</v>
      </c>
      <c r="E694" t="str">
        <f t="shared" si="42"/>
        <v>Any</v>
      </c>
      <c r="F694" t="s">
        <v>414</v>
      </c>
      <c r="G694" t="s">
        <v>450</v>
      </c>
      <c r="H694" t="s">
        <v>454</v>
      </c>
      <c r="I694" s="12" t="s">
        <v>417</v>
      </c>
      <c r="J694" s="12" t="s">
        <v>418</v>
      </c>
      <c r="L694" s="28" t="str">
        <f t="shared" si="43"/>
        <v>RtSNewPGECZ08</v>
      </c>
      <c r="M694" t="str">
        <f t="shared" si="44"/>
        <v>RtSNewPGE</v>
      </c>
      <c r="N694" t="s">
        <v>426</v>
      </c>
      <c r="O694">
        <v>0</v>
      </c>
    </row>
    <row r="695" spans="2:15" x14ac:dyDescent="0.35">
      <c r="B695" t="s">
        <v>389</v>
      </c>
      <c r="C695" t="str">
        <f t="shared" si="41"/>
        <v>RtSNewPGE</v>
      </c>
      <c r="D695" t="s">
        <v>393</v>
      </c>
      <c r="E695" t="str">
        <f t="shared" si="42"/>
        <v>Any</v>
      </c>
      <c r="F695" t="s">
        <v>414</v>
      </c>
      <c r="G695" t="s">
        <v>450</v>
      </c>
      <c r="H695" t="s">
        <v>454</v>
      </c>
      <c r="I695" s="12" t="s">
        <v>417</v>
      </c>
      <c r="J695" s="12" t="s">
        <v>418</v>
      </c>
      <c r="L695" s="28" t="str">
        <f t="shared" si="43"/>
        <v>RtSNewPGECZ09</v>
      </c>
      <c r="M695" t="str">
        <f t="shared" si="44"/>
        <v>RtSNewPGE</v>
      </c>
      <c r="N695" t="s">
        <v>427</v>
      </c>
      <c r="O695">
        <v>0</v>
      </c>
    </row>
    <row r="696" spans="2:15" x14ac:dyDescent="0.35">
      <c r="B696" t="s">
        <v>389</v>
      </c>
      <c r="C696" t="str">
        <f t="shared" si="41"/>
        <v>RtSNewPGE</v>
      </c>
      <c r="D696" t="s">
        <v>393</v>
      </c>
      <c r="E696" t="str">
        <f t="shared" si="42"/>
        <v>Any</v>
      </c>
      <c r="F696" t="s">
        <v>414</v>
      </c>
      <c r="G696" t="s">
        <v>450</v>
      </c>
      <c r="H696" t="s">
        <v>454</v>
      </c>
      <c r="I696" s="12" t="s">
        <v>417</v>
      </c>
      <c r="J696" s="12" t="s">
        <v>418</v>
      </c>
      <c r="L696" s="28" t="str">
        <f t="shared" si="43"/>
        <v>RtSNewPGECZ10</v>
      </c>
      <c r="M696" t="str">
        <f t="shared" si="44"/>
        <v>RtSNewPGE</v>
      </c>
      <c r="N696" t="s">
        <v>428</v>
      </c>
      <c r="O696">
        <v>0</v>
      </c>
    </row>
    <row r="697" spans="2:15" x14ac:dyDescent="0.35">
      <c r="B697" t="s">
        <v>389</v>
      </c>
      <c r="C697" t="str">
        <f t="shared" si="41"/>
        <v>RtSNewPGE</v>
      </c>
      <c r="D697" t="s">
        <v>393</v>
      </c>
      <c r="E697" t="str">
        <f t="shared" si="42"/>
        <v>Any</v>
      </c>
      <c r="F697" t="s">
        <v>414</v>
      </c>
      <c r="G697" t="s">
        <v>450</v>
      </c>
      <c r="H697" t="s">
        <v>454</v>
      </c>
      <c r="I697" s="12" t="s">
        <v>417</v>
      </c>
      <c r="J697" s="12" t="s">
        <v>418</v>
      </c>
      <c r="L697" s="28" t="str">
        <f t="shared" si="43"/>
        <v>RtSNewPGECZ11</v>
      </c>
      <c r="M697" t="str">
        <f t="shared" si="44"/>
        <v>RtSNewPGE</v>
      </c>
      <c r="N697" t="s">
        <v>429</v>
      </c>
      <c r="O697">
        <v>0.3246</v>
      </c>
    </row>
    <row r="698" spans="2:15" x14ac:dyDescent="0.35">
      <c r="B698" t="s">
        <v>389</v>
      </c>
      <c r="C698" t="str">
        <f t="shared" si="41"/>
        <v>RtSNewPGE</v>
      </c>
      <c r="D698" t="s">
        <v>393</v>
      </c>
      <c r="E698" t="str">
        <f t="shared" si="42"/>
        <v>Any</v>
      </c>
      <c r="F698" t="s">
        <v>414</v>
      </c>
      <c r="G698" t="s">
        <v>450</v>
      </c>
      <c r="H698" t="s">
        <v>454</v>
      </c>
      <c r="I698" s="12" t="s">
        <v>417</v>
      </c>
      <c r="J698" s="12" t="s">
        <v>418</v>
      </c>
      <c r="L698" s="28" t="str">
        <f t="shared" si="43"/>
        <v>RtSNewPGECZ12</v>
      </c>
      <c r="M698" t="str">
        <f t="shared" si="44"/>
        <v>RtSNewPGE</v>
      </c>
      <c r="N698" t="s">
        <v>430</v>
      </c>
      <c r="O698">
        <v>1.2358333333333333</v>
      </c>
    </row>
    <row r="699" spans="2:15" x14ac:dyDescent="0.35">
      <c r="B699" t="s">
        <v>389</v>
      </c>
      <c r="C699" t="str">
        <f t="shared" si="41"/>
        <v>RtSNewPGE</v>
      </c>
      <c r="D699" t="s">
        <v>393</v>
      </c>
      <c r="E699" t="str">
        <f t="shared" si="42"/>
        <v>Any</v>
      </c>
      <c r="F699" t="s">
        <v>414</v>
      </c>
      <c r="G699" t="s">
        <v>450</v>
      </c>
      <c r="H699" t="s">
        <v>454</v>
      </c>
      <c r="I699" s="12" t="s">
        <v>417</v>
      </c>
      <c r="J699" s="12" t="s">
        <v>418</v>
      </c>
      <c r="L699" s="28" t="str">
        <f t="shared" si="43"/>
        <v>RtSNewPGECZ13</v>
      </c>
      <c r="M699" t="str">
        <f t="shared" si="44"/>
        <v>RtSNewPGE</v>
      </c>
      <c r="N699" t="s">
        <v>431</v>
      </c>
      <c r="O699">
        <v>0.85230000000000006</v>
      </c>
    </row>
    <row r="700" spans="2:15" x14ac:dyDescent="0.35">
      <c r="B700" t="s">
        <v>389</v>
      </c>
      <c r="C700" t="str">
        <f t="shared" si="41"/>
        <v>RtSNewPGE</v>
      </c>
      <c r="D700" t="s">
        <v>393</v>
      </c>
      <c r="E700" t="str">
        <f t="shared" si="42"/>
        <v>Any</v>
      </c>
      <c r="F700" t="s">
        <v>414</v>
      </c>
      <c r="G700" t="s">
        <v>450</v>
      </c>
      <c r="H700" t="s">
        <v>454</v>
      </c>
      <c r="I700" s="12" t="s">
        <v>417</v>
      </c>
      <c r="J700" s="12" t="s">
        <v>418</v>
      </c>
      <c r="L700" s="28" t="str">
        <f t="shared" si="43"/>
        <v>RtSNewPGECZ14</v>
      </c>
      <c r="M700" t="str">
        <f t="shared" si="44"/>
        <v>RtSNewPGE</v>
      </c>
      <c r="N700" t="s">
        <v>432</v>
      </c>
      <c r="O700">
        <v>0</v>
      </c>
    </row>
    <row r="701" spans="2:15" x14ac:dyDescent="0.35">
      <c r="B701" t="s">
        <v>389</v>
      </c>
      <c r="C701" t="str">
        <f t="shared" si="41"/>
        <v>RtSNewPGE</v>
      </c>
      <c r="D701" t="s">
        <v>393</v>
      </c>
      <c r="E701" t="str">
        <f t="shared" si="42"/>
        <v>Any</v>
      </c>
      <c r="F701" t="s">
        <v>414</v>
      </c>
      <c r="G701" t="s">
        <v>450</v>
      </c>
      <c r="H701" t="s">
        <v>454</v>
      </c>
      <c r="I701" s="12" t="s">
        <v>417</v>
      </c>
      <c r="J701" s="12" t="s">
        <v>418</v>
      </c>
      <c r="L701" s="28" t="str">
        <f t="shared" si="43"/>
        <v>RtSNewPGECZ15</v>
      </c>
      <c r="M701" t="str">
        <f t="shared" si="44"/>
        <v>RtSNewPGE</v>
      </c>
      <c r="N701" t="s">
        <v>433</v>
      </c>
      <c r="O701">
        <v>0</v>
      </c>
    </row>
    <row r="702" spans="2:15" x14ac:dyDescent="0.35">
      <c r="B702" t="s">
        <v>389</v>
      </c>
      <c r="C702" t="str">
        <f t="shared" si="41"/>
        <v>RtSNewPGE</v>
      </c>
      <c r="D702" t="s">
        <v>393</v>
      </c>
      <c r="E702" t="str">
        <f t="shared" si="42"/>
        <v>Any</v>
      </c>
      <c r="F702" t="s">
        <v>414</v>
      </c>
      <c r="G702" t="s">
        <v>450</v>
      </c>
      <c r="H702" t="s">
        <v>454</v>
      </c>
      <c r="I702" s="12" t="s">
        <v>417</v>
      </c>
      <c r="J702" s="12" t="s">
        <v>418</v>
      </c>
      <c r="L702" s="28" t="str">
        <f t="shared" si="43"/>
        <v>RtSNewPGECZ16</v>
      </c>
      <c r="M702" t="str">
        <f t="shared" si="44"/>
        <v>RtSNewPGE</v>
      </c>
      <c r="N702" t="s">
        <v>434</v>
      </c>
      <c r="O702">
        <v>1.5366666666666667E-2</v>
      </c>
    </row>
    <row r="703" spans="2:15" x14ac:dyDescent="0.35">
      <c r="B703" t="s">
        <v>389</v>
      </c>
      <c r="C703" t="str">
        <f t="shared" si="41"/>
        <v>SCnNewPGE</v>
      </c>
      <c r="D703" t="s">
        <v>393</v>
      </c>
      <c r="E703" t="str">
        <f t="shared" si="42"/>
        <v>Any</v>
      </c>
      <c r="F703" t="s">
        <v>414</v>
      </c>
      <c r="G703" t="s">
        <v>451</v>
      </c>
      <c r="H703" t="s">
        <v>454</v>
      </c>
      <c r="I703" s="12" t="s">
        <v>417</v>
      </c>
      <c r="J703" s="12" t="s">
        <v>418</v>
      </c>
      <c r="L703" s="28" t="str">
        <f t="shared" si="43"/>
        <v>SCnNewPGECZ01</v>
      </c>
      <c r="M703" t="str">
        <f t="shared" si="44"/>
        <v>SCnNewPGE</v>
      </c>
      <c r="N703" t="s">
        <v>419</v>
      </c>
      <c r="O703">
        <v>6.0299999999999999E-2</v>
      </c>
    </row>
    <row r="704" spans="2:15" x14ac:dyDescent="0.35">
      <c r="B704" t="s">
        <v>389</v>
      </c>
      <c r="C704" t="str">
        <f t="shared" si="41"/>
        <v>SCnNewPGE</v>
      </c>
      <c r="D704" t="s">
        <v>393</v>
      </c>
      <c r="E704" t="str">
        <f t="shared" si="42"/>
        <v>Any</v>
      </c>
      <c r="F704" t="s">
        <v>414</v>
      </c>
      <c r="G704" t="s">
        <v>451</v>
      </c>
      <c r="H704" t="s">
        <v>454</v>
      </c>
      <c r="I704" s="12" t="s">
        <v>417</v>
      </c>
      <c r="J704" s="12" t="s">
        <v>418</v>
      </c>
      <c r="L704" s="28" t="str">
        <f t="shared" si="43"/>
        <v>SCnNewPGECZ02</v>
      </c>
      <c r="M704" t="str">
        <f t="shared" si="44"/>
        <v>SCnNewPGE</v>
      </c>
      <c r="N704" t="s">
        <v>420</v>
      </c>
      <c r="O704">
        <v>0.35504999999999998</v>
      </c>
    </row>
    <row r="705" spans="2:15" x14ac:dyDescent="0.35">
      <c r="B705" t="s">
        <v>389</v>
      </c>
      <c r="C705" t="str">
        <f t="shared" si="41"/>
        <v>SCnNewPGE</v>
      </c>
      <c r="D705" t="s">
        <v>393</v>
      </c>
      <c r="E705" t="str">
        <f t="shared" si="42"/>
        <v>Any</v>
      </c>
      <c r="F705" t="s">
        <v>414</v>
      </c>
      <c r="G705" t="s">
        <v>451</v>
      </c>
      <c r="H705" t="s">
        <v>454</v>
      </c>
      <c r="I705" s="12" t="s">
        <v>417</v>
      </c>
      <c r="J705" s="12" t="s">
        <v>418</v>
      </c>
      <c r="L705" s="28" t="str">
        <f t="shared" si="43"/>
        <v>SCnNewPGECZ03</v>
      </c>
      <c r="M705" t="str">
        <f t="shared" si="44"/>
        <v>SCnNewPGE</v>
      </c>
      <c r="N705" t="s">
        <v>421</v>
      </c>
      <c r="O705">
        <v>1.86815</v>
      </c>
    </row>
    <row r="706" spans="2:15" x14ac:dyDescent="0.35">
      <c r="B706" t="s">
        <v>389</v>
      </c>
      <c r="C706" t="str">
        <f t="shared" si="41"/>
        <v>SCnNewPGE</v>
      </c>
      <c r="D706" t="s">
        <v>393</v>
      </c>
      <c r="E706" t="str">
        <f t="shared" si="42"/>
        <v>Any</v>
      </c>
      <c r="F706" t="s">
        <v>414</v>
      </c>
      <c r="G706" t="s">
        <v>451</v>
      </c>
      <c r="H706" t="s">
        <v>454</v>
      </c>
      <c r="I706" s="12" t="s">
        <v>417</v>
      </c>
      <c r="J706" s="12" t="s">
        <v>418</v>
      </c>
      <c r="L706" s="28" t="str">
        <f t="shared" si="43"/>
        <v>SCnNewPGECZ04</v>
      </c>
      <c r="M706" t="str">
        <f t="shared" si="44"/>
        <v>SCnNewPGE</v>
      </c>
      <c r="N706" t="s">
        <v>422</v>
      </c>
      <c r="O706">
        <v>0.68025000000000002</v>
      </c>
    </row>
    <row r="707" spans="2:15" x14ac:dyDescent="0.35">
      <c r="B707" t="s">
        <v>389</v>
      </c>
      <c r="C707" t="str">
        <f t="shared" si="41"/>
        <v>SCnNewPGE</v>
      </c>
      <c r="D707" t="s">
        <v>393</v>
      </c>
      <c r="E707" t="str">
        <f t="shared" si="42"/>
        <v>Any</v>
      </c>
      <c r="F707" t="s">
        <v>414</v>
      </c>
      <c r="G707" t="s">
        <v>451</v>
      </c>
      <c r="H707" t="s">
        <v>454</v>
      </c>
      <c r="I707" s="12" t="s">
        <v>417</v>
      </c>
      <c r="J707" s="12" t="s">
        <v>418</v>
      </c>
      <c r="L707" s="28" t="str">
        <f t="shared" si="43"/>
        <v>SCnNewPGECZ05</v>
      </c>
      <c r="M707" t="str">
        <f t="shared" si="44"/>
        <v>SCnNewPGE</v>
      </c>
      <c r="N707" t="s">
        <v>423</v>
      </c>
      <c r="O707">
        <v>5.1650000000000001E-2</v>
      </c>
    </row>
    <row r="708" spans="2:15" x14ac:dyDescent="0.35">
      <c r="B708" t="s">
        <v>389</v>
      </c>
      <c r="C708" t="str">
        <f t="shared" si="41"/>
        <v>SCnNewPGE</v>
      </c>
      <c r="D708" t="s">
        <v>393</v>
      </c>
      <c r="E708" t="str">
        <f t="shared" si="42"/>
        <v>Any</v>
      </c>
      <c r="F708" t="s">
        <v>414</v>
      </c>
      <c r="G708" t="s">
        <v>451</v>
      </c>
      <c r="H708" t="s">
        <v>454</v>
      </c>
      <c r="I708" s="12" t="s">
        <v>417</v>
      </c>
      <c r="J708" s="12" t="s">
        <v>418</v>
      </c>
      <c r="L708" s="28" t="str">
        <f t="shared" si="43"/>
        <v>SCnNewPGECZ06</v>
      </c>
      <c r="M708" t="str">
        <f t="shared" si="44"/>
        <v>SCnNewPGE</v>
      </c>
      <c r="N708" t="s">
        <v>424</v>
      </c>
      <c r="O708">
        <v>0</v>
      </c>
    </row>
    <row r="709" spans="2:15" x14ac:dyDescent="0.35">
      <c r="B709" t="s">
        <v>389</v>
      </c>
      <c r="C709" t="str">
        <f t="shared" si="41"/>
        <v>SCnNewPGE</v>
      </c>
      <c r="D709" t="s">
        <v>393</v>
      </c>
      <c r="E709" t="str">
        <f t="shared" si="42"/>
        <v>Any</v>
      </c>
      <c r="F709" t="s">
        <v>414</v>
      </c>
      <c r="G709" t="s">
        <v>451</v>
      </c>
      <c r="H709" t="s">
        <v>454</v>
      </c>
      <c r="I709" s="12" t="s">
        <v>417</v>
      </c>
      <c r="J709" s="12" t="s">
        <v>418</v>
      </c>
      <c r="L709" s="28" t="str">
        <f t="shared" si="43"/>
        <v>SCnNewPGECZ07</v>
      </c>
      <c r="M709" t="str">
        <f t="shared" si="44"/>
        <v>SCnNewPGE</v>
      </c>
      <c r="N709" t="s">
        <v>425</v>
      </c>
      <c r="O709">
        <v>0</v>
      </c>
    </row>
    <row r="710" spans="2:15" x14ac:dyDescent="0.35">
      <c r="B710" t="s">
        <v>389</v>
      </c>
      <c r="C710" t="str">
        <f t="shared" si="41"/>
        <v>SCnNewPGE</v>
      </c>
      <c r="D710" t="s">
        <v>393</v>
      </c>
      <c r="E710" t="str">
        <f t="shared" si="42"/>
        <v>Any</v>
      </c>
      <c r="F710" t="s">
        <v>414</v>
      </c>
      <c r="G710" t="s">
        <v>451</v>
      </c>
      <c r="H710" t="s">
        <v>454</v>
      </c>
      <c r="I710" s="12" t="s">
        <v>417</v>
      </c>
      <c r="J710" s="12" t="s">
        <v>418</v>
      </c>
      <c r="L710" s="28" t="str">
        <f t="shared" si="43"/>
        <v>SCnNewPGECZ08</v>
      </c>
      <c r="M710" t="str">
        <f t="shared" si="44"/>
        <v>SCnNewPGE</v>
      </c>
      <c r="N710" t="s">
        <v>426</v>
      </c>
      <c r="O710">
        <v>0</v>
      </c>
    </row>
    <row r="711" spans="2:15" x14ac:dyDescent="0.35">
      <c r="B711" t="s">
        <v>389</v>
      </c>
      <c r="C711" t="str">
        <f t="shared" si="41"/>
        <v>SCnNewPGE</v>
      </c>
      <c r="D711" t="s">
        <v>393</v>
      </c>
      <c r="E711" t="str">
        <f t="shared" si="42"/>
        <v>Any</v>
      </c>
      <c r="F711" t="s">
        <v>414</v>
      </c>
      <c r="G711" t="s">
        <v>451</v>
      </c>
      <c r="H711" t="s">
        <v>454</v>
      </c>
      <c r="I711" s="12" t="s">
        <v>417</v>
      </c>
      <c r="J711" s="12" t="s">
        <v>418</v>
      </c>
      <c r="L711" s="28" t="str">
        <f t="shared" si="43"/>
        <v>SCnNewPGECZ09</v>
      </c>
      <c r="M711" t="str">
        <f t="shared" si="44"/>
        <v>SCnNewPGE</v>
      </c>
      <c r="N711" t="s">
        <v>427</v>
      </c>
      <c r="O711">
        <v>0</v>
      </c>
    </row>
    <row r="712" spans="2:15" x14ac:dyDescent="0.35">
      <c r="B712" t="s">
        <v>389</v>
      </c>
      <c r="C712" t="str">
        <f t="shared" si="41"/>
        <v>SCnNewPGE</v>
      </c>
      <c r="D712" t="s">
        <v>393</v>
      </c>
      <c r="E712" t="str">
        <f t="shared" si="42"/>
        <v>Any</v>
      </c>
      <c r="F712" t="s">
        <v>414</v>
      </c>
      <c r="G712" t="s">
        <v>451</v>
      </c>
      <c r="H712" t="s">
        <v>454</v>
      </c>
      <c r="I712" s="12" t="s">
        <v>417</v>
      </c>
      <c r="J712" s="12" t="s">
        <v>418</v>
      </c>
      <c r="L712" s="28" t="str">
        <f t="shared" si="43"/>
        <v>SCnNewPGECZ10</v>
      </c>
      <c r="M712" t="str">
        <f t="shared" si="44"/>
        <v>SCnNewPGE</v>
      </c>
      <c r="N712" t="s">
        <v>428</v>
      </c>
      <c r="O712">
        <v>0</v>
      </c>
    </row>
    <row r="713" spans="2:15" x14ac:dyDescent="0.35">
      <c r="B713" t="s">
        <v>389</v>
      </c>
      <c r="C713" t="str">
        <f t="shared" si="41"/>
        <v>SCnNewPGE</v>
      </c>
      <c r="D713" t="s">
        <v>393</v>
      </c>
      <c r="E713" t="str">
        <f t="shared" si="42"/>
        <v>Any</v>
      </c>
      <c r="F713" t="s">
        <v>414</v>
      </c>
      <c r="G713" t="s">
        <v>451</v>
      </c>
      <c r="H713" t="s">
        <v>454</v>
      </c>
      <c r="I713" s="12" t="s">
        <v>417</v>
      </c>
      <c r="J713" s="12" t="s">
        <v>418</v>
      </c>
      <c r="L713" s="28" t="str">
        <f t="shared" si="43"/>
        <v>SCnNewPGECZ11</v>
      </c>
      <c r="M713" t="str">
        <f t="shared" si="44"/>
        <v>SCnNewPGE</v>
      </c>
      <c r="N713" t="s">
        <v>429</v>
      </c>
      <c r="O713">
        <v>0.68359999999999999</v>
      </c>
    </row>
    <row r="714" spans="2:15" x14ac:dyDescent="0.35">
      <c r="B714" t="s">
        <v>389</v>
      </c>
      <c r="C714" t="str">
        <f t="shared" si="41"/>
        <v>SCnNewPGE</v>
      </c>
      <c r="D714" t="s">
        <v>393</v>
      </c>
      <c r="E714" t="str">
        <f t="shared" si="42"/>
        <v>Any</v>
      </c>
      <c r="F714" t="s">
        <v>414</v>
      </c>
      <c r="G714" t="s">
        <v>451</v>
      </c>
      <c r="H714" t="s">
        <v>454</v>
      </c>
      <c r="I714" s="12" t="s">
        <v>417</v>
      </c>
      <c r="J714" s="12" t="s">
        <v>418</v>
      </c>
      <c r="L714" s="28" t="str">
        <f t="shared" si="43"/>
        <v>SCnNewPGECZ12</v>
      </c>
      <c r="M714" t="str">
        <f t="shared" si="44"/>
        <v>SCnNewPGE</v>
      </c>
      <c r="N714" t="s">
        <v>430</v>
      </c>
      <c r="O714">
        <v>2.5872999999999999</v>
      </c>
    </row>
    <row r="715" spans="2:15" x14ac:dyDescent="0.35">
      <c r="B715" t="s">
        <v>389</v>
      </c>
      <c r="C715" t="str">
        <f t="shared" si="41"/>
        <v>SCnNewPGE</v>
      </c>
      <c r="D715" t="s">
        <v>393</v>
      </c>
      <c r="E715" t="str">
        <f t="shared" si="42"/>
        <v>Any</v>
      </c>
      <c r="F715" t="s">
        <v>414</v>
      </c>
      <c r="G715" t="s">
        <v>451</v>
      </c>
      <c r="H715" t="s">
        <v>454</v>
      </c>
      <c r="I715" s="12" t="s">
        <v>417</v>
      </c>
      <c r="J715" s="12" t="s">
        <v>418</v>
      </c>
      <c r="L715" s="28" t="str">
        <f t="shared" si="43"/>
        <v>SCnNewPGECZ13</v>
      </c>
      <c r="M715" t="str">
        <f t="shared" si="44"/>
        <v>SCnNewPGE</v>
      </c>
      <c r="N715" t="s">
        <v>431</v>
      </c>
      <c r="O715">
        <v>1.5846</v>
      </c>
    </row>
    <row r="716" spans="2:15" x14ac:dyDescent="0.35">
      <c r="B716" t="s">
        <v>389</v>
      </c>
      <c r="C716" t="str">
        <f t="shared" si="41"/>
        <v>SCnNewPGE</v>
      </c>
      <c r="D716" t="s">
        <v>393</v>
      </c>
      <c r="E716" t="str">
        <f t="shared" si="42"/>
        <v>Any</v>
      </c>
      <c r="F716" t="s">
        <v>414</v>
      </c>
      <c r="G716" t="s">
        <v>451</v>
      </c>
      <c r="H716" t="s">
        <v>454</v>
      </c>
      <c r="I716" s="12" t="s">
        <v>417</v>
      </c>
      <c r="J716" s="12" t="s">
        <v>418</v>
      </c>
      <c r="L716" s="28" t="str">
        <f t="shared" si="43"/>
        <v>SCnNewPGECZ14</v>
      </c>
      <c r="M716" t="str">
        <f t="shared" si="44"/>
        <v>SCnNewPGE</v>
      </c>
      <c r="N716" t="s">
        <v>432</v>
      </c>
      <c r="O716">
        <v>0</v>
      </c>
    </row>
    <row r="717" spans="2:15" x14ac:dyDescent="0.35">
      <c r="B717" t="s">
        <v>389</v>
      </c>
      <c r="C717" t="str">
        <f t="shared" si="41"/>
        <v>SCnNewPGE</v>
      </c>
      <c r="D717" t="s">
        <v>393</v>
      </c>
      <c r="E717" t="str">
        <f t="shared" si="42"/>
        <v>Any</v>
      </c>
      <c r="F717" t="s">
        <v>414</v>
      </c>
      <c r="G717" t="s">
        <v>451</v>
      </c>
      <c r="H717" t="s">
        <v>454</v>
      </c>
      <c r="I717" s="12" t="s">
        <v>417</v>
      </c>
      <c r="J717" s="12" t="s">
        <v>418</v>
      </c>
      <c r="L717" s="28" t="str">
        <f t="shared" si="43"/>
        <v>SCnNewPGECZ15</v>
      </c>
      <c r="M717" t="str">
        <f t="shared" si="44"/>
        <v>SCnNewPGE</v>
      </c>
      <c r="N717" t="s">
        <v>433</v>
      </c>
      <c r="O717">
        <v>0</v>
      </c>
    </row>
    <row r="718" spans="2:15" x14ac:dyDescent="0.35">
      <c r="B718" t="s">
        <v>389</v>
      </c>
      <c r="C718" t="str">
        <f t="shared" si="41"/>
        <v>SCnNewPGE</v>
      </c>
      <c r="D718" t="s">
        <v>393</v>
      </c>
      <c r="E718" t="str">
        <f t="shared" si="42"/>
        <v>Any</v>
      </c>
      <c r="F718" t="s">
        <v>414</v>
      </c>
      <c r="G718" t="s">
        <v>451</v>
      </c>
      <c r="H718" t="s">
        <v>454</v>
      </c>
      <c r="I718" s="12" t="s">
        <v>417</v>
      </c>
      <c r="J718" s="12" t="s">
        <v>418</v>
      </c>
      <c r="L718" s="28" t="str">
        <f t="shared" si="43"/>
        <v>SCnNewPGECZ16</v>
      </c>
      <c r="M718" t="str">
        <f t="shared" si="44"/>
        <v>SCnNewPGE</v>
      </c>
      <c r="N718" t="s">
        <v>434</v>
      </c>
      <c r="O718">
        <v>7.7950000000000005E-2</v>
      </c>
    </row>
    <row r="719" spans="2:15" x14ac:dyDescent="0.35">
      <c r="B719" t="s">
        <v>389</v>
      </c>
      <c r="C719" t="str">
        <f t="shared" ref="C719:C782" si="45">+G719&amp;H719&amp;F719</f>
        <v>SUnNewPGE</v>
      </c>
      <c r="D719" t="s">
        <v>393</v>
      </c>
      <c r="E719" t="str">
        <f t="shared" si="42"/>
        <v>Any</v>
      </c>
      <c r="F719" t="s">
        <v>414</v>
      </c>
      <c r="G719" t="s">
        <v>452</v>
      </c>
      <c r="H719" t="s">
        <v>454</v>
      </c>
      <c r="I719" s="12" t="s">
        <v>417</v>
      </c>
      <c r="J719" s="12" t="s">
        <v>418</v>
      </c>
      <c r="L719" s="28" t="str">
        <f t="shared" si="43"/>
        <v>SUnNewPGECZ01</v>
      </c>
      <c r="M719" t="str">
        <f t="shared" si="44"/>
        <v>SUnNewPGE</v>
      </c>
      <c r="N719" t="s">
        <v>419</v>
      </c>
      <c r="O719">
        <v>6.0299999999999999E-2</v>
      </c>
    </row>
    <row r="720" spans="2:15" x14ac:dyDescent="0.35">
      <c r="B720" t="s">
        <v>389</v>
      </c>
      <c r="C720" t="str">
        <f t="shared" si="45"/>
        <v>SUnNewPGE</v>
      </c>
      <c r="D720" t="s">
        <v>393</v>
      </c>
      <c r="E720" t="str">
        <f t="shared" ref="E720:E783" si="46">IF(H720="Ex",F720,"Any")</f>
        <v>Any</v>
      </c>
      <c r="F720" t="s">
        <v>414</v>
      </c>
      <c r="G720" t="s">
        <v>452</v>
      </c>
      <c r="H720" t="s">
        <v>454</v>
      </c>
      <c r="I720" s="12" t="s">
        <v>417</v>
      </c>
      <c r="J720" s="12" t="s">
        <v>418</v>
      </c>
      <c r="L720" s="28" t="str">
        <f t="shared" ref="L720:L783" si="47">M720&amp;N720</f>
        <v>SUnNewPGECZ02</v>
      </c>
      <c r="M720" t="str">
        <f t="shared" ref="M720:M783" si="48">+C720</f>
        <v>SUnNewPGE</v>
      </c>
      <c r="N720" t="s">
        <v>420</v>
      </c>
      <c r="O720">
        <v>0.35504999999999998</v>
      </c>
    </row>
    <row r="721" spans="2:15" x14ac:dyDescent="0.35">
      <c r="B721" t="s">
        <v>389</v>
      </c>
      <c r="C721" t="str">
        <f t="shared" si="45"/>
        <v>SUnNewPGE</v>
      </c>
      <c r="D721" t="s">
        <v>393</v>
      </c>
      <c r="E721" t="str">
        <f t="shared" si="46"/>
        <v>Any</v>
      </c>
      <c r="F721" t="s">
        <v>414</v>
      </c>
      <c r="G721" t="s">
        <v>452</v>
      </c>
      <c r="H721" t="s">
        <v>454</v>
      </c>
      <c r="I721" s="12" t="s">
        <v>417</v>
      </c>
      <c r="J721" s="12" t="s">
        <v>418</v>
      </c>
      <c r="L721" s="28" t="str">
        <f t="shared" si="47"/>
        <v>SUnNewPGECZ03</v>
      </c>
      <c r="M721" t="str">
        <f t="shared" si="48"/>
        <v>SUnNewPGE</v>
      </c>
      <c r="N721" t="s">
        <v>421</v>
      </c>
      <c r="O721">
        <v>1.86815</v>
      </c>
    </row>
    <row r="722" spans="2:15" x14ac:dyDescent="0.35">
      <c r="B722" t="s">
        <v>389</v>
      </c>
      <c r="C722" t="str">
        <f t="shared" si="45"/>
        <v>SUnNewPGE</v>
      </c>
      <c r="D722" t="s">
        <v>393</v>
      </c>
      <c r="E722" t="str">
        <f t="shared" si="46"/>
        <v>Any</v>
      </c>
      <c r="F722" t="s">
        <v>414</v>
      </c>
      <c r="G722" t="s">
        <v>452</v>
      </c>
      <c r="H722" t="s">
        <v>454</v>
      </c>
      <c r="I722" s="12" t="s">
        <v>417</v>
      </c>
      <c r="J722" s="12" t="s">
        <v>418</v>
      </c>
      <c r="L722" s="28" t="str">
        <f t="shared" si="47"/>
        <v>SUnNewPGECZ04</v>
      </c>
      <c r="M722" t="str">
        <f t="shared" si="48"/>
        <v>SUnNewPGE</v>
      </c>
      <c r="N722" t="s">
        <v>422</v>
      </c>
      <c r="O722">
        <v>0.68025000000000002</v>
      </c>
    </row>
    <row r="723" spans="2:15" x14ac:dyDescent="0.35">
      <c r="B723" t="s">
        <v>389</v>
      </c>
      <c r="C723" t="str">
        <f t="shared" si="45"/>
        <v>SUnNewPGE</v>
      </c>
      <c r="D723" t="s">
        <v>393</v>
      </c>
      <c r="E723" t="str">
        <f t="shared" si="46"/>
        <v>Any</v>
      </c>
      <c r="F723" t="s">
        <v>414</v>
      </c>
      <c r="G723" t="s">
        <v>452</v>
      </c>
      <c r="H723" t="s">
        <v>454</v>
      </c>
      <c r="I723" s="12" t="s">
        <v>417</v>
      </c>
      <c r="J723" s="12" t="s">
        <v>418</v>
      </c>
      <c r="L723" s="28" t="str">
        <f t="shared" si="47"/>
        <v>SUnNewPGECZ05</v>
      </c>
      <c r="M723" t="str">
        <f t="shared" si="48"/>
        <v>SUnNewPGE</v>
      </c>
      <c r="N723" t="s">
        <v>423</v>
      </c>
      <c r="O723">
        <v>5.1650000000000001E-2</v>
      </c>
    </row>
    <row r="724" spans="2:15" x14ac:dyDescent="0.35">
      <c r="B724" t="s">
        <v>389</v>
      </c>
      <c r="C724" t="str">
        <f t="shared" si="45"/>
        <v>SUnNewPGE</v>
      </c>
      <c r="D724" t="s">
        <v>393</v>
      </c>
      <c r="E724" t="str">
        <f t="shared" si="46"/>
        <v>Any</v>
      </c>
      <c r="F724" t="s">
        <v>414</v>
      </c>
      <c r="G724" t="s">
        <v>452</v>
      </c>
      <c r="H724" t="s">
        <v>454</v>
      </c>
      <c r="I724" s="12" t="s">
        <v>417</v>
      </c>
      <c r="J724" s="12" t="s">
        <v>418</v>
      </c>
      <c r="L724" s="28" t="str">
        <f t="shared" si="47"/>
        <v>SUnNewPGECZ06</v>
      </c>
      <c r="M724" t="str">
        <f t="shared" si="48"/>
        <v>SUnNewPGE</v>
      </c>
      <c r="N724" t="s">
        <v>424</v>
      </c>
      <c r="O724">
        <v>0</v>
      </c>
    </row>
    <row r="725" spans="2:15" x14ac:dyDescent="0.35">
      <c r="B725" t="s">
        <v>389</v>
      </c>
      <c r="C725" t="str">
        <f t="shared" si="45"/>
        <v>SUnNewPGE</v>
      </c>
      <c r="D725" t="s">
        <v>393</v>
      </c>
      <c r="E725" t="str">
        <f t="shared" si="46"/>
        <v>Any</v>
      </c>
      <c r="F725" t="s">
        <v>414</v>
      </c>
      <c r="G725" t="s">
        <v>452</v>
      </c>
      <c r="H725" t="s">
        <v>454</v>
      </c>
      <c r="I725" s="12" t="s">
        <v>417</v>
      </c>
      <c r="J725" s="12" t="s">
        <v>418</v>
      </c>
      <c r="L725" s="28" t="str">
        <f t="shared" si="47"/>
        <v>SUnNewPGECZ07</v>
      </c>
      <c r="M725" t="str">
        <f t="shared" si="48"/>
        <v>SUnNewPGE</v>
      </c>
      <c r="N725" t="s">
        <v>425</v>
      </c>
      <c r="O725">
        <v>0</v>
      </c>
    </row>
    <row r="726" spans="2:15" x14ac:dyDescent="0.35">
      <c r="B726" t="s">
        <v>389</v>
      </c>
      <c r="C726" t="str">
        <f t="shared" si="45"/>
        <v>SUnNewPGE</v>
      </c>
      <c r="D726" t="s">
        <v>393</v>
      </c>
      <c r="E726" t="str">
        <f t="shared" si="46"/>
        <v>Any</v>
      </c>
      <c r="F726" t="s">
        <v>414</v>
      </c>
      <c r="G726" t="s">
        <v>452</v>
      </c>
      <c r="H726" t="s">
        <v>454</v>
      </c>
      <c r="I726" s="12" t="s">
        <v>417</v>
      </c>
      <c r="J726" s="12" t="s">
        <v>418</v>
      </c>
      <c r="L726" s="28" t="str">
        <f t="shared" si="47"/>
        <v>SUnNewPGECZ08</v>
      </c>
      <c r="M726" t="str">
        <f t="shared" si="48"/>
        <v>SUnNewPGE</v>
      </c>
      <c r="N726" t="s">
        <v>426</v>
      </c>
      <c r="O726">
        <v>0</v>
      </c>
    </row>
    <row r="727" spans="2:15" x14ac:dyDescent="0.35">
      <c r="B727" t="s">
        <v>389</v>
      </c>
      <c r="C727" t="str">
        <f t="shared" si="45"/>
        <v>SUnNewPGE</v>
      </c>
      <c r="D727" t="s">
        <v>393</v>
      </c>
      <c r="E727" t="str">
        <f t="shared" si="46"/>
        <v>Any</v>
      </c>
      <c r="F727" t="s">
        <v>414</v>
      </c>
      <c r="G727" t="s">
        <v>452</v>
      </c>
      <c r="H727" t="s">
        <v>454</v>
      </c>
      <c r="I727" s="12" t="s">
        <v>417</v>
      </c>
      <c r="J727" s="12" t="s">
        <v>418</v>
      </c>
      <c r="L727" s="28" t="str">
        <f t="shared" si="47"/>
        <v>SUnNewPGECZ09</v>
      </c>
      <c r="M727" t="str">
        <f t="shared" si="48"/>
        <v>SUnNewPGE</v>
      </c>
      <c r="N727" t="s">
        <v>427</v>
      </c>
      <c r="O727">
        <v>0</v>
      </c>
    </row>
    <row r="728" spans="2:15" x14ac:dyDescent="0.35">
      <c r="B728" t="s">
        <v>389</v>
      </c>
      <c r="C728" t="str">
        <f t="shared" si="45"/>
        <v>SUnNewPGE</v>
      </c>
      <c r="D728" t="s">
        <v>393</v>
      </c>
      <c r="E728" t="str">
        <f t="shared" si="46"/>
        <v>Any</v>
      </c>
      <c r="F728" t="s">
        <v>414</v>
      </c>
      <c r="G728" t="s">
        <v>452</v>
      </c>
      <c r="H728" t="s">
        <v>454</v>
      </c>
      <c r="I728" s="12" t="s">
        <v>417</v>
      </c>
      <c r="J728" s="12" t="s">
        <v>418</v>
      </c>
      <c r="L728" s="28" t="str">
        <f t="shared" si="47"/>
        <v>SUnNewPGECZ10</v>
      </c>
      <c r="M728" t="str">
        <f t="shared" si="48"/>
        <v>SUnNewPGE</v>
      </c>
      <c r="N728" t="s">
        <v>428</v>
      </c>
      <c r="O728">
        <v>0</v>
      </c>
    </row>
    <row r="729" spans="2:15" x14ac:dyDescent="0.35">
      <c r="B729" t="s">
        <v>389</v>
      </c>
      <c r="C729" t="str">
        <f t="shared" si="45"/>
        <v>SUnNewPGE</v>
      </c>
      <c r="D729" t="s">
        <v>393</v>
      </c>
      <c r="E729" t="str">
        <f t="shared" si="46"/>
        <v>Any</v>
      </c>
      <c r="F729" t="s">
        <v>414</v>
      </c>
      <c r="G729" t="s">
        <v>452</v>
      </c>
      <c r="H729" t="s">
        <v>454</v>
      </c>
      <c r="I729" s="12" t="s">
        <v>417</v>
      </c>
      <c r="J729" s="12" t="s">
        <v>418</v>
      </c>
      <c r="L729" s="28" t="str">
        <f t="shared" si="47"/>
        <v>SUnNewPGECZ11</v>
      </c>
      <c r="M729" t="str">
        <f t="shared" si="48"/>
        <v>SUnNewPGE</v>
      </c>
      <c r="N729" t="s">
        <v>429</v>
      </c>
      <c r="O729">
        <v>0.68359999999999999</v>
      </c>
    </row>
    <row r="730" spans="2:15" x14ac:dyDescent="0.35">
      <c r="B730" t="s">
        <v>389</v>
      </c>
      <c r="C730" t="str">
        <f t="shared" si="45"/>
        <v>SUnNewPGE</v>
      </c>
      <c r="D730" t="s">
        <v>393</v>
      </c>
      <c r="E730" t="str">
        <f t="shared" si="46"/>
        <v>Any</v>
      </c>
      <c r="F730" t="s">
        <v>414</v>
      </c>
      <c r="G730" t="s">
        <v>452</v>
      </c>
      <c r="H730" t="s">
        <v>454</v>
      </c>
      <c r="I730" s="12" t="s">
        <v>417</v>
      </c>
      <c r="J730" s="12" t="s">
        <v>418</v>
      </c>
      <c r="L730" s="28" t="str">
        <f t="shared" si="47"/>
        <v>SUnNewPGECZ12</v>
      </c>
      <c r="M730" t="str">
        <f t="shared" si="48"/>
        <v>SUnNewPGE</v>
      </c>
      <c r="N730" t="s">
        <v>430</v>
      </c>
      <c r="O730">
        <v>2.5872999999999999</v>
      </c>
    </row>
    <row r="731" spans="2:15" x14ac:dyDescent="0.35">
      <c r="B731" t="s">
        <v>389</v>
      </c>
      <c r="C731" t="str">
        <f t="shared" si="45"/>
        <v>SUnNewPGE</v>
      </c>
      <c r="D731" t="s">
        <v>393</v>
      </c>
      <c r="E731" t="str">
        <f t="shared" si="46"/>
        <v>Any</v>
      </c>
      <c r="F731" t="s">
        <v>414</v>
      </c>
      <c r="G731" t="s">
        <v>452</v>
      </c>
      <c r="H731" t="s">
        <v>454</v>
      </c>
      <c r="I731" s="12" t="s">
        <v>417</v>
      </c>
      <c r="J731" s="12" t="s">
        <v>418</v>
      </c>
      <c r="L731" s="28" t="str">
        <f t="shared" si="47"/>
        <v>SUnNewPGECZ13</v>
      </c>
      <c r="M731" t="str">
        <f t="shared" si="48"/>
        <v>SUnNewPGE</v>
      </c>
      <c r="N731" t="s">
        <v>431</v>
      </c>
      <c r="O731">
        <v>1.5846</v>
      </c>
    </row>
    <row r="732" spans="2:15" x14ac:dyDescent="0.35">
      <c r="B732" t="s">
        <v>389</v>
      </c>
      <c r="C732" t="str">
        <f t="shared" si="45"/>
        <v>SUnNewPGE</v>
      </c>
      <c r="D732" t="s">
        <v>393</v>
      </c>
      <c r="E732" t="str">
        <f t="shared" si="46"/>
        <v>Any</v>
      </c>
      <c r="F732" t="s">
        <v>414</v>
      </c>
      <c r="G732" t="s">
        <v>452</v>
      </c>
      <c r="H732" t="s">
        <v>454</v>
      </c>
      <c r="I732" s="12" t="s">
        <v>417</v>
      </c>
      <c r="J732" s="12" t="s">
        <v>418</v>
      </c>
      <c r="L732" s="28" t="str">
        <f t="shared" si="47"/>
        <v>SUnNewPGECZ14</v>
      </c>
      <c r="M732" t="str">
        <f t="shared" si="48"/>
        <v>SUnNewPGE</v>
      </c>
      <c r="N732" t="s">
        <v>432</v>
      </c>
      <c r="O732">
        <v>0</v>
      </c>
    </row>
    <row r="733" spans="2:15" x14ac:dyDescent="0.35">
      <c r="B733" t="s">
        <v>389</v>
      </c>
      <c r="C733" t="str">
        <f t="shared" si="45"/>
        <v>SUnNewPGE</v>
      </c>
      <c r="D733" t="s">
        <v>393</v>
      </c>
      <c r="E733" t="str">
        <f t="shared" si="46"/>
        <v>Any</v>
      </c>
      <c r="F733" t="s">
        <v>414</v>
      </c>
      <c r="G733" t="s">
        <v>452</v>
      </c>
      <c r="H733" t="s">
        <v>454</v>
      </c>
      <c r="I733" s="12" t="s">
        <v>417</v>
      </c>
      <c r="J733" s="12" t="s">
        <v>418</v>
      </c>
      <c r="L733" s="28" t="str">
        <f t="shared" si="47"/>
        <v>SUnNewPGECZ15</v>
      </c>
      <c r="M733" t="str">
        <f t="shared" si="48"/>
        <v>SUnNewPGE</v>
      </c>
      <c r="N733" t="s">
        <v>433</v>
      </c>
      <c r="O733">
        <v>0</v>
      </c>
    </row>
    <row r="734" spans="2:15" x14ac:dyDescent="0.35">
      <c r="B734" t="s">
        <v>389</v>
      </c>
      <c r="C734" t="str">
        <f t="shared" si="45"/>
        <v>SUnNewPGE</v>
      </c>
      <c r="D734" t="s">
        <v>393</v>
      </c>
      <c r="E734" t="str">
        <f t="shared" si="46"/>
        <v>Any</v>
      </c>
      <c r="F734" t="s">
        <v>414</v>
      </c>
      <c r="G734" t="s">
        <v>452</v>
      </c>
      <c r="H734" t="s">
        <v>454</v>
      </c>
      <c r="I734" s="12" t="s">
        <v>417</v>
      </c>
      <c r="J734" s="12" t="s">
        <v>418</v>
      </c>
      <c r="L734" s="28" t="str">
        <f t="shared" si="47"/>
        <v>SUnNewPGECZ16</v>
      </c>
      <c r="M734" t="str">
        <f t="shared" si="48"/>
        <v>SUnNewPGE</v>
      </c>
      <c r="N734" t="s">
        <v>434</v>
      </c>
      <c r="O734">
        <v>7.7950000000000005E-2</v>
      </c>
    </row>
    <row r="735" spans="2:15" x14ac:dyDescent="0.35">
      <c r="B735" t="s">
        <v>389</v>
      </c>
      <c r="C735" t="str">
        <f t="shared" si="45"/>
        <v>WRfNewPGE</v>
      </c>
      <c r="D735" t="s">
        <v>393</v>
      </c>
      <c r="E735" t="str">
        <f t="shared" si="46"/>
        <v>Any</v>
      </c>
      <c r="F735" t="s">
        <v>414</v>
      </c>
      <c r="G735" t="s">
        <v>453</v>
      </c>
      <c r="H735" t="s">
        <v>454</v>
      </c>
      <c r="I735" s="12" t="s">
        <v>417</v>
      </c>
      <c r="J735" s="12" t="s">
        <v>418</v>
      </c>
      <c r="L735" s="28" t="str">
        <f t="shared" si="47"/>
        <v>WRfNewPGECZ01</v>
      </c>
      <c r="M735" t="str">
        <f t="shared" si="48"/>
        <v>WRfNewPGE</v>
      </c>
      <c r="N735" t="s">
        <v>419</v>
      </c>
      <c r="O735">
        <v>6.4400000000000004E-3</v>
      </c>
    </row>
    <row r="736" spans="2:15" x14ac:dyDescent="0.35">
      <c r="B736" t="s">
        <v>389</v>
      </c>
      <c r="C736" t="str">
        <f t="shared" si="45"/>
        <v>WRfNewPGE</v>
      </c>
      <c r="D736" t="s">
        <v>393</v>
      </c>
      <c r="E736" t="str">
        <f t="shared" si="46"/>
        <v>Any</v>
      </c>
      <c r="F736" t="s">
        <v>414</v>
      </c>
      <c r="G736" t="s">
        <v>453</v>
      </c>
      <c r="H736" t="s">
        <v>454</v>
      </c>
      <c r="I736" s="12" t="s">
        <v>417</v>
      </c>
      <c r="J736" s="12" t="s">
        <v>418</v>
      </c>
      <c r="L736" s="28" t="str">
        <f t="shared" si="47"/>
        <v>WRfNewPGECZ02</v>
      </c>
      <c r="M736" t="str">
        <f t="shared" si="48"/>
        <v>WRfNewPGE</v>
      </c>
      <c r="N736" t="s">
        <v>420</v>
      </c>
      <c r="O736">
        <v>3.3980000000000003E-2</v>
      </c>
    </row>
    <row r="737" spans="2:15" x14ac:dyDescent="0.35">
      <c r="B737" t="s">
        <v>389</v>
      </c>
      <c r="C737" t="str">
        <f t="shared" si="45"/>
        <v>WRfNewPGE</v>
      </c>
      <c r="D737" t="s">
        <v>393</v>
      </c>
      <c r="E737" t="str">
        <f t="shared" si="46"/>
        <v>Any</v>
      </c>
      <c r="F737" t="s">
        <v>414</v>
      </c>
      <c r="G737" t="s">
        <v>453</v>
      </c>
      <c r="H737" t="s">
        <v>454</v>
      </c>
      <c r="I737" s="12" t="s">
        <v>417</v>
      </c>
      <c r="J737" s="12" t="s">
        <v>418</v>
      </c>
      <c r="L737" s="28" t="str">
        <f t="shared" si="47"/>
        <v>WRfNewPGECZ03</v>
      </c>
      <c r="M737" t="str">
        <f t="shared" si="48"/>
        <v>WRfNewPGE</v>
      </c>
      <c r="N737" t="s">
        <v>421</v>
      </c>
      <c r="O737">
        <v>0.36751</v>
      </c>
    </row>
    <row r="738" spans="2:15" x14ac:dyDescent="0.35">
      <c r="B738" t="s">
        <v>389</v>
      </c>
      <c r="C738" t="str">
        <f t="shared" si="45"/>
        <v>WRfNewPGE</v>
      </c>
      <c r="D738" t="s">
        <v>393</v>
      </c>
      <c r="E738" t="str">
        <f t="shared" si="46"/>
        <v>Any</v>
      </c>
      <c r="F738" t="s">
        <v>414</v>
      </c>
      <c r="G738" t="s">
        <v>453</v>
      </c>
      <c r="H738" t="s">
        <v>454</v>
      </c>
      <c r="I738" s="12" t="s">
        <v>417</v>
      </c>
      <c r="J738" s="12" t="s">
        <v>418</v>
      </c>
      <c r="L738" s="28" t="str">
        <f t="shared" si="47"/>
        <v>WRfNewPGECZ04</v>
      </c>
      <c r="M738" t="str">
        <f t="shared" si="48"/>
        <v>WRfNewPGE</v>
      </c>
      <c r="N738" t="s">
        <v>422</v>
      </c>
      <c r="O738">
        <v>6.7019999999999996E-2</v>
      </c>
    </row>
    <row r="739" spans="2:15" x14ac:dyDescent="0.35">
      <c r="B739" t="s">
        <v>389</v>
      </c>
      <c r="C739" t="str">
        <f t="shared" si="45"/>
        <v>WRfNewPGE</v>
      </c>
      <c r="D739" t="s">
        <v>393</v>
      </c>
      <c r="E739" t="str">
        <f t="shared" si="46"/>
        <v>Any</v>
      </c>
      <c r="F739" t="s">
        <v>414</v>
      </c>
      <c r="G739" t="s">
        <v>453</v>
      </c>
      <c r="H739" t="s">
        <v>454</v>
      </c>
      <c r="I739" s="12" t="s">
        <v>417</v>
      </c>
      <c r="J739" s="12" t="s">
        <v>418</v>
      </c>
      <c r="L739" s="28" t="str">
        <f t="shared" si="47"/>
        <v>WRfNewPGECZ05</v>
      </c>
      <c r="M739" t="str">
        <f t="shared" si="48"/>
        <v>WRfNewPGE</v>
      </c>
      <c r="N739" t="s">
        <v>423</v>
      </c>
      <c r="O739">
        <v>3.9399999999999998E-2</v>
      </c>
    </row>
    <row r="740" spans="2:15" x14ac:dyDescent="0.35">
      <c r="B740" t="s">
        <v>389</v>
      </c>
      <c r="C740" t="str">
        <f t="shared" si="45"/>
        <v>WRfNewPGE</v>
      </c>
      <c r="D740" t="s">
        <v>393</v>
      </c>
      <c r="E740" t="str">
        <f t="shared" si="46"/>
        <v>Any</v>
      </c>
      <c r="F740" t="s">
        <v>414</v>
      </c>
      <c r="G740" t="s">
        <v>453</v>
      </c>
      <c r="H740" t="s">
        <v>454</v>
      </c>
      <c r="I740" s="12" t="s">
        <v>417</v>
      </c>
      <c r="J740" s="12" t="s">
        <v>418</v>
      </c>
      <c r="L740" s="28" t="str">
        <f t="shared" si="47"/>
        <v>WRfNewPGECZ06</v>
      </c>
      <c r="M740" t="str">
        <f t="shared" si="48"/>
        <v>WRfNewPGE</v>
      </c>
      <c r="N740" t="s">
        <v>424</v>
      </c>
      <c r="O740">
        <v>0</v>
      </c>
    </row>
    <row r="741" spans="2:15" x14ac:dyDescent="0.35">
      <c r="B741" t="s">
        <v>389</v>
      </c>
      <c r="C741" t="str">
        <f t="shared" si="45"/>
        <v>WRfNewPGE</v>
      </c>
      <c r="D741" t="s">
        <v>393</v>
      </c>
      <c r="E741" t="str">
        <f t="shared" si="46"/>
        <v>Any</v>
      </c>
      <c r="F741" t="s">
        <v>414</v>
      </c>
      <c r="G741" t="s">
        <v>453</v>
      </c>
      <c r="H741" t="s">
        <v>454</v>
      </c>
      <c r="I741" s="12" t="s">
        <v>417</v>
      </c>
      <c r="J741" s="12" t="s">
        <v>418</v>
      </c>
      <c r="L741" s="28" t="str">
        <f t="shared" si="47"/>
        <v>WRfNewPGECZ07</v>
      </c>
      <c r="M741" t="str">
        <f t="shared" si="48"/>
        <v>WRfNewPGE</v>
      </c>
      <c r="N741" t="s">
        <v>425</v>
      </c>
      <c r="O741">
        <v>0</v>
      </c>
    </row>
    <row r="742" spans="2:15" x14ac:dyDescent="0.35">
      <c r="B742" t="s">
        <v>389</v>
      </c>
      <c r="C742" t="str">
        <f t="shared" si="45"/>
        <v>WRfNewPGE</v>
      </c>
      <c r="D742" t="s">
        <v>393</v>
      </c>
      <c r="E742" t="str">
        <f t="shared" si="46"/>
        <v>Any</v>
      </c>
      <c r="F742" t="s">
        <v>414</v>
      </c>
      <c r="G742" t="s">
        <v>453</v>
      </c>
      <c r="H742" t="s">
        <v>454</v>
      </c>
      <c r="I742" s="12" t="s">
        <v>417</v>
      </c>
      <c r="J742" s="12" t="s">
        <v>418</v>
      </c>
      <c r="L742" s="28" t="str">
        <f t="shared" si="47"/>
        <v>WRfNewPGECZ08</v>
      </c>
      <c r="M742" t="str">
        <f t="shared" si="48"/>
        <v>WRfNewPGE</v>
      </c>
      <c r="N742" t="s">
        <v>426</v>
      </c>
      <c r="O742">
        <v>0</v>
      </c>
    </row>
    <row r="743" spans="2:15" x14ac:dyDescent="0.35">
      <c r="B743" t="s">
        <v>389</v>
      </c>
      <c r="C743" t="str">
        <f t="shared" si="45"/>
        <v>WRfNewPGE</v>
      </c>
      <c r="D743" t="s">
        <v>393</v>
      </c>
      <c r="E743" t="str">
        <f t="shared" si="46"/>
        <v>Any</v>
      </c>
      <c r="F743" t="s">
        <v>414</v>
      </c>
      <c r="G743" t="s">
        <v>453</v>
      </c>
      <c r="H743" t="s">
        <v>454</v>
      </c>
      <c r="I743" s="12" t="s">
        <v>417</v>
      </c>
      <c r="J743" s="12" t="s">
        <v>418</v>
      </c>
      <c r="L743" s="28" t="str">
        <f t="shared" si="47"/>
        <v>WRfNewPGECZ09</v>
      </c>
      <c r="M743" t="str">
        <f t="shared" si="48"/>
        <v>WRfNewPGE</v>
      </c>
      <c r="N743" t="s">
        <v>427</v>
      </c>
      <c r="O743">
        <v>0</v>
      </c>
    </row>
    <row r="744" spans="2:15" x14ac:dyDescent="0.35">
      <c r="B744" t="s">
        <v>389</v>
      </c>
      <c r="C744" t="str">
        <f t="shared" si="45"/>
        <v>WRfNewPGE</v>
      </c>
      <c r="D744" t="s">
        <v>393</v>
      </c>
      <c r="E744" t="str">
        <f t="shared" si="46"/>
        <v>Any</v>
      </c>
      <c r="F744" t="s">
        <v>414</v>
      </c>
      <c r="G744" t="s">
        <v>453</v>
      </c>
      <c r="H744" t="s">
        <v>454</v>
      </c>
      <c r="I744" s="12" t="s">
        <v>417</v>
      </c>
      <c r="J744" s="12" t="s">
        <v>418</v>
      </c>
      <c r="L744" s="28" t="str">
        <f t="shared" si="47"/>
        <v>WRfNewPGECZ10</v>
      </c>
      <c r="M744" t="str">
        <f t="shared" si="48"/>
        <v>WRfNewPGE</v>
      </c>
      <c r="N744" t="s">
        <v>428</v>
      </c>
      <c r="O744">
        <v>0</v>
      </c>
    </row>
    <row r="745" spans="2:15" x14ac:dyDescent="0.35">
      <c r="B745" t="s">
        <v>389</v>
      </c>
      <c r="C745" t="str">
        <f t="shared" si="45"/>
        <v>WRfNewPGE</v>
      </c>
      <c r="D745" t="s">
        <v>393</v>
      </c>
      <c r="E745" t="str">
        <f t="shared" si="46"/>
        <v>Any</v>
      </c>
      <c r="F745" t="s">
        <v>414</v>
      </c>
      <c r="G745" t="s">
        <v>453</v>
      </c>
      <c r="H745" t="s">
        <v>454</v>
      </c>
      <c r="I745" s="12" t="s">
        <v>417</v>
      </c>
      <c r="J745" s="12" t="s">
        <v>418</v>
      </c>
      <c r="L745" s="28" t="str">
        <f t="shared" si="47"/>
        <v>WRfNewPGECZ11</v>
      </c>
      <c r="M745" t="str">
        <f t="shared" si="48"/>
        <v>WRfNewPGE</v>
      </c>
      <c r="N745" t="s">
        <v>429</v>
      </c>
      <c r="O745">
        <v>9.1130000000000003E-2</v>
      </c>
    </row>
    <row r="746" spans="2:15" x14ac:dyDescent="0.35">
      <c r="B746" t="s">
        <v>389</v>
      </c>
      <c r="C746" t="str">
        <f t="shared" si="45"/>
        <v>WRfNewPGE</v>
      </c>
      <c r="D746" t="s">
        <v>393</v>
      </c>
      <c r="E746" t="str">
        <f t="shared" si="46"/>
        <v>Any</v>
      </c>
      <c r="F746" t="s">
        <v>414</v>
      </c>
      <c r="G746" t="s">
        <v>453</v>
      </c>
      <c r="H746" t="s">
        <v>454</v>
      </c>
      <c r="I746" s="12" t="s">
        <v>417</v>
      </c>
      <c r="J746" s="12" t="s">
        <v>418</v>
      </c>
      <c r="L746" s="28" t="str">
        <f t="shared" si="47"/>
        <v>WRfNewPGECZ12</v>
      </c>
      <c r="M746" t="str">
        <f t="shared" si="48"/>
        <v>WRfNewPGE</v>
      </c>
      <c r="N746" t="s">
        <v>430</v>
      </c>
      <c r="O746">
        <v>0.52793000000000001</v>
      </c>
    </row>
    <row r="747" spans="2:15" x14ac:dyDescent="0.35">
      <c r="B747" t="s">
        <v>389</v>
      </c>
      <c r="C747" t="str">
        <f t="shared" si="45"/>
        <v>WRfNewPGE</v>
      </c>
      <c r="D747" t="s">
        <v>393</v>
      </c>
      <c r="E747" t="str">
        <f t="shared" si="46"/>
        <v>Any</v>
      </c>
      <c r="F747" t="s">
        <v>414</v>
      </c>
      <c r="G747" t="s">
        <v>453</v>
      </c>
      <c r="H747" t="s">
        <v>454</v>
      </c>
      <c r="I747" s="12" t="s">
        <v>417</v>
      </c>
      <c r="J747" s="12" t="s">
        <v>418</v>
      </c>
      <c r="L747" s="28" t="str">
        <f t="shared" si="47"/>
        <v>WRfNewPGECZ13</v>
      </c>
      <c r="M747" t="str">
        <f t="shared" si="48"/>
        <v>WRfNewPGE</v>
      </c>
      <c r="N747" t="s">
        <v>431</v>
      </c>
      <c r="O747">
        <v>0.55313999999999997</v>
      </c>
    </row>
    <row r="748" spans="2:15" x14ac:dyDescent="0.35">
      <c r="B748" t="s">
        <v>389</v>
      </c>
      <c r="C748" t="str">
        <f t="shared" si="45"/>
        <v>WRfNewPGE</v>
      </c>
      <c r="D748" t="s">
        <v>393</v>
      </c>
      <c r="E748" t="str">
        <f t="shared" si="46"/>
        <v>Any</v>
      </c>
      <c r="F748" t="s">
        <v>414</v>
      </c>
      <c r="G748" t="s">
        <v>453</v>
      </c>
      <c r="H748" t="s">
        <v>454</v>
      </c>
      <c r="I748" s="12" t="s">
        <v>417</v>
      </c>
      <c r="J748" s="12" t="s">
        <v>418</v>
      </c>
      <c r="L748" s="28" t="str">
        <f t="shared" si="47"/>
        <v>WRfNewPGECZ14</v>
      </c>
      <c r="M748" t="str">
        <f t="shared" si="48"/>
        <v>WRfNewPGE</v>
      </c>
      <c r="N748" t="s">
        <v>432</v>
      </c>
      <c r="O748">
        <v>0</v>
      </c>
    </row>
    <row r="749" spans="2:15" x14ac:dyDescent="0.35">
      <c r="B749" t="s">
        <v>389</v>
      </c>
      <c r="C749" t="str">
        <f t="shared" si="45"/>
        <v>WRfNewPGE</v>
      </c>
      <c r="D749" t="s">
        <v>393</v>
      </c>
      <c r="E749" t="str">
        <f t="shared" si="46"/>
        <v>Any</v>
      </c>
      <c r="F749" t="s">
        <v>414</v>
      </c>
      <c r="G749" t="s">
        <v>453</v>
      </c>
      <c r="H749" t="s">
        <v>454</v>
      </c>
      <c r="I749" s="12" t="s">
        <v>417</v>
      </c>
      <c r="J749" s="12" t="s">
        <v>418</v>
      </c>
      <c r="L749" s="28" t="str">
        <f t="shared" si="47"/>
        <v>WRfNewPGECZ15</v>
      </c>
      <c r="M749" t="str">
        <f t="shared" si="48"/>
        <v>WRfNewPGE</v>
      </c>
      <c r="N749" t="s">
        <v>433</v>
      </c>
      <c r="O749">
        <v>0</v>
      </c>
    </row>
    <row r="750" spans="2:15" x14ac:dyDescent="0.35">
      <c r="B750" t="s">
        <v>389</v>
      </c>
      <c r="C750" t="str">
        <f t="shared" si="45"/>
        <v>WRfNewPGE</v>
      </c>
      <c r="D750" t="s">
        <v>393</v>
      </c>
      <c r="E750" t="str">
        <f t="shared" si="46"/>
        <v>Any</v>
      </c>
      <c r="F750" t="s">
        <v>414</v>
      </c>
      <c r="G750" t="s">
        <v>453</v>
      </c>
      <c r="H750" t="s">
        <v>454</v>
      </c>
      <c r="I750" s="12" t="s">
        <v>417</v>
      </c>
      <c r="J750" s="12" t="s">
        <v>418</v>
      </c>
      <c r="L750" s="28" t="str">
        <f t="shared" si="47"/>
        <v>WRfNewPGECZ16</v>
      </c>
      <c r="M750" t="str">
        <f t="shared" si="48"/>
        <v>WRfNewPGE</v>
      </c>
      <c r="N750" t="s">
        <v>434</v>
      </c>
      <c r="O750">
        <v>8.1999999999999998E-4</v>
      </c>
    </row>
    <row r="751" spans="2:15" x14ac:dyDescent="0.35">
      <c r="B751" t="s">
        <v>389</v>
      </c>
      <c r="C751" t="str">
        <f t="shared" si="45"/>
        <v>AsmExSCE</v>
      </c>
      <c r="D751" t="s">
        <v>393</v>
      </c>
      <c r="E751" t="str">
        <f t="shared" si="46"/>
        <v>SCE</v>
      </c>
      <c r="F751" t="s">
        <v>455</v>
      </c>
      <c r="G751" t="s">
        <v>415</v>
      </c>
      <c r="H751" t="s">
        <v>416</v>
      </c>
      <c r="I751" s="12" t="s">
        <v>417</v>
      </c>
      <c r="J751" s="12" t="s">
        <v>418</v>
      </c>
      <c r="L751" s="28" t="str">
        <f t="shared" si="47"/>
        <v>AsmExSCECZ01</v>
      </c>
      <c r="M751" t="str">
        <f t="shared" si="48"/>
        <v>AsmExSCE</v>
      </c>
      <c r="N751" t="s">
        <v>419</v>
      </c>
      <c r="O751">
        <v>0</v>
      </c>
    </row>
    <row r="752" spans="2:15" x14ac:dyDescent="0.35">
      <c r="B752" t="s">
        <v>389</v>
      </c>
      <c r="C752" t="str">
        <f t="shared" si="45"/>
        <v>AsmExSCE</v>
      </c>
      <c r="D752" t="s">
        <v>393</v>
      </c>
      <c r="E752" t="str">
        <f t="shared" si="46"/>
        <v>SCE</v>
      </c>
      <c r="F752" t="s">
        <v>455</v>
      </c>
      <c r="G752" t="s">
        <v>415</v>
      </c>
      <c r="H752" t="s">
        <v>416</v>
      </c>
      <c r="I752" s="12" t="s">
        <v>417</v>
      </c>
      <c r="J752" s="12" t="s">
        <v>418</v>
      </c>
      <c r="L752" s="28" t="str">
        <f t="shared" si="47"/>
        <v>AsmExSCECZ02</v>
      </c>
      <c r="M752" t="str">
        <f t="shared" si="48"/>
        <v>AsmExSCE</v>
      </c>
      <c r="N752" t="s">
        <v>420</v>
      </c>
      <c r="O752">
        <v>0</v>
      </c>
    </row>
    <row r="753" spans="2:15" x14ac:dyDescent="0.35">
      <c r="B753" t="s">
        <v>389</v>
      </c>
      <c r="C753" t="str">
        <f t="shared" si="45"/>
        <v>AsmExSCE</v>
      </c>
      <c r="D753" t="s">
        <v>393</v>
      </c>
      <c r="E753" t="str">
        <f t="shared" si="46"/>
        <v>SCE</v>
      </c>
      <c r="F753" t="s">
        <v>455</v>
      </c>
      <c r="G753" t="s">
        <v>415</v>
      </c>
      <c r="H753" t="s">
        <v>416</v>
      </c>
      <c r="I753" s="12" t="s">
        <v>417</v>
      </c>
      <c r="J753" s="12" t="s">
        <v>418</v>
      </c>
      <c r="L753" s="28" t="str">
        <f t="shared" si="47"/>
        <v>AsmExSCECZ03</v>
      </c>
      <c r="M753" t="str">
        <f t="shared" si="48"/>
        <v>AsmExSCE</v>
      </c>
      <c r="N753" t="s">
        <v>421</v>
      </c>
      <c r="O753">
        <v>0</v>
      </c>
    </row>
    <row r="754" spans="2:15" x14ac:dyDescent="0.35">
      <c r="B754" t="s">
        <v>389</v>
      </c>
      <c r="C754" t="str">
        <f t="shared" si="45"/>
        <v>AsmExSCE</v>
      </c>
      <c r="D754" t="s">
        <v>393</v>
      </c>
      <c r="E754" t="str">
        <f t="shared" si="46"/>
        <v>SCE</v>
      </c>
      <c r="F754" t="s">
        <v>455</v>
      </c>
      <c r="G754" t="s">
        <v>415</v>
      </c>
      <c r="H754" t="s">
        <v>416</v>
      </c>
      <c r="I754" s="12" t="s">
        <v>417</v>
      </c>
      <c r="J754" s="12" t="s">
        <v>418</v>
      </c>
      <c r="L754" s="28" t="str">
        <f t="shared" si="47"/>
        <v>AsmExSCECZ04</v>
      </c>
      <c r="M754" t="str">
        <f t="shared" si="48"/>
        <v>AsmExSCE</v>
      </c>
      <c r="N754" t="s">
        <v>422</v>
      </c>
      <c r="O754">
        <v>0</v>
      </c>
    </row>
    <row r="755" spans="2:15" x14ac:dyDescent="0.35">
      <c r="B755" t="s">
        <v>389</v>
      </c>
      <c r="C755" t="str">
        <f t="shared" si="45"/>
        <v>AsmExSCE</v>
      </c>
      <c r="D755" t="s">
        <v>393</v>
      </c>
      <c r="E755" t="str">
        <f t="shared" si="46"/>
        <v>SCE</v>
      </c>
      <c r="F755" t="s">
        <v>455</v>
      </c>
      <c r="G755" t="s">
        <v>415</v>
      </c>
      <c r="H755" t="s">
        <v>416</v>
      </c>
      <c r="I755" s="12" t="s">
        <v>417</v>
      </c>
      <c r="J755" s="12" t="s">
        <v>418</v>
      </c>
      <c r="L755" s="28" t="str">
        <f t="shared" si="47"/>
        <v>AsmExSCECZ05</v>
      </c>
      <c r="M755" t="str">
        <f t="shared" si="48"/>
        <v>AsmExSCE</v>
      </c>
      <c r="N755" t="s">
        <v>423</v>
      </c>
      <c r="O755">
        <v>0.43186666666666668</v>
      </c>
    </row>
    <row r="756" spans="2:15" x14ac:dyDescent="0.35">
      <c r="B756" t="s">
        <v>389</v>
      </c>
      <c r="C756" t="str">
        <f t="shared" si="45"/>
        <v>AsmExSCE</v>
      </c>
      <c r="D756" t="s">
        <v>393</v>
      </c>
      <c r="E756" t="str">
        <f t="shared" si="46"/>
        <v>SCE</v>
      </c>
      <c r="F756" t="s">
        <v>455</v>
      </c>
      <c r="G756" t="s">
        <v>415</v>
      </c>
      <c r="H756" t="s">
        <v>416</v>
      </c>
      <c r="I756" s="12" t="s">
        <v>417</v>
      </c>
      <c r="J756" s="12" t="s">
        <v>418</v>
      </c>
      <c r="L756" s="28" t="str">
        <f t="shared" si="47"/>
        <v>AsmExSCECZ06</v>
      </c>
      <c r="M756" t="str">
        <f t="shared" si="48"/>
        <v>AsmExSCE</v>
      </c>
      <c r="N756" t="s">
        <v>424</v>
      </c>
      <c r="O756">
        <v>36.307499999999997</v>
      </c>
    </row>
    <row r="757" spans="2:15" x14ac:dyDescent="0.35">
      <c r="B757" t="s">
        <v>389</v>
      </c>
      <c r="C757" t="str">
        <f t="shared" si="45"/>
        <v>AsmExSCE</v>
      </c>
      <c r="D757" t="s">
        <v>393</v>
      </c>
      <c r="E757" t="str">
        <f t="shared" si="46"/>
        <v>SCE</v>
      </c>
      <c r="F757" t="s">
        <v>455</v>
      </c>
      <c r="G757" t="s">
        <v>415</v>
      </c>
      <c r="H757" t="s">
        <v>416</v>
      </c>
      <c r="I757" s="12" t="s">
        <v>417</v>
      </c>
      <c r="J757" s="12" t="s">
        <v>418</v>
      </c>
      <c r="L757" s="28" t="str">
        <f t="shared" si="47"/>
        <v>AsmExSCECZ07</v>
      </c>
      <c r="M757" t="str">
        <f t="shared" si="48"/>
        <v>AsmExSCE</v>
      </c>
      <c r="N757" t="s">
        <v>425</v>
      </c>
      <c r="O757">
        <v>0</v>
      </c>
    </row>
    <row r="758" spans="2:15" x14ac:dyDescent="0.35">
      <c r="B758" t="s">
        <v>389</v>
      </c>
      <c r="C758" t="str">
        <f t="shared" si="45"/>
        <v>AsmExSCE</v>
      </c>
      <c r="D758" t="s">
        <v>393</v>
      </c>
      <c r="E758" t="str">
        <f t="shared" si="46"/>
        <v>SCE</v>
      </c>
      <c r="F758" t="s">
        <v>455</v>
      </c>
      <c r="G758" t="s">
        <v>415</v>
      </c>
      <c r="H758" t="s">
        <v>416</v>
      </c>
      <c r="I758" s="12" t="s">
        <v>417</v>
      </c>
      <c r="J758" s="12" t="s">
        <v>418</v>
      </c>
      <c r="L758" s="28" t="str">
        <f t="shared" si="47"/>
        <v>AsmExSCECZ08</v>
      </c>
      <c r="M758" t="str">
        <f t="shared" si="48"/>
        <v>AsmExSCE</v>
      </c>
      <c r="N758" t="s">
        <v>426</v>
      </c>
      <c r="O758">
        <v>52.996400000000001</v>
      </c>
    </row>
    <row r="759" spans="2:15" x14ac:dyDescent="0.35">
      <c r="B759" t="s">
        <v>389</v>
      </c>
      <c r="C759" t="str">
        <f t="shared" si="45"/>
        <v>AsmExSCE</v>
      </c>
      <c r="D759" t="s">
        <v>393</v>
      </c>
      <c r="E759" t="str">
        <f t="shared" si="46"/>
        <v>SCE</v>
      </c>
      <c r="F759" t="s">
        <v>455</v>
      </c>
      <c r="G759" t="s">
        <v>415</v>
      </c>
      <c r="H759" t="s">
        <v>416</v>
      </c>
      <c r="I759" s="12" t="s">
        <v>417</v>
      </c>
      <c r="J759" s="12" t="s">
        <v>418</v>
      </c>
      <c r="L759" s="28" t="str">
        <f t="shared" si="47"/>
        <v>AsmExSCECZ09</v>
      </c>
      <c r="M759" t="str">
        <f t="shared" si="48"/>
        <v>AsmExSCE</v>
      </c>
      <c r="N759" t="s">
        <v>427</v>
      </c>
      <c r="O759">
        <v>24.792566666666662</v>
      </c>
    </row>
    <row r="760" spans="2:15" x14ac:dyDescent="0.35">
      <c r="B760" t="s">
        <v>389</v>
      </c>
      <c r="C760" t="str">
        <f t="shared" si="45"/>
        <v>AsmExSCE</v>
      </c>
      <c r="D760" t="s">
        <v>393</v>
      </c>
      <c r="E760" t="str">
        <f t="shared" si="46"/>
        <v>SCE</v>
      </c>
      <c r="F760" t="s">
        <v>455</v>
      </c>
      <c r="G760" t="s">
        <v>415</v>
      </c>
      <c r="H760" t="s">
        <v>416</v>
      </c>
      <c r="I760" s="12" t="s">
        <v>417</v>
      </c>
      <c r="J760" s="12" t="s">
        <v>418</v>
      </c>
      <c r="L760" s="28" t="str">
        <f t="shared" si="47"/>
        <v>AsmExSCECZ10</v>
      </c>
      <c r="M760" t="str">
        <f t="shared" si="48"/>
        <v>AsmExSCE</v>
      </c>
      <c r="N760" t="s">
        <v>428</v>
      </c>
      <c r="O760">
        <v>27.192066666666665</v>
      </c>
    </row>
    <row r="761" spans="2:15" x14ac:dyDescent="0.35">
      <c r="B761" t="s">
        <v>389</v>
      </c>
      <c r="C761" t="str">
        <f t="shared" si="45"/>
        <v>AsmExSCE</v>
      </c>
      <c r="D761" t="s">
        <v>393</v>
      </c>
      <c r="E761" t="str">
        <f t="shared" si="46"/>
        <v>SCE</v>
      </c>
      <c r="F761" t="s">
        <v>455</v>
      </c>
      <c r="G761" t="s">
        <v>415</v>
      </c>
      <c r="H761" t="s">
        <v>416</v>
      </c>
      <c r="I761" s="12" t="s">
        <v>417</v>
      </c>
      <c r="J761" s="12" t="s">
        <v>418</v>
      </c>
      <c r="L761" s="28" t="str">
        <f t="shared" si="47"/>
        <v>AsmExSCECZ11</v>
      </c>
      <c r="M761" t="str">
        <f t="shared" si="48"/>
        <v>AsmExSCE</v>
      </c>
      <c r="N761" t="s">
        <v>429</v>
      </c>
      <c r="O761">
        <v>0</v>
      </c>
    </row>
    <row r="762" spans="2:15" x14ac:dyDescent="0.35">
      <c r="B762" t="s">
        <v>389</v>
      </c>
      <c r="C762" t="str">
        <f t="shared" si="45"/>
        <v>AsmExSCE</v>
      </c>
      <c r="D762" t="s">
        <v>393</v>
      </c>
      <c r="E762" t="str">
        <f t="shared" si="46"/>
        <v>SCE</v>
      </c>
      <c r="F762" t="s">
        <v>455</v>
      </c>
      <c r="G762" t="s">
        <v>415</v>
      </c>
      <c r="H762" t="s">
        <v>416</v>
      </c>
      <c r="I762" s="12" t="s">
        <v>417</v>
      </c>
      <c r="J762" s="12" t="s">
        <v>418</v>
      </c>
      <c r="L762" s="28" t="str">
        <f t="shared" si="47"/>
        <v>AsmExSCECZ12</v>
      </c>
      <c r="M762" t="str">
        <f t="shared" si="48"/>
        <v>AsmExSCE</v>
      </c>
      <c r="N762" t="s">
        <v>430</v>
      </c>
      <c r="O762">
        <v>0</v>
      </c>
    </row>
    <row r="763" spans="2:15" x14ac:dyDescent="0.35">
      <c r="B763" t="s">
        <v>389</v>
      </c>
      <c r="C763" t="str">
        <f t="shared" si="45"/>
        <v>AsmExSCE</v>
      </c>
      <c r="D763" t="s">
        <v>393</v>
      </c>
      <c r="E763" t="str">
        <f t="shared" si="46"/>
        <v>SCE</v>
      </c>
      <c r="F763" t="s">
        <v>455</v>
      </c>
      <c r="G763" t="s">
        <v>415</v>
      </c>
      <c r="H763" t="s">
        <v>416</v>
      </c>
      <c r="I763" s="12" t="s">
        <v>417</v>
      </c>
      <c r="J763" s="12" t="s">
        <v>418</v>
      </c>
      <c r="L763" s="28" t="str">
        <f t="shared" si="47"/>
        <v>AsmExSCECZ13</v>
      </c>
      <c r="M763" t="str">
        <f t="shared" si="48"/>
        <v>AsmExSCE</v>
      </c>
      <c r="N763" t="s">
        <v>431</v>
      </c>
      <c r="O763">
        <v>3.4588000000000001</v>
      </c>
    </row>
    <row r="764" spans="2:15" x14ac:dyDescent="0.35">
      <c r="B764" t="s">
        <v>389</v>
      </c>
      <c r="C764" t="str">
        <f t="shared" si="45"/>
        <v>AsmExSCE</v>
      </c>
      <c r="D764" t="s">
        <v>393</v>
      </c>
      <c r="E764" t="str">
        <f t="shared" si="46"/>
        <v>SCE</v>
      </c>
      <c r="F764" t="s">
        <v>455</v>
      </c>
      <c r="G764" t="s">
        <v>415</v>
      </c>
      <c r="H764" t="s">
        <v>416</v>
      </c>
      <c r="I764" s="12" t="s">
        <v>417</v>
      </c>
      <c r="J764" s="12" t="s">
        <v>418</v>
      </c>
      <c r="L764" s="28" t="str">
        <f t="shared" si="47"/>
        <v>AsmExSCECZ14</v>
      </c>
      <c r="M764" t="str">
        <f t="shared" si="48"/>
        <v>AsmExSCE</v>
      </c>
      <c r="N764" t="s">
        <v>432</v>
      </c>
      <c r="O764">
        <v>6.3093000000000004</v>
      </c>
    </row>
    <row r="765" spans="2:15" x14ac:dyDescent="0.35">
      <c r="B765" t="s">
        <v>389</v>
      </c>
      <c r="C765" t="str">
        <f t="shared" si="45"/>
        <v>AsmExSCE</v>
      </c>
      <c r="D765" t="s">
        <v>393</v>
      </c>
      <c r="E765" t="str">
        <f t="shared" si="46"/>
        <v>SCE</v>
      </c>
      <c r="F765" t="s">
        <v>455</v>
      </c>
      <c r="G765" t="s">
        <v>415</v>
      </c>
      <c r="H765" t="s">
        <v>416</v>
      </c>
      <c r="I765" s="12" t="s">
        <v>417</v>
      </c>
      <c r="J765" s="12" t="s">
        <v>418</v>
      </c>
      <c r="L765" s="28" t="str">
        <f t="shared" si="47"/>
        <v>AsmExSCECZ15</v>
      </c>
      <c r="M765" t="str">
        <f t="shared" si="48"/>
        <v>AsmExSCE</v>
      </c>
      <c r="N765" t="s">
        <v>433</v>
      </c>
      <c r="O765">
        <v>9.8429666666666655</v>
      </c>
    </row>
    <row r="766" spans="2:15" x14ac:dyDescent="0.35">
      <c r="B766" t="s">
        <v>389</v>
      </c>
      <c r="C766" t="str">
        <f t="shared" si="45"/>
        <v>AsmExSCE</v>
      </c>
      <c r="D766" t="s">
        <v>393</v>
      </c>
      <c r="E766" t="str">
        <f t="shared" si="46"/>
        <v>SCE</v>
      </c>
      <c r="F766" t="s">
        <v>455</v>
      </c>
      <c r="G766" t="s">
        <v>415</v>
      </c>
      <c r="H766" t="s">
        <v>416</v>
      </c>
      <c r="I766" s="12" t="s">
        <v>417</v>
      </c>
      <c r="J766" s="12" t="s">
        <v>418</v>
      </c>
      <c r="L766" s="28" t="str">
        <f t="shared" si="47"/>
        <v>AsmExSCECZ16</v>
      </c>
      <c r="M766" t="str">
        <f t="shared" si="48"/>
        <v>AsmExSCE</v>
      </c>
      <c r="N766" t="s">
        <v>434</v>
      </c>
      <c r="O766">
        <v>3.6907666666666663</v>
      </c>
    </row>
    <row r="767" spans="2:15" x14ac:dyDescent="0.35">
      <c r="B767" t="s">
        <v>389</v>
      </c>
      <c r="C767" t="str">
        <f t="shared" si="45"/>
        <v>EPrExSCE</v>
      </c>
      <c r="D767" t="s">
        <v>393</v>
      </c>
      <c r="E767" t="str">
        <f t="shared" si="46"/>
        <v>SCE</v>
      </c>
      <c r="F767" t="s">
        <v>455</v>
      </c>
      <c r="G767" t="s">
        <v>324</v>
      </c>
      <c r="H767" t="s">
        <v>416</v>
      </c>
      <c r="I767" s="12" t="s">
        <v>417</v>
      </c>
      <c r="J767" s="12" t="s">
        <v>418</v>
      </c>
      <c r="L767" s="28" t="str">
        <f t="shared" si="47"/>
        <v>EPrExSCECZ01</v>
      </c>
      <c r="M767" t="str">
        <f t="shared" si="48"/>
        <v>EPrExSCE</v>
      </c>
      <c r="N767" t="s">
        <v>419</v>
      </c>
      <c r="O767">
        <v>0</v>
      </c>
    </row>
    <row r="768" spans="2:15" x14ac:dyDescent="0.35">
      <c r="B768" t="s">
        <v>389</v>
      </c>
      <c r="C768" t="str">
        <f t="shared" si="45"/>
        <v>EPrExSCE</v>
      </c>
      <c r="D768" t="s">
        <v>393</v>
      </c>
      <c r="E768" t="str">
        <f t="shared" si="46"/>
        <v>SCE</v>
      </c>
      <c r="F768" t="s">
        <v>455</v>
      </c>
      <c r="G768" t="s">
        <v>324</v>
      </c>
      <c r="H768" t="s">
        <v>416</v>
      </c>
      <c r="I768" s="12" t="s">
        <v>417</v>
      </c>
      <c r="J768" s="12" t="s">
        <v>418</v>
      </c>
      <c r="L768" s="28" t="str">
        <f t="shared" si="47"/>
        <v>EPrExSCECZ02</v>
      </c>
      <c r="M768" t="str">
        <f t="shared" si="48"/>
        <v>EPrExSCE</v>
      </c>
      <c r="N768" t="s">
        <v>420</v>
      </c>
      <c r="O768">
        <v>0</v>
      </c>
    </row>
    <row r="769" spans="2:15" x14ac:dyDescent="0.35">
      <c r="B769" t="s">
        <v>389</v>
      </c>
      <c r="C769" t="str">
        <f t="shared" si="45"/>
        <v>EPrExSCE</v>
      </c>
      <c r="D769" t="s">
        <v>393</v>
      </c>
      <c r="E769" t="str">
        <f t="shared" si="46"/>
        <v>SCE</v>
      </c>
      <c r="F769" t="s">
        <v>455</v>
      </c>
      <c r="G769" t="s">
        <v>324</v>
      </c>
      <c r="H769" t="s">
        <v>416</v>
      </c>
      <c r="I769" s="12" t="s">
        <v>417</v>
      </c>
      <c r="J769" s="12" t="s">
        <v>418</v>
      </c>
      <c r="L769" s="28" t="str">
        <f t="shared" si="47"/>
        <v>EPrExSCECZ03</v>
      </c>
      <c r="M769" t="str">
        <f t="shared" si="48"/>
        <v>EPrExSCE</v>
      </c>
      <c r="N769" t="s">
        <v>421</v>
      </c>
      <c r="O769">
        <v>0</v>
      </c>
    </row>
    <row r="770" spans="2:15" x14ac:dyDescent="0.35">
      <c r="B770" t="s">
        <v>389</v>
      </c>
      <c r="C770" t="str">
        <f t="shared" si="45"/>
        <v>EPrExSCE</v>
      </c>
      <c r="D770" t="s">
        <v>393</v>
      </c>
      <c r="E770" t="str">
        <f t="shared" si="46"/>
        <v>SCE</v>
      </c>
      <c r="F770" t="s">
        <v>455</v>
      </c>
      <c r="G770" t="s">
        <v>324</v>
      </c>
      <c r="H770" t="s">
        <v>416</v>
      </c>
      <c r="I770" s="12" t="s">
        <v>417</v>
      </c>
      <c r="J770" s="12" t="s">
        <v>418</v>
      </c>
      <c r="L770" s="28" t="str">
        <f t="shared" si="47"/>
        <v>EPrExSCECZ04</v>
      </c>
      <c r="M770" t="str">
        <f t="shared" si="48"/>
        <v>EPrExSCE</v>
      </c>
      <c r="N770" t="s">
        <v>422</v>
      </c>
      <c r="O770">
        <v>0</v>
      </c>
    </row>
    <row r="771" spans="2:15" x14ac:dyDescent="0.35">
      <c r="B771" t="s">
        <v>389</v>
      </c>
      <c r="C771" t="str">
        <f t="shared" si="45"/>
        <v>EPrExSCE</v>
      </c>
      <c r="D771" t="s">
        <v>393</v>
      </c>
      <c r="E771" t="str">
        <f t="shared" si="46"/>
        <v>SCE</v>
      </c>
      <c r="F771" t="s">
        <v>455</v>
      </c>
      <c r="G771" t="s">
        <v>324</v>
      </c>
      <c r="H771" t="s">
        <v>416</v>
      </c>
      <c r="I771" s="12" t="s">
        <v>417</v>
      </c>
      <c r="J771" s="12" t="s">
        <v>418</v>
      </c>
      <c r="L771" s="28" t="str">
        <f t="shared" si="47"/>
        <v>EPrExSCECZ05</v>
      </c>
      <c r="M771" t="str">
        <f t="shared" si="48"/>
        <v>EPrExSCE</v>
      </c>
      <c r="N771" t="s">
        <v>423</v>
      </c>
      <c r="O771">
        <v>6.6500000000000004E-2</v>
      </c>
    </row>
    <row r="772" spans="2:15" x14ac:dyDescent="0.35">
      <c r="B772" t="s">
        <v>389</v>
      </c>
      <c r="C772" t="str">
        <f t="shared" si="45"/>
        <v>EPrExSCE</v>
      </c>
      <c r="D772" t="s">
        <v>393</v>
      </c>
      <c r="E772" t="str">
        <f t="shared" si="46"/>
        <v>SCE</v>
      </c>
      <c r="F772" t="s">
        <v>455</v>
      </c>
      <c r="G772" t="s">
        <v>324</v>
      </c>
      <c r="H772" t="s">
        <v>416</v>
      </c>
      <c r="I772" s="12" t="s">
        <v>417</v>
      </c>
      <c r="J772" s="12" t="s">
        <v>418</v>
      </c>
      <c r="L772" s="28" t="str">
        <f t="shared" si="47"/>
        <v>EPrExSCECZ06</v>
      </c>
      <c r="M772" t="str">
        <f t="shared" si="48"/>
        <v>EPrExSCE</v>
      </c>
      <c r="N772" t="s">
        <v>424</v>
      </c>
      <c r="O772">
        <v>11.785100000000002</v>
      </c>
    </row>
    <row r="773" spans="2:15" x14ac:dyDescent="0.35">
      <c r="B773" t="s">
        <v>389</v>
      </c>
      <c r="C773" t="str">
        <f t="shared" si="45"/>
        <v>EPrExSCE</v>
      </c>
      <c r="D773" t="s">
        <v>393</v>
      </c>
      <c r="E773" t="str">
        <f t="shared" si="46"/>
        <v>SCE</v>
      </c>
      <c r="F773" t="s">
        <v>455</v>
      </c>
      <c r="G773" t="s">
        <v>324</v>
      </c>
      <c r="H773" t="s">
        <v>416</v>
      </c>
      <c r="I773" s="12" t="s">
        <v>417</v>
      </c>
      <c r="J773" s="12" t="s">
        <v>418</v>
      </c>
      <c r="L773" s="28" t="str">
        <f t="shared" si="47"/>
        <v>EPrExSCECZ07</v>
      </c>
      <c r="M773" t="str">
        <f t="shared" si="48"/>
        <v>EPrExSCE</v>
      </c>
      <c r="N773" t="s">
        <v>425</v>
      </c>
      <c r="O773">
        <v>0</v>
      </c>
    </row>
    <row r="774" spans="2:15" x14ac:dyDescent="0.35">
      <c r="B774" t="s">
        <v>389</v>
      </c>
      <c r="C774" t="str">
        <f t="shared" si="45"/>
        <v>EPrExSCE</v>
      </c>
      <c r="D774" t="s">
        <v>393</v>
      </c>
      <c r="E774" t="str">
        <f t="shared" si="46"/>
        <v>SCE</v>
      </c>
      <c r="F774" t="s">
        <v>455</v>
      </c>
      <c r="G774" t="s">
        <v>324</v>
      </c>
      <c r="H774" t="s">
        <v>416</v>
      </c>
      <c r="I774" s="12" t="s">
        <v>417</v>
      </c>
      <c r="J774" s="12" t="s">
        <v>418</v>
      </c>
      <c r="L774" s="28" t="str">
        <f t="shared" si="47"/>
        <v>EPrExSCECZ08</v>
      </c>
      <c r="M774" t="str">
        <f t="shared" si="48"/>
        <v>EPrExSCE</v>
      </c>
      <c r="N774" t="s">
        <v>426</v>
      </c>
      <c r="O774">
        <v>20.521699999999999</v>
      </c>
    </row>
    <row r="775" spans="2:15" x14ac:dyDescent="0.35">
      <c r="B775" t="s">
        <v>389</v>
      </c>
      <c r="C775" t="str">
        <f t="shared" si="45"/>
        <v>EPrExSCE</v>
      </c>
      <c r="D775" t="s">
        <v>393</v>
      </c>
      <c r="E775" t="str">
        <f t="shared" si="46"/>
        <v>SCE</v>
      </c>
      <c r="F775" t="s">
        <v>455</v>
      </c>
      <c r="G775" t="s">
        <v>324</v>
      </c>
      <c r="H775" t="s">
        <v>416</v>
      </c>
      <c r="I775" s="12" t="s">
        <v>417</v>
      </c>
      <c r="J775" s="12" t="s">
        <v>418</v>
      </c>
      <c r="L775" s="28" t="str">
        <f t="shared" si="47"/>
        <v>EPrExSCECZ09</v>
      </c>
      <c r="M775" t="str">
        <f t="shared" si="48"/>
        <v>EPrExSCE</v>
      </c>
      <c r="N775" t="s">
        <v>427</v>
      </c>
      <c r="O775">
        <v>10.798466666666668</v>
      </c>
    </row>
    <row r="776" spans="2:15" x14ac:dyDescent="0.35">
      <c r="B776" t="s">
        <v>389</v>
      </c>
      <c r="C776" t="str">
        <f t="shared" si="45"/>
        <v>EPrExSCE</v>
      </c>
      <c r="D776" t="s">
        <v>393</v>
      </c>
      <c r="E776" t="str">
        <f t="shared" si="46"/>
        <v>SCE</v>
      </c>
      <c r="F776" t="s">
        <v>455</v>
      </c>
      <c r="G776" t="s">
        <v>324</v>
      </c>
      <c r="H776" t="s">
        <v>416</v>
      </c>
      <c r="I776" s="12" t="s">
        <v>417</v>
      </c>
      <c r="J776" s="12" t="s">
        <v>418</v>
      </c>
      <c r="L776" s="28" t="str">
        <f t="shared" si="47"/>
        <v>EPrExSCECZ10</v>
      </c>
      <c r="M776" t="str">
        <f t="shared" si="48"/>
        <v>EPrExSCE</v>
      </c>
      <c r="N776" t="s">
        <v>428</v>
      </c>
      <c r="O776">
        <v>13.245333333333333</v>
      </c>
    </row>
    <row r="777" spans="2:15" x14ac:dyDescent="0.35">
      <c r="B777" t="s">
        <v>389</v>
      </c>
      <c r="C777" t="str">
        <f t="shared" si="45"/>
        <v>EPrExSCE</v>
      </c>
      <c r="D777" t="s">
        <v>393</v>
      </c>
      <c r="E777" t="str">
        <f t="shared" si="46"/>
        <v>SCE</v>
      </c>
      <c r="F777" t="s">
        <v>455</v>
      </c>
      <c r="G777" t="s">
        <v>324</v>
      </c>
      <c r="H777" t="s">
        <v>416</v>
      </c>
      <c r="I777" s="12" t="s">
        <v>417</v>
      </c>
      <c r="J777" s="12" t="s">
        <v>418</v>
      </c>
      <c r="L777" s="28" t="str">
        <f t="shared" si="47"/>
        <v>EPrExSCECZ11</v>
      </c>
      <c r="M777" t="str">
        <f t="shared" si="48"/>
        <v>EPrExSCE</v>
      </c>
      <c r="N777" t="s">
        <v>429</v>
      </c>
      <c r="O777">
        <v>0</v>
      </c>
    </row>
    <row r="778" spans="2:15" x14ac:dyDescent="0.35">
      <c r="B778" t="s">
        <v>389</v>
      </c>
      <c r="C778" t="str">
        <f t="shared" si="45"/>
        <v>EPrExSCE</v>
      </c>
      <c r="D778" t="s">
        <v>393</v>
      </c>
      <c r="E778" t="str">
        <f t="shared" si="46"/>
        <v>SCE</v>
      </c>
      <c r="F778" t="s">
        <v>455</v>
      </c>
      <c r="G778" t="s">
        <v>324</v>
      </c>
      <c r="H778" t="s">
        <v>416</v>
      </c>
      <c r="I778" s="12" t="s">
        <v>417</v>
      </c>
      <c r="J778" s="12" t="s">
        <v>418</v>
      </c>
      <c r="L778" s="28" t="str">
        <f t="shared" si="47"/>
        <v>EPrExSCECZ12</v>
      </c>
      <c r="M778" t="str">
        <f t="shared" si="48"/>
        <v>EPrExSCE</v>
      </c>
      <c r="N778" t="s">
        <v>430</v>
      </c>
      <c r="O778">
        <v>0</v>
      </c>
    </row>
    <row r="779" spans="2:15" x14ac:dyDescent="0.35">
      <c r="B779" t="s">
        <v>389</v>
      </c>
      <c r="C779" t="str">
        <f t="shared" si="45"/>
        <v>EPrExSCE</v>
      </c>
      <c r="D779" t="s">
        <v>393</v>
      </c>
      <c r="E779" t="str">
        <f t="shared" si="46"/>
        <v>SCE</v>
      </c>
      <c r="F779" t="s">
        <v>455</v>
      </c>
      <c r="G779" t="s">
        <v>324</v>
      </c>
      <c r="H779" t="s">
        <v>416</v>
      </c>
      <c r="I779" s="12" t="s">
        <v>417</v>
      </c>
      <c r="J779" s="12" t="s">
        <v>418</v>
      </c>
      <c r="L779" s="28" t="str">
        <f t="shared" si="47"/>
        <v>EPrExSCECZ13</v>
      </c>
      <c r="M779" t="str">
        <f t="shared" si="48"/>
        <v>EPrExSCE</v>
      </c>
      <c r="N779" t="s">
        <v>431</v>
      </c>
      <c r="O779">
        <v>2.6890000000000001</v>
      </c>
    </row>
    <row r="780" spans="2:15" x14ac:dyDescent="0.35">
      <c r="B780" t="s">
        <v>389</v>
      </c>
      <c r="C780" t="str">
        <f t="shared" si="45"/>
        <v>EPrExSCE</v>
      </c>
      <c r="D780" t="s">
        <v>393</v>
      </c>
      <c r="E780" t="str">
        <f t="shared" si="46"/>
        <v>SCE</v>
      </c>
      <c r="F780" t="s">
        <v>455</v>
      </c>
      <c r="G780" t="s">
        <v>324</v>
      </c>
      <c r="H780" t="s">
        <v>416</v>
      </c>
      <c r="I780" s="12" t="s">
        <v>417</v>
      </c>
      <c r="J780" s="12" t="s">
        <v>418</v>
      </c>
      <c r="L780" s="28" t="str">
        <f t="shared" si="47"/>
        <v>EPrExSCECZ14</v>
      </c>
      <c r="M780" t="str">
        <f t="shared" si="48"/>
        <v>EPrExSCE</v>
      </c>
      <c r="N780" t="s">
        <v>432</v>
      </c>
      <c r="O780">
        <v>3.483133333333333</v>
      </c>
    </row>
    <row r="781" spans="2:15" x14ac:dyDescent="0.35">
      <c r="B781" t="s">
        <v>389</v>
      </c>
      <c r="C781" t="str">
        <f t="shared" si="45"/>
        <v>EPrExSCE</v>
      </c>
      <c r="D781" t="s">
        <v>393</v>
      </c>
      <c r="E781" t="str">
        <f t="shared" si="46"/>
        <v>SCE</v>
      </c>
      <c r="F781" t="s">
        <v>455</v>
      </c>
      <c r="G781" t="s">
        <v>324</v>
      </c>
      <c r="H781" t="s">
        <v>416</v>
      </c>
      <c r="I781" s="12" t="s">
        <v>417</v>
      </c>
      <c r="J781" s="12" t="s">
        <v>418</v>
      </c>
      <c r="L781" s="28" t="str">
        <f t="shared" si="47"/>
        <v>EPrExSCECZ15</v>
      </c>
      <c r="M781" t="str">
        <f t="shared" si="48"/>
        <v>EPrExSCE</v>
      </c>
      <c r="N781" t="s">
        <v>433</v>
      </c>
      <c r="O781">
        <v>1.1803999999999999</v>
      </c>
    </row>
    <row r="782" spans="2:15" x14ac:dyDescent="0.35">
      <c r="B782" t="s">
        <v>389</v>
      </c>
      <c r="C782" t="str">
        <f t="shared" si="45"/>
        <v>EPrExSCE</v>
      </c>
      <c r="D782" t="s">
        <v>393</v>
      </c>
      <c r="E782" t="str">
        <f t="shared" si="46"/>
        <v>SCE</v>
      </c>
      <c r="F782" t="s">
        <v>455</v>
      </c>
      <c r="G782" t="s">
        <v>324</v>
      </c>
      <c r="H782" t="s">
        <v>416</v>
      </c>
      <c r="I782" s="12" t="s">
        <v>417</v>
      </c>
      <c r="J782" s="12" t="s">
        <v>418</v>
      </c>
      <c r="L782" s="28" t="str">
        <f t="shared" si="47"/>
        <v>EPrExSCECZ16</v>
      </c>
      <c r="M782" t="str">
        <f t="shared" si="48"/>
        <v>EPrExSCE</v>
      </c>
      <c r="N782" t="s">
        <v>434</v>
      </c>
      <c r="O782">
        <v>1.6180000000000001</v>
      </c>
    </row>
    <row r="783" spans="2:15" x14ac:dyDescent="0.35">
      <c r="B783" t="s">
        <v>389</v>
      </c>
      <c r="C783" t="str">
        <f t="shared" ref="C783:C846" si="49">+G783&amp;H783&amp;F783</f>
        <v>ESeExSCE</v>
      </c>
      <c r="D783" t="s">
        <v>393</v>
      </c>
      <c r="E783" t="str">
        <f t="shared" si="46"/>
        <v>SCE</v>
      </c>
      <c r="F783" t="s">
        <v>455</v>
      </c>
      <c r="G783" t="s">
        <v>325</v>
      </c>
      <c r="H783" t="s">
        <v>416</v>
      </c>
      <c r="I783" s="12" t="s">
        <v>417</v>
      </c>
      <c r="J783" s="12" t="s">
        <v>418</v>
      </c>
      <c r="L783" s="28" t="str">
        <f t="shared" si="47"/>
        <v>ESeExSCECZ01</v>
      </c>
      <c r="M783" t="str">
        <f t="shared" si="48"/>
        <v>ESeExSCE</v>
      </c>
      <c r="N783" t="s">
        <v>419</v>
      </c>
      <c r="O783">
        <v>0</v>
      </c>
    </row>
    <row r="784" spans="2:15" x14ac:dyDescent="0.35">
      <c r="B784" t="s">
        <v>389</v>
      </c>
      <c r="C784" t="str">
        <f t="shared" si="49"/>
        <v>ESeExSCE</v>
      </c>
      <c r="D784" t="s">
        <v>393</v>
      </c>
      <c r="E784" t="str">
        <f t="shared" ref="E784:E847" si="50">IF(H784="Ex",F784,"Any")</f>
        <v>SCE</v>
      </c>
      <c r="F784" t="s">
        <v>455</v>
      </c>
      <c r="G784" t="s">
        <v>325</v>
      </c>
      <c r="H784" t="s">
        <v>416</v>
      </c>
      <c r="I784" s="12" t="s">
        <v>417</v>
      </c>
      <c r="J784" s="12" t="s">
        <v>418</v>
      </c>
      <c r="L784" s="28" t="str">
        <f t="shared" ref="L784:L847" si="51">M784&amp;N784</f>
        <v>ESeExSCECZ02</v>
      </c>
      <c r="M784" t="str">
        <f t="shared" ref="M784:M847" si="52">+C784</f>
        <v>ESeExSCE</v>
      </c>
      <c r="N784" t="s">
        <v>420</v>
      </c>
      <c r="O784">
        <v>0</v>
      </c>
    </row>
    <row r="785" spans="2:15" x14ac:dyDescent="0.35">
      <c r="B785" t="s">
        <v>389</v>
      </c>
      <c r="C785" t="str">
        <f t="shared" si="49"/>
        <v>ESeExSCE</v>
      </c>
      <c r="D785" t="s">
        <v>393</v>
      </c>
      <c r="E785" t="str">
        <f t="shared" si="50"/>
        <v>SCE</v>
      </c>
      <c r="F785" t="s">
        <v>455</v>
      </c>
      <c r="G785" t="s">
        <v>325</v>
      </c>
      <c r="H785" t="s">
        <v>416</v>
      </c>
      <c r="I785" s="12" t="s">
        <v>417</v>
      </c>
      <c r="J785" s="12" t="s">
        <v>418</v>
      </c>
      <c r="L785" s="28" t="str">
        <f t="shared" si="51"/>
        <v>ESeExSCECZ03</v>
      </c>
      <c r="M785" t="str">
        <f t="shared" si="52"/>
        <v>ESeExSCE</v>
      </c>
      <c r="N785" t="s">
        <v>421</v>
      </c>
      <c r="O785">
        <v>0</v>
      </c>
    </row>
    <row r="786" spans="2:15" x14ac:dyDescent="0.35">
      <c r="B786" t="s">
        <v>389</v>
      </c>
      <c r="C786" t="str">
        <f t="shared" si="49"/>
        <v>ESeExSCE</v>
      </c>
      <c r="D786" t="s">
        <v>393</v>
      </c>
      <c r="E786" t="str">
        <f t="shared" si="50"/>
        <v>SCE</v>
      </c>
      <c r="F786" t="s">
        <v>455</v>
      </c>
      <c r="G786" t="s">
        <v>325</v>
      </c>
      <c r="H786" t="s">
        <v>416</v>
      </c>
      <c r="I786" s="12" t="s">
        <v>417</v>
      </c>
      <c r="J786" s="12" t="s">
        <v>418</v>
      </c>
      <c r="L786" s="28" t="str">
        <f t="shared" si="51"/>
        <v>ESeExSCECZ04</v>
      </c>
      <c r="M786" t="str">
        <f t="shared" si="52"/>
        <v>ESeExSCE</v>
      </c>
      <c r="N786" t="s">
        <v>422</v>
      </c>
      <c r="O786">
        <v>0</v>
      </c>
    </row>
    <row r="787" spans="2:15" x14ac:dyDescent="0.35">
      <c r="B787" t="s">
        <v>389</v>
      </c>
      <c r="C787" t="str">
        <f t="shared" si="49"/>
        <v>ESeExSCE</v>
      </c>
      <c r="D787" t="s">
        <v>393</v>
      </c>
      <c r="E787" t="str">
        <f t="shared" si="50"/>
        <v>SCE</v>
      </c>
      <c r="F787" t="s">
        <v>455</v>
      </c>
      <c r="G787" t="s">
        <v>325</v>
      </c>
      <c r="H787" t="s">
        <v>416</v>
      </c>
      <c r="I787" s="12" t="s">
        <v>417</v>
      </c>
      <c r="J787" s="12" t="s">
        <v>418</v>
      </c>
      <c r="L787" s="28" t="str">
        <f t="shared" si="51"/>
        <v>ESeExSCECZ05</v>
      </c>
      <c r="M787" t="str">
        <f t="shared" si="52"/>
        <v>ESeExSCE</v>
      </c>
      <c r="N787" t="s">
        <v>423</v>
      </c>
      <c r="O787">
        <v>6.6500000000000004E-2</v>
      </c>
    </row>
    <row r="788" spans="2:15" x14ac:dyDescent="0.35">
      <c r="B788" t="s">
        <v>389</v>
      </c>
      <c r="C788" t="str">
        <f t="shared" si="49"/>
        <v>ESeExSCE</v>
      </c>
      <c r="D788" t="s">
        <v>393</v>
      </c>
      <c r="E788" t="str">
        <f t="shared" si="50"/>
        <v>SCE</v>
      </c>
      <c r="F788" t="s">
        <v>455</v>
      </c>
      <c r="G788" t="s">
        <v>325</v>
      </c>
      <c r="H788" t="s">
        <v>416</v>
      </c>
      <c r="I788" s="12" t="s">
        <v>417</v>
      </c>
      <c r="J788" s="12" t="s">
        <v>418</v>
      </c>
      <c r="L788" s="28" t="str">
        <f t="shared" si="51"/>
        <v>ESeExSCECZ06</v>
      </c>
      <c r="M788" t="str">
        <f t="shared" si="52"/>
        <v>ESeExSCE</v>
      </c>
      <c r="N788" t="s">
        <v>424</v>
      </c>
      <c r="O788">
        <v>11.785100000000002</v>
      </c>
    </row>
    <row r="789" spans="2:15" x14ac:dyDescent="0.35">
      <c r="B789" t="s">
        <v>389</v>
      </c>
      <c r="C789" t="str">
        <f t="shared" si="49"/>
        <v>ESeExSCE</v>
      </c>
      <c r="D789" t="s">
        <v>393</v>
      </c>
      <c r="E789" t="str">
        <f t="shared" si="50"/>
        <v>SCE</v>
      </c>
      <c r="F789" t="s">
        <v>455</v>
      </c>
      <c r="G789" t="s">
        <v>325</v>
      </c>
      <c r="H789" t="s">
        <v>416</v>
      </c>
      <c r="I789" s="12" t="s">
        <v>417</v>
      </c>
      <c r="J789" s="12" t="s">
        <v>418</v>
      </c>
      <c r="L789" s="28" t="str">
        <f t="shared" si="51"/>
        <v>ESeExSCECZ07</v>
      </c>
      <c r="M789" t="str">
        <f t="shared" si="52"/>
        <v>ESeExSCE</v>
      </c>
      <c r="N789" t="s">
        <v>425</v>
      </c>
      <c r="O789">
        <v>0</v>
      </c>
    </row>
    <row r="790" spans="2:15" x14ac:dyDescent="0.35">
      <c r="B790" t="s">
        <v>389</v>
      </c>
      <c r="C790" t="str">
        <f t="shared" si="49"/>
        <v>ESeExSCE</v>
      </c>
      <c r="D790" t="s">
        <v>393</v>
      </c>
      <c r="E790" t="str">
        <f t="shared" si="50"/>
        <v>SCE</v>
      </c>
      <c r="F790" t="s">
        <v>455</v>
      </c>
      <c r="G790" t="s">
        <v>325</v>
      </c>
      <c r="H790" t="s">
        <v>416</v>
      </c>
      <c r="I790" s="12" t="s">
        <v>417</v>
      </c>
      <c r="J790" s="12" t="s">
        <v>418</v>
      </c>
      <c r="L790" s="28" t="str">
        <f t="shared" si="51"/>
        <v>ESeExSCECZ08</v>
      </c>
      <c r="M790" t="str">
        <f t="shared" si="52"/>
        <v>ESeExSCE</v>
      </c>
      <c r="N790" t="s">
        <v>426</v>
      </c>
      <c r="O790">
        <v>20.521699999999999</v>
      </c>
    </row>
    <row r="791" spans="2:15" x14ac:dyDescent="0.35">
      <c r="B791" t="s">
        <v>389</v>
      </c>
      <c r="C791" t="str">
        <f t="shared" si="49"/>
        <v>ESeExSCE</v>
      </c>
      <c r="D791" t="s">
        <v>393</v>
      </c>
      <c r="E791" t="str">
        <f t="shared" si="50"/>
        <v>SCE</v>
      </c>
      <c r="F791" t="s">
        <v>455</v>
      </c>
      <c r="G791" t="s">
        <v>325</v>
      </c>
      <c r="H791" t="s">
        <v>416</v>
      </c>
      <c r="I791" s="12" t="s">
        <v>417</v>
      </c>
      <c r="J791" s="12" t="s">
        <v>418</v>
      </c>
      <c r="L791" s="28" t="str">
        <f t="shared" si="51"/>
        <v>ESeExSCECZ09</v>
      </c>
      <c r="M791" t="str">
        <f t="shared" si="52"/>
        <v>ESeExSCE</v>
      </c>
      <c r="N791" t="s">
        <v>427</v>
      </c>
      <c r="O791">
        <v>10.798466666666668</v>
      </c>
    </row>
    <row r="792" spans="2:15" x14ac:dyDescent="0.35">
      <c r="B792" t="s">
        <v>389</v>
      </c>
      <c r="C792" t="str">
        <f t="shared" si="49"/>
        <v>ESeExSCE</v>
      </c>
      <c r="D792" t="s">
        <v>393</v>
      </c>
      <c r="E792" t="str">
        <f t="shared" si="50"/>
        <v>SCE</v>
      </c>
      <c r="F792" t="s">
        <v>455</v>
      </c>
      <c r="G792" t="s">
        <v>325</v>
      </c>
      <c r="H792" t="s">
        <v>416</v>
      </c>
      <c r="I792" s="12" t="s">
        <v>417</v>
      </c>
      <c r="J792" s="12" t="s">
        <v>418</v>
      </c>
      <c r="L792" s="28" t="str">
        <f t="shared" si="51"/>
        <v>ESeExSCECZ10</v>
      </c>
      <c r="M792" t="str">
        <f t="shared" si="52"/>
        <v>ESeExSCE</v>
      </c>
      <c r="N792" t="s">
        <v>428</v>
      </c>
      <c r="O792">
        <v>13.245333333333333</v>
      </c>
    </row>
    <row r="793" spans="2:15" x14ac:dyDescent="0.35">
      <c r="B793" t="s">
        <v>389</v>
      </c>
      <c r="C793" t="str">
        <f t="shared" si="49"/>
        <v>ESeExSCE</v>
      </c>
      <c r="D793" t="s">
        <v>393</v>
      </c>
      <c r="E793" t="str">
        <f t="shared" si="50"/>
        <v>SCE</v>
      </c>
      <c r="F793" t="s">
        <v>455</v>
      </c>
      <c r="G793" t="s">
        <v>325</v>
      </c>
      <c r="H793" t="s">
        <v>416</v>
      </c>
      <c r="I793" s="12" t="s">
        <v>417</v>
      </c>
      <c r="J793" s="12" t="s">
        <v>418</v>
      </c>
      <c r="L793" s="28" t="str">
        <f t="shared" si="51"/>
        <v>ESeExSCECZ11</v>
      </c>
      <c r="M793" t="str">
        <f t="shared" si="52"/>
        <v>ESeExSCE</v>
      </c>
      <c r="N793" t="s">
        <v>429</v>
      </c>
      <c r="O793">
        <v>0</v>
      </c>
    </row>
    <row r="794" spans="2:15" x14ac:dyDescent="0.35">
      <c r="B794" t="s">
        <v>389</v>
      </c>
      <c r="C794" t="str">
        <f t="shared" si="49"/>
        <v>ESeExSCE</v>
      </c>
      <c r="D794" t="s">
        <v>393</v>
      </c>
      <c r="E794" t="str">
        <f t="shared" si="50"/>
        <v>SCE</v>
      </c>
      <c r="F794" t="s">
        <v>455</v>
      </c>
      <c r="G794" t="s">
        <v>325</v>
      </c>
      <c r="H794" t="s">
        <v>416</v>
      </c>
      <c r="I794" s="12" t="s">
        <v>417</v>
      </c>
      <c r="J794" s="12" t="s">
        <v>418</v>
      </c>
      <c r="L794" s="28" t="str">
        <f t="shared" si="51"/>
        <v>ESeExSCECZ12</v>
      </c>
      <c r="M794" t="str">
        <f t="shared" si="52"/>
        <v>ESeExSCE</v>
      </c>
      <c r="N794" t="s">
        <v>430</v>
      </c>
      <c r="O794">
        <v>0</v>
      </c>
    </row>
    <row r="795" spans="2:15" x14ac:dyDescent="0.35">
      <c r="B795" t="s">
        <v>389</v>
      </c>
      <c r="C795" t="str">
        <f t="shared" si="49"/>
        <v>ESeExSCE</v>
      </c>
      <c r="D795" t="s">
        <v>393</v>
      </c>
      <c r="E795" t="str">
        <f t="shared" si="50"/>
        <v>SCE</v>
      </c>
      <c r="F795" t="s">
        <v>455</v>
      </c>
      <c r="G795" t="s">
        <v>325</v>
      </c>
      <c r="H795" t="s">
        <v>416</v>
      </c>
      <c r="I795" s="12" t="s">
        <v>417</v>
      </c>
      <c r="J795" s="12" t="s">
        <v>418</v>
      </c>
      <c r="L795" s="28" t="str">
        <f t="shared" si="51"/>
        <v>ESeExSCECZ13</v>
      </c>
      <c r="M795" t="str">
        <f t="shared" si="52"/>
        <v>ESeExSCE</v>
      </c>
      <c r="N795" t="s">
        <v>431</v>
      </c>
      <c r="O795">
        <v>2.6890000000000001</v>
      </c>
    </row>
    <row r="796" spans="2:15" x14ac:dyDescent="0.35">
      <c r="B796" t="s">
        <v>389</v>
      </c>
      <c r="C796" t="str">
        <f t="shared" si="49"/>
        <v>ESeExSCE</v>
      </c>
      <c r="D796" t="s">
        <v>393</v>
      </c>
      <c r="E796" t="str">
        <f t="shared" si="50"/>
        <v>SCE</v>
      </c>
      <c r="F796" t="s">
        <v>455</v>
      </c>
      <c r="G796" t="s">
        <v>325</v>
      </c>
      <c r="H796" t="s">
        <v>416</v>
      </c>
      <c r="I796" s="12" t="s">
        <v>417</v>
      </c>
      <c r="J796" s="12" t="s">
        <v>418</v>
      </c>
      <c r="L796" s="28" t="str">
        <f t="shared" si="51"/>
        <v>ESeExSCECZ14</v>
      </c>
      <c r="M796" t="str">
        <f t="shared" si="52"/>
        <v>ESeExSCE</v>
      </c>
      <c r="N796" t="s">
        <v>432</v>
      </c>
      <c r="O796">
        <v>3.483133333333333</v>
      </c>
    </row>
    <row r="797" spans="2:15" x14ac:dyDescent="0.35">
      <c r="B797" t="s">
        <v>389</v>
      </c>
      <c r="C797" t="str">
        <f t="shared" si="49"/>
        <v>ESeExSCE</v>
      </c>
      <c r="D797" t="s">
        <v>393</v>
      </c>
      <c r="E797" t="str">
        <f t="shared" si="50"/>
        <v>SCE</v>
      </c>
      <c r="F797" t="s">
        <v>455</v>
      </c>
      <c r="G797" t="s">
        <v>325</v>
      </c>
      <c r="H797" t="s">
        <v>416</v>
      </c>
      <c r="I797" s="12" t="s">
        <v>417</v>
      </c>
      <c r="J797" s="12" t="s">
        <v>418</v>
      </c>
      <c r="L797" s="28" t="str">
        <f t="shared" si="51"/>
        <v>ESeExSCECZ15</v>
      </c>
      <c r="M797" t="str">
        <f t="shared" si="52"/>
        <v>ESeExSCE</v>
      </c>
      <c r="N797" t="s">
        <v>433</v>
      </c>
      <c r="O797">
        <v>1.1803999999999999</v>
      </c>
    </row>
    <row r="798" spans="2:15" x14ac:dyDescent="0.35">
      <c r="B798" t="s">
        <v>389</v>
      </c>
      <c r="C798" t="str">
        <f t="shared" si="49"/>
        <v>ESeExSCE</v>
      </c>
      <c r="D798" t="s">
        <v>393</v>
      </c>
      <c r="E798" t="str">
        <f t="shared" si="50"/>
        <v>SCE</v>
      </c>
      <c r="F798" t="s">
        <v>455</v>
      </c>
      <c r="G798" t="s">
        <v>325</v>
      </c>
      <c r="H798" t="s">
        <v>416</v>
      </c>
      <c r="I798" s="12" t="s">
        <v>417</v>
      </c>
      <c r="J798" s="12" t="s">
        <v>418</v>
      </c>
      <c r="L798" s="28" t="str">
        <f t="shared" si="51"/>
        <v>ESeExSCECZ16</v>
      </c>
      <c r="M798" t="str">
        <f t="shared" si="52"/>
        <v>ESeExSCE</v>
      </c>
      <c r="N798" t="s">
        <v>434</v>
      </c>
      <c r="O798">
        <v>1.6180000000000001</v>
      </c>
    </row>
    <row r="799" spans="2:15" x14ac:dyDescent="0.35">
      <c r="B799" t="s">
        <v>389</v>
      </c>
      <c r="C799" t="str">
        <f t="shared" si="49"/>
        <v>ECCExSCE</v>
      </c>
      <c r="D799" t="s">
        <v>393</v>
      </c>
      <c r="E799" t="str">
        <f t="shared" si="50"/>
        <v>SCE</v>
      </c>
      <c r="F799" t="s">
        <v>455</v>
      </c>
      <c r="G799" t="s">
        <v>435</v>
      </c>
      <c r="H799" t="s">
        <v>416</v>
      </c>
      <c r="I799" s="12" t="s">
        <v>417</v>
      </c>
      <c r="J799" s="12" t="s">
        <v>418</v>
      </c>
      <c r="L799" s="28" t="str">
        <f t="shared" si="51"/>
        <v>ECCExSCECZ01</v>
      </c>
      <c r="M799" t="str">
        <f t="shared" si="52"/>
        <v>ECCExSCE</v>
      </c>
      <c r="N799" t="s">
        <v>419</v>
      </c>
      <c r="O799">
        <v>0</v>
      </c>
    </row>
    <row r="800" spans="2:15" x14ac:dyDescent="0.35">
      <c r="B800" t="s">
        <v>389</v>
      </c>
      <c r="C800" t="str">
        <f t="shared" si="49"/>
        <v>ECCExSCE</v>
      </c>
      <c r="D800" t="s">
        <v>393</v>
      </c>
      <c r="E800" t="str">
        <f t="shared" si="50"/>
        <v>SCE</v>
      </c>
      <c r="F800" t="s">
        <v>455</v>
      </c>
      <c r="G800" t="s">
        <v>435</v>
      </c>
      <c r="H800" t="s">
        <v>416</v>
      </c>
      <c r="I800" s="12" t="s">
        <v>417</v>
      </c>
      <c r="J800" s="12" t="s">
        <v>418</v>
      </c>
      <c r="L800" s="28" t="str">
        <f t="shared" si="51"/>
        <v>ECCExSCECZ02</v>
      </c>
      <c r="M800" t="str">
        <f t="shared" si="52"/>
        <v>ECCExSCE</v>
      </c>
      <c r="N800" t="s">
        <v>420</v>
      </c>
      <c r="O800">
        <v>0</v>
      </c>
    </row>
    <row r="801" spans="2:15" x14ac:dyDescent="0.35">
      <c r="B801" t="s">
        <v>389</v>
      </c>
      <c r="C801" t="str">
        <f t="shared" si="49"/>
        <v>ECCExSCE</v>
      </c>
      <c r="D801" t="s">
        <v>393</v>
      </c>
      <c r="E801" t="str">
        <f t="shared" si="50"/>
        <v>SCE</v>
      </c>
      <c r="F801" t="s">
        <v>455</v>
      </c>
      <c r="G801" t="s">
        <v>435</v>
      </c>
      <c r="H801" t="s">
        <v>416</v>
      </c>
      <c r="I801" s="12" t="s">
        <v>417</v>
      </c>
      <c r="J801" s="12" t="s">
        <v>418</v>
      </c>
      <c r="L801" s="28" t="str">
        <f t="shared" si="51"/>
        <v>ECCExSCECZ03</v>
      </c>
      <c r="M801" t="str">
        <f t="shared" si="52"/>
        <v>ECCExSCE</v>
      </c>
      <c r="N801" t="s">
        <v>421</v>
      </c>
      <c r="O801">
        <v>0</v>
      </c>
    </row>
    <row r="802" spans="2:15" x14ac:dyDescent="0.35">
      <c r="B802" t="s">
        <v>389</v>
      </c>
      <c r="C802" t="str">
        <f t="shared" si="49"/>
        <v>ECCExSCE</v>
      </c>
      <c r="D802" t="s">
        <v>393</v>
      </c>
      <c r="E802" t="str">
        <f t="shared" si="50"/>
        <v>SCE</v>
      </c>
      <c r="F802" t="s">
        <v>455</v>
      </c>
      <c r="G802" t="s">
        <v>435</v>
      </c>
      <c r="H802" t="s">
        <v>416</v>
      </c>
      <c r="I802" s="12" t="s">
        <v>417</v>
      </c>
      <c r="J802" s="12" t="s">
        <v>418</v>
      </c>
      <c r="L802" s="28" t="str">
        <f t="shared" si="51"/>
        <v>ECCExSCECZ04</v>
      </c>
      <c r="M802" t="str">
        <f t="shared" si="52"/>
        <v>ECCExSCE</v>
      </c>
      <c r="N802" t="s">
        <v>422</v>
      </c>
      <c r="O802">
        <v>0</v>
      </c>
    </row>
    <row r="803" spans="2:15" x14ac:dyDescent="0.35">
      <c r="B803" t="s">
        <v>389</v>
      </c>
      <c r="C803" t="str">
        <f t="shared" si="49"/>
        <v>ECCExSCE</v>
      </c>
      <c r="D803" t="s">
        <v>393</v>
      </c>
      <c r="E803" t="str">
        <f t="shared" si="50"/>
        <v>SCE</v>
      </c>
      <c r="F803" t="s">
        <v>455</v>
      </c>
      <c r="G803" t="s">
        <v>435</v>
      </c>
      <c r="H803" t="s">
        <v>416</v>
      </c>
      <c r="I803" s="12" t="s">
        <v>417</v>
      </c>
      <c r="J803" s="12" t="s">
        <v>418</v>
      </c>
      <c r="L803" s="28" t="str">
        <f t="shared" si="51"/>
        <v>ECCExSCECZ05</v>
      </c>
      <c r="M803" t="str">
        <f t="shared" si="52"/>
        <v>ECCExSCE</v>
      </c>
      <c r="N803" t="s">
        <v>423</v>
      </c>
      <c r="O803">
        <v>1.5200000000000002E-2</v>
      </c>
    </row>
    <row r="804" spans="2:15" x14ac:dyDescent="0.35">
      <c r="B804" t="s">
        <v>389</v>
      </c>
      <c r="C804" t="str">
        <f t="shared" si="49"/>
        <v>ECCExSCE</v>
      </c>
      <c r="D804" t="s">
        <v>393</v>
      </c>
      <c r="E804" t="str">
        <f t="shared" si="50"/>
        <v>SCE</v>
      </c>
      <c r="F804" t="s">
        <v>455</v>
      </c>
      <c r="G804" t="s">
        <v>435</v>
      </c>
      <c r="H804" t="s">
        <v>416</v>
      </c>
      <c r="I804" s="12" t="s">
        <v>417</v>
      </c>
      <c r="J804" s="12" t="s">
        <v>418</v>
      </c>
      <c r="L804" s="28" t="str">
        <f t="shared" si="51"/>
        <v>ECCExSCECZ06</v>
      </c>
      <c r="M804" t="str">
        <f t="shared" si="52"/>
        <v>ECCExSCE</v>
      </c>
      <c r="N804" t="s">
        <v>424</v>
      </c>
      <c r="O804">
        <v>12.788399999999999</v>
      </c>
    </row>
    <row r="805" spans="2:15" x14ac:dyDescent="0.35">
      <c r="B805" t="s">
        <v>389</v>
      </c>
      <c r="C805" t="str">
        <f t="shared" si="49"/>
        <v>ECCExSCE</v>
      </c>
      <c r="D805" t="s">
        <v>393</v>
      </c>
      <c r="E805" t="str">
        <f t="shared" si="50"/>
        <v>SCE</v>
      </c>
      <c r="F805" t="s">
        <v>455</v>
      </c>
      <c r="G805" t="s">
        <v>435</v>
      </c>
      <c r="H805" t="s">
        <v>416</v>
      </c>
      <c r="I805" s="12" t="s">
        <v>417</v>
      </c>
      <c r="J805" s="12" t="s">
        <v>418</v>
      </c>
      <c r="L805" s="28" t="str">
        <f t="shared" si="51"/>
        <v>ECCExSCECZ07</v>
      </c>
      <c r="M805" t="str">
        <f t="shared" si="52"/>
        <v>ECCExSCE</v>
      </c>
      <c r="N805" t="s">
        <v>425</v>
      </c>
      <c r="O805">
        <v>0</v>
      </c>
    </row>
    <row r="806" spans="2:15" x14ac:dyDescent="0.35">
      <c r="B806" t="s">
        <v>389</v>
      </c>
      <c r="C806" t="str">
        <f t="shared" si="49"/>
        <v>ECCExSCE</v>
      </c>
      <c r="D806" t="s">
        <v>393</v>
      </c>
      <c r="E806" t="str">
        <f t="shared" si="50"/>
        <v>SCE</v>
      </c>
      <c r="F806" t="s">
        <v>455</v>
      </c>
      <c r="G806" t="s">
        <v>435</v>
      </c>
      <c r="H806" t="s">
        <v>416</v>
      </c>
      <c r="I806" s="12" t="s">
        <v>417</v>
      </c>
      <c r="J806" s="12" t="s">
        <v>418</v>
      </c>
      <c r="L806" s="28" t="str">
        <f t="shared" si="51"/>
        <v>ECCExSCECZ08</v>
      </c>
      <c r="M806" t="str">
        <f t="shared" si="52"/>
        <v>ECCExSCE</v>
      </c>
      <c r="N806" t="s">
        <v>426</v>
      </c>
      <c r="O806">
        <v>20.678750000000001</v>
      </c>
    </row>
    <row r="807" spans="2:15" x14ac:dyDescent="0.35">
      <c r="B807" t="s">
        <v>389</v>
      </c>
      <c r="C807" t="str">
        <f t="shared" si="49"/>
        <v>ECCExSCE</v>
      </c>
      <c r="D807" t="s">
        <v>393</v>
      </c>
      <c r="E807" t="str">
        <f t="shared" si="50"/>
        <v>SCE</v>
      </c>
      <c r="F807" t="s">
        <v>455</v>
      </c>
      <c r="G807" t="s">
        <v>435</v>
      </c>
      <c r="H807" t="s">
        <v>416</v>
      </c>
      <c r="I807" s="12" t="s">
        <v>417</v>
      </c>
      <c r="J807" s="12" t="s">
        <v>418</v>
      </c>
      <c r="L807" s="28" t="str">
        <f t="shared" si="51"/>
        <v>ECCExSCECZ09</v>
      </c>
      <c r="M807" t="str">
        <f t="shared" si="52"/>
        <v>ECCExSCE</v>
      </c>
      <c r="N807" t="s">
        <v>427</v>
      </c>
      <c r="O807">
        <v>4.5456000000000003</v>
      </c>
    </row>
    <row r="808" spans="2:15" x14ac:dyDescent="0.35">
      <c r="B808" t="s">
        <v>389</v>
      </c>
      <c r="C808" t="str">
        <f t="shared" si="49"/>
        <v>ECCExSCE</v>
      </c>
      <c r="D808" t="s">
        <v>393</v>
      </c>
      <c r="E808" t="str">
        <f t="shared" si="50"/>
        <v>SCE</v>
      </c>
      <c r="F808" t="s">
        <v>455</v>
      </c>
      <c r="G808" t="s">
        <v>435</v>
      </c>
      <c r="H808" t="s">
        <v>416</v>
      </c>
      <c r="I808" s="12" t="s">
        <v>417</v>
      </c>
      <c r="J808" s="12" t="s">
        <v>418</v>
      </c>
      <c r="L808" s="28" t="str">
        <f t="shared" si="51"/>
        <v>ECCExSCECZ10</v>
      </c>
      <c r="M808" t="str">
        <f t="shared" si="52"/>
        <v>ECCExSCE</v>
      </c>
      <c r="N808" t="s">
        <v>428</v>
      </c>
      <c r="O808">
        <v>5.9322499999999998</v>
      </c>
    </row>
    <row r="809" spans="2:15" x14ac:dyDescent="0.35">
      <c r="B809" t="s">
        <v>389</v>
      </c>
      <c r="C809" t="str">
        <f t="shared" si="49"/>
        <v>ECCExSCE</v>
      </c>
      <c r="D809" t="s">
        <v>393</v>
      </c>
      <c r="E809" t="str">
        <f t="shared" si="50"/>
        <v>SCE</v>
      </c>
      <c r="F809" t="s">
        <v>455</v>
      </c>
      <c r="G809" t="s">
        <v>435</v>
      </c>
      <c r="H809" t="s">
        <v>416</v>
      </c>
      <c r="I809" s="12" t="s">
        <v>417</v>
      </c>
      <c r="J809" s="12" t="s">
        <v>418</v>
      </c>
      <c r="L809" s="28" t="str">
        <f t="shared" si="51"/>
        <v>ECCExSCECZ11</v>
      </c>
      <c r="M809" t="str">
        <f t="shared" si="52"/>
        <v>ECCExSCE</v>
      </c>
      <c r="N809" t="s">
        <v>429</v>
      </c>
      <c r="O809">
        <v>0</v>
      </c>
    </row>
    <row r="810" spans="2:15" x14ac:dyDescent="0.35">
      <c r="B810" t="s">
        <v>389</v>
      </c>
      <c r="C810" t="str">
        <f t="shared" si="49"/>
        <v>ECCExSCE</v>
      </c>
      <c r="D810" t="s">
        <v>393</v>
      </c>
      <c r="E810" t="str">
        <f t="shared" si="50"/>
        <v>SCE</v>
      </c>
      <c r="F810" t="s">
        <v>455</v>
      </c>
      <c r="G810" t="s">
        <v>435</v>
      </c>
      <c r="H810" t="s">
        <v>416</v>
      </c>
      <c r="I810" s="12" t="s">
        <v>417</v>
      </c>
      <c r="J810" s="12" t="s">
        <v>418</v>
      </c>
      <c r="L810" s="28" t="str">
        <f t="shared" si="51"/>
        <v>ECCExSCECZ12</v>
      </c>
      <c r="M810" t="str">
        <f t="shared" si="52"/>
        <v>ECCExSCE</v>
      </c>
      <c r="N810" t="s">
        <v>430</v>
      </c>
      <c r="O810">
        <v>0</v>
      </c>
    </row>
    <row r="811" spans="2:15" x14ac:dyDescent="0.35">
      <c r="B811" t="s">
        <v>389</v>
      </c>
      <c r="C811" t="str">
        <f t="shared" si="49"/>
        <v>ECCExSCE</v>
      </c>
      <c r="D811" t="s">
        <v>393</v>
      </c>
      <c r="E811" t="str">
        <f t="shared" si="50"/>
        <v>SCE</v>
      </c>
      <c r="F811" t="s">
        <v>455</v>
      </c>
      <c r="G811" t="s">
        <v>435</v>
      </c>
      <c r="H811" t="s">
        <v>416</v>
      </c>
      <c r="I811" s="12" t="s">
        <v>417</v>
      </c>
      <c r="J811" s="12" t="s">
        <v>418</v>
      </c>
      <c r="L811" s="28" t="str">
        <f t="shared" si="51"/>
        <v>ECCExSCECZ13</v>
      </c>
      <c r="M811" t="str">
        <f t="shared" si="52"/>
        <v>ECCExSCE</v>
      </c>
      <c r="N811" t="s">
        <v>431</v>
      </c>
      <c r="O811">
        <v>1.1943999999999999</v>
      </c>
    </row>
    <row r="812" spans="2:15" x14ac:dyDescent="0.35">
      <c r="B812" t="s">
        <v>389</v>
      </c>
      <c r="C812" t="str">
        <f t="shared" si="49"/>
        <v>ECCExSCE</v>
      </c>
      <c r="D812" t="s">
        <v>393</v>
      </c>
      <c r="E812" t="str">
        <f t="shared" si="50"/>
        <v>SCE</v>
      </c>
      <c r="F812" t="s">
        <v>455</v>
      </c>
      <c r="G812" t="s">
        <v>435</v>
      </c>
      <c r="H812" t="s">
        <v>416</v>
      </c>
      <c r="I812" s="12" t="s">
        <v>417</v>
      </c>
      <c r="J812" s="12" t="s">
        <v>418</v>
      </c>
      <c r="L812" s="28" t="str">
        <f t="shared" si="51"/>
        <v>ECCExSCECZ14</v>
      </c>
      <c r="M812" t="str">
        <f t="shared" si="52"/>
        <v>ECCExSCE</v>
      </c>
      <c r="N812" t="s">
        <v>432</v>
      </c>
      <c r="O812">
        <v>2.0935000000000001</v>
      </c>
    </row>
    <row r="813" spans="2:15" x14ac:dyDescent="0.35">
      <c r="B813" t="s">
        <v>389</v>
      </c>
      <c r="C813" t="str">
        <f t="shared" si="49"/>
        <v>ECCExSCE</v>
      </c>
      <c r="D813" t="s">
        <v>393</v>
      </c>
      <c r="E813" t="str">
        <f t="shared" si="50"/>
        <v>SCE</v>
      </c>
      <c r="F813" t="s">
        <v>455</v>
      </c>
      <c r="G813" t="s">
        <v>435</v>
      </c>
      <c r="H813" t="s">
        <v>416</v>
      </c>
      <c r="I813" s="12" t="s">
        <v>417</v>
      </c>
      <c r="J813" s="12" t="s">
        <v>418</v>
      </c>
      <c r="L813" s="28" t="str">
        <f t="shared" si="51"/>
        <v>ECCExSCECZ15</v>
      </c>
      <c r="M813" t="str">
        <f t="shared" si="52"/>
        <v>ECCExSCE</v>
      </c>
      <c r="N813" t="s">
        <v>433</v>
      </c>
      <c r="O813">
        <v>1.7263999999999999</v>
      </c>
    </row>
    <row r="814" spans="2:15" x14ac:dyDescent="0.35">
      <c r="B814" t="s">
        <v>389</v>
      </c>
      <c r="C814" t="str">
        <f t="shared" si="49"/>
        <v>ECCExSCE</v>
      </c>
      <c r="D814" t="s">
        <v>393</v>
      </c>
      <c r="E814" t="str">
        <f t="shared" si="50"/>
        <v>SCE</v>
      </c>
      <c r="F814" t="s">
        <v>455</v>
      </c>
      <c r="G814" t="s">
        <v>435</v>
      </c>
      <c r="H814" t="s">
        <v>416</v>
      </c>
      <c r="I814" s="12" t="s">
        <v>417</v>
      </c>
      <c r="J814" s="12" t="s">
        <v>418</v>
      </c>
      <c r="L814" s="28" t="str">
        <f t="shared" si="51"/>
        <v>ECCExSCECZ16</v>
      </c>
      <c r="M814" t="str">
        <f t="shared" si="52"/>
        <v>ECCExSCE</v>
      </c>
      <c r="N814" t="s">
        <v>434</v>
      </c>
      <c r="O814">
        <v>3.8559499999999995</v>
      </c>
    </row>
    <row r="815" spans="2:15" x14ac:dyDescent="0.35">
      <c r="B815" t="s">
        <v>389</v>
      </c>
      <c r="C815" t="str">
        <f t="shared" si="49"/>
        <v>EUnExSCE</v>
      </c>
      <c r="D815" t="s">
        <v>393</v>
      </c>
      <c r="E815" t="str">
        <f t="shared" si="50"/>
        <v>SCE</v>
      </c>
      <c r="F815" t="s">
        <v>455</v>
      </c>
      <c r="G815" t="s">
        <v>436</v>
      </c>
      <c r="H815" t="s">
        <v>416</v>
      </c>
      <c r="I815" s="12" t="s">
        <v>417</v>
      </c>
      <c r="J815" s="12" t="s">
        <v>418</v>
      </c>
      <c r="L815" s="28" t="str">
        <f t="shared" si="51"/>
        <v>EUnExSCECZ01</v>
      </c>
      <c r="M815" t="str">
        <f t="shared" si="52"/>
        <v>EUnExSCE</v>
      </c>
      <c r="N815" t="s">
        <v>419</v>
      </c>
      <c r="O815">
        <v>0</v>
      </c>
    </row>
    <row r="816" spans="2:15" x14ac:dyDescent="0.35">
      <c r="B816" t="s">
        <v>389</v>
      </c>
      <c r="C816" t="str">
        <f t="shared" si="49"/>
        <v>EUnExSCE</v>
      </c>
      <c r="D816" t="s">
        <v>393</v>
      </c>
      <c r="E816" t="str">
        <f t="shared" si="50"/>
        <v>SCE</v>
      </c>
      <c r="F816" t="s">
        <v>455</v>
      </c>
      <c r="G816" t="s">
        <v>436</v>
      </c>
      <c r="H816" t="s">
        <v>416</v>
      </c>
      <c r="I816" s="12" t="s">
        <v>417</v>
      </c>
      <c r="J816" s="12" t="s">
        <v>418</v>
      </c>
      <c r="L816" s="28" t="str">
        <f t="shared" si="51"/>
        <v>EUnExSCECZ02</v>
      </c>
      <c r="M816" t="str">
        <f t="shared" si="52"/>
        <v>EUnExSCE</v>
      </c>
      <c r="N816" t="s">
        <v>420</v>
      </c>
      <c r="O816">
        <v>0</v>
      </c>
    </row>
    <row r="817" spans="2:15" x14ac:dyDescent="0.35">
      <c r="B817" t="s">
        <v>389</v>
      </c>
      <c r="C817" t="str">
        <f t="shared" si="49"/>
        <v>EUnExSCE</v>
      </c>
      <c r="D817" t="s">
        <v>393</v>
      </c>
      <c r="E817" t="str">
        <f t="shared" si="50"/>
        <v>SCE</v>
      </c>
      <c r="F817" t="s">
        <v>455</v>
      </c>
      <c r="G817" t="s">
        <v>436</v>
      </c>
      <c r="H817" t="s">
        <v>416</v>
      </c>
      <c r="I817" s="12" t="s">
        <v>417</v>
      </c>
      <c r="J817" s="12" t="s">
        <v>418</v>
      </c>
      <c r="L817" s="28" t="str">
        <f t="shared" si="51"/>
        <v>EUnExSCECZ03</v>
      </c>
      <c r="M817" t="str">
        <f t="shared" si="52"/>
        <v>EUnExSCE</v>
      </c>
      <c r="N817" t="s">
        <v>421</v>
      </c>
      <c r="O817">
        <v>0</v>
      </c>
    </row>
    <row r="818" spans="2:15" x14ac:dyDescent="0.35">
      <c r="B818" t="s">
        <v>389</v>
      </c>
      <c r="C818" t="str">
        <f t="shared" si="49"/>
        <v>EUnExSCE</v>
      </c>
      <c r="D818" t="s">
        <v>393</v>
      </c>
      <c r="E818" t="str">
        <f t="shared" si="50"/>
        <v>SCE</v>
      </c>
      <c r="F818" t="s">
        <v>455</v>
      </c>
      <c r="G818" t="s">
        <v>436</v>
      </c>
      <c r="H818" t="s">
        <v>416</v>
      </c>
      <c r="I818" s="12" t="s">
        <v>417</v>
      </c>
      <c r="J818" s="12" t="s">
        <v>418</v>
      </c>
      <c r="L818" s="28" t="str">
        <f t="shared" si="51"/>
        <v>EUnExSCECZ04</v>
      </c>
      <c r="M818" t="str">
        <f t="shared" si="52"/>
        <v>EUnExSCE</v>
      </c>
      <c r="N818" t="s">
        <v>422</v>
      </c>
      <c r="O818">
        <v>0</v>
      </c>
    </row>
    <row r="819" spans="2:15" x14ac:dyDescent="0.35">
      <c r="B819" t="s">
        <v>389</v>
      </c>
      <c r="C819" t="str">
        <f t="shared" si="49"/>
        <v>EUnExSCE</v>
      </c>
      <c r="D819" t="s">
        <v>393</v>
      </c>
      <c r="E819" t="str">
        <f t="shared" si="50"/>
        <v>SCE</v>
      </c>
      <c r="F819" t="s">
        <v>455</v>
      </c>
      <c r="G819" t="s">
        <v>436</v>
      </c>
      <c r="H819" t="s">
        <v>416</v>
      </c>
      <c r="I819" s="12" t="s">
        <v>417</v>
      </c>
      <c r="J819" s="12" t="s">
        <v>418</v>
      </c>
      <c r="L819" s="28" t="str">
        <f t="shared" si="51"/>
        <v>EUnExSCECZ05</v>
      </c>
      <c r="M819" t="str">
        <f t="shared" si="52"/>
        <v>EUnExSCE</v>
      </c>
      <c r="N819" t="s">
        <v>423</v>
      </c>
      <c r="O819">
        <v>1.5200000000000002E-2</v>
      </c>
    </row>
    <row r="820" spans="2:15" x14ac:dyDescent="0.35">
      <c r="B820" t="s">
        <v>389</v>
      </c>
      <c r="C820" t="str">
        <f t="shared" si="49"/>
        <v>EUnExSCE</v>
      </c>
      <c r="D820" t="s">
        <v>393</v>
      </c>
      <c r="E820" t="str">
        <f t="shared" si="50"/>
        <v>SCE</v>
      </c>
      <c r="F820" t="s">
        <v>455</v>
      </c>
      <c r="G820" t="s">
        <v>436</v>
      </c>
      <c r="H820" t="s">
        <v>416</v>
      </c>
      <c r="I820" s="12" t="s">
        <v>417</v>
      </c>
      <c r="J820" s="12" t="s">
        <v>418</v>
      </c>
      <c r="L820" s="28" t="str">
        <f t="shared" si="51"/>
        <v>EUnExSCECZ06</v>
      </c>
      <c r="M820" t="str">
        <f t="shared" si="52"/>
        <v>EUnExSCE</v>
      </c>
      <c r="N820" t="s">
        <v>424</v>
      </c>
      <c r="O820">
        <v>12.788399999999999</v>
      </c>
    </row>
    <row r="821" spans="2:15" x14ac:dyDescent="0.35">
      <c r="B821" t="s">
        <v>389</v>
      </c>
      <c r="C821" t="str">
        <f t="shared" si="49"/>
        <v>EUnExSCE</v>
      </c>
      <c r="D821" t="s">
        <v>393</v>
      </c>
      <c r="E821" t="str">
        <f t="shared" si="50"/>
        <v>SCE</v>
      </c>
      <c r="F821" t="s">
        <v>455</v>
      </c>
      <c r="G821" t="s">
        <v>436</v>
      </c>
      <c r="H821" t="s">
        <v>416</v>
      </c>
      <c r="I821" s="12" t="s">
        <v>417</v>
      </c>
      <c r="J821" s="12" t="s">
        <v>418</v>
      </c>
      <c r="L821" s="28" t="str">
        <f t="shared" si="51"/>
        <v>EUnExSCECZ07</v>
      </c>
      <c r="M821" t="str">
        <f t="shared" si="52"/>
        <v>EUnExSCE</v>
      </c>
      <c r="N821" t="s">
        <v>425</v>
      </c>
      <c r="O821">
        <v>0</v>
      </c>
    </row>
    <row r="822" spans="2:15" x14ac:dyDescent="0.35">
      <c r="B822" t="s">
        <v>389</v>
      </c>
      <c r="C822" t="str">
        <f t="shared" si="49"/>
        <v>EUnExSCE</v>
      </c>
      <c r="D822" t="s">
        <v>393</v>
      </c>
      <c r="E822" t="str">
        <f t="shared" si="50"/>
        <v>SCE</v>
      </c>
      <c r="F822" t="s">
        <v>455</v>
      </c>
      <c r="G822" t="s">
        <v>436</v>
      </c>
      <c r="H822" t="s">
        <v>416</v>
      </c>
      <c r="I822" s="12" t="s">
        <v>417</v>
      </c>
      <c r="J822" s="12" t="s">
        <v>418</v>
      </c>
      <c r="L822" s="28" t="str">
        <f t="shared" si="51"/>
        <v>EUnExSCECZ08</v>
      </c>
      <c r="M822" t="str">
        <f t="shared" si="52"/>
        <v>EUnExSCE</v>
      </c>
      <c r="N822" t="s">
        <v>426</v>
      </c>
      <c r="O822">
        <v>20.678750000000001</v>
      </c>
    </row>
    <row r="823" spans="2:15" x14ac:dyDescent="0.35">
      <c r="B823" t="s">
        <v>389</v>
      </c>
      <c r="C823" t="str">
        <f t="shared" si="49"/>
        <v>EUnExSCE</v>
      </c>
      <c r="D823" t="s">
        <v>393</v>
      </c>
      <c r="E823" t="str">
        <f t="shared" si="50"/>
        <v>SCE</v>
      </c>
      <c r="F823" t="s">
        <v>455</v>
      </c>
      <c r="G823" t="s">
        <v>436</v>
      </c>
      <c r="H823" t="s">
        <v>416</v>
      </c>
      <c r="I823" s="12" t="s">
        <v>417</v>
      </c>
      <c r="J823" s="12" t="s">
        <v>418</v>
      </c>
      <c r="L823" s="28" t="str">
        <f t="shared" si="51"/>
        <v>EUnExSCECZ09</v>
      </c>
      <c r="M823" t="str">
        <f t="shared" si="52"/>
        <v>EUnExSCE</v>
      </c>
      <c r="N823" t="s">
        <v>427</v>
      </c>
      <c r="O823">
        <v>4.5456000000000003</v>
      </c>
    </row>
    <row r="824" spans="2:15" x14ac:dyDescent="0.35">
      <c r="B824" t="s">
        <v>389</v>
      </c>
      <c r="C824" t="str">
        <f t="shared" si="49"/>
        <v>EUnExSCE</v>
      </c>
      <c r="D824" t="s">
        <v>393</v>
      </c>
      <c r="E824" t="str">
        <f t="shared" si="50"/>
        <v>SCE</v>
      </c>
      <c r="F824" t="s">
        <v>455</v>
      </c>
      <c r="G824" t="s">
        <v>436</v>
      </c>
      <c r="H824" t="s">
        <v>416</v>
      </c>
      <c r="I824" s="12" t="s">
        <v>417</v>
      </c>
      <c r="J824" s="12" t="s">
        <v>418</v>
      </c>
      <c r="L824" s="28" t="str">
        <f t="shared" si="51"/>
        <v>EUnExSCECZ10</v>
      </c>
      <c r="M824" t="str">
        <f t="shared" si="52"/>
        <v>EUnExSCE</v>
      </c>
      <c r="N824" t="s">
        <v>428</v>
      </c>
      <c r="O824">
        <v>5.9322499999999998</v>
      </c>
    </row>
    <row r="825" spans="2:15" x14ac:dyDescent="0.35">
      <c r="B825" t="s">
        <v>389</v>
      </c>
      <c r="C825" t="str">
        <f t="shared" si="49"/>
        <v>EUnExSCE</v>
      </c>
      <c r="D825" t="s">
        <v>393</v>
      </c>
      <c r="E825" t="str">
        <f t="shared" si="50"/>
        <v>SCE</v>
      </c>
      <c r="F825" t="s">
        <v>455</v>
      </c>
      <c r="G825" t="s">
        <v>436</v>
      </c>
      <c r="H825" t="s">
        <v>416</v>
      </c>
      <c r="I825" s="12" t="s">
        <v>417</v>
      </c>
      <c r="J825" s="12" t="s">
        <v>418</v>
      </c>
      <c r="L825" s="28" t="str">
        <f t="shared" si="51"/>
        <v>EUnExSCECZ11</v>
      </c>
      <c r="M825" t="str">
        <f t="shared" si="52"/>
        <v>EUnExSCE</v>
      </c>
      <c r="N825" t="s">
        <v>429</v>
      </c>
      <c r="O825">
        <v>0</v>
      </c>
    </row>
    <row r="826" spans="2:15" x14ac:dyDescent="0.35">
      <c r="B826" t="s">
        <v>389</v>
      </c>
      <c r="C826" t="str">
        <f t="shared" si="49"/>
        <v>EUnExSCE</v>
      </c>
      <c r="D826" t="s">
        <v>393</v>
      </c>
      <c r="E826" t="str">
        <f t="shared" si="50"/>
        <v>SCE</v>
      </c>
      <c r="F826" t="s">
        <v>455</v>
      </c>
      <c r="G826" t="s">
        <v>436</v>
      </c>
      <c r="H826" t="s">
        <v>416</v>
      </c>
      <c r="I826" s="12" t="s">
        <v>417</v>
      </c>
      <c r="J826" s="12" t="s">
        <v>418</v>
      </c>
      <c r="L826" s="28" t="str">
        <f t="shared" si="51"/>
        <v>EUnExSCECZ12</v>
      </c>
      <c r="M826" t="str">
        <f t="shared" si="52"/>
        <v>EUnExSCE</v>
      </c>
      <c r="N826" t="s">
        <v>430</v>
      </c>
      <c r="O826">
        <v>0</v>
      </c>
    </row>
    <row r="827" spans="2:15" x14ac:dyDescent="0.35">
      <c r="B827" t="s">
        <v>389</v>
      </c>
      <c r="C827" t="str">
        <f t="shared" si="49"/>
        <v>EUnExSCE</v>
      </c>
      <c r="D827" t="s">
        <v>393</v>
      </c>
      <c r="E827" t="str">
        <f t="shared" si="50"/>
        <v>SCE</v>
      </c>
      <c r="F827" t="s">
        <v>455</v>
      </c>
      <c r="G827" t="s">
        <v>436</v>
      </c>
      <c r="H827" t="s">
        <v>416</v>
      </c>
      <c r="I827" s="12" t="s">
        <v>417</v>
      </c>
      <c r="J827" s="12" t="s">
        <v>418</v>
      </c>
      <c r="L827" s="28" t="str">
        <f t="shared" si="51"/>
        <v>EUnExSCECZ13</v>
      </c>
      <c r="M827" t="str">
        <f t="shared" si="52"/>
        <v>EUnExSCE</v>
      </c>
      <c r="N827" t="s">
        <v>431</v>
      </c>
      <c r="O827">
        <v>1.1943999999999999</v>
      </c>
    </row>
    <row r="828" spans="2:15" x14ac:dyDescent="0.35">
      <c r="B828" t="s">
        <v>389</v>
      </c>
      <c r="C828" t="str">
        <f t="shared" si="49"/>
        <v>EUnExSCE</v>
      </c>
      <c r="D828" t="s">
        <v>393</v>
      </c>
      <c r="E828" t="str">
        <f t="shared" si="50"/>
        <v>SCE</v>
      </c>
      <c r="F828" t="s">
        <v>455</v>
      </c>
      <c r="G828" t="s">
        <v>436</v>
      </c>
      <c r="H828" t="s">
        <v>416</v>
      </c>
      <c r="I828" s="12" t="s">
        <v>417</v>
      </c>
      <c r="J828" s="12" t="s">
        <v>418</v>
      </c>
      <c r="L828" s="28" t="str">
        <f t="shared" si="51"/>
        <v>EUnExSCECZ14</v>
      </c>
      <c r="M828" t="str">
        <f t="shared" si="52"/>
        <v>EUnExSCE</v>
      </c>
      <c r="N828" t="s">
        <v>432</v>
      </c>
      <c r="O828">
        <v>2.0935000000000001</v>
      </c>
    </row>
    <row r="829" spans="2:15" x14ac:dyDescent="0.35">
      <c r="B829" t="s">
        <v>389</v>
      </c>
      <c r="C829" t="str">
        <f t="shared" si="49"/>
        <v>EUnExSCE</v>
      </c>
      <c r="D829" t="s">
        <v>393</v>
      </c>
      <c r="E829" t="str">
        <f t="shared" si="50"/>
        <v>SCE</v>
      </c>
      <c r="F829" t="s">
        <v>455</v>
      </c>
      <c r="G829" t="s">
        <v>436</v>
      </c>
      <c r="H829" t="s">
        <v>416</v>
      </c>
      <c r="I829" s="12" t="s">
        <v>417</v>
      </c>
      <c r="J829" s="12" t="s">
        <v>418</v>
      </c>
      <c r="L829" s="28" t="str">
        <f t="shared" si="51"/>
        <v>EUnExSCECZ15</v>
      </c>
      <c r="M829" t="str">
        <f t="shared" si="52"/>
        <v>EUnExSCE</v>
      </c>
      <c r="N829" t="s">
        <v>433</v>
      </c>
      <c r="O829">
        <v>1.7263999999999999</v>
      </c>
    </row>
    <row r="830" spans="2:15" x14ac:dyDescent="0.35">
      <c r="B830" t="s">
        <v>389</v>
      </c>
      <c r="C830" t="str">
        <f t="shared" si="49"/>
        <v>EUnExSCE</v>
      </c>
      <c r="D830" t="s">
        <v>393</v>
      </c>
      <c r="E830" t="str">
        <f t="shared" si="50"/>
        <v>SCE</v>
      </c>
      <c r="F830" t="s">
        <v>455</v>
      </c>
      <c r="G830" t="s">
        <v>436</v>
      </c>
      <c r="H830" t="s">
        <v>416</v>
      </c>
      <c r="I830" s="12" t="s">
        <v>417</v>
      </c>
      <c r="J830" s="12" t="s">
        <v>418</v>
      </c>
      <c r="L830" s="28" t="str">
        <f t="shared" si="51"/>
        <v>EUnExSCECZ16</v>
      </c>
      <c r="M830" t="str">
        <f t="shared" si="52"/>
        <v>EUnExSCE</v>
      </c>
      <c r="N830" t="s">
        <v>434</v>
      </c>
      <c r="O830">
        <v>3.8559499999999995</v>
      </c>
    </row>
    <row r="831" spans="2:15" x14ac:dyDescent="0.35">
      <c r="B831" t="s">
        <v>389</v>
      </c>
      <c r="C831" t="str">
        <f t="shared" si="49"/>
        <v>ERCExSCE</v>
      </c>
      <c r="D831" t="s">
        <v>393</v>
      </c>
      <c r="E831" t="str">
        <f t="shared" si="50"/>
        <v>SCE</v>
      </c>
      <c r="F831" t="s">
        <v>455</v>
      </c>
      <c r="G831" t="s">
        <v>14</v>
      </c>
      <c r="H831" t="s">
        <v>416</v>
      </c>
      <c r="I831" s="12" t="s">
        <v>417</v>
      </c>
      <c r="J831" s="12" t="s">
        <v>418</v>
      </c>
      <c r="L831" s="28" t="str">
        <f t="shared" si="51"/>
        <v>ERCExSCECZ01</v>
      </c>
      <c r="M831" t="str">
        <f t="shared" si="52"/>
        <v>ERCExSCE</v>
      </c>
      <c r="N831" t="s">
        <v>419</v>
      </c>
      <c r="O831">
        <v>0</v>
      </c>
    </row>
    <row r="832" spans="2:15" x14ac:dyDescent="0.35">
      <c r="B832" t="s">
        <v>389</v>
      </c>
      <c r="C832" t="str">
        <f t="shared" si="49"/>
        <v>ERCExSCE</v>
      </c>
      <c r="D832" t="s">
        <v>393</v>
      </c>
      <c r="E832" t="str">
        <f t="shared" si="50"/>
        <v>SCE</v>
      </c>
      <c r="F832" t="s">
        <v>455</v>
      </c>
      <c r="G832" t="s">
        <v>14</v>
      </c>
      <c r="H832" t="s">
        <v>416</v>
      </c>
      <c r="I832" s="12" t="s">
        <v>417</v>
      </c>
      <c r="J832" s="12" t="s">
        <v>418</v>
      </c>
      <c r="L832" s="28" t="str">
        <f t="shared" si="51"/>
        <v>ERCExSCECZ02</v>
      </c>
      <c r="M832" t="str">
        <f t="shared" si="52"/>
        <v>ERCExSCE</v>
      </c>
      <c r="N832" t="s">
        <v>420</v>
      </c>
      <c r="O832">
        <v>0</v>
      </c>
    </row>
    <row r="833" spans="2:15" x14ac:dyDescent="0.35">
      <c r="B833" t="s">
        <v>389</v>
      </c>
      <c r="C833" t="str">
        <f t="shared" si="49"/>
        <v>ERCExSCE</v>
      </c>
      <c r="D833" t="s">
        <v>393</v>
      </c>
      <c r="E833" t="str">
        <f t="shared" si="50"/>
        <v>SCE</v>
      </c>
      <c r="F833" t="s">
        <v>455</v>
      </c>
      <c r="G833" t="s">
        <v>14</v>
      </c>
      <c r="H833" t="s">
        <v>416</v>
      </c>
      <c r="I833" s="12" t="s">
        <v>417</v>
      </c>
      <c r="J833" s="12" t="s">
        <v>418</v>
      </c>
      <c r="L833" s="28" t="str">
        <f t="shared" si="51"/>
        <v>ERCExSCECZ03</v>
      </c>
      <c r="M833" t="str">
        <f t="shared" si="52"/>
        <v>ERCExSCE</v>
      </c>
      <c r="N833" t="s">
        <v>421</v>
      </c>
      <c r="O833">
        <v>0</v>
      </c>
    </row>
    <row r="834" spans="2:15" x14ac:dyDescent="0.35">
      <c r="B834" t="s">
        <v>389</v>
      </c>
      <c r="C834" t="str">
        <f t="shared" si="49"/>
        <v>ERCExSCE</v>
      </c>
      <c r="D834" t="s">
        <v>393</v>
      </c>
      <c r="E834" t="str">
        <f t="shared" si="50"/>
        <v>SCE</v>
      </c>
      <c r="F834" t="s">
        <v>455</v>
      </c>
      <c r="G834" t="s">
        <v>14</v>
      </c>
      <c r="H834" t="s">
        <v>416</v>
      </c>
      <c r="I834" s="12" t="s">
        <v>417</v>
      </c>
      <c r="J834" s="12" t="s">
        <v>418</v>
      </c>
      <c r="L834" s="28" t="str">
        <f t="shared" si="51"/>
        <v>ERCExSCECZ04</v>
      </c>
      <c r="M834" t="str">
        <f t="shared" si="52"/>
        <v>ERCExSCE</v>
      </c>
      <c r="N834" t="s">
        <v>422</v>
      </c>
      <c r="O834">
        <v>0</v>
      </c>
    </row>
    <row r="835" spans="2:15" x14ac:dyDescent="0.35">
      <c r="B835" t="s">
        <v>389</v>
      </c>
      <c r="C835" t="str">
        <f t="shared" si="49"/>
        <v>ERCExSCE</v>
      </c>
      <c r="D835" t="s">
        <v>393</v>
      </c>
      <c r="E835" t="str">
        <f t="shared" si="50"/>
        <v>SCE</v>
      </c>
      <c r="F835" t="s">
        <v>455</v>
      </c>
      <c r="G835" t="s">
        <v>14</v>
      </c>
      <c r="H835" t="s">
        <v>416</v>
      </c>
      <c r="I835" s="12" t="s">
        <v>417</v>
      </c>
      <c r="J835" s="12" t="s">
        <v>418</v>
      </c>
      <c r="L835" s="28" t="str">
        <f t="shared" si="51"/>
        <v>ERCExSCECZ05</v>
      </c>
      <c r="M835" t="str">
        <f t="shared" si="52"/>
        <v>ERCExSCE</v>
      </c>
      <c r="N835" t="s">
        <v>423</v>
      </c>
      <c r="O835">
        <v>6.6500000000000004E-2</v>
      </c>
    </row>
    <row r="836" spans="2:15" x14ac:dyDescent="0.35">
      <c r="B836" t="s">
        <v>389</v>
      </c>
      <c r="C836" t="str">
        <f t="shared" si="49"/>
        <v>ERCExSCE</v>
      </c>
      <c r="D836" t="s">
        <v>393</v>
      </c>
      <c r="E836" t="str">
        <f t="shared" si="50"/>
        <v>SCE</v>
      </c>
      <c r="F836" t="s">
        <v>455</v>
      </c>
      <c r="G836" t="s">
        <v>14</v>
      </c>
      <c r="H836" t="s">
        <v>416</v>
      </c>
      <c r="I836" s="12" t="s">
        <v>417</v>
      </c>
      <c r="J836" s="12" t="s">
        <v>418</v>
      </c>
      <c r="L836" s="28" t="str">
        <f t="shared" si="51"/>
        <v>ERCExSCECZ06</v>
      </c>
      <c r="M836" t="str">
        <f t="shared" si="52"/>
        <v>ERCExSCE</v>
      </c>
      <c r="N836" t="s">
        <v>424</v>
      </c>
      <c r="O836">
        <v>11.785100000000002</v>
      </c>
    </row>
    <row r="837" spans="2:15" x14ac:dyDescent="0.35">
      <c r="B837" t="s">
        <v>389</v>
      </c>
      <c r="C837" t="str">
        <f t="shared" si="49"/>
        <v>ERCExSCE</v>
      </c>
      <c r="D837" t="s">
        <v>393</v>
      </c>
      <c r="E837" t="str">
        <f t="shared" si="50"/>
        <v>SCE</v>
      </c>
      <c r="F837" t="s">
        <v>455</v>
      </c>
      <c r="G837" t="s">
        <v>14</v>
      </c>
      <c r="H837" t="s">
        <v>416</v>
      </c>
      <c r="I837" s="12" t="s">
        <v>417</v>
      </c>
      <c r="J837" s="12" t="s">
        <v>418</v>
      </c>
      <c r="L837" s="28" t="str">
        <f t="shared" si="51"/>
        <v>ERCExSCECZ07</v>
      </c>
      <c r="M837" t="str">
        <f t="shared" si="52"/>
        <v>ERCExSCE</v>
      </c>
      <c r="N837" t="s">
        <v>425</v>
      </c>
      <c r="O837">
        <v>0</v>
      </c>
    </row>
    <row r="838" spans="2:15" x14ac:dyDescent="0.35">
      <c r="B838" t="s">
        <v>389</v>
      </c>
      <c r="C838" t="str">
        <f t="shared" si="49"/>
        <v>ERCExSCE</v>
      </c>
      <c r="D838" t="s">
        <v>393</v>
      </c>
      <c r="E838" t="str">
        <f t="shared" si="50"/>
        <v>SCE</v>
      </c>
      <c r="F838" t="s">
        <v>455</v>
      </c>
      <c r="G838" t="s">
        <v>14</v>
      </c>
      <c r="H838" t="s">
        <v>416</v>
      </c>
      <c r="I838" s="12" t="s">
        <v>417</v>
      </c>
      <c r="J838" s="12" t="s">
        <v>418</v>
      </c>
      <c r="L838" s="28" t="str">
        <f t="shared" si="51"/>
        <v>ERCExSCECZ08</v>
      </c>
      <c r="M838" t="str">
        <f t="shared" si="52"/>
        <v>ERCExSCE</v>
      </c>
      <c r="N838" t="s">
        <v>426</v>
      </c>
      <c r="O838">
        <v>20.521699999999999</v>
      </c>
    </row>
    <row r="839" spans="2:15" x14ac:dyDescent="0.35">
      <c r="B839" t="s">
        <v>389</v>
      </c>
      <c r="C839" t="str">
        <f t="shared" si="49"/>
        <v>ERCExSCE</v>
      </c>
      <c r="D839" t="s">
        <v>393</v>
      </c>
      <c r="E839" t="str">
        <f t="shared" si="50"/>
        <v>SCE</v>
      </c>
      <c r="F839" t="s">
        <v>455</v>
      </c>
      <c r="G839" t="s">
        <v>14</v>
      </c>
      <c r="H839" t="s">
        <v>416</v>
      </c>
      <c r="I839" s="12" t="s">
        <v>417</v>
      </c>
      <c r="J839" s="12" t="s">
        <v>418</v>
      </c>
      <c r="L839" s="28" t="str">
        <f t="shared" si="51"/>
        <v>ERCExSCECZ09</v>
      </c>
      <c r="M839" t="str">
        <f t="shared" si="52"/>
        <v>ERCExSCE</v>
      </c>
      <c r="N839" t="s">
        <v>427</v>
      </c>
      <c r="O839">
        <v>10.798466666666668</v>
      </c>
    </row>
    <row r="840" spans="2:15" x14ac:dyDescent="0.35">
      <c r="B840" t="s">
        <v>389</v>
      </c>
      <c r="C840" t="str">
        <f t="shared" si="49"/>
        <v>ERCExSCE</v>
      </c>
      <c r="D840" t="s">
        <v>393</v>
      </c>
      <c r="E840" t="str">
        <f t="shared" si="50"/>
        <v>SCE</v>
      </c>
      <c r="F840" t="s">
        <v>455</v>
      </c>
      <c r="G840" t="s">
        <v>14</v>
      </c>
      <c r="H840" t="s">
        <v>416</v>
      </c>
      <c r="I840" s="12" t="s">
        <v>417</v>
      </c>
      <c r="J840" s="12" t="s">
        <v>418</v>
      </c>
      <c r="L840" s="28" t="str">
        <f t="shared" si="51"/>
        <v>ERCExSCECZ10</v>
      </c>
      <c r="M840" t="str">
        <f t="shared" si="52"/>
        <v>ERCExSCE</v>
      </c>
      <c r="N840" t="s">
        <v>428</v>
      </c>
      <c r="O840">
        <v>13.245333333333333</v>
      </c>
    </row>
    <row r="841" spans="2:15" x14ac:dyDescent="0.35">
      <c r="B841" t="s">
        <v>389</v>
      </c>
      <c r="C841" t="str">
        <f t="shared" si="49"/>
        <v>ERCExSCE</v>
      </c>
      <c r="D841" t="s">
        <v>393</v>
      </c>
      <c r="E841" t="str">
        <f t="shared" si="50"/>
        <v>SCE</v>
      </c>
      <c r="F841" t="s">
        <v>455</v>
      </c>
      <c r="G841" t="s">
        <v>14</v>
      </c>
      <c r="H841" t="s">
        <v>416</v>
      </c>
      <c r="I841" s="12" t="s">
        <v>417</v>
      </c>
      <c r="J841" s="12" t="s">
        <v>418</v>
      </c>
      <c r="L841" s="28" t="str">
        <f t="shared" si="51"/>
        <v>ERCExSCECZ11</v>
      </c>
      <c r="M841" t="str">
        <f t="shared" si="52"/>
        <v>ERCExSCE</v>
      </c>
      <c r="N841" t="s">
        <v>429</v>
      </c>
      <c r="O841">
        <v>0</v>
      </c>
    </row>
    <row r="842" spans="2:15" x14ac:dyDescent="0.35">
      <c r="B842" t="s">
        <v>389</v>
      </c>
      <c r="C842" t="str">
        <f t="shared" si="49"/>
        <v>ERCExSCE</v>
      </c>
      <c r="D842" t="s">
        <v>393</v>
      </c>
      <c r="E842" t="str">
        <f t="shared" si="50"/>
        <v>SCE</v>
      </c>
      <c r="F842" t="s">
        <v>455</v>
      </c>
      <c r="G842" t="s">
        <v>14</v>
      </c>
      <c r="H842" t="s">
        <v>416</v>
      </c>
      <c r="I842" s="12" t="s">
        <v>417</v>
      </c>
      <c r="J842" s="12" t="s">
        <v>418</v>
      </c>
      <c r="L842" s="28" t="str">
        <f t="shared" si="51"/>
        <v>ERCExSCECZ12</v>
      </c>
      <c r="M842" t="str">
        <f t="shared" si="52"/>
        <v>ERCExSCE</v>
      </c>
      <c r="N842" t="s">
        <v>430</v>
      </c>
      <c r="O842">
        <v>0</v>
      </c>
    </row>
    <row r="843" spans="2:15" x14ac:dyDescent="0.35">
      <c r="B843" t="s">
        <v>389</v>
      </c>
      <c r="C843" t="str">
        <f t="shared" si="49"/>
        <v>ERCExSCE</v>
      </c>
      <c r="D843" t="s">
        <v>393</v>
      </c>
      <c r="E843" t="str">
        <f t="shared" si="50"/>
        <v>SCE</v>
      </c>
      <c r="F843" t="s">
        <v>455</v>
      </c>
      <c r="G843" t="s">
        <v>14</v>
      </c>
      <c r="H843" t="s">
        <v>416</v>
      </c>
      <c r="I843" s="12" t="s">
        <v>417</v>
      </c>
      <c r="J843" s="12" t="s">
        <v>418</v>
      </c>
      <c r="L843" s="28" t="str">
        <f t="shared" si="51"/>
        <v>ERCExSCECZ13</v>
      </c>
      <c r="M843" t="str">
        <f t="shared" si="52"/>
        <v>ERCExSCE</v>
      </c>
      <c r="N843" t="s">
        <v>431</v>
      </c>
      <c r="O843">
        <v>2.6890000000000001</v>
      </c>
    </row>
    <row r="844" spans="2:15" x14ac:dyDescent="0.35">
      <c r="B844" t="s">
        <v>389</v>
      </c>
      <c r="C844" t="str">
        <f t="shared" si="49"/>
        <v>ERCExSCE</v>
      </c>
      <c r="D844" t="s">
        <v>393</v>
      </c>
      <c r="E844" t="str">
        <f t="shared" si="50"/>
        <v>SCE</v>
      </c>
      <c r="F844" t="s">
        <v>455</v>
      </c>
      <c r="G844" t="s">
        <v>14</v>
      </c>
      <c r="H844" t="s">
        <v>416</v>
      </c>
      <c r="I844" s="12" t="s">
        <v>417</v>
      </c>
      <c r="J844" s="12" t="s">
        <v>418</v>
      </c>
      <c r="L844" s="28" t="str">
        <f t="shared" si="51"/>
        <v>ERCExSCECZ14</v>
      </c>
      <c r="M844" t="str">
        <f t="shared" si="52"/>
        <v>ERCExSCE</v>
      </c>
      <c r="N844" t="s">
        <v>432</v>
      </c>
      <c r="O844">
        <v>3.483133333333333</v>
      </c>
    </row>
    <row r="845" spans="2:15" x14ac:dyDescent="0.35">
      <c r="B845" t="s">
        <v>389</v>
      </c>
      <c r="C845" t="str">
        <f t="shared" si="49"/>
        <v>ERCExSCE</v>
      </c>
      <c r="D845" t="s">
        <v>393</v>
      </c>
      <c r="E845" t="str">
        <f t="shared" si="50"/>
        <v>SCE</v>
      </c>
      <c r="F845" t="s">
        <v>455</v>
      </c>
      <c r="G845" t="s">
        <v>14</v>
      </c>
      <c r="H845" t="s">
        <v>416</v>
      </c>
      <c r="I845" s="12" t="s">
        <v>417</v>
      </c>
      <c r="J845" s="12" t="s">
        <v>418</v>
      </c>
      <c r="L845" s="28" t="str">
        <f t="shared" si="51"/>
        <v>ERCExSCECZ15</v>
      </c>
      <c r="M845" t="str">
        <f t="shared" si="52"/>
        <v>ERCExSCE</v>
      </c>
      <c r="N845" t="s">
        <v>433</v>
      </c>
      <c r="O845">
        <v>1.1803999999999999</v>
      </c>
    </row>
    <row r="846" spans="2:15" x14ac:dyDescent="0.35">
      <c r="B846" t="s">
        <v>389</v>
      </c>
      <c r="C846" t="str">
        <f t="shared" si="49"/>
        <v>ERCExSCE</v>
      </c>
      <c r="D846" t="s">
        <v>393</v>
      </c>
      <c r="E846" t="str">
        <f t="shared" si="50"/>
        <v>SCE</v>
      </c>
      <c r="F846" t="s">
        <v>455</v>
      </c>
      <c r="G846" t="s">
        <v>14</v>
      </c>
      <c r="H846" t="s">
        <v>416</v>
      </c>
      <c r="I846" s="12" t="s">
        <v>417</v>
      </c>
      <c r="J846" s="12" t="s">
        <v>418</v>
      </c>
      <c r="L846" s="28" t="str">
        <f t="shared" si="51"/>
        <v>ERCExSCECZ16</v>
      </c>
      <c r="M846" t="str">
        <f t="shared" si="52"/>
        <v>ERCExSCE</v>
      </c>
      <c r="N846" t="s">
        <v>434</v>
      </c>
      <c r="O846">
        <v>1.6180000000000001</v>
      </c>
    </row>
    <row r="847" spans="2:15" x14ac:dyDescent="0.35">
      <c r="B847" t="s">
        <v>389</v>
      </c>
      <c r="C847" t="str">
        <f t="shared" ref="C847:C910" si="53">+G847&amp;H847&amp;F847</f>
        <v>GroExSCE</v>
      </c>
      <c r="D847" t="s">
        <v>393</v>
      </c>
      <c r="E847" t="str">
        <f t="shared" si="50"/>
        <v>SCE</v>
      </c>
      <c r="F847" t="s">
        <v>455</v>
      </c>
      <c r="G847" t="s">
        <v>437</v>
      </c>
      <c r="H847" t="s">
        <v>416</v>
      </c>
      <c r="I847" s="12" t="s">
        <v>417</v>
      </c>
      <c r="J847" s="12" t="s">
        <v>418</v>
      </c>
      <c r="L847" s="28" t="str">
        <f t="shared" si="51"/>
        <v>GroExSCECZ01</v>
      </c>
      <c r="M847" t="str">
        <f t="shared" si="52"/>
        <v>GroExSCE</v>
      </c>
      <c r="N847" t="s">
        <v>419</v>
      </c>
      <c r="O847">
        <v>0</v>
      </c>
    </row>
    <row r="848" spans="2:15" x14ac:dyDescent="0.35">
      <c r="B848" t="s">
        <v>389</v>
      </c>
      <c r="C848" t="str">
        <f t="shared" si="53"/>
        <v>GroExSCE</v>
      </c>
      <c r="D848" t="s">
        <v>393</v>
      </c>
      <c r="E848" t="str">
        <f t="shared" ref="E848:E911" si="54">IF(H848="Ex",F848,"Any")</f>
        <v>SCE</v>
      </c>
      <c r="F848" t="s">
        <v>455</v>
      </c>
      <c r="G848" t="s">
        <v>437</v>
      </c>
      <c r="H848" t="s">
        <v>416</v>
      </c>
      <c r="I848" s="12" t="s">
        <v>417</v>
      </c>
      <c r="J848" s="12" t="s">
        <v>418</v>
      </c>
      <c r="L848" s="28" t="str">
        <f t="shared" ref="L848:L911" si="55">M848&amp;N848</f>
        <v>GroExSCECZ02</v>
      </c>
      <c r="M848" t="str">
        <f t="shared" ref="M848:M911" si="56">+C848</f>
        <v>GroExSCE</v>
      </c>
      <c r="N848" t="s">
        <v>420</v>
      </c>
      <c r="O848">
        <v>0</v>
      </c>
    </row>
    <row r="849" spans="2:15" x14ac:dyDescent="0.35">
      <c r="B849" t="s">
        <v>389</v>
      </c>
      <c r="C849" t="str">
        <f t="shared" si="53"/>
        <v>GroExSCE</v>
      </c>
      <c r="D849" t="s">
        <v>393</v>
      </c>
      <c r="E849" t="str">
        <f t="shared" si="54"/>
        <v>SCE</v>
      </c>
      <c r="F849" t="s">
        <v>455</v>
      </c>
      <c r="G849" t="s">
        <v>437</v>
      </c>
      <c r="H849" t="s">
        <v>416</v>
      </c>
      <c r="I849" s="12" t="s">
        <v>417</v>
      </c>
      <c r="J849" s="12" t="s">
        <v>418</v>
      </c>
      <c r="L849" s="28" t="str">
        <f t="shared" si="55"/>
        <v>GroExSCECZ03</v>
      </c>
      <c r="M849" t="str">
        <f t="shared" si="56"/>
        <v>GroExSCE</v>
      </c>
      <c r="N849" t="s">
        <v>421</v>
      </c>
      <c r="O849">
        <v>0</v>
      </c>
    </row>
    <row r="850" spans="2:15" x14ac:dyDescent="0.35">
      <c r="B850" t="s">
        <v>389</v>
      </c>
      <c r="C850" t="str">
        <f t="shared" si="53"/>
        <v>GroExSCE</v>
      </c>
      <c r="D850" t="s">
        <v>393</v>
      </c>
      <c r="E850" t="str">
        <f t="shared" si="54"/>
        <v>SCE</v>
      </c>
      <c r="F850" t="s">
        <v>455</v>
      </c>
      <c r="G850" t="s">
        <v>437</v>
      </c>
      <c r="H850" t="s">
        <v>416</v>
      </c>
      <c r="I850" s="12" t="s">
        <v>417</v>
      </c>
      <c r="J850" s="12" t="s">
        <v>418</v>
      </c>
      <c r="L850" s="28" t="str">
        <f t="shared" si="55"/>
        <v>GroExSCECZ04</v>
      </c>
      <c r="M850" t="str">
        <f t="shared" si="56"/>
        <v>GroExSCE</v>
      </c>
      <c r="N850" t="s">
        <v>422</v>
      </c>
      <c r="O850">
        <v>0</v>
      </c>
    </row>
    <row r="851" spans="2:15" x14ac:dyDescent="0.35">
      <c r="B851" t="s">
        <v>389</v>
      </c>
      <c r="C851" t="str">
        <f t="shared" si="53"/>
        <v>GroExSCE</v>
      </c>
      <c r="D851" t="s">
        <v>393</v>
      </c>
      <c r="E851" t="str">
        <f t="shared" si="54"/>
        <v>SCE</v>
      </c>
      <c r="F851" t="s">
        <v>455</v>
      </c>
      <c r="G851" t="s">
        <v>437</v>
      </c>
      <c r="H851" t="s">
        <v>416</v>
      </c>
      <c r="I851" s="12" t="s">
        <v>417</v>
      </c>
      <c r="J851" s="12" t="s">
        <v>418</v>
      </c>
      <c r="L851" s="28" t="str">
        <f t="shared" si="55"/>
        <v>GroExSCECZ05</v>
      </c>
      <c r="M851" t="str">
        <f t="shared" si="56"/>
        <v>GroExSCE</v>
      </c>
      <c r="N851" t="s">
        <v>423</v>
      </c>
      <c r="O851">
        <v>0.45670000000000011</v>
      </c>
    </row>
    <row r="852" spans="2:15" x14ac:dyDescent="0.35">
      <c r="B852" t="s">
        <v>389</v>
      </c>
      <c r="C852" t="str">
        <f t="shared" si="53"/>
        <v>GroExSCE</v>
      </c>
      <c r="D852" t="s">
        <v>393</v>
      </c>
      <c r="E852" t="str">
        <f t="shared" si="54"/>
        <v>SCE</v>
      </c>
      <c r="F852" t="s">
        <v>455</v>
      </c>
      <c r="G852" t="s">
        <v>437</v>
      </c>
      <c r="H852" t="s">
        <v>416</v>
      </c>
      <c r="I852" s="12" t="s">
        <v>417</v>
      </c>
      <c r="J852" s="12" t="s">
        <v>418</v>
      </c>
      <c r="L852" s="28" t="str">
        <f t="shared" si="55"/>
        <v>GroExSCECZ06</v>
      </c>
      <c r="M852" t="str">
        <f t="shared" si="56"/>
        <v>GroExSCE</v>
      </c>
      <c r="N852" t="s">
        <v>424</v>
      </c>
      <c r="O852">
        <v>22.795400000000001</v>
      </c>
    </row>
    <row r="853" spans="2:15" x14ac:dyDescent="0.35">
      <c r="B853" t="s">
        <v>389</v>
      </c>
      <c r="C853" t="str">
        <f t="shared" si="53"/>
        <v>GroExSCE</v>
      </c>
      <c r="D853" t="s">
        <v>393</v>
      </c>
      <c r="E853" t="str">
        <f t="shared" si="54"/>
        <v>SCE</v>
      </c>
      <c r="F853" t="s">
        <v>455</v>
      </c>
      <c r="G853" t="s">
        <v>437</v>
      </c>
      <c r="H853" t="s">
        <v>416</v>
      </c>
      <c r="I853" s="12" t="s">
        <v>417</v>
      </c>
      <c r="J853" s="12" t="s">
        <v>418</v>
      </c>
      <c r="L853" s="28" t="str">
        <f t="shared" si="55"/>
        <v>GroExSCECZ07</v>
      </c>
      <c r="M853" t="str">
        <f t="shared" si="56"/>
        <v>GroExSCE</v>
      </c>
      <c r="N853" t="s">
        <v>425</v>
      </c>
      <c r="O853">
        <v>0</v>
      </c>
    </row>
    <row r="854" spans="2:15" x14ac:dyDescent="0.35">
      <c r="B854" t="s">
        <v>389</v>
      </c>
      <c r="C854" t="str">
        <f t="shared" si="53"/>
        <v>GroExSCE</v>
      </c>
      <c r="D854" t="s">
        <v>393</v>
      </c>
      <c r="E854" t="str">
        <f t="shared" si="54"/>
        <v>SCE</v>
      </c>
      <c r="F854" t="s">
        <v>455</v>
      </c>
      <c r="G854" t="s">
        <v>437</v>
      </c>
      <c r="H854" t="s">
        <v>416</v>
      </c>
      <c r="I854" s="12" t="s">
        <v>417</v>
      </c>
      <c r="J854" s="12" t="s">
        <v>418</v>
      </c>
      <c r="L854" s="28" t="str">
        <f t="shared" si="55"/>
        <v>GroExSCECZ08</v>
      </c>
      <c r="M854" t="str">
        <f t="shared" si="56"/>
        <v>GroExSCE</v>
      </c>
      <c r="N854" t="s">
        <v>426</v>
      </c>
      <c r="O854">
        <v>33.4574</v>
      </c>
    </row>
    <row r="855" spans="2:15" x14ac:dyDescent="0.35">
      <c r="B855" t="s">
        <v>389</v>
      </c>
      <c r="C855" t="str">
        <f t="shared" si="53"/>
        <v>GroExSCE</v>
      </c>
      <c r="D855" t="s">
        <v>393</v>
      </c>
      <c r="E855" t="str">
        <f t="shared" si="54"/>
        <v>SCE</v>
      </c>
      <c r="F855" t="s">
        <v>455</v>
      </c>
      <c r="G855" t="s">
        <v>437</v>
      </c>
      <c r="H855" t="s">
        <v>416</v>
      </c>
      <c r="I855" s="12" t="s">
        <v>417</v>
      </c>
      <c r="J855" s="12" t="s">
        <v>418</v>
      </c>
      <c r="L855" s="28" t="str">
        <f t="shared" si="55"/>
        <v>GroExSCECZ09</v>
      </c>
      <c r="M855" t="str">
        <f t="shared" si="56"/>
        <v>GroExSCE</v>
      </c>
      <c r="N855" t="s">
        <v>427</v>
      </c>
      <c r="O855">
        <v>15.4115</v>
      </c>
    </row>
    <row r="856" spans="2:15" x14ac:dyDescent="0.35">
      <c r="B856" t="s">
        <v>389</v>
      </c>
      <c r="C856" t="str">
        <f t="shared" si="53"/>
        <v>GroExSCE</v>
      </c>
      <c r="D856" t="s">
        <v>393</v>
      </c>
      <c r="E856" t="str">
        <f t="shared" si="54"/>
        <v>SCE</v>
      </c>
      <c r="F856" t="s">
        <v>455</v>
      </c>
      <c r="G856" t="s">
        <v>437</v>
      </c>
      <c r="H856" t="s">
        <v>416</v>
      </c>
      <c r="I856" s="12" t="s">
        <v>417</v>
      </c>
      <c r="J856" s="12" t="s">
        <v>418</v>
      </c>
      <c r="L856" s="28" t="str">
        <f t="shared" si="55"/>
        <v>GroExSCECZ10</v>
      </c>
      <c r="M856" t="str">
        <f t="shared" si="56"/>
        <v>GroExSCE</v>
      </c>
      <c r="N856" t="s">
        <v>428</v>
      </c>
      <c r="O856">
        <v>23.777900000000002</v>
      </c>
    </row>
    <row r="857" spans="2:15" x14ac:dyDescent="0.35">
      <c r="B857" t="s">
        <v>389</v>
      </c>
      <c r="C857" t="str">
        <f t="shared" si="53"/>
        <v>GroExSCE</v>
      </c>
      <c r="D857" t="s">
        <v>393</v>
      </c>
      <c r="E857" t="str">
        <f t="shared" si="54"/>
        <v>SCE</v>
      </c>
      <c r="F857" t="s">
        <v>455</v>
      </c>
      <c r="G857" t="s">
        <v>437</v>
      </c>
      <c r="H857" t="s">
        <v>416</v>
      </c>
      <c r="I857" s="12" t="s">
        <v>417</v>
      </c>
      <c r="J857" s="12" t="s">
        <v>418</v>
      </c>
      <c r="L857" s="28" t="str">
        <f t="shared" si="55"/>
        <v>GroExSCECZ11</v>
      </c>
      <c r="M857" t="str">
        <f t="shared" si="56"/>
        <v>GroExSCE</v>
      </c>
      <c r="N857" t="s">
        <v>429</v>
      </c>
      <c r="O857">
        <v>0</v>
      </c>
    </row>
    <row r="858" spans="2:15" x14ac:dyDescent="0.35">
      <c r="B858" t="s">
        <v>389</v>
      </c>
      <c r="C858" t="str">
        <f t="shared" si="53"/>
        <v>GroExSCE</v>
      </c>
      <c r="D858" t="s">
        <v>393</v>
      </c>
      <c r="E858" t="str">
        <f t="shared" si="54"/>
        <v>SCE</v>
      </c>
      <c r="F858" t="s">
        <v>455</v>
      </c>
      <c r="G858" t="s">
        <v>437</v>
      </c>
      <c r="H858" t="s">
        <v>416</v>
      </c>
      <c r="I858" s="12" t="s">
        <v>417</v>
      </c>
      <c r="J858" s="12" t="s">
        <v>418</v>
      </c>
      <c r="L858" s="28" t="str">
        <f t="shared" si="55"/>
        <v>GroExSCECZ12</v>
      </c>
      <c r="M858" t="str">
        <f t="shared" si="56"/>
        <v>GroExSCE</v>
      </c>
      <c r="N858" t="s">
        <v>430</v>
      </c>
      <c r="O858">
        <v>0</v>
      </c>
    </row>
    <row r="859" spans="2:15" x14ac:dyDescent="0.35">
      <c r="B859" t="s">
        <v>389</v>
      </c>
      <c r="C859" t="str">
        <f t="shared" si="53"/>
        <v>GroExSCE</v>
      </c>
      <c r="D859" t="s">
        <v>393</v>
      </c>
      <c r="E859" t="str">
        <f t="shared" si="54"/>
        <v>SCE</v>
      </c>
      <c r="F859" t="s">
        <v>455</v>
      </c>
      <c r="G859" t="s">
        <v>437</v>
      </c>
      <c r="H859" t="s">
        <v>416</v>
      </c>
      <c r="I859" s="12" t="s">
        <v>417</v>
      </c>
      <c r="J859" s="12" t="s">
        <v>418</v>
      </c>
      <c r="L859" s="28" t="str">
        <f t="shared" si="55"/>
        <v>GroExSCECZ13</v>
      </c>
      <c r="M859" t="str">
        <f t="shared" si="56"/>
        <v>GroExSCE</v>
      </c>
      <c r="N859" t="s">
        <v>431</v>
      </c>
      <c r="O859">
        <v>3.4644000000000004</v>
      </c>
    </row>
    <row r="860" spans="2:15" x14ac:dyDescent="0.35">
      <c r="B860" t="s">
        <v>389</v>
      </c>
      <c r="C860" t="str">
        <f t="shared" si="53"/>
        <v>GroExSCE</v>
      </c>
      <c r="D860" t="s">
        <v>393</v>
      </c>
      <c r="E860" t="str">
        <f t="shared" si="54"/>
        <v>SCE</v>
      </c>
      <c r="F860" t="s">
        <v>455</v>
      </c>
      <c r="G860" t="s">
        <v>437</v>
      </c>
      <c r="H860" t="s">
        <v>416</v>
      </c>
      <c r="I860" s="12" t="s">
        <v>417</v>
      </c>
      <c r="J860" s="12" t="s">
        <v>418</v>
      </c>
      <c r="L860" s="28" t="str">
        <f t="shared" si="55"/>
        <v>GroExSCECZ14</v>
      </c>
      <c r="M860" t="str">
        <f t="shared" si="56"/>
        <v>GroExSCE</v>
      </c>
      <c r="N860" t="s">
        <v>432</v>
      </c>
      <c r="O860">
        <v>5.7257999999999996</v>
      </c>
    </row>
    <row r="861" spans="2:15" x14ac:dyDescent="0.35">
      <c r="B861" t="s">
        <v>389</v>
      </c>
      <c r="C861" t="str">
        <f t="shared" si="53"/>
        <v>GroExSCE</v>
      </c>
      <c r="D861" t="s">
        <v>393</v>
      </c>
      <c r="E861" t="str">
        <f t="shared" si="54"/>
        <v>SCE</v>
      </c>
      <c r="F861" t="s">
        <v>455</v>
      </c>
      <c r="G861" t="s">
        <v>437</v>
      </c>
      <c r="H861" t="s">
        <v>416</v>
      </c>
      <c r="I861" s="12" t="s">
        <v>417</v>
      </c>
      <c r="J861" s="12" t="s">
        <v>418</v>
      </c>
      <c r="L861" s="28" t="str">
        <f t="shared" si="55"/>
        <v>GroExSCECZ15</v>
      </c>
      <c r="M861" t="str">
        <f t="shared" si="56"/>
        <v>GroExSCE</v>
      </c>
      <c r="N861" t="s">
        <v>433</v>
      </c>
      <c r="O861">
        <v>3.3431999999999995</v>
      </c>
    </row>
    <row r="862" spans="2:15" x14ac:dyDescent="0.35">
      <c r="B862" t="s">
        <v>389</v>
      </c>
      <c r="C862" t="str">
        <f t="shared" si="53"/>
        <v>GroExSCE</v>
      </c>
      <c r="D862" t="s">
        <v>393</v>
      </c>
      <c r="E862" t="str">
        <f t="shared" si="54"/>
        <v>SCE</v>
      </c>
      <c r="F862" t="s">
        <v>455</v>
      </c>
      <c r="G862" t="s">
        <v>437</v>
      </c>
      <c r="H862" t="s">
        <v>416</v>
      </c>
      <c r="I862" s="12" t="s">
        <v>417</v>
      </c>
      <c r="J862" s="12" t="s">
        <v>418</v>
      </c>
      <c r="L862" s="28" t="str">
        <f t="shared" si="55"/>
        <v>GroExSCECZ16</v>
      </c>
      <c r="M862" t="str">
        <f t="shared" si="56"/>
        <v>GroExSCE</v>
      </c>
      <c r="N862" t="s">
        <v>434</v>
      </c>
      <c r="O862">
        <v>2.2902999999999998</v>
      </c>
    </row>
    <row r="863" spans="2:15" x14ac:dyDescent="0.35">
      <c r="B863" t="s">
        <v>389</v>
      </c>
      <c r="C863" t="str">
        <f t="shared" si="53"/>
        <v>HspExSCE</v>
      </c>
      <c r="D863" t="s">
        <v>393</v>
      </c>
      <c r="E863" t="str">
        <f t="shared" si="54"/>
        <v>SCE</v>
      </c>
      <c r="F863" t="s">
        <v>455</v>
      </c>
      <c r="G863" t="s">
        <v>438</v>
      </c>
      <c r="H863" t="s">
        <v>416</v>
      </c>
      <c r="I863" s="12" t="s">
        <v>417</v>
      </c>
      <c r="J863" s="12" t="s">
        <v>418</v>
      </c>
      <c r="L863" s="28" t="str">
        <f t="shared" si="55"/>
        <v>HspExSCECZ01</v>
      </c>
      <c r="M863" t="str">
        <f t="shared" si="56"/>
        <v>HspExSCE</v>
      </c>
      <c r="N863" t="s">
        <v>419</v>
      </c>
      <c r="O863">
        <v>0</v>
      </c>
    </row>
    <row r="864" spans="2:15" x14ac:dyDescent="0.35">
      <c r="B864" t="s">
        <v>389</v>
      </c>
      <c r="C864" t="str">
        <f t="shared" si="53"/>
        <v>HspExSCE</v>
      </c>
      <c r="D864" t="s">
        <v>393</v>
      </c>
      <c r="E864" t="str">
        <f t="shared" si="54"/>
        <v>SCE</v>
      </c>
      <c r="F864" t="s">
        <v>455</v>
      </c>
      <c r="G864" t="s">
        <v>438</v>
      </c>
      <c r="H864" t="s">
        <v>416</v>
      </c>
      <c r="I864" s="12" t="s">
        <v>417</v>
      </c>
      <c r="J864" s="12" t="s">
        <v>418</v>
      </c>
      <c r="L864" s="28" t="str">
        <f t="shared" si="55"/>
        <v>HspExSCECZ02</v>
      </c>
      <c r="M864" t="str">
        <f t="shared" si="56"/>
        <v>HspExSCE</v>
      </c>
      <c r="N864" t="s">
        <v>420</v>
      </c>
      <c r="O864">
        <v>0</v>
      </c>
    </row>
    <row r="865" spans="2:15" x14ac:dyDescent="0.35">
      <c r="B865" t="s">
        <v>389</v>
      </c>
      <c r="C865" t="str">
        <f t="shared" si="53"/>
        <v>HspExSCE</v>
      </c>
      <c r="D865" t="s">
        <v>393</v>
      </c>
      <c r="E865" t="str">
        <f t="shared" si="54"/>
        <v>SCE</v>
      </c>
      <c r="F865" t="s">
        <v>455</v>
      </c>
      <c r="G865" t="s">
        <v>438</v>
      </c>
      <c r="H865" t="s">
        <v>416</v>
      </c>
      <c r="I865" s="12" t="s">
        <v>417</v>
      </c>
      <c r="J865" s="12" t="s">
        <v>418</v>
      </c>
      <c r="L865" s="28" t="str">
        <f t="shared" si="55"/>
        <v>HspExSCECZ03</v>
      </c>
      <c r="M865" t="str">
        <f t="shared" si="56"/>
        <v>HspExSCE</v>
      </c>
      <c r="N865" t="s">
        <v>421</v>
      </c>
      <c r="O865">
        <v>0</v>
      </c>
    </row>
    <row r="866" spans="2:15" x14ac:dyDescent="0.35">
      <c r="B866" t="s">
        <v>389</v>
      </c>
      <c r="C866" t="str">
        <f t="shared" si="53"/>
        <v>HspExSCE</v>
      </c>
      <c r="D866" t="s">
        <v>393</v>
      </c>
      <c r="E866" t="str">
        <f t="shared" si="54"/>
        <v>SCE</v>
      </c>
      <c r="F866" t="s">
        <v>455</v>
      </c>
      <c r="G866" t="s">
        <v>438</v>
      </c>
      <c r="H866" t="s">
        <v>416</v>
      </c>
      <c r="I866" s="12" t="s">
        <v>417</v>
      </c>
      <c r="J866" s="12" t="s">
        <v>418</v>
      </c>
      <c r="L866" s="28" t="str">
        <f t="shared" si="55"/>
        <v>HspExSCECZ04</v>
      </c>
      <c r="M866" t="str">
        <f t="shared" si="56"/>
        <v>HspExSCE</v>
      </c>
      <c r="N866" t="s">
        <v>422</v>
      </c>
      <c r="O866">
        <v>0</v>
      </c>
    </row>
    <row r="867" spans="2:15" x14ac:dyDescent="0.35">
      <c r="B867" t="s">
        <v>389</v>
      </c>
      <c r="C867" t="str">
        <f t="shared" si="53"/>
        <v>HspExSCE</v>
      </c>
      <c r="D867" t="s">
        <v>393</v>
      </c>
      <c r="E867" t="str">
        <f t="shared" si="54"/>
        <v>SCE</v>
      </c>
      <c r="F867" t="s">
        <v>455</v>
      </c>
      <c r="G867" t="s">
        <v>438</v>
      </c>
      <c r="H867" t="s">
        <v>416</v>
      </c>
      <c r="I867" s="12" t="s">
        <v>417</v>
      </c>
      <c r="J867" s="12" t="s">
        <v>418</v>
      </c>
      <c r="L867" s="28" t="str">
        <f t="shared" si="55"/>
        <v>HspExSCECZ05</v>
      </c>
      <c r="M867" t="str">
        <f t="shared" si="56"/>
        <v>HspExSCE</v>
      </c>
      <c r="N867" t="s">
        <v>423</v>
      </c>
      <c r="O867">
        <v>0.95435000000000003</v>
      </c>
    </row>
    <row r="868" spans="2:15" x14ac:dyDescent="0.35">
      <c r="B868" t="s">
        <v>389</v>
      </c>
      <c r="C868" t="str">
        <f t="shared" si="53"/>
        <v>HspExSCE</v>
      </c>
      <c r="D868" t="s">
        <v>393</v>
      </c>
      <c r="E868" t="str">
        <f t="shared" si="54"/>
        <v>SCE</v>
      </c>
      <c r="F868" t="s">
        <v>455</v>
      </c>
      <c r="G868" t="s">
        <v>438</v>
      </c>
      <c r="H868" t="s">
        <v>416</v>
      </c>
      <c r="I868" s="12" t="s">
        <v>417</v>
      </c>
      <c r="J868" s="12" t="s">
        <v>418</v>
      </c>
      <c r="L868" s="28" t="str">
        <f t="shared" si="55"/>
        <v>HspExSCECZ06</v>
      </c>
      <c r="M868" t="str">
        <f t="shared" si="56"/>
        <v>HspExSCE</v>
      </c>
      <c r="N868" t="s">
        <v>424</v>
      </c>
      <c r="O868">
        <v>14.2056</v>
      </c>
    </row>
    <row r="869" spans="2:15" x14ac:dyDescent="0.35">
      <c r="B869" t="s">
        <v>389</v>
      </c>
      <c r="C869" t="str">
        <f t="shared" si="53"/>
        <v>HspExSCE</v>
      </c>
      <c r="D869" t="s">
        <v>393</v>
      </c>
      <c r="E869" t="str">
        <f t="shared" si="54"/>
        <v>SCE</v>
      </c>
      <c r="F869" t="s">
        <v>455</v>
      </c>
      <c r="G869" t="s">
        <v>438</v>
      </c>
      <c r="H869" t="s">
        <v>416</v>
      </c>
      <c r="I869" s="12" t="s">
        <v>417</v>
      </c>
      <c r="J869" s="12" t="s">
        <v>418</v>
      </c>
      <c r="L869" s="28" t="str">
        <f t="shared" si="55"/>
        <v>HspExSCECZ07</v>
      </c>
      <c r="M869" t="str">
        <f t="shared" si="56"/>
        <v>HspExSCE</v>
      </c>
      <c r="N869" t="s">
        <v>425</v>
      </c>
      <c r="O869">
        <v>0</v>
      </c>
    </row>
    <row r="870" spans="2:15" x14ac:dyDescent="0.35">
      <c r="B870" t="s">
        <v>389</v>
      </c>
      <c r="C870" t="str">
        <f t="shared" si="53"/>
        <v>HspExSCE</v>
      </c>
      <c r="D870" t="s">
        <v>393</v>
      </c>
      <c r="E870" t="str">
        <f t="shared" si="54"/>
        <v>SCE</v>
      </c>
      <c r="F870" t="s">
        <v>455</v>
      </c>
      <c r="G870" t="s">
        <v>438</v>
      </c>
      <c r="H870" t="s">
        <v>416</v>
      </c>
      <c r="I870" s="12" t="s">
        <v>417</v>
      </c>
      <c r="J870" s="12" t="s">
        <v>418</v>
      </c>
      <c r="L870" s="28" t="str">
        <f t="shared" si="55"/>
        <v>HspExSCECZ08</v>
      </c>
      <c r="M870" t="str">
        <f t="shared" si="56"/>
        <v>HspExSCE</v>
      </c>
      <c r="N870" t="s">
        <v>426</v>
      </c>
      <c r="O870">
        <v>15.1282</v>
      </c>
    </row>
    <row r="871" spans="2:15" x14ac:dyDescent="0.35">
      <c r="B871" t="s">
        <v>389</v>
      </c>
      <c r="C871" t="str">
        <f t="shared" si="53"/>
        <v>HspExSCE</v>
      </c>
      <c r="D871" t="s">
        <v>393</v>
      </c>
      <c r="E871" t="str">
        <f t="shared" si="54"/>
        <v>SCE</v>
      </c>
      <c r="F871" t="s">
        <v>455</v>
      </c>
      <c r="G871" t="s">
        <v>438</v>
      </c>
      <c r="H871" t="s">
        <v>416</v>
      </c>
      <c r="I871" s="12" t="s">
        <v>417</v>
      </c>
      <c r="J871" s="12" t="s">
        <v>418</v>
      </c>
      <c r="L871" s="28" t="str">
        <f t="shared" si="55"/>
        <v>HspExSCECZ09</v>
      </c>
      <c r="M871" t="str">
        <f t="shared" si="56"/>
        <v>HspExSCE</v>
      </c>
      <c r="N871" t="s">
        <v>427</v>
      </c>
      <c r="O871">
        <v>7.5672000000000015</v>
      </c>
    </row>
    <row r="872" spans="2:15" x14ac:dyDescent="0.35">
      <c r="B872" t="s">
        <v>389</v>
      </c>
      <c r="C872" t="str">
        <f t="shared" si="53"/>
        <v>HspExSCE</v>
      </c>
      <c r="D872" t="s">
        <v>393</v>
      </c>
      <c r="E872" t="str">
        <f t="shared" si="54"/>
        <v>SCE</v>
      </c>
      <c r="F872" t="s">
        <v>455</v>
      </c>
      <c r="G872" t="s">
        <v>438</v>
      </c>
      <c r="H872" t="s">
        <v>416</v>
      </c>
      <c r="I872" s="12" t="s">
        <v>417</v>
      </c>
      <c r="J872" s="12" t="s">
        <v>418</v>
      </c>
      <c r="L872" s="28" t="str">
        <f t="shared" si="55"/>
        <v>HspExSCECZ10</v>
      </c>
      <c r="M872" t="str">
        <f t="shared" si="56"/>
        <v>HspExSCE</v>
      </c>
      <c r="N872" t="s">
        <v>428</v>
      </c>
      <c r="O872">
        <v>7.9053499999999994</v>
      </c>
    </row>
    <row r="873" spans="2:15" x14ac:dyDescent="0.35">
      <c r="B873" t="s">
        <v>389</v>
      </c>
      <c r="C873" t="str">
        <f t="shared" si="53"/>
        <v>HspExSCE</v>
      </c>
      <c r="D873" t="s">
        <v>393</v>
      </c>
      <c r="E873" t="str">
        <f t="shared" si="54"/>
        <v>SCE</v>
      </c>
      <c r="F873" t="s">
        <v>455</v>
      </c>
      <c r="G873" t="s">
        <v>438</v>
      </c>
      <c r="H873" t="s">
        <v>416</v>
      </c>
      <c r="I873" s="12" t="s">
        <v>417</v>
      </c>
      <c r="J873" s="12" t="s">
        <v>418</v>
      </c>
      <c r="L873" s="28" t="str">
        <f t="shared" si="55"/>
        <v>HspExSCECZ11</v>
      </c>
      <c r="M873" t="str">
        <f t="shared" si="56"/>
        <v>HspExSCE</v>
      </c>
      <c r="N873" t="s">
        <v>429</v>
      </c>
      <c r="O873">
        <v>0</v>
      </c>
    </row>
    <row r="874" spans="2:15" x14ac:dyDescent="0.35">
      <c r="B874" t="s">
        <v>389</v>
      </c>
      <c r="C874" t="str">
        <f t="shared" si="53"/>
        <v>HspExSCE</v>
      </c>
      <c r="D874" t="s">
        <v>393</v>
      </c>
      <c r="E874" t="str">
        <f t="shared" si="54"/>
        <v>SCE</v>
      </c>
      <c r="F874" t="s">
        <v>455</v>
      </c>
      <c r="G874" t="s">
        <v>438</v>
      </c>
      <c r="H874" t="s">
        <v>416</v>
      </c>
      <c r="I874" s="12" t="s">
        <v>417</v>
      </c>
      <c r="J874" s="12" t="s">
        <v>418</v>
      </c>
      <c r="L874" s="28" t="str">
        <f t="shared" si="55"/>
        <v>HspExSCECZ12</v>
      </c>
      <c r="M874" t="str">
        <f t="shared" si="56"/>
        <v>HspExSCE</v>
      </c>
      <c r="N874" t="s">
        <v>430</v>
      </c>
      <c r="O874">
        <v>0</v>
      </c>
    </row>
    <row r="875" spans="2:15" x14ac:dyDescent="0.35">
      <c r="B875" t="s">
        <v>389</v>
      </c>
      <c r="C875" t="str">
        <f t="shared" si="53"/>
        <v>HspExSCE</v>
      </c>
      <c r="D875" t="s">
        <v>393</v>
      </c>
      <c r="E875" t="str">
        <f t="shared" si="54"/>
        <v>SCE</v>
      </c>
      <c r="F875" t="s">
        <v>455</v>
      </c>
      <c r="G875" t="s">
        <v>438</v>
      </c>
      <c r="H875" t="s">
        <v>416</v>
      </c>
      <c r="I875" s="12" t="s">
        <v>417</v>
      </c>
      <c r="J875" s="12" t="s">
        <v>418</v>
      </c>
      <c r="L875" s="28" t="str">
        <f t="shared" si="55"/>
        <v>HspExSCECZ13</v>
      </c>
      <c r="M875" t="str">
        <f t="shared" si="56"/>
        <v>HspExSCE</v>
      </c>
      <c r="N875" t="s">
        <v>431</v>
      </c>
      <c r="O875">
        <v>1.5183</v>
      </c>
    </row>
    <row r="876" spans="2:15" x14ac:dyDescent="0.35">
      <c r="B876" t="s">
        <v>389</v>
      </c>
      <c r="C876" t="str">
        <f t="shared" si="53"/>
        <v>HspExSCE</v>
      </c>
      <c r="D876" t="s">
        <v>393</v>
      </c>
      <c r="E876" t="str">
        <f t="shared" si="54"/>
        <v>SCE</v>
      </c>
      <c r="F876" t="s">
        <v>455</v>
      </c>
      <c r="G876" t="s">
        <v>438</v>
      </c>
      <c r="H876" t="s">
        <v>416</v>
      </c>
      <c r="I876" s="12" t="s">
        <v>417</v>
      </c>
      <c r="J876" s="12" t="s">
        <v>418</v>
      </c>
      <c r="L876" s="28" t="str">
        <f t="shared" si="55"/>
        <v>HspExSCECZ14</v>
      </c>
      <c r="M876" t="str">
        <f t="shared" si="56"/>
        <v>HspExSCE</v>
      </c>
      <c r="N876" t="s">
        <v>432</v>
      </c>
      <c r="O876">
        <v>1.4168500000000002</v>
      </c>
    </row>
    <row r="877" spans="2:15" x14ac:dyDescent="0.35">
      <c r="B877" t="s">
        <v>389</v>
      </c>
      <c r="C877" t="str">
        <f t="shared" si="53"/>
        <v>HspExSCE</v>
      </c>
      <c r="D877" t="s">
        <v>393</v>
      </c>
      <c r="E877" t="str">
        <f t="shared" si="54"/>
        <v>SCE</v>
      </c>
      <c r="F877" t="s">
        <v>455</v>
      </c>
      <c r="G877" t="s">
        <v>438</v>
      </c>
      <c r="H877" t="s">
        <v>416</v>
      </c>
      <c r="I877" s="12" t="s">
        <v>417</v>
      </c>
      <c r="J877" s="12" t="s">
        <v>418</v>
      </c>
      <c r="L877" s="28" t="str">
        <f t="shared" si="55"/>
        <v>HspExSCECZ15</v>
      </c>
      <c r="M877" t="str">
        <f t="shared" si="56"/>
        <v>HspExSCE</v>
      </c>
      <c r="N877" t="s">
        <v>433</v>
      </c>
      <c r="O877">
        <v>1.6376000000000002</v>
      </c>
    </row>
    <row r="878" spans="2:15" x14ac:dyDescent="0.35">
      <c r="B878" t="s">
        <v>389</v>
      </c>
      <c r="C878" t="str">
        <f t="shared" si="53"/>
        <v>HspExSCE</v>
      </c>
      <c r="D878" t="s">
        <v>393</v>
      </c>
      <c r="E878" t="str">
        <f t="shared" si="54"/>
        <v>SCE</v>
      </c>
      <c r="F878" t="s">
        <v>455</v>
      </c>
      <c r="G878" t="s">
        <v>438</v>
      </c>
      <c r="H878" t="s">
        <v>416</v>
      </c>
      <c r="I878" s="12" t="s">
        <v>417</v>
      </c>
      <c r="J878" s="12" t="s">
        <v>418</v>
      </c>
      <c r="L878" s="28" t="str">
        <f t="shared" si="55"/>
        <v>HspExSCECZ16</v>
      </c>
      <c r="M878" t="str">
        <f t="shared" si="56"/>
        <v>HspExSCE</v>
      </c>
      <c r="N878" t="s">
        <v>434</v>
      </c>
      <c r="O878">
        <v>1.0454999999999999</v>
      </c>
    </row>
    <row r="879" spans="2:15" x14ac:dyDescent="0.35">
      <c r="B879" t="s">
        <v>389</v>
      </c>
      <c r="C879" t="str">
        <f t="shared" si="53"/>
        <v>NrsExSCE</v>
      </c>
      <c r="D879" t="s">
        <v>393</v>
      </c>
      <c r="E879" t="str">
        <f t="shared" si="54"/>
        <v>SCE</v>
      </c>
      <c r="F879" t="s">
        <v>455</v>
      </c>
      <c r="G879" t="s">
        <v>439</v>
      </c>
      <c r="H879" t="s">
        <v>416</v>
      </c>
      <c r="I879" s="12" t="s">
        <v>417</v>
      </c>
      <c r="J879" s="12" t="s">
        <v>418</v>
      </c>
      <c r="L879" s="28" t="str">
        <f t="shared" si="55"/>
        <v>NrsExSCECZ01</v>
      </c>
      <c r="M879" t="str">
        <f t="shared" si="56"/>
        <v>NrsExSCE</v>
      </c>
      <c r="N879" t="s">
        <v>419</v>
      </c>
      <c r="O879">
        <v>0</v>
      </c>
    </row>
    <row r="880" spans="2:15" x14ac:dyDescent="0.35">
      <c r="B880" t="s">
        <v>389</v>
      </c>
      <c r="C880" t="str">
        <f t="shared" si="53"/>
        <v>NrsExSCE</v>
      </c>
      <c r="D880" t="s">
        <v>393</v>
      </c>
      <c r="E880" t="str">
        <f t="shared" si="54"/>
        <v>SCE</v>
      </c>
      <c r="F880" t="s">
        <v>455</v>
      </c>
      <c r="G880" t="s">
        <v>439</v>
      </c>
      <c r="H880" t="s">
        <v>416</v>
      </c>
      <c r="I880" s="12" t="s">
        <v>417</v>
      </c>
      <c r="J880" s="12" t="s">
        <v>418</v>
      </c>
      <c r="L880" s="28" t="str">
        <f t="shared" si="55"/>
        <v>NrsExSCECZ02</v>
      </c>
      <c r="M880" t="str">
        <f t="shared" si="56"/>
        <v>NrsExSCE</v>
      </c>
      <c r="N880" t="s">
        <v>420</v>
      </c>
      <c r="O880">
        <v>0</v>
      </c>
    </row>
    <row r="881" spans="2:15" x14ac:dyDescent="0.35">
      <c r="B881" t="s">
        <v>389</v>
      </c>
      <c r="C881" t="str">
        <f t="shared" si="53"/>
        <v>NrsExSCE</v>
      </c>
      <c r="D881" t="s">
        <v>393</v>
      </c>
      <c r="E881" t="str">
        <f t="shared" si="54"/>
        <v>SCE</v>
      </c>
      <c r="F881" t="s">
        <v>455</v>
      </c>
      <c r="G881" t="s">
        <v>439</v>
      </c>
      <c r="H881" t="s">
        <v>416</v>
      </c>
      <c r="I881" s="12" t="s">
        <v>417</v>
      </c>
      <c r="J881" s="12" t="s">
        <v>418</v>
      </c>
      <c r="L881" s="28" t="str">
        <f t="shared" si="55"/>
        <v>NrsExSCECZ03</v>
      </c>
      <c r="M881" t="str">
        <f t="shared" si="56"/>
        <v>NrsExSCE</v>
      </c>
      <c r="N881" t="s">
        <v>421</v>
      </c>
      <c r="O881">
        <v>0</v>
      </c>
    </row>
    <row r="882" spans="2:15" x14ac:dyDescent="0.35">
      <c r="B882" t="s">
        <v>389</v>
      </c>
      <c r="C882" t="str">
        <f t="shared" si="53"/>
        <v>NrsExSCE</v>
      </c>
      <c r="D882" t="s">
        <v>393</v>
      </c>
      <c r="E882" t="str">
        <f t="shared" si="54"/>
        <v>SCE</v>
      </c>
      <c r="F882" t="s">
        <v>455</v>
      </c>
      <c r="G882" t="s">
        <v>439</v>
      </c>
      <c r="H882" t="s">
        <v>416</v>
      </c>
      <c r="I882" s="12" t="s">
        <v>417</v>
      </c>
      <c r="J882" s="12" t="s">
        <v>418</v>
      </c>
      <c r="L882" s="28" t="str">
        <f t="shared" si="55"/>
        <v>NrsExSCECZ04</v>
      </c>
      <c r="M882" t="str">
        <f t="shared" si="56"/>
        <v>NrsExSCE</v>
      </c>
      <c r="N882" t="s">
        <v>422</v>
      </c>
      <c r="O882">
        <v>0</v>
      </c>
    </row>
    <row r="883" spans="2:15" x14ac:dyDescent="0.35">
      <c r="B883" t="s">
        <v>389</v>
      </c>
      <c r="C883" t="str">
        <f t="shared" si="53"/>
        <v>NrsExSCE</v>
      </c>
      <c r="D883" t="s">
        <v>393</v>
      </c>
      <c r="E883" t="str">
        <f t="shared" si="54"/>
        <v>SCE</v>
      </c>
      <c r="F883" t="s">
        <v>455</v>
      </c>
      <c r="G883" t="s">
        <v>439</v>
      </c>
      <c r="H883" t="s">
        <v>416</v>
      </c>
      <c r="I883" s="12" t="s">
        <v>417</v>
      </c>
      <c r="J883" s="12" t="s">
        <v>418</v>
      </c>
      <c r="L883" s="28" t="str">
        <f t="shared" si="55"/>
        <v>NrsExSCECZ05</v>
      </c>
      <c r="M883" t="str">
        <f t="shared" si="56"/>
        <v>NrsExSCE</v>
      </c>
      <c r="N883" t="s">
        <v>423</v>
      </c>
      <c r="O883">
        <v>0.95435000000000003</v>
      </c>
    </row>
    <row r="884" spans="2:15" x14ac:dyDescent="0.35">
      <c r="B884" t="s">
        <v>389</v>
      </c>
      <c r="C884" t="str">
        <f t="shared" si="53"/>
        <v>NrsExSCE</v>
      </c>
      <c r="D884" t="s">
        <v>393</v>
      </c>
      <c r="E884" t="str">
        <f t="shared" si="54"/>
        <v>SCE</v>
      </c>
      <c r="F884" t="s">
        <v>455</v>
      </c>
      <c r="G884" t="s">
        <v>439</v>
      </c>
      <c r="H884" t="s">
        <v>416</v>
      </c>
      <c r="I884" s="12" t="s">
        <v>417</v>
      </c>
      <c r="J884" s="12" t="s">
        <v>418</v>
      </c>
      <c r="L884" s="28" t="str">
        <f t="shared" si="55"/>
        <v>NrsExSCECZ06</v>
      </c>
      <c r="M884" t="str">
        <f t="shared" si="56"/>
        <v>NrsExSCE</v>
      </c>
      <c r="N884" t="s">
        <v>424</v>
      </c>
      <c r="O884">
        <v>14.2056</v>
      </c>
    </row>
    <row r="885" spans="2:15" x14ac:dyDescent="0.35">
      <c r="B885" t="s">
        <v>389</v>
      </c>
      <c r="C885" t="str">
        <f t="shared" si="53"/>
        <v>NrsExSCE</v>
      </c>
      <c r="D885" t="s">
        <v>393</v>
      </c>
      <c r="E885" t="str">
        <f t="shared" si="54"/>
        <v>SCE</v>
      </c>
      <c r="F885" t="s">
        <v>455</v>
      </c>
      <c r="G885" t="s">
        <v>439</v>
      </c>
      <c r="H885" t="s">
        <v>416</v>
      </c>
      <c r="I885" s="12" t="s">
        <v>417</v>
      </c>
      <c r="J885" s="12" t="s">
        <v>418</v>
      </c>
      <c r="L885" s="28" t="str">
        <f t="shared" si="55"/>
        <v>NrsExSCECZ07</v>
      </c>
      <c r="M885" t="str">
        <f t="shared" si="56"/>
        <v>NrsExSCE</v>
      </c>
      <c r="N885" t="s">
        <v>425</v>
      </c>
      <c r="O885">
        <v>0</v>
      </c>
    </row>
    <row r="886" spans="2:15" x14ac:dyDescent="0.35">
      <c r="B886" t="s">
        <v>389</v>
      </c>
      <c r="C886" t="str">
        <f t="shared" si="53"/>
        <v>NrsExSCE</v>
      </c>
      <c r="D886" t="s">
        <v>393</v>
      </c>
      <c r="E886" t="str">
        <f t="shared" si="54"/>
        <v>SCE</v>
      </c>
      <c r="F886" t="s">
        <v>455</v>
      </c>
      <c r="G886" t="s">
        <v>439</v>
      </c>
      <c r="H886" t="s">
        <v>416</v>
      </c>
      <c r="I886" s="12" t="s">
        <v>417</v>
      </c>
      <c r="J886" s="12" t="s">
        <v>418</v>
      </c>
      <c r="L886" s="28" t="str">
        <f t="shared" si="55"/>
        <v>NrsExSCECZ08</v>
      </c>
      <c r="M886" t="str">
        <f t="shared" si="56"/>
        <v>NrsExSCE</v>
      </c>
      <c r="N886" t="s">
        <v>426</v>
      </c>
      <c r="O886">
        <v>15.1282</v>
      </c>
    </row>
    <row r="887" spans="2:15" x14ac:dyDescent="0.35">
      <c r="B887" t="s">
        <v>389</v>
      </c>
      <c r="C887" t="str">
        <f t="shared" si="53"/>
        <v>NrsExSCE</v>
      </c>
      <c r="D887" t="s">
        <v>393</v>
      </c>
      <c r="E887" t="str">
        <f t="shared" si="54"/>
        <v>SCE</v>
      </c>
      <c r="F887" t="s">
        <v>455</v>
      </c>
      <c r="G887" t="s">
        <v>439</v>
      </c>
      <c r="H887" t="s">
        <v>416</v>
      </c>
      <c r="I887" s="12" t="s">
        <v>417</v>
      </c>
      <c r="J887" s="12" t="s">
        <v>418</v>
      </c>
      <c r="L887" s="28" t="str">
        <f t="shared" si="55"/>
        <v>NrsExSCECZ09</v>
      </c>
      <c r="M887" t="str">
        <f t="shared" si="56"/>
        <v>NrsExSCE</v>
      </c>
      <c r="N887" t="s">
        <v>427</v>
      </c>
      <c r="O887">
        <v>7.5672000000000015</v>
      </c>
    </row>
    <row r="888" spans="2:15" x14ac:dyDescent="0.35">
      <c r="B888" t="s">
        <v>389</v>
      </c>
      <c r="C888" t="str">
        <f t="shared" si="53"/>
        <v>NrsExSCE</v>
      </c>
      <c r="D888" t="s">
        <v>393</v>
      </c>
      <c r="E888" t="str">
        <f t="shared" si="54"/>
        <v>SCE</v>
      </c>
      <c r="F888" t="s">
        <v>455</v>
      </c>
      <c r="G888" t="s">
        <v>439</v>
      </c>
      <c r="H888" t="s">
        <v>416</v>
      </c>
      <c r="I888" s="12" t="s">
        <v>417</v>
      </c>
      <c r="J888" s="12" t="s">
        <v>418</v>
      </c>
      <c r="L888" s="28" t="str">
        <f t="shared" si="55"/>
        <v>NrsExSCECZ10</v>
      </c>
      <c r="M888" t="str">
        <f t="shared" si="56"/>
        <v>NrsExSCE</v>
      </c>
      <c r="N888" t="s">
        <v>428</v>
      </c>
      <c r="O888">
        <v>7.9053499999999994</v>
      </c>
    </row>
    <row r="889" spans="2:15" x14ac:dyDescent="0.35">
      <c r="B889" t="s">
        <v>389</v>
      </c>
      <c r="C889" t="str">
        <f t="shared" si="53"/>
        <v>NrsExSCE</v>
      </c>
      <c r="D889" t="s">
        <v>393</v>
      </c>
      <c r="E889" t="str">
        <f t="shared" si="54"/>
        <v>SCE</v>
      </c>
      <c r="F889" t="s">
        <v>455</v>
      </c>
      <c r="G889" t="s">
        <v>439</v>
      </c>
      <c r="H889" t="s">
        <v>416</v>
      </c>
      <c r="I889" s="12" t="s">
        <v>417</v>
      </c>
      <c r="J889" s="12" t="s">
        <v>418</v>
      </c>
      <c r="L889" s="28" t="str">
        <f t="shared" si="55"/>
        <v>NrsExSCECZ11</v>
      </c>
      <c r="M889" t="str">
        <f t="shared" si="56"/>
        <v>NrsExSCE</v>
      </c>
      <c r="N889" t="s">
        <v>429</v>
      </c>
      <c r="O889">
        <v>0</v>
      </c>
    </row>
    <row r="890" spans="2:15" x14ac:dyDescent="0.35">
      <c r="B890" t="s">
        <v>389</v>
      </c>
      <c r="C890" t="str">
        <f t="shared" si="53"/>
        <v>NrsExSCE</v>
      </c>
      <c r="D890" t="s">
        <v>393</v>
      </c>
      <c r="E890" t="str">
        <f t="shared" si="54"/>
        <v>SCE</v>
      </c>
      <c r="F890" t="s">
        <v>455</v>
      </c>
      <c r="G890" t="s">
        <v>439</v>
      </c>
      <c r="H890" t="s">
        <v>416</v>
      </c>
      <c r="I890" s="12" t="s">
        <v>417</v>
      </c>
      <c r="J890" s="12" t="s">
        <v>418</v>
      </c>
      <c r="L890" s="28" t="str">
        <f t="shared" si="55"/>
        <v>NrsExSCECZ12</v>
      </c>
      <c r="M890" t="str">
        <f t="shared" si="56"/>
        <v>NrsExSCE</v>
      </c>
      <c r="N890" t="s">
        <v>430</v>
      </c>
      <c r="O890">
        <v>0</v>
      </c>
    </row>
    <row r="891" spans="2:15" x14ac:dyDescent="0.35">
      <c r="B891" t="s">
        <v>389</v>
      </c>
      <c r="C891" t="str">
        <f t="shared" si="53"/>
        <v>NrsExSCE</v>
      </c>
      <c r="D891" t="s">
        <v>393</v>
      </c>
      <c r="E891" t="str">
        <f t="shared" si="54"/>
        <v>SCE</v>
      </c>
      <c r="F891" t="s">
        <v>455</v>
      </c>
      <c r="G891" t="s">
        <v>439</v>
      </c>
      <c r="H891" t="s">
        <v>416</v>
      </c>
      <c r="I891" s="12" t="s">
        <v>417</v>
      </c>
      <c r="J891" s="12" t="s">
        <v>418</v>
      </c>
      <c r="L891" s="28" t="str">
        <f t="shared" si="55"/>
        <v>NrsExSCECZ13</v>
      </c>
      <c r="M891" t="str">
        <f t="shared" si="56"/>
        <v>NrsExSCE</v>
      </c>
      <c r="N891" t="s">
        <v>431</v>
      </c>
      <c r="O891">
        <v>1.5183</v>
      </c>
    </row>
    <row r="892" spans="2:15" x14ac:dyDescent="0.35">
      <c r="B892" t="s">
        <v>389</v>
      </c>
      <c r="C892" t="str">
        <f t="shared" si="53"/>
        <v>NrsExSCE</v>
      </c>
      <c r="D892" t="s">
        <v>393</v>
      </c>
      <c r="E892" t="str">
        <f t="shared" si="54"/>
        <v>SCE</v>
      </c>
      <c r="F892" t="s">
        <v>455</v>
      </c>
      <c r="G892" t="s">
        <v>439</v>
      </c>
      <c r="H892" t="s">
        <v>416</v>
      </c>
      <c r="I892" s="12" t="s">
        <v>417</v>
      </c>
      <c r="J892" s="12" t="s">
        <v>418</v>
      </c>
      <c r="L892" s="28" t="str">
        <f t="shared" si="55"/>
        <v>NrsExSCECZ14</v>
      </c>
      <c r="M892" t="str">
        <f t="shared" si="56"/>
        <v>NrsExSCE</v>
      </c>
      <c r="N892" t="s">
        <v>432</v>
      </c>
      <c r="O892">
        <v>1.4168500000000002</v>
      </c>
    </row>
    <row r="893" spans="2:15" x14ac:dyDescent="0.35">
      <c r="B893" t="s">
        <v>389</v>
      </c>
      <c r="C893" t="str">
        <f t="shared" si="53"/>
        <v>NrsExSCE</v>
      </c>
      <c r="D893" t="s">
        <v>393</v>
      </c>
      <c r="E893" t="str">
        <f t="shared" si="54"/>
        <v>SCE</v>
      </c>
      <c r="F893" t="s">
        <v>455</v>
      </c>
      <c r="G893" t="s">
        <v>439</v>
      </c>
      <c r="H893" t="s">
        <v>416</v>
      </c>
      <c r="I893" s="12" t="s">
        <v>417</v>
      </c>
      <c r="J893" s="12" t="s">
        <v>418</v>
      </c>
      <c r="L893" s="28" t="str">
        <f t="shared" si="55"/>
        <v>NrsExSCECZ15</v>
      </c>
      <c r="M893" t="str">
        <f t="shared" si="56"/>
        <v>NrsExSCE</v>
      </c>
      <c r="N893" t="s">
        <v>433</v>
      </c>
      <c r="O893">
        <v>1.6376000000000002</v>
      </c>
    </row>
    <row r="894" spans="2:15" x14ac:dyDescent="0.35">
      <c r="B894" t="s">
        <v>389</v>
      </c>
      <c r="C894" t="str">
        <f t="shared" si="53"/>
        <v>NrsExSCE</v>
      </c>
      <c r="D894" t="s">
        <v>393</v>
      </c>
      <c r="E894" t="str">
        <f t="shared" si="54"/>
        <v>SCE</v>
      </c>
      <c r="F894" t="s">
        <v>455</v>
      </c>
      <c r="G894" t="s">
        <v>439</v>
      </c>
      <c r="H894" t="s">
        <v>416</v>
      </c>
      <c r="I894" s="12" t="s">
        <v>417</v>
      </c>
      <c r="J894" s="12" t="s">
        <v>418</v>
      </c>
      <c r="L894" s="28" t="str">
        <f t="shared" si="55"/>
        <v>NrsExSCECZ16</v>
      </c>
      <c r="M894" t="str">
        <f t="shared" si="56"/>
        <v>NrsExSCE</v>
      </c>
      <c r="N894" t="s">
        <v>434</v>
      </c>
      <c r="O894">
        <v>1.0454999999999999</v>
      </c>
    </row>
    <row r="895" spans="2:15" x14ac:dyDescent="0.35">
      <c r="B895" t="s">
        <v>389</v>
      </c>
      <c r="C895" t="str">
        <f t="shared" si="53"/>
        <v>HtlExSCE</v>
      </c>
      <c r="D895" t="s">
        <v>393</v>
      </c>
      <c r="E895" t="str">
        <f t="shared" si="54"/>
        <v>SCE</v>
      </c>
      <c r="F895" t="s">
        <v>455</v>
      </c>
      <c r="G895" t="s">
        <v>440</v>
      </c>
      <c r="H895" t="s">
        <v>416</v>
      </c>
      <c r="I895" s="12" t="s">
        <v>417</v>
      </c>
      <c r="J895" s="12" t="s">
        <v>418</v>
      </c>
      <c r="L895" s="28" t="str">
        <f t="shared" si="55"/>
        <v>HtlExSCECZ01</v>
      </c>
      <c r="M895" t="str">
        <f t="shared" si="56"/>
        <v>HtlExSCE</v>
      </c>
      <c r="N895" t="s">
        <v>419</v>
      </c>
      <c r="O895">
        <v>0</v>
      </c>
    </row>
    <row r="896" spans="2:15" x14ac:dyDescent="0.35">
      <c r="B896" t="s">
        <v>389</v>
      </c>
      <c r="C896" t="str">
        <f t="shared" si="53"/>
        <v>HtlExSCE</v>
      </c>
      <c r="D896" t="s">
        <v>393</v>
      </c>
      <c r="E896" t="str">
        <f t="shared" si="54"/>
        <v>SCE</v>
      </c>
      <c r="F896" t="s">
        <v>455</v>
      </c>
      <c r="G896" t="s">
        <v>440</v>
      </c>
      <c r="H896" t="s">
        <v>416</v>
      </c>
      <c r="I896" s="12" t="s">
        <v>417</v>
      </c>
      <c r="J896" s="12" t="s">
        <v>418</v>
      </c>
      <c r="L896" s="28" t="str">
        <f t="shared" si="55"/>
        <v>HtlExSCECZ02</v>
      </c>
      <c r="M896" t="str">
        <f t="shared" si="56"/>
        <v>HtlExSCE</v>
      </c>
      <c r="N896" t="s">
        <v>420</v>
      </c>
      <c r="O896">
        <v>0</v>
      </c>
    </row>
    <row r="897" spans="2:15" x14ac:dyDescent="0.35">
      <c r="B897" t="s">
        <v>389</v>
      </c>
      <c r="C897" t="str">
        <f t="shared" si="53"/>
        <v>HtlExSCE</v>
      </c>
      <c r="D897" t="s">
        <v>393</v>
      </c>
      <c r="E897" t="str">
        <f t="shared" si="54"/>
        <v>SCE</v>
      </c>
      <c r="F897" t="s">
        <v>455</v>
      </c>
      <c r="G897" t="s">
        <v>440</v>
      </c>
      <c r="H897" t="s">
        <v>416</v>
      </c>
      <c r="I897" s="12" t="s">
        <v>417</v>
      </c>
      <c r="J897" s="12" t="s">
        <v>418</v>
      </c>
      <c r="L897" s="28" t="str">
        <f t="shared" si="55"/>
        <v>HtlExSCECZ03</v>
      </c>
      <c r="M897" t="str">
        <f t="shared" si="56"/>
        <v>HtlExSCE</v>
      </c>
      <c r="N897" t="s">
        <v>421</v>
      </c>
      <c r="O897">
        <v>0</v>
      </c>
    </row>
    <row r="898" spans="2:15" x14ac:dyDescent="0.35">
      <c r="B898" t="s">
        <v>389</v>
      </c>
      <c r="C898" t="str">
        <f t="shared" si="53"/>
        <v>HtlExSCE</v>
      </c>
      <c r="D898" t="s">
        <v>393</v>
      </c>
      <c r="E898" t="str">
        <f t="shared" si="54"/>
        <v>SCE</v>
      </c>
      <c r="F898" t="s">
        <v>455</v>
      </c>
      <c r="G898" t="s">
        <v>440</v>
      </c>
      <c r="H898" t="s">
        <v>416</v>
      </c>
      <c r="I898" s="12" t="s">
        <v>417</v>
      </c>
      <c r="J898" s="12" t="s">
        <v>418</v>
      </c>
      <c r="L898" s="28" t="str">
        <f t="shared" si="55"/>
        <v>HtlExSCECZ04</v>
      </c>
      <c r="M898" t="str">
        <f t="shared" si="56"/>
        <v>HtlExSCE</v>
      </c>
      <c r="N898" t="s">
        <v>422</v>
      </c>
      <c r="O898">
        <v>0</v>
      </c>
    </row>
    <row r="899" spans="2:15" x14ac:dyDescent="0.35">
      <c r="B899" t="s">
        <v>389</v>
      </c>
      <c r="C899" t="str">
        <f t="shared" si="53"/>
        <v>HtlExSCE</v>
      </c>
      <c r="D899" t="s">
        <v>393</v>
      </c>
      <c r="E899" t="str">
        <f t="shared" si="54"/>
        <v>SCE</v>
      </c>
      <c r="F899" t="s">
        <v>455</v>
      </c>
      <c r="G899" t="s">
        <v>440</v>
      </c>
      <c r="H899" t="s">
        <v>416</v>
      </c>
      <c r="I899" s="12" t="s">
        <v>417</v>
      </c>
      <c r="J899" s="12" t="s">
        <v>418</v>
      </c>
      <c r="L899" s="28" t="str">
        <f t="shared" si="55"/>
        <v>HtlExSCECZ05</v>
      </c>
      <c r="M899" t="str">
        <f t="shared" si="56"/>
        <v>HtlExSCE</v>
      </c>
      <c r="N899" t="s">
        <v>423</v>
      </c>
      <c r="O899">
        <v>0.15065000000000001</v>
      </c>
    </row>
    <row r="900" spans="2:15" x14ac:dyDescent="0.35">
      <c r="B900" t="s">
        <v>389</v>
      </c>
      <c r="C900" t="str">
        <f t="shared" si="53"/>
        <v>HtlExSCE</v>
      </c>
      <c r="D900" t="s">
        <v>393</v>
      </c>
      <c r="E900" t="str">
        <f t="shared" si="54"/>
        <v>SCE</v>
      </c>
      <c r="F900" t="s">
        <v>455</v>
      </c>
      <c r="G900" t="s">
        <v>440</v>
      </c>
      <c r="H900" t="s">
        <v>416</v>
      </c>
      <c r="I900" s="12" t="s">
        <v>417</v>
      </c>
      <c r="J900" s="12" t="s">
        <v>418</v>
      </c>
      <c r="L900" s="28" t="str">
        <f t="shared" si="55"/>
        <v>HtlExSCECZ06</v>
      </c>
      <c r="M900" t="str">
        <f t="shared" si="56"/>
        <v>HtlExSCE</v>
      </c>
      <c r="N900" t="s">
        <v>424</v>
      </c>
      <c r="O900">
        <v>17.629800000000003</v>
      </c>
    </row>
    <row r="901" spans="2:15" x14ac:dyDescent="0.35">
      <c r="B901" t="s">
        <v>389</v>
      </c>
      <c r="C901" t="str">
        <f t="shared" si="53"/>
        <v>HtlExSCE</v>
      </c>
      <c r="D901" t="s">
        <v>393</v>
      </c>
      <c r="E901" t="str">
        <f t="shared" si="54"/>
        <v>SCE</v>
      </c>
      <c r="F901" t="s">
        <v>455</v>
      </c>
      <c r="G901" t="s">
        <v>440</v>
      </c>
      <c r="H901" t="s">
        <v>416</v>
      </c>
      <c r="I901" s="12" t="s">
        <v>417</v>
      </c>
      <c r="J901" s="12" t="s">
        <v>418</v>
      </c>
      <c r="L901" s="28" t="str">
        <f t="shared" si="55"/>
        <v>HtlExSCECZ07</v>
      </c>
      <c r="M901" t="str">
        <f t="shared" si="56"/>
        <v>HtlExSCE</v>
      </c>
      <c r="N901" t="s">
        <v>425</v>
      </c>
      <c r="O901">
        <v>0</v>
      </c>
    </row>
    <row r="902" spans="2:15" x14ac:dyDescent="0.35">
      <c r="B902" t="s">
        <v>389</v>
      </c>
      <c r="C902" t="str">
        <f t="shared" si="53"/>
        <v>HtlExSCE</v>
      </c>
      <c r="D902" t="s">
        <v>393</v>
      </c>
      <c r="E902" t="str">
        <f t="shared" si="54"/>
        <v>SCE</v>
      </c>
      <c r="F902" t="s">
        <v>455</v>
      </c>
      <c r="G902" t="s">
        <v>440</v>
      </c>
      <c r="H902" t="s">
        <v>416</v>
      </c>
      <c r="I902" s="12" t="s">
        <v>417</v>
      </c>
      <c r="J902" s="12" t="s">
        <v>418</v>
      </c>
      <c r="L902" s="28" t="str">
        <f t="shared" si="55"/>
        <v>HtlExSCECZ08</v>
      </c>
      <c r="M902" t="str">
        <f t="shared" si="56"/>
        <v>HtlExSCE</v>
      </c>
      <c r="N902" t="s">
        <v>426</v>
      </c>
      <c r="O902">
        <v>11.362449999999999</v>
      </c>
    </row>
    <row r="903" spans="2:15" x14ac:dyDescent="0.35">
      <c r="B903" t="s">
        <v>389</v>
      </c>
      <c r="C903" t="str">
        <f t="shared" si="53"/>
        <v>HtlExSCE</v>
      </c>
      <c r="D903" t="s">
        <v>393</v>
      </c>
      <c r="E903" t="str">
        <f t="shared" si="54"/>
        <v>SCE</v>
      </c>
      <c r="F903" t="s">
        <v>455</v>
      </c>
      <c r="G903" t="s">
        <v>440</v>
      </c>
      <c r="H903" t="s">
        <v>416</v>
      </c>
      <c r="I903" s="12" t="s">
        <v>417</v>
      </c>
      <c r="J903" s="12" t="s">
        <v>418</v>
      </c>
      <c r="L903" s="28" t="str">
        <f t="shared" si="55"/>
        <v>HtlExSCECZ09</v>
      </c>
      <c r="M903" t="str">
        <f t="shared" si="56"/>
        <v>HtlExSCE</v>
      </c>
      <c r="N903" t="s">
        <v>427</v>
      </c>
      <c r="O903">
        <v>8.2035499999999999</v>
      </c>
    </row>
    <row r="904" spans="2:15" x14ac:dyDescent="0.35">
      <c r="B904" t="s">
        <v>389</v>
      </c>
      <c r="C904" t="str">
        <f t="shared" si="53"/>
        <v>HtlExSCE</v>
      </c>
      <c r="D904" t="s">
        <v>393</v>
      </c>
      <c r="E904" t="str">
        <f t="shared" si="54"/>
        <v>SCE</v>
      </c>
      <c r="F904" t="s">
        <v>455</v>
      </c>
      <c r="G904" t="s">
        <v>440</v>
      </c>
      <c r="H904" t="s">
        <v>416</v>
      </c>
      <c r="I904" s="12" t="s">
        <v>417</v>
      </c>
      <c r="J904" s="12" t="s">
        <v>418</v>
      </c>
      <c r="L904" s="28" t="str">
        <f t="shared" si="55"/>
        <v>HtlExSCECZ10</v>
      </c>
      <c r="M904" t="str">
        <f t="shared" si="56"/>
        <v>HtlExSCE</v>
      </c>
      <c r="N904" t="s">
        <v>428</v>
      </c>
      <c r="O904">
        <v>2.7843499999999999</v>
      </c>
    </row>
    <row r="905" spans="2:15" x14ac:dyDescent="0.35">
      <c r="B905" t="s">
        <v>389</v>
      </c>
      <c r="C905" t="str">
        <f t="shared" si="53"/>
        <v>HtlExSCE</v>
      </c>
      <c r="D905" t="s">
        <v>393</v>
      </c>
      <c r="E905" t="str">
        <f t="shared" si="54"/>
        <v>SCE</v>
      </c>
      <c r="F905" t="s">
        <v>455</v>
      </c>
      <c r="G905" t="s">
        <v>440</v>
      </c>
      <c r="H905" t="s">
        <v>416</v>
      </c>
      <c r="I905" s="12" t="s">
        <v>417</v>
      </c>
      <c r="J905" s="12" t="s">
        <v>418</v>
      </c>
      <c r="L905" s="28" t="str">
        <f t="shared" si="55"/>
        <v>HtlExSCECZ11</v>
      </c>
      <c r="M905" t="str">
        <f t="shared" si="56"/>
        <v>HtlExSCE</v>
      </c>
      <c r="N905" t="s">
        <v>429</v>
      </c>
      <c r="O905">
        <v>0</v>
      </c>
    </row>
    <row r="906" spans="2:15" x14ac:dyDescent="0.35">
      <c r="B906" t="s">
        <v>389</v>
      </c>
      <c r="C906" t="str">
        <f t="shared" si="53"/>
        <v>HtlExSCE</v>
      </c>
      <c r="D906" t="s">
        <v>393</v>
      </c>
      <c r="E906" t="str">
        <f t="shared" si="54"/>
        <v>SCE</v>
      </c>
      <c r="F906" t="s">
        <v>455</v>
      </c>
      <c r="G906" t="s">
        <v>440</v>
      </c>
      <c r="H906" t="s">
        <v>416</v>
      </c>
      <c r="I906" s="12" t="s">
        <v>417</v>
      </c>
      <c r="J906" s="12" t="s">
        <v>418</v>
      </c>
      <c r="L906" s="28" t="str">
        <f t="shared" si="55"/>
        <v>HtlExSCECZ12</v>
      </c>
      <c r="M906" t="str">
        <f t="shared" si="56"/>
        <v>HtlExSCE</v>
      </c>
      <c r="N906" t="s">
        <v>430</v>
      </c>
      <c r="O906">
        <v>0</v>
      </c>
    </row>
    <row r="907" spans="2:15" x14ac:dyDescent="0.35">
      <c r="B907" t="s">
        <v>389</v>
      </c>
      <c r="C907" t="str">
        <f t="shared" si="53"/>
        <v>HtlExSCE</v>
      </c>
      <c r="D907" t="s">
        <v>393</v>
      </c>
      <c r="E907" t="str">
        <f t="shared" si="54"/>
        <v>SCE</v>
      </c>
      <c r="F907" t="s">
        <v>455</v>
      </c>
      <c r="G907" t="s">
        <v>440</v>
      </c>
      <c r="H907" t="s">
        <v>416</v>
      </c>
      <c r="I907" s="12" t="s">
        <v>417</v>
      </c>
      <c r="J907" s="12" t="s">
        <v>418</v>
      </c>
      <c r="L907" s="28" t="str">
        <f t="shared" si="55"/>
        <v>HtlExSCECZ13</v>
      </c>
      <c r="M907" t="str">
        <f t="shared" si="56"/>
        <v>HtlExSCE</v>
      </c>
      <c r="N907" t="s">
        <v>431</v>
      </c>
      <c r="O907">
        <v>0.53449999999999998</v>
      </c>
    </row>
    <row r="908" spans="2:15" x14ac:dyDescent="0.35">
      <c r="B908" t="s">
        <v>389</v>
      </c>
      <c r="C908" t="str">
        <f t="shared" si="53"/>
        <v>HtlExSCE</v>
      </c>
      <c r="D908" t="s">
        <v>393</v>
      </c>
      <c r="E908" t="str">
        <f t="shared" si="54"/>
        <v>SCE</v>
      </c>
      <c r="F908" t="s">
        <v>455</v>
      </c>
      <c r="G908" t="s">
        <v>440</v>
      </c>
      <c r="H908" t="s">
        <v>416</v>
      </c>
      <c r="I908" s="12" t="s">
        <v>417</v>
      </c>
      <c r="J908" s="12" t="s">
        <v>418</v>
      </c>
      <c r="L908" s="28" t="str">
        <f t="shared" si="55"/>
        <v>HtlExSCECZ14</v>
      </c>
      <c r="M908" t="str">
        <f t="shared" si="56"/>
        <v>HtlExSCE</v>
      </c>
      <c r="N908" t="s">
        <v>432</v>
      </c>
      <c r="O908">
        <v>1.3728</v>
      </c>
    </row>
    <row r="909" spans="2:15" x14ac:dyDescent="0.35">
      <c r="B909" t="s">
        <v>389</v>
      </c>
      <c r="C909" t="str">
        <f t="shared" si="53"/>
        <v>HtlExSCE</v>
      </c>
      <c r="D909" t="s">
        <v>393</v>
      </c>
      <c r="E909" t="str">
        <f t="shared" si="54"/>
        <v>SCE</v>
      </c>
      <c r="F909" t="s">
        <v>455</v>
      </c>
      <c r="G909" t="s">
        <v>440</v>
      </c>
      <c r="H909" t="s">
        <v>416</v>
      </c>
      <c r="I909" s="12" t="s">
        <v>417</v>
      </c>
      <c r="J909" s="12" t="s">
        <v>418</v>
      </c>
      <c r="L909" s="28" t="str">
        <f t="shared" si="55"/>
        <v>HtlExSCECZ15</v>
      </c>
      <c r="M909" t="str">
        <f t="shared" si="56"/>
        <v>HtlExSCE</v>
      </c>
      <c r="N909" t="s">
        <v>433</v>
      </c>
      <c r="O909">
        <v>7.1211500000000001</v>
      </c>
    </row>
    <row r="910" spans="2:15" x14ac:dyDescent="0.35">
      <c r="B910" t="s">
        <v>389</v>
      </c>
      <c r="C910" t="str">
        <f t="shared" si="53"/>
        <v>HtlExSCE</v>
      </c>
      <c r="D910" t="s">
        <v>393</v>
      </c>
      <c r="E910" t="str">
        <f t="shared" si="54"/>
        <v>SCE</v>
      </c>
      <c r="F910" t="s">
        <v>455</v>
      </c>
      <c r="G910" t="s">
        <v>440</v>
      </c>
      <c r="H910" t="s">
        <v>416</v>
      </c>
      <c r="I910" s="12" t="s">
        <v>417</v>
      </c>
      <c r="J910" s="12" t="s">
        <v>418</v>
      </c>
      <c r="L910" s="28" t="str">
        <f t="shared" si="55"/>
        <v>HtlExSCECZ16</v>
      </c>
      <c r="M910" t="str">
        <f t="shared" si="56"/>
        <v>HtlExSCE</v>
      </c>
      <c r="N910" t="s">
        <v>434</v>
      </c>
      <c r="O910">
        <v>1.8699999999999997</v>
      </c>
    </row>
    <row r="911" spans="2:15" x14ac:dyDescent="0.35">
      <c r="B911" t="s">
        <v>389</v>
      </c>
      <c r="C911" t="str">
        <f t="shared" ref="C911:C974" si="57">+G911&amp;H911&amp;F911</f>
        <v>MtlExSCE</v>
      </c>
      <c r="D911" t="s">
        <v>393</v>
      </c>
      <c r="E911" t="str">
        <f t="shared" si="54"/>
        <v>SCE</v>
      </c>
      <c r="F911" t="s">
        <v>455</v>
      </c>
      <c r="G911" t="s">
        <v>441</v>
      </c>
      <c r="H911" t="s">
        <v>416</v>
      </c>
      <c r="I911" s="12" t="s">
        <v>417</v>
      </c>
      <c r="J911" s="12" t="s">
        <v>418</v>
      </c>
      <c r="L911" s="28" t="str">
        <f t="shared" si="55"/>
        <v>MtlExSCECZ01</v>
      </c>
      <c r="M911" t="str">
        <f t="shared" si="56"/>
        <v>MtlExSCE</v>
      </c>
      <c r="N911" t="s">
        <v>419</v>
      </c>
      <c r="O911">
        <v>0</v>
      </c>
    </row>
    <row r="912" spans="2:15" x14ac:dyDescent="0.35">
      <c r="B912" t="s">
        <v>389</v>
      </c>
      <c r="C912" t="str">
        <f t="shared" si="57"/>
        <v>MtlExSCE</v>
      </c>
      <c r="D912" t="s">
        <v>393</v>
      </c>
      <c r="E912" t="str">
        <f t="shared" ref="E912:E975" si="58">IF(H912="Ex",F912,"Any")</f>
        <v>SCE</v>
      </c>
      <c r="F912" t="s">
        <v>455</v>
      </c>
      <c r="G912" t="s">
        <v>441</v>
      </c>
      <c r="H912" t="s">
        <v>416</v>
      </c>
      <c r="I912" s="12" t="s">
        <v>417</v>
      </c>
      <c r="J912" s="12" t="s">
        <v>418</v>
      </c>
      <c r="L912" s="28" t="str">
        <f t="shared" ref="L912:L975" si="59">M912&amp;N912</f>
        <v>MtlExSCECZ02</v>
      </c>
      <c r="M912" t="str">
        <f t="shared" ref="M912:M975" si="60">+C912</f>
        <v>MtlExSCE</v>
      </c>
      <c r="N912" t="s">
        <v>420</v>
      </c>
      <c r="O912">
        <v>0</v>
      </c>
    </row>
    <row r="913" spans="2:15" x14ac:dyDescent="0.35">
      <c r="B913" t="s">
        <v>389</v>
      </c>
      <c r="C913" t="str">
        <f t="shared" si="57"/>
        <v>MtlExSCE</v>
      </c>
      <c r="D913" t="s">
        <v>393</v>
      </c>
      <c r="E913" t="str">
        <f t="shared" si="58"/>
        <v>SCE</v>
      </c>
      <c r="F913" t="s">
        <v>455</v>
      </c>
      <c r="G913" t="s">
        <v>441</v>
      </c>
      <c r="H913" t="s">
        <v>416</v>
      </c>
      <c r="I913" s="12" t="s">
        <v>417</v>
      </c>
      <c r="J913" s="12" t="s">
        <v>418</v>
      </c>
      <c r="L913" s="28" t="str">
        <f t="shared" si="59"/>
        <v>MtlExSCECZ03</v>
      </c>
      <c r="M913" t="str">
        <f t="shared" si="60"/>
        <v>MtlExSCE</v>
      </c>
      <c r="N913" t="s">
        <v>421</v>
      </c>
      <c r="O913">
        <v>0</v>
      </c>
    </row>
    <row r="914" spans="2:15" x14ac:dyDescent="0.35">
      <c r="B914" t="s">
        <v>389</v>
      </c>
      <c r="C914" t="str">
        <f t="shared" si="57"/>
        <v>MtlExSCE</v>
      </c>
      <c r="D914" t="s">
        <v>393</v>
      </c>
      <c r="E914" t="str">
        <f t="shared" si="58"/>
        <v>SCE</v>
      </c>
      <c r="F914" t="s">
        <v>455</v>
      </c>
      <c r="G914" t="s">
        <v>441</v>
      </c>
      <c r="H914" t="s">
        <v>416</v>
      </c>
      <c r="I914" s="12" t="s">
        <v>417</v>
      </c>
      <c r="J914" s="12" t="s">
        <v>418</v>
      </c>
      <c r="L914" s="28" t="str">
        <f t="shared" si="59"/>
        <v>MtlExSCECZ04</v>
      </c>
      <c r="M914" t="str">
        <f t="shared" si="60"/>
        <v>MtlExSCE</v>
      </c>
      <c r="N914" t="s">
        <v>422</v>
      </c>
      <c r="O914">
        <v>0</v>
      </c>
    </row>
    <row r="915" spans="2:15" x14ac:dyDescent="0.35">
      <c r="B915" t="s">
        <v>389</v>
      </c>
      <c r="C915" t="str">
        <f t="shared" si="57"/>
        <v>MtlExSCE</v>
      </c>
      <c r="D915" t="s">
        <v>393</v>
      </c>
      <c r="E915" t="str">
        <f t="shared" si="58"/>
        <v>SCE</v>
      </c>
      <c r="F915" t="s">
        <v>455</v>
      </c>
      <c r="G915" t="s">
        <v>441</v>
      </c>
      <c r="H915" t="s">
        <v>416</v>
      </c>
      <c r="I915" s="12" t="s">
        <v>417</v>
      </c>
      <c r="J915" s="12" t="s">
        <v>418</v>
      </c>
      <c r="L915" s="28" t="str">
        <f t="shared" si="59"/>
        <v>MtlExSCECZ05</v>
      </c>
      <c r="M915" t="str">
        <f t="shared" si="60"/>
        <v>MtlExSCE</v>
      </c>
      <c r="N915" t="s">
        <v>423</v>
      </c>
      <c r="O915">
        <v>0.15065000000000001</v>
      </c>
    </row>
    <row r="916" spans="2:15" x14ac:dyDescent="0.35">
      <c r="B916" t="s">
        <v>389</v>
      </c>
      <c r="C916" t="str">
        <f t="shared" si="57"/>
        <v>MtlExSCE</v>
      </c>
      <c r="D916" t="s">
        <v>393</v>
      </c>
      <c r="E916" t="str">
        <f t="shared" si="58"/>
        <v>SCE</v>
      </c>
      <c r="F916" t="s">
        <v>455</v>
      </c>
      <c r="G916" t="s">
        <v>441</v>
      </c>
      <c r="H916" t="s">
        <v>416</v>
      </c>
      <c r="I916" s="12" t="s">
        <v>417</v>
      </c>
      <c r="J916" s="12" t="s">
        <v>418</v>
      </c>
      <c r="L916" s="28" t="str">
        <f t="shared" si="59"/>
        <v>MtlExSCECZ06</v>
      </c>
      <c r="M916" t="str">
        <f t="shared" si="60"/>
        <v>MtlExSCE</v>
      </c>
      <c r="N916" t="s">
        <v>424</v>
      </c>
      <c r="O916">
        <v>17.629800000000003</v>
      </c>
    </row>
    <row r="917" spans="2:15" x14ac:dyDescent="0.35">
      <c r="B917" t="s">
        <v>389</v>
      </c>
      <c r="C917" t="str">
        <f t="shared" si="57"/>
        <v>MtlExSCE</v>
      </c>
      <c r="D917" t="s">
        <v>393</v>
      </c>
      <c r="E917" t="str">
        <f t="shared" si="58"/>
        <v>SCE</v>
      </c>
      <c r="F917" t="s">
        <v>455</v>
      </c>
      <c r="G917" t="s">
        <v>441</v>
      </c>
      <c r="H917" t="s">
        <v>416</v>
      </c>
      <c r="I917" s="12" t="s">
        <v>417</v>
      </c>
      <c r="J917" s="12" t="s">
        <v>418</v>
      </c>
      <c r="L917" s="28" t="str">
        <f t="shared" si="59"/>
        <v>MtlExSCECZ07</v>
      </c>
      <c r="M917" t="str">
        <f t="shared" si="60"/>
        <v>MtlExSCE</v>
      </c>
      <c r="N917" t="s">
        <v>425</v>
      </c>
      <c r="O917">
        <v>0</v>
      </c>
    </row>
    <row r="918" spans="2:15" x14ac:dyDescent="0.35">
      <c r="B918" t="s">
        <v>389</v>
      </c>
      <c r="C918" t="str">
        <f t="shared" si="57"/>
        <v>MtlExSCE</v>
      </c>
      <c r="D918" t="s">
        <v>393</v>
      </c>
      <c r="E918" t="str">
        <f t="shared" si="58"/>
        <v>SCE</v>
      </c>
      <c r="F918" t="s">
        <v>455</v>
      </c>
      <c r="G918" t="s">
        <v>441</v>
      </c>
      <c r="H918" t="s">
        <v>416</v>
      </c>
      <c r="I918" s="12" t="s">
        <v>417</v>
      </c>
      <c r="J918" s="12" t="s">
        <v>418</v>
      </c>
      <c r="L918" s="28" t="str">
        <f t="shared" si="59"/>
        <v>MtlExSCECZ08</v>
      </c>
      <c r="M918" t="str">
        <f t="shared" si="60"/>
        <v>MtlExSCE</v>
      </c>
      <c r="N918" t="s">
        <v>426</v>
      </c>
      <c r="O918">
        <v>11.362449999999999</v>
      </c>
    </row>
    <row r="919" spans="2:15" x14ac:dyDescent="0.35">
      <c r="B919" t="s">
        <v>389</v>
      </c>
      <c r="C919" t="str">
        <f t="shared" si="57"/>
        <v>MtlExSCE</v>
      </c>
      <c r="D919" t="s">
        <v>393</v>
      </c>
      <c r="E919" t="str">
        <f t="shared" si="58"/>
        <v>SCE</v>
      </c>
      <c r="F919" t="s">
        <v>455</v>
      </c>
      <c r="G919" t="s">
        <v>441</v>
      </c>
      <c r="H919" t="s">
        <v>416</v>
      </c>
      <c r="I919" s="12" t="s">
        <v>417</v>
      </c>
      <c r="J919" s="12" t="s">
        <v>418</v>
      </c>
      <c r="L919" s="28" t="str">
        <f t="shared" si="59"/>
        <v>MtlExSCECZ09</v>
      </c>
      <c r="M919" t="str">
        <f t="shared" si="60"/>
        <v>MtlExSCE</v>
      </c>
      <c r="N919" t="s">
        <v>427</v>
      </c>
      <c r="O919">
        <v>8.2035499999999999</v>
      </c>
    </row>
    <row r="920" spans="2:15" x14ac:dyDescent="0.35">
      <c r="B920" t="s">
        <v>389</v>
      </c>
      <c r="C920" t="str">
        <f t="shared" si="57"/>
        <v>MtlExSCE</v>
      </c>
      <c r="D920" t="s">
        <v>393</v>
      </c>
      <c r="E920" t="str">
        <f t="shared" si="58"/>
        <v>SCE</v>
      </c>
      <c r="F920" t="s">
        <v>455</v>
      </c>
      <c r="G920" t="s">
        <v>441</v>
      </c>
      <c r="H920" t="s">
        <v>416</v>
      </c>
      <c r="I920" s="12" t="s">
        <v>417</v>
      </c>
      <c r="J920" s="12" t="s">
        <v>418</v>
      </c>
      <c r="L920" s="28" t="str">
        <f t="shared" si="59"/>
        <v>MtlExSCECZ10</v>
      </c>
      <c r="M920" t="str">
        <f t="shared" si="60"/>
        <v>MtlExSCE</v>
      </c>
      <c r="N920" t="s">
        <v>428</v>
      </c>
      <c r="O920">
        <v>2.7843499999999999</v>
      </c>
    </row>
    <row r="921" spans="2:15" x14ac:dyDescent="0.35">
      <c r="B921" t="s">
        <v>389</v>
      </c>
      <c r="C921" t="str">
        <f t="shared" si="57"/>
        <v>MtlExSCE</v>
      </c>
      <c r="D921" t="s">
        <v>393</v>
      </c>
      <c r="E921" t="str">
        <f t="shared" si="58"/>
        <v>SCE</v>
      </c>
      <c r="F921" t="s">
        <v>455</v>
      </c>
      <c r="G921" t="s">
        <v>441</v>
      </c>
      <c r="H921" t="s">
        <v>416</v>
      </c>
      <c r="I921" s="12" t="s">
        <v>417</v>
      </c>
      <c r="J921" s="12" t="s">
        <v>418</v>
      </c>
      <c r="L921" s="28" t="str">
        <f t="shared" si="59"/>
        <v>MtlExSCECZ11</v>
      </c>
      <c r="M921" t="str">
        <f t="shared" si="60"/>
        <v>MtlExSCE</v>
      </c>
      <c r="N921" t="s">
        <v>429</v>
      </c>
      <c r="O921">
        <v>0</v>
      </c>
    </row>
    <row r="922" spans="2:15" x14ac:dyDescent="0.35">
      <c r="B922" t="s">
        <v>389</v>
      </c>
      <c r="C922" t="str">
        <f t="shared" si="57"/>
        <v>MtlExSCE</v>
      </c>
      <c r="D922" t="s">
        <v>393</v>
      </c>
      <c r="E922" t="str">
        <f t="shared" si="58"/>
        <v>SCE</v>
      </c>
      <c r="F922" t="s">
        <v>455</v>
      </c>
      <c r="G922" t="s">
        <v>441</v>
      </c>
      <c r="H922" t="s">
        <v>416</v>
      </c>
      <c r="I922" s="12" t="s">
        <v>417</v>
      </c>
      <c r="J922" s="12" t="s">
        <v>418</v>
      </c>
      <c r="L922" s="28" t="str">
        <f t="shared" si="59"/>
        <v>MtlExSCECZ12</v>
      </c>
      <c r="M922" t="str">
        <f t="shared" si="60"/>
        <v>MtlExSCE</v>
      </c>
      <c r="N922" t="s">
        <v>430</v>
      </c>
      <c r="O922">
        <v>0</v>
      </c>
    </row>
    <row r="923" spans="2:15" x14ac:dyDescent="0.35">
      <c r="B923" t="s">
        <v>389</v>
      </c>
      <c r="C923" t="str">
        <f t="shared" si="57"/>
        <v>MtlExSCE</v>
      </c>
      <c r="D923" t="s">
        <v>393</v>
      </c>
      <c r="E923" t="str">
        <f t="shared" si="58"/>
        <v>SCE</v>
      </c>
      <c r="F923" t="s">
        <v>455</v>
      </c>
      <c r="G923" t="s">
        <v>441</v>
      </c>
      <c r="H923" t="s">
        <v>416</v>
      </c>
      <c r="I923" s="12" t="s">
        <v>417</v>
      </c>
      <c r="J923" s="12" t="s">
        <v>418</v>
      </c>
      <c r="L923" s="28" t="str">
        <f t="shared" si="59"/>
        <v>MtlExSCECZ13</v>
      </c>
      <c r="M923" t="str">
        <f t="shared" si="60"/>
        <v>MtlExSCE</v>
      </c>
      <c r="N923" t="s">
        <v>431</v>
      </c>
      <c r="O923">
        <v>0.53449999999999998</v>
      </c>
    </row>
    <row r="924" spans="2:15" x14ac:dyDescent="0.35">
      <c r="B924" t="s">
        <v>389</v>
      </c>
      <c r="C924" t="str">
        <f t="shared" si="57"/>
        <v>MtlExSCE</v>
      </c>
      <c r="D924" t="s">
        <v>393</v>
      </c>
      <c r="E924" t="str">
        <f t="shared" si="58"/>
        <v>SCE</v>
      </c>
      <c r="F924" t="s">
        <v>455</v>
      </c>
      <c r="G924" t="s">
        <v>441</v>
      </c>
      <c r="H924" t="s">
        <v>416</v>
      </c>
      <c r="I924" s="12" t="s">
        <v>417</v>
      </c>
      <c r="J924" s="12" t="s">
        <v>418</v>
      </c>
      <c r="L924" s="28" t="str">
        <f t="shared" si="59"/>
        <v>MtlExSCECZ14</v>
      </c>
      <c r="M924" t="str">
        <f t="shared" si="60"/>
        <v>MtlExSCE</v>
      </c>
      <c r="N924" t="s">
        <v>432</v>
      </c>
      <c r="O924">
        <v>1.3728</v>
      </c>
    </row>
    <row r="925" spans="2:15" x14ac:dyDescent="0.35">
      <c r="B925" t="s">
        <v>389</v>
      </c>
      <c r="C925" t="str">
        <f t="shared" si="57"/>
        <v>MtlExSCE</v>
      </c>
      <c r="D925" t="s">
        <v>393</v>
      </c>
      <c r="E925" t="str">
        <f t="shared" si="58"/>
        <v>SCE</v>
      </c>
      <c r="F925" t="s">
        <v>455</v>
      </c>
      <c r="G925" t="s">
        <v>441</v>
      </c>
      <c r="H925" t="s">
        <v>416</v>
      </c>
      <c r="I925" s="12" t="s">
        <v>417</v>
      </c>
      <c r="J925" s="12" t="s">
        <v>418</v>
      </c>
      <c r="L925" s="28" t="str">
        <f t="shared" si="59"/>
        <v>MtlExSCECZ15</v>
      </c>
      <c r="M925" t="str">
        <f t="shared" si="60"/>
        <v>MtlExSCE</v>
      </c>
      <c r="N925" t="s">
        <v>433</v>
      </c>
      <c r="O925">
        <v>7.1211500000000001</v>
      </c>
    </row>
    <row r="926" spans="2:15" x14ac:dyDescent="0.35">
      <c r="B926" t="s">
        <v>389</v>
      </c>
      <c r="C926" t="str">
        <f t="shared" si="57"/>
        <v>MtlExSCE</v>
      </c>
      <c r="D926" t="s">
        <v>393</v>
      </c>
      <c r="E926" t="str">
        <f t="shared" si="58"/>
        <v>SCE</v>
      </c>
      <c r="F926" t="s">
        <v>455</v>
      </c>
      <c r="G926" t="s">
        <v>441</v>
      </c>
      <c r="H926" t="s">
        <v>416</v>
      </c>
      <c r="I926" s="12" t="s">
        <v>417</v>
      </c>
      <c r="J926" s="12" t="s">
        <v>418</v>
      </c>
      <c r="L926" s="28" t="str">
        <f t="shared" si="59"/>
        <v>MtlExSCECZ16</v>
      </c>
      <c r="M926" t="str">
        <f t="shared" si="60"/>
        <v>MtlExSCE</v>
      </c>
      <c r="N926" t="s">
        <v>434</v>
      </c>
      <c r="O926">
        <v>1.8699999999999997</v>
      </c>
    </row>
    <row r="927" spans="2:15" x14ac:dyDescent="0.35">
      <c r="B927" t="s">
        <v>389</v>
      </c>
      <c r="C927" t="str">
        <f t="shared" si="57"/>
        <v>MBTExSCE</v>
      </c>
      <c r="D927" t="s">
        <v>393</v>
      </c>
      <c r="E927" t="str">
        <f t="shared" si="58"/>
        <v>SCE</v>
      </c>
      <c r="F927" t="s">
        <v>455</v>
      </c>
      <c r="G927" t="s">
        <v>442</v>
      </c>
      <c r="H927" t="s">
        <v>416</v>
      </c>
      <c r="I927" s="12" t="s">
        <v>417</v>
      </c>
      <c r="J927" s="12" t="s">
        <v>418</v>
      </c>
      <c r="L927" s="28" t="str">
        <f t="shared" si="59"/>
        <v>MBTExSCECZ01</v>
      </c>
      <c r="M927" t="str">
        <f t="shared" si="60"/>
        <v>MBTExSCE</v>
      </c>
      <c r="N927" t="s">
        <v>419</v>
      </c>
      <c r="O927">
        <v>0</v>
      </c>
    </row>
    <row r="928" spans="2:15" x14ac:dyDescent="0.35">
      <c r="B928" t="s">
        <v>389</v>
      </c>
      <c r="C928" t="str">
        <f t="shared" si="57"/>
        <v>MBTExSCE</v>
      </c>
      <c r="D928" t="s">
        <v>393</v>
      </c>
      <c r="E928" t="str">
        <f t="shared" si="58"/>
        <v>SCE</v>
      </c>
      <c r="F928" t="s">
        <v>455</v>
      </c>
      <c r="G928" t="s">
        <v>442</v>
      </c>
      <c r="H928" t="s">
        <v>416</v>
      </c>
      <c r="I928" s="12" t="s">
        <v>417</v>
      </c>
      <c r="J928" s="12" t="s">
        <v>418</v>
      </c>
      <c r="L928" s="28" t="str">
        <f t="shared" si="59"/>
        <v>MBTExSCECZ02</v>
      </c>
      <c r="M928" t="str">
        <f t="shared" si="60"/>
        <v>MBTExSCE</v>
      </c>
      <c r="N928" t="s">
        <v>420</v>
      </c>
      <c r="O928">
        <v>0</v>
      </c>
    </row>
    <row r="929" spans="2:15" x14ac:dyDescent="0.35">
      <c r="B929" t="s">
        <v>389</v>
      </c>
      <c r="C929" t="str">
        <f t="shared" si="57"/>
        <v>MBTExSCE</v>
      </c>
      <c r="D929" t="s">
        <v>393</v>
      </c>
      <c r="E929" t="str">
        <f t="shared" si="58"/>
        <v>SCE</v>
      </c>
      <c r="F929" t="s">
        <v>455</v>
      </c>
      <c r="G929" t="s">
        <v>442</v>
      </c>
      <c r="H929" t="s">
        <v>416</v>
      </c>
      <c r="I929" s="12" t="s">
        <v>417</v>
      </c>
      <c r="J929" s="12" t="s">
        <v>418</v>
      </c>
      <c r="L929" s="28" t="str">
        <f t="shared" si="59"/>
        <v>MBTExSCECZ03</v>
      </c>
      <c r="M929" t="str">
        <f t="shared" si="60"/>
        <v>MBTExSCE</v>
      </c>
      <c r="N929" t="s">
        <v>421</v>
      </c>
      <c r="O929">
        <v>0</v>
      </c>
    </row>
    <row r="930" spans="2:15" x14ac:dyDescent="0.35">
      <c r="B930" t="s">
        <v>389</v>
      </c>
      <c r="C930" t="str">
        <f t="shared" si="57"/>
        <v>MBTExSCE</v>
      </c>
      <c r="D930" t="s">
        <v>393</v>
      </c>
      <c r="E930" t="str">
        <f t="shared" si="58"/>
        <v>SCE</v>
      </c>
      <c r="F930" t="s">
        <v>455</v>
      </c>
      <c r="G930" t="s">
        <v>442</v>
      </c>
      <c r="H930" t="s">
        <v>416</v>
      </c>
      <c r="I930" s="12" t="s">
        <v>417</v>
      </c>
      <c r="J930" s="12" t="s">
        <v>418</v>
      </c>
      <c r="L930" s="28" t="str">
        <f t="shared" si="59"/>
        <v>MBTExSCECZ04</v>
      </c>
      <c r="M930" t="str">
        <f t="shared" si="60"/>
        <v>MBTExSCE</v>
      </c>
      <c r="N930" t="s">
        <v>422</v>
      </c>
      <c r="O930">
        <v>0</v>
      </c>
    </row>
    <row r="931" spans="2:15" x14ac:dyDescent="0.35">
      <c r="B931" t="s">
        <v>389</v>
      </c>
      <c r="C931" t="str">
        <f t="shared" si="57"/>
        <v>MBTExSCE</v>
      </c>
      <c r="D931" t="s">
        <v>393</v>
      </c>
      <c r="E931" t="str">
        <f t="shared" si="58"/>
        <v>SCE</v>
      </c>
      <c r="F931" t="s">
        <v>455</v>
      </c>
      <c r="G931" t="s">
        <v>442</v>
      </c>
      <c r="H931" t="s">
        <v>416</v>
      </c>
      <c r="I931" s="12" t="s">
        <v>417</v>
      </c>
      <c r="J931" s="12" t="s">
        <v>418</v>
      </c>
      <c r="L931" s="28" t="str">
        <f t="shared" si="59"/>
        <v>MBTExSCECZ05</v>
      </c>
      <c r="M931" t="str">
        <f t="shared" si="60"/>
        <v>MBTExSCE</v>
      </c>
      <c r="N931" t="s">
        <v>423</v>
      </c>
      <c r="O931">
        <v>0.43186666666666668</v>
      </c>
    </row>
    <row r="932" spans="2:15" x14ac:dyDescent="0.35">
      <c r="B932" t="s">
        <v>389</v>
      </c>
      <c r="C932" t="str">
        <f t="shared" si="57"/>
        <v>MBTExSCE</v>
      </c>
      <c r="D932" t="s">
        <v>393</v>
      </c>
      <c r="E932" t="str">
        <f t="shared" si="58"/>
        <v>SCE</v>
      </c>
      <c r="F932" t="s">
        <v>455</v>
      </c>
      <c r="G932" t="s">
        <v>442</v>
      </c>
      <c r="H932" t="s">
        <v>416</v>
      </c>
      <c r="I932" s="12" t="s">
        <v>417</v>
      </c>
      <c r="J932" s="12" t="s">
        <v>418</v>
      </c>
      <c r="L932" s="28" t="str">
        <f t="shared" si="59"/>
        <v>MBTExSCECZ06</v>
      </c>
      <c r="M932" t="str">
        <f t="shared" si="60"/>
        <v>MBTExSCE</v>
      </c>
      <c r="N932" t="s">
        <v>424</v>
      </c>
      <c r="O932">
        <v>36.307499999999997</v>
      </c>
    </row>
    <row r="933" spans="2:15" x14ac:dyDescent="0.35">
      <c r="B933" t="s">
        <v>389</v>
      </c>
      <c r="C933" t="str">
        <f t="shared" si="57"/>
        <v>MBTExSCE</v>
      </c>
      <c r="D933" t="s">
        <v>393</v>
      </c>
      <c r="E933" t="str">
        <f t="shared" si="58"/>
        <v>SCE</v>
      </c>
      <c r="F933" t="s">
        <v>455</v>
      </c>
      <c r="G933" t="s">
        <v>442</v>
      </c>
      <c r="H933" t="s">
        <v>416</v>
      </c>
      <c r="I933" s="12" t="s">
        <v>417</v>
      </c>
      <c r="J933" s="12" t="s">
        <v>418</v>
      </c>
      <c r="L933" s="28" t="str">
        <f t="shared" si="59"/>
        <v>MBTExSCECZ07</v>
      </c>
      <c r="M933" t="str">
        <f t="shared" si="60"/>
        <v>MBTExSCE</v>
      </c>
      <c r="N933" t="s">
        <v>425</v>
      </c>
      <c r="O933">
        <v>0</v>
      </c>
    </row>
    <row r="934" spans="2:15" x14ac:dyDescent="0.35">
      <c r="B934" t="s">
        <v>389</v>
      </c>
      <c r="C934" t="str">
        <f t="shared" si="57"/>
        <v>MBTExSCE</v>
      </c>
      <c r="D934" t="s">
        <v>393</v>
      </c>
      <c r="E934" t="str">
        <f t="shared" si="58"/>
        <v>SCE</v>
      </c>
      <c r="F934" t="s">
        <v>455</v>
      </c>
      <c r="G934" t="s">
        <v>442</v>
      </c>
      <c r="H934" t="s">
        <v>416</v>
      </c>
      <c r="I934" s="12" t="s">
        <v>417</v>
      </c>
      <c r="J934" s="12" t="s">
        <v>418</v>
      </c>
      <c r="L934" s="28" t="str">
        <f t="shared" si="59"/>
        <v>MBTExSCECZ08</v>
      </c>
      <c r="M934" t="str">
        <f t="shared" si="60"/>
        <v>MBTExSCE</v>
      </c>
      <c r="N934" t="s">
        <v>426</v>
      </c>
      <c r="O934">
        <v>52.996400000000001</v>
      </c>
    </row>
    <row r="935" spans="2:15" x14ac:dyDescent="0.35">
      <c r="B935" t="s">
        <v>389</v>
      </c>
      <c r="C935" t="str">
        <f t="shared" si="57"/>
        <v>MBTExSCE</v>
      </c>
      <c r="D935" t="s">
        <v>393</v>
      </c>
      <c r="E935" t="str">
        <f t="shared" si="58"/>
        <v>SCE</v>
      </c>
      <c r="F935" t="s">
        <v>455</v>
      </c>
      <c r="G935" t="s">
        <v>442</v>
      </c>
      <c r="H935" t="s">
        <v>416</v>
      </c>
      <c r="I935" s="12" t="s">
        <v>417</v>
      </c>
      <c r="J935" s="12" t="s">
        <v>418</v>
      </c>
      <c r="L935" s="28" t="str">
        <f t="shared" si="59"/>
        <v>MBTExSCECZ09</v>
      </c>
      <c r="M935" t="str">
        <f t="shared" si="60"/>
        <v>MBTExSCE</v>
      </c>
      <c r="N935" t="s">
        <v>427</v>
      </c>
      <c r="O935">
        <v>24.792566666666662</v>
      </c>
    </row>
    <row r="936" spans="2:15" x14ac:dyDescent="0.35">
      <c r="B936" t="s">
        <v>389</v>
      </c>
      <c r="C936" t="str">
        <f t="shared" si="57"/>
        <v>MBTExSCE</v>
      </c>
      <c r="D936" t="s">
        <v>393</v>
      </c>
      <c r="E936" t="str">
        <f t="shared" si="58"/>
        <v>SCE</v>
      </c>
      <c r="F936" t="s">
        <v>455</v>
      </c>
      <c r="G936" t="s">
        <v>442</v>
      </c>
      <c r="H936" t="s">
        <v>416</v>
      </c>
      <c r="I936" s="12" t="s">
        <v>417</v>
      </c>
      <c r="J936" s="12" t="s">
        <v>418</v>
      </c>
      <c r="L936" s="28" t="str">
        <f t="shared" si="59"/>
        <v>MBTExSCECZ10</v>
      </c>
      <c r="M936" t="str">
        <f t="shared" si="60"/>
        <v>MBTExSCE</v>
      </c>
      <c r="N936" t="s">
        <v>428</v>
      </c>
      <c r="O936">
        <v>27.192066666666665</v>
      </c>
    </row>
    <row r="937" spans="2:15" x14ac:dyDescent="0.35">
      <c r="B937" t="s">
        <v>389</v>
      </c>
      <c r="C937" t="str">
        <f t="shared" si="57"/>
        <v>MBTExSCE</v>
      </c>
      <c r="D937" t="s">
        <v>393</v>
      </c>
      <c r="E937" t="str">
        <f t="shared" si="58"/>
        <v>SCE</v>
      </c>
      <c r="F937" t="s">
        <v>455</v>
      </c>
      <c r="G937" t="s">
        <v>442</v>
      </c>
      <c r="H937" t="s">
        <v>416</v>
      </c>
      <c r="I937" s="12" t="s">
        <v>417</v>
      </c>
      <c r="J937" s="12" t="s">
        <v>418</v>
      </c>
      <c r="L937" s="28" t="str">
        <f t="shared" si="59"/>
        <v>MBTExSCECZ11</v>
      </c>
      <c r="M937" t="str">
        <f t="shared" si="60"/>
        <v>MBTExSCE</v>
      </c>
      <c r="N937" t="s">
        <v>429</v>
      </c>
      <c r="O937">
        <v>0</v>
      </c>
    </row>
    <row r="938" spans="2:15" x14ac:dyDescent="0.35">
      <c r="B938" t="s">
        <v>389</v>
      </c>
      <c r="C938" t="str">
        <f t="shared" si="57"/>
        <v>MBTExSCE</v>
      </c>
      <c r="D938" t="s">
        <v>393</v>
      </c>
      <c r="E938" t="str">
        <f t="shared" si="58"/>
        <v>SCE</v>
      </c>
      <c r="F938" t="s">
        <v>455</v>
      </c>
      <c r="G938" t="s">
        <v>442</v>
      </c>
      <c r="H938" t="s">
        <v>416</v>
      </c>
      <c r="I938" s="12" t="s">
        <v>417</v>
      </c>
      <c r="J938" s="12" t="s">
        <v>418</v>
      </c>
      <c r="L938" s="28" t="str">
        <f t="shared" si="59"/>
        <v>MBTExSCECZ12</v>
      </c>
      <c r="M938" t="str">
        <f t="shared" si="60"/>
        <v>MBTExSCE</v>
      </c>
      <c r="N938" t="s">
        <v>430</v>
      </c>
      <c r="O938">
        <v>0</v>
      </c>
    </row>
    <row r="939" spans="2:15" x14ac:dyDescent="0.35">
      <c r="B939" t="s">
        <v>389</v>
      </c>
      <c r="C939" t="str">
        <f t="shared" si="57"/>
        <v>MBTExSCE</v>
      </c>
      <c r="D939" t="s">
        <v>393</v>
      </c>
      <c r="E939" t="str">
        <f t="shared" si="58"/>
        <v>SCE</v>
      </c>
      <c r="F939" t="s">
        <v>455</v>
      </c>
      <c r="G939" t="s">
        <v>442</v>
      </c>
      <c r="H939" t="s">
        <v>416</v>
      </c>
      <c r="I939" s="12" t="s">
        <v>417</v>
      </c>
      <c r="J939" s="12" t="s">
        <v>418</v>
      </c>
      <c r="L939" s="28" t="str">
        <f t="shared" si="59"/>
        <v>MBTExSCECZ13</v>
      </c>
      <c r="M939" t="str">
        <f t="shared" si="60"/>
        <v>MBTExSCE</v>
      </c>
      <c r="N939" t="s">
        <v>431</v>
      </c>
      <c r="O939">
        <v>3.4588000000000001</v>
      </c>
    </row>
    <row r="940" spans="2:15" x14ac:dyDescent="0.35">
      <c r="B940" t="s">
        <v>389</v>
      </c>
      <c r="C940" t="str">
        <f t="shared" si="57"/>
        <v>MBTExSCE</v>
      </c>
      <c r="D940" t="s">
        <v>393</v>
      </c>
      <c r="E940" t="str">
        <f t="shared" si="58"/>
        <v>SCE</v>
      </c>
      <c r="F940" t="s">
        <v>455</v>
      </c>
      <c r="G940" t="s">
        <v>442</v>
      </c>
      <c r="H940" t="s">
        <v>416</v>
      </c>
      <c r="I940" s="12" t="s">
        <v>417</v>
      </c>
      <c r="J940" s="12" t="s">
        <v>418</v>
      </c>
      <c r="L940" s="28" t="str">
        <f t="shared" si="59"/>
        <v>MBTExSCECZ14</v>
      </c>
      <c r="M940" t="str">
        <f t="shared" si="60"/>
        <v>MBTExSCE</v>
      </c>
      <c r="N940" t="s">
        <v>432</v>
      </c>
      <c r="O940">
        <v>6.3093000000000004</v>
      </c>
    </row>
    <row r="941" spans="2:15" x14ac:dyDescent="0.35">
      <c r="B941" t="s">
        <v>389</v>
      </c>
      <c r="C941" t="str">
        <f t="shared" si="57"/>
        <v>MBTExSCE</v>
      </c>
      <c r="D941" t="s">
        <v>393</v>
      </c>
      <c r="E941" t="str">
        <f t="shared" si="58"/>
        <v>SCE</v>
      </c>
      <c r="F941" t="s">
        <v>455</v>
      </c>
      <c r="G941" t="s">
        <v>442</v>
      </c>
      <c r="H941" t="s">
        <v>416</v>
      </c>
      <c r="I941" s="12" t="s">
        <v>417</v>
      </c>
      <c r="J941" s="12" t="s">
        <v>418</v>
      </c>
      <c r="L941" s="28" t="str">
        <f t="shared" si="59"/>
        <v>MBTExSCECZ15</v>
      </c>
      <c r="M941" t="str">
        <f t="shared" si="60"/>
        <v>MBTExSCE</v>
      </c>
      <c r="N941" t="s">
        <v>433</v>
      </c>
      <c r="O941">
        <v>9.8429666666666655</v>
      </c>
    </row>
    <row r="942" spans="2:15" x14ac:dyDescent="0.35">
      <c r="B942" t="s">
        <v>389</v>
      </c>
      <c r="C942" t="str">
        <f t="shared" si="57"/>
        <v>MBTExSCE</v>
      </c>
      <c r="D942" t="s">
        <v>393</v>
      </c>
      <c r="E942" t="str">
        <f t="shared" si="58"/>
        <v>SCE</v>
      </c>
      <c r="F942" t="s">
        <v>455</v>
      </c>
      <c r="G942" t="s">
        <v>442</v>
      </c>
      <c r="H942" t="s">
        <v>416</v>
      </c>
      <c r="I942" s="12" t="s">
        <v>417</v>
      </c>
      <c r="J942" s="12" t="s">
        <v>418</v>
      </c>
      <c r="L942" s="28" t="str">
        <f t="shared" si="59"/>
        <v>MBTExSCECZ16</v>
      </c>
      <c r="M942" t="str">
        <f t="shared" si="60"/>
        <v>MBTExSCE</v>
      </c>
      <c r="N942" t="s">
        <v>434</v>
      </c>
      <c r="O942">
        <v>3.6907666666666663</v>
      </c>
    </row>
    <row r="943" spans="2:15" x14ac:dyDescent="0.35">
      <c r="B943" t="s">
        <v>389</v>
      </c>
      <c r="C943" t="str">
        <f t="shared" si="57"/>
        <v>MLIExSCE</v>
      </c>
      <c r="D943" t="s">
        <v>393</v>
      </c>
      <c r="E943" t="str">
        <f t="shared" si="58"/>
        <v>SCE</v>
      </c>
      <c r="F943" t="s">
        <v>455</v>
      </c>
      <c r="G943" t="s">
        <v>443</v>
      </c>
      <c r="H943" t="s">
        <v>416</v>
      </c>
      <c r="I943" s="12" t="s">
        <v>417</v>
      </c>
      <c r="J943" s="12" t="s">
        <v>418</v>
      </c>
      <c r="L943" s="28" t="str">
        <f t="shared" si="59"/>
        <v>MLIExSCECZ01</v>
      </c>
      <c r="M943" t="str">
        <f t="shared" si="60"/>
        <v>MLIExSCE</v>
      </c>
      <c r="N943" t="s">
        <v>419</v>
      </c>
      <c r="O943">
        <v>0</v>
      </c>
    </row>
    <row r="944" spans="2:15" x14ac:dyDescent="0.35">
      <c r="B944" t="s">
        <v>389</v>
      </c>
      <c r="C944" t="str">
        <f t="shared" si="57"/>
        <v>MLIExSCE</v>
      </c>
      <c r="D944" t="s">
        <v>393</v>
      </c>
      <c r="E944" t="str">
        <f t="shared" si="58"/>
        <v>SCE</v>
      </c>
      <c r="F944" t="s">
        <v>455</v>
      </c>
      <c r="G944" t="s">
        <v>443</v>
      </c>
      <c r="H944" t="s">
        <v>416</v>
      </c>
      <c r="I944" s="12" t="s">
        <v>417</v>
      </c>
      <c r="J944" s="12" t="s">
        <v>418</v>
      </c>
      <c r="L944" s="28" t="str">
        <f t="shared" si="59"/>
        <v>MLIExSCECZ02</v>
      </c>
      <c r="M944" t="str">
        <f t="shared" si="60"/>
        <v>MLIExSCE</v>
      </c>
      <c r="N944" t="s">
        <v>420</v>
      </c>
      <c r="O944">
        <v>0</v>
      </c>
    </row>
    <row r="945" spans="2:15" x14ac:dyDescent="0.35">
      <c r="B945" t="s">
        <v>389</v>
      </c>
      <c r="C945" t="str">
        <f t="shared" si="57"/>
        <v>MLIExSCE</v>
      </c>
      <c r="D945" t="s">
        <v>393</v>
      </c>
      <c r="E945" t="str">
        <f t="shared" si="58"/>
        <v>SCE</v>
      </c>
      <c r="F945" t="s">
        <v>455</v>
      </c>
      <c r="G945" t="s">
        <v>443</v>
      </c>
      <c r="H945" t="s">
        <v>416</v>
      </c>
      <c r="I945" s="12" t="s">
        <v>417</v>
      </c>
      <c r="J945" s="12" t="s">
        <v>418</v>
      </c>
      <c r="L945" s="28" t="str">
        <f t="shared" si="59"/>
        <v>MLIExSCECZ03</v>
      </c>
      <c r="M945" t="str">
        <f t="shared" si="60"/>
        <v>MLIExSCE</v>
      </c>
      <c r="N945" t="s">
        <v>421</v>
      </c>
      <c r="O945">
        <v>0</v>
      </c>
    </row>
    <row r="946" spans="2:15" x14ac:dyDescent="0.35">
      <c r="B946" t="s">
        <v>389</v>
      </c>
      <c r="C946" t="str">
        <f t="shared" si="57"/>
        <v>MLIExSCE</v>
      </c>
      <c r="D946" t="s">
        <v>393</v>
      </c>
      <c r="E946" t="str">
        <f t="shared" si="58"/>
        <v>SCE</v>
      </c>
      <c r="F946" t="s">
        <v>455</v>
      </c>
      <c r="G946" t="s">
        <v>443</v>
      </c>
      <c r="H946" t="s">
        <v>416</v>
      </c>
      <c r="I946" s="12" t="s">
        <v>417</v>
      </c>
      <c r="J946" s="12" t="s">
        <v>418</v>
      </c>
      <c r="L946" s="28" t="str">
        <f t="shared" si="59"/>
        <v>MLIExSCECZ04</v>
      </c>
      <c r="M946" t="str">
        <f t="shared" si="60"/>
        <v>MLIExSCE</v>
      </c>
      <c r="N946" t="s">
        <v>422</v>
      </c>
      <c r="O946">
        <v>0</v>
      </c>
    </row>
    <row r="947" spans="2:15" x14ac:dyDescent="0.35">
      <c r="B947" t="s">
        <v>389</v>
      </c>
      <c r="C947" t="str">
        <f t="shared" si="57"/>
        <v>MLIExSCE</v>
      </c>
      <c r="D947" t="s">
        <v>393</v>
      </c>
      <c r="E947" t="str">
        <f t="shared" si="58"/>
        <v>SCE</v>
      </c>
      <c r="F947" t="s">
        <v>455</v>
      </c>
      <c r="G947" t="s">
        <v>443</v>
      </c>
      <c r="H947" t="s">
        <v>416</v>
      </c>
      <c r="I947" s="12" t="s">
        <v>417</v>
      </c>
      <c r="J947" s="12" t="s">
        <v>418</v>
      </c>
      <c r="L947" s="28" t="str">
        <f t="shared" si="59"/>
        <v>MLIExSCECZ05</v>
      </c>
      <c r="M947" t="str">
        <f t="shared" si="60"/>
        <v>MLIExSCE</v>
      </c>
      <c r="N947" t="s">
        <v>423</v>
      </c>
      <c r="O947">
        <v>0.43186666666666668</v>
      </c>
    </row>
    <row r="948" spans="2:15" x14ac:dyDescent="0.35">
      <c r="B948" t="s">
        <v>389</v>
      </c>
      <c r="C948" t="str">
        <f t="shared" si="57"/>
        <v>MLIExSCE</v>
      </c>
      <c r="D948" t="s">
        <v>393</v>
      </c>
      <c r="E948" t="str">
        <f t="shared" si="58"/>
        <v>SCE</v>
      </c>
      <c r="F948" t="s">
        <v>455</v>
      </c>
      <c r="G948" t="s">
        <v>443</v>
      </c>
      <c r="H948" t="s">
        <v>416</v>
      </c>
      <c r="I948" s="12" t="s">
        <v>417</v>
      </c>
      <c r="J948" s="12" t="s">
        <v>418</v>
      </c>
      <c r="L948" s="28" t="str">
        <f t="shared" si="59"/>
        <v>MLIExSCECZ06</v>
      </c>
      <c r="M948" t="str">
        <f t="shared" si="60"/>
        <v>MLIExSCE</v>
      </c>
      <c r="N948" t="s">
        <v>424</v>
      </c>
      <c r="O948">
        <v>36.307499999999997</v>
      </c>
    </row>
    <row r="949" spans="2:15" x14ac:dyDescent="0.35">
      <c r="B949" t="s">
        <v>389</v>
      </c>
      <c r="C949" t="str">
        <f t="shared" si="57"/>
        <v>MLIExSCE</v>
      </c>
      <c r="D949" t="s">
        <v>393</v>
      </c>
      <c r="E949" t="str">
        <f t="shared" si="58"/>
        <v>SCE</v>
      </c>
      <c r="F949" t="s">
        <v>455</v>
      </c>
      <c r="G949" t="s">
        <v>443</v>
      </c>
      <c r="H949" t="s">
        <v>416</v>
      </c>
      <c r="I949" s="12" t="s">
        <v>417</v>
      </c>
      <c r="J949" s="12" t="s">
        <v>418</v>
      </c>
      <c r="L949" s="28" t="str">
        <f t="shared" si="59"/>
        <v>MLIExSCECZ07</v>
      </c>
      <c r="M949" t="str">
        <f t="shared" si="60"/>
        <v>MLIExSCE</v>
      </c>
      <c r="N949" t="s">
        <v>425</v>
      </c>
      <c r="O949">
        <v>0</v>
      </c>
    </row>
    <row r="950" spans="2:15" x14ac:dyDescent="0.35">
      <c r="B950" t="s">
        <v>389</v>
      </c>
      <c r="C950" t="str">
        <f t="shared" si="57"/>
        <v>MLIExSCE</v>
      </c>
      <c r="D950" t="s">
        <v>393</v>
      </c>
      <c r="E950" t="str">
        <f t="shared" si="58"/>
        <v>SCE</v>
      </c>
      <c r="F950" t="s">
        <v>455</v>
      </c>
      <c r="G950" t="s">
        <v>443</v>
      </c>
      <c r="H950" t="s">
        <v>416</v>
      </c>
      <c r="I950" s="12" t="s">
        <v>417</v>
      </c>
      <c r="J950" s="12" t="s">
        <v>418</v>
      </c>
      <c r="L950" s="28" t="str">
        <f t="shared" si="59"/>
        <v>MLIExSCECZ08</v>
      </c>
      <c r="M950" t="str">
        <f t="shared" si="60"/>
        <v>MLIExSCE</v>
      </c>
      <c r="N950" t="s">
        <v>426</v>
      </c>
      <c r="O950">
        <v>52.996400000000001</v>
      </c>
    </row>
    <row r="951" spans="2:15" x14ac:dyDescent="0.35">
      <c r="B951" t="s">
        <v>389</v>
      </c>
      <c r="C951" t="str">
        <f t="shared" si="57"/>
        <v>MLIExSCE</v>
      </c>
      <c r="D951" t="s">
        <v>393</v>
      </c>
      <c r="E951" t="str">
        <f t="shared" si="58"/>
        <v>SCE</v>
      </c>
      <c r="F951" t="s">
        <v>455</v>
      </c>
      <c r="G951" t="s">
        <v>443</v>
      </c>
      <c r="H951" t="s">
        <v>416</v>
      </c>
      <c r="I951" s="12" t="s">
        <v>417</v>
      </c>
      <c r="J951" s="12" t="s">
        <v>418</v>
      </c>
      <c r="L951" s="28" t="str">
        <f t="shared" si="59"/>
        <v>MLIExSCECZ09</v>
      </c>
      <c r="M951" t="str">
        <f t="shared" si="60"/>
        <v>MLIExSCE</v>
      </c>
      <c r="N951" t="s">
        <v>427</v>
      </c>
      <c r="O951">
        <v>24.792566666666662</v>
      </c>
    </row>
    <row r="952" spans="2:15" x14ac:dyDescent="0.35">
      <c r="B952" t="s">
        <v>389</v>
      </c>
      <c r="C952" t="str">
        <f t="shared" si="57"/>
        <v>MLIExSCE</v>
      </c>
      <c r="D952" t="s">
        <v>393</v>
      </c>
      <c r="E952" t="str">
        <f t="shared" si="58"/>
        <v>SCE</v>
      </c>
      <c r="F952" t="s">
        <v>455</v>
      </c>
      <c r="G952" t="s">
        <v>443</v>
      </c>
      <c r="H952" t="s">
        <v>416</v>
      </c>
      <c r="I952" s="12" t="s">
        <v>417</v>
      </c>
      <c r="J952" s="12" t="s">
        <v>418</v>
      </c>
      <c r="L952" s="28" t="str">
        <f t="shared" si="59"/>
        <v>MLIExSCECZ10</v>
      </c>
      <c r="M952" t="str">
        <f t="shared" si="60"/>
        <v>MLIExSCE</v>
      </c>
      <c r="N952" t="s">
        <v>428</v>
      </c>
      <c r="O952">
        <v>27.192066666666665</v>
      </c>
    </row>
    <row r="953" spans="2:15" x14ac:dyDescent="0.35">
      <c r="B953" t="s">
        <v>389</v>
      </c>
      <c r="C953" t="str">
        <f t="shared" si="57"/>
        <v>MLIExSCE</v>
      </c>
      <c r="D953" t="s">
        <v>393</v>
      </c>
      <c r="E953" t="str">
        <f t="shared" si="58"/>
        <v>SCE</v>
      </c>
      <c r="F953" t="s">
        <v>455</v>
      </c>
      <c r="G953" t="s">
        <v>443</v>
      </c>
      <c r="H953" t="s">
        <v>416</v>
      </c>
      <c r="I953" s="12" t="s">
        <v>417</v>
      </c>
      <c r="J953" s="12" t="s">
        <v>418</v>
      </c>
      <c r="L953" s="28" t="str">
        <f t="shared" si="59"/>
        <v>MLIExSCECZ11</v>
      </c>
      <c r="M953" t="str">
        <f t="shared" si="60"/>
        <v>MLIExSCE</v>
      </c>
      <c r="N953" t="s">
        <v>429</v>
      </c>
      <c r="O953">
        <v>0</v>
      </c>
    </row>
    <row r="954" spans="2:15" x14ac:dyDescent="0.35">
      <c r="B954" t="s">
        <v>389</v>
      </c>
      <c r="C954" t="str">
        <f t="shared" si="57"/>
        <v>MLIExSCE</v>
      </c>
      <c r="D954" t="s">
        <v>393</v>
      </c>
      <c r="E954" t="str">
        <f t="shared" si="58"/>
        <v>SCE</v>
      </c>
      <c r="F954" t="s">
        <v>455</v>
      </c>
      <c r="G954" t="s">
        <v>443</v>
      </c>
      <c r="H954" t="s">
        <v>416</v>
      </c>
      <c r="I954" s="12" t="s">
        <v>417</v>
      </c>
      <c r="J954" s="12" t="s">
        <v>418</v>
      </c>
      <c r="L954" s="28" t="str">
        <f t="shared" si="59"/>
        <v>MLIExSCECZ12</v>
      </c>
      <c r="M954" t="str">
        <f t="shared" si="60"/>
        <v>MLIExSCE</v>
      </c>
      <c r="N954" t="s">
        <v>430</v>
      </c>
      <c r="O954">
        <v>0</v>
      </c>
    </row>
    <row r="955" spans="2:15" x14ac:dyDescent="0.35">
      <c r="B955" t="s">
        <v>389</v>
      </c>
      <c r="C955" t="str">
        <f t="shared" si="57"/>
        <v>MLIExSCE</v>
      </c>
      <c r="D955" t="s">
        <v>393</v>
      </c>
      <c r="E955" t="str">
        <f t="shared" si="58"/>
        <v>SCE</v>
      </c>
      <c r="F955" t="s">
        <v>455</v>
      </c>
      <c r="G955" t="s">
        <v>443</v>
      </c>
      <c r="H955" t="s">
        <v>416</v>
      </c>
      <c r="I955" s="12" t="s">
        <v>417</v>
      </c>
      <c r="J955" s="12" t="s">
        <v>418</v>
      </c>
      <c r="L955" s="28" t="str">
        <f t="shared" si="59"/>
        <v>MLIExSCECZ13</v>
      </c>
      <c r="M955" t="str">
        <f t="shared" si="60"/>
        <v>MLIExSCE</v>
      </c>
      <c r="N955" t="s">
        <v>431</v>
      </c>
      <c r="O955">
        <v>3.4588000000000001</v>
      </c>
    </row>
    <row r="956" spans="2:15" x14ac:dyDescent="0.35">
      <c r="B956" t="s">
        <v>389</v>
      </c>
      <c r="C956" t="str">
        <f t="shared" si="57"/>
        <v>MLIExSCE</v>
      </c>
      <c r="D956" t="s">
        <v>393</v>
      </c>
      <c r="E956" t="str">
        <f t="shared" si="58"/>
        <v>SCE</v>
      </c>
      <c r="F956" t="s">
        <v>455</v>
      </c>
      <c r="G956" t="s">
        <v>443</v>
      </c>
      <c r="H956" t="s">
        <v>416</v>
      </c>
      <c r="I956" s="12" t="s">
        <v>417</v>
      </c>
      <c r="J956" s="12" t="s">
        <v>418</v>
      </c>
      <c r="L956" s="28" t="str">
        <f t="shared" si="59"/>
        <v>MLIExSCECZ14</v>
      </c>
      <c r="M956" t="str">
        <f t="shared" si="60"/>
        <v>MLIExSCE</v>
      </c>
      <c r="N956" t="s">
        <v>432</v>
      </c>
      <c r="O956">
        <v>6.3093000000000004</v>
      </c>
    </row>
    <row r="957" spans="2:15" x14ac:dyDescent="0.35">
      <c r="B957" t="s">
        <v>389</v>
      </c>
      <c r="C957" t="str">
        <f t="shared" si="57"/>
        <v>MLIExSCE</v>
      </c>
      <c r="D957" t="s">
        <v>393</v>
      </c>
      <c r="E957" t="str">
        <f t="shared" si="58"/>
        <v>SCE</v>
      </c>
      <c r="F957" t="s">
        <v>455</v>
      </c>
      <c r="G957" t="s">
        <v>443</v>
      </c>
      <c r="H957" t="s">
        <v>416</v>
      </c>
      <c r="I957" s="12" t="s">
        <v>417</v>
      </c>
      <c r="J957" s="12" t="s">
        <v>418</v>
      </c>
      <c r="L957" s="28" t="str">
        <f t="shared" si="59"/>
        <v>MLIExSCECZ15</v>
      </c>
      <c r="M957" t="str">
        <f t="shared" si="60"/>
        <v>MLIExSCE</v>
      </c>
      <c r="N957" t="s">
        <v>433</v>
      </c>
      <c r="O957">
        <v>9.8429666666666655</v>
      </c>
    </row>
    <row r="958" spans="2:15" x14ac:dyDescent="0.35">
      <c r="B958" t="s">
        <v>389</v>
      </c>
      <c r="C958" t="str">
        <f t="shared" si="57"/>
        <v>MLIExSCE</v>
      </c>
      <c r="D958" t="s">
        <v>393</v>
      </c>
      <c r="E958" t="str">
        <f t="shared" si="58"/>
        <v>SCE</v>
      </c>
      <c r="F958" t="s">
        <v>455</v>
      </c>
      <c r="G958" t="s">
        <v>443</v>
      </c>
      <c r="H958" t="s">
        <v>416</v>
      </c>
      <c r="I958" s="12" t="s">
        <v>417</v>
      </c>
      <c r="J958" s="12" t="s">
        <v>418</v>
      </c>
      <c r="L958" s="28" t="str">
        <f t="shared" si="59"/>
        <v>MLIExSCECZ16</v>
      </c>
      <c r="M958" t="str">
        <f t="shared" si="60"/>
        <v>MLIExSCE</v>
      </c>
      <c r="N958" t="s">
        <v>434</v>
      </c>
      <c r="O958">
        <v>3.6907666666666663</v>
      </c>
    </row>
    <row r="959" spans="2:15" x14ac:dyDescent="0.35">
      <c r="B959" t="s">
        <v>389</v>
      </c>
      <c r="C959" t="str">
        <f t="shared" si="57"/>
        <v>OfLExSCE</v>
      </c>
      <c r="D959" t="s">
        <v>393</v>
      </c>
      <c r="E959" t="str">
        <f t="shared" si="58"/>
        <v>SCE</v>
      </c>
      <c r="F959" t="s">
        <v>455</v>
      </c>
      <c r="G959" t="s">
        <v>444</v>
      </c>
      <c r="H959" t="s">
        <v>416</v>
      </c>
      <c r="I959" s="12" t="s">
        <v>417</v>
      </c>
      <c r="J959" s="12" t="s">
        <v>418</v>
      </c>
      <c r="L959" s="28" t="str">
        <f t="shared" si="59"/>
        <v>OfLExSCECZ01</v>
      </c>
      <c r="M959" t="str">
        <f t="shared" si="60"/>
        <v>OfLExSCE</v>
      </c>
      <c r="N959" t="s">
        <v>419</v>
      </c>
      <c r="O959">
        <v>0</v>
      </c>
    </row>
    <row r="960" spans="2:15" x14ac:dyDescent="0.35">
      <c r="B960" t="s">
        <v>389</v>
      </c>
      <c r="C960" t="str">
        <f t="shared" si="57"/>
        <v>OfLExSCE</v>
      </c>
      <c r="D960" t="s">
        <v>393</v>
      </c>
      <c r="E960" t="str">
        <f t="shared" si="58"/>
        <v>SCE</v>
      </c>
      <c r="F960" t="s">
        <v>455</v>
      </c>
      <c r="G960" t="s">
        <v>444</v>
      </c>
      <c r="H960" t="s">
        <v>416</v>
      </c>
      <c r="I960" s="12" t="s">
        <v>417</v>
      </c>
      <c r="J960" s="12" t="s">
        <v>418</v>
      </c>
      <c r="L960" s="28" t="str">
        <f t="shared" si="59"/>
        <v>OfLExSCECZ02</v>
      </c>
      <c r="M960" t="str">
        <f t="shared" si="60"/>
        <v>OfLExSCE</v>
      </c>
      <c r="N960" t="s">
        <v>420</v>
      </c>
      <c r="O960">
        <v>0</v>
      </c>
    </row>
    <row r="961" spans="2:15" x14ac:dyDescent="0.35">
      <c r="B961" t="s">
        <v>389</v>
      </c>
      <c r="C961" t="str">
        <f t="shared" si="57"/>
        <v>OfLExSCE</v>
      </c>
      <c r="D961" t="s">
        <v>393</v>
      </c>
      <c r="E961" t="str">
        <f t="shared" si="58"/>
        <v>SCE</v>
      </c>
      <c r="F961" t="s">
        <v>455</v>
      </c>
      <c r="G961" t="s">
        <v>444</v>
      </c>
      <c r="H961" t="s">
        <v>416</v>
      </c>
      <c r="I961" s="12" t="s">
        <v>417</v>
      </c>
      <c r="J961" s="12" t="s">
        <v>418</v>
      </c>
      <c r="L961" s="28" t="str">
        <f t="shared" si="59"/>
        <v>OfLExSCECZ03</v>
      </c>
      <c r="M961" t="str">
        <f t="shared" si="60"/>
        <v>OfLExSCE</v>
      </c>
      <c r="N961" t="s">
        <v>421</v>
      </c>
      <c r="O961">
        <v>0</v>
      </c>
    </row>
    <row r="962" spans="2:15" x14ac:dyDescent="0.35">
      <c r="B962" t="s">
        <v>389</v>
      </c>
      <c r="C962" t="str">
        <f t="shared" si="57"/>
        <v>OfLExSCE</v>
      </c>
      <c r="D962" t="s">
        <v>393</v>
      </c>
      <c r="E962" t="str">
        <f t="shared" si="58"/>
        <v>SCE</v>
      </c>
      <c r="F962" t="s">
        <v>455</v>
      </c>
      <c r="G962" t="s">
        <v>444</v>
      </c>
      <c r="H962" t="s">
        <v>416</v>
      </c>
      <c r="I962" s="12" t="s">
        <v>417</v>
      </c>
      <c r="J962" s="12" t="s">
        <v>418</v>
      </c>
      <c r="L962" s="28" t="str">
        <f t="shared" si="59"/>
        <v>OfLExSCECZ04</v>
      </c>
      <c r="M962" t="str">
        <f t="shared" si="60"/>
        <v>OfLExSCE</v>
      </c>
      <c r="N962" t="s">
        <v>422</v>
      </c>
      <c r="O962">
        <v>0</v>
      </c>
    </row>
    <row r="963" spans="2:15" x14ac:dyDescent="0.35">
      <c r="B963" t="s">
        <v>389</v>
      </c>
      <c r="C963" t="str">
        <f t="shared" si="57"/>
        <v>OfLExSCE</v>
      </c>
      <c r="D963" t="s">
        <v>393</v>
      </c>
      <c r="E963" t="str">
        <f t="shared" si="58"/>
        <v>SCE</v>
      </c>
      <c r="F963" t="s">
        <v>455</v>
      </c>
      <c r="G963" t="s">
        <v>444</v>
      </c>
      <c r="H963" t="s">
        <v>416</v>
      </c>
      <c r="I963" s="12" t="s">
        <v>417</v>
      </c>
      <c r="J963" s="12" t="s">
        <v>418</v>
      </c>
      <c r="L963" s="28" t="str">
        <f t="shared" si="59"/>
        <v>OfLExSCECZ05</v>
      </c>
      <c r="M963" t="str">
        <f t="shared" si="60"/>
        <v>OfLExSCE</v>
      </c>
      <c r="N963" t="s">
        <v>423</v>
      </c>
      <c r="O963">
        <v>1.3082999999999998</v>
      </c>
    </row>
    <row r="964" spans="2:15" x14ac:dyDescent="0.35">
      <c r="B964" t="s">
        <v>389</v>
      </c>
      <c r="C964" t="str">
        <f t="shared" si="57"/>
        <v>OfLExSCE</v>
      </c>
      <c r="D964" t="s">
        <v>393</v>
      </c>
      <c r="E964" t="str">
        <f t="shared" si="58"/>
        <v>SCE</v>
      </c>
      <c r="F964" t="s">
        <v>455</v>
      </c>
      <c r="G964" t="s">
        <v>444</v>
      </c>
      <c r="H964" t="s">
        <v>416</v>
      </c>
      <c r="I964" s="12" t="s">
        <v>417</v>
      </c>
      <c r="J964" s="12" t="s">
        <v>418</v>
      </c>
      <c r="L964" s="28" t="str">
        <f t="shared" si="59"/>
        <v>OfLExSCECZ06</v>
      </c>
      <c r="M964" t="str">
        <f t="shared" si="60"/>
        <v>OfLExSCE</v>
      </c>
      <c r="N964" t="s">
        <v>424</v>
      </c>
      <c r="O964">
        <v>117.1113</v>
      </c>
    </row>
    <row r="965" spans="2:15" x14ac:dyDescent="0.35">
      <c r="B965" t="s">
        <v>389</v>
      </c>
      <c r="C965" t="str">
        <f t="shared" si="57"/>
        <v>OfLExSCE</v>
      </c>
      <c r="D965" t="s">
        <v>393</v>
      </c>
      <c r="E965" t="str">
        <f t="shared" si="58"/>
        <v>SCE</v>
      </c>
      <c r="F965" t="s">
        <v>455</v>
      </c>
      <c r="G965" t="s">
        <v>444</v>
      </c>
      <c r="H965" t="s">
        <v>416</v>
      </c>
      <c r="I965" s="12" t="s">
        <v>417</v>
      </c>
      <c r="J965" s="12" t="s">
        <v>418</v>
      </c>
      <c r="L965" s="28" t="str">
        <f t="shared" si="59"/>
        <v>OfLExSCECZ07</v>
      </c>
      <c r="M965" t="str">
        <f t="shared" si="60"/>
        <v>OfLExSCE</v>
      </c>
      <c r="N965" t="s">
        <v>425</v>
      </c>
      <c r="O965">
        <v>0</v>
      </c>
    </row>
    <row r="966" spans="2:15" x14ac:dyDescent="0.35">
      <c r="B966" t="s">
        <v>389</v>
      </c>
      <c r="C966" t="str">
        <f t="shared" si="57"/>
        <v>OfLExSCE</v>
      </c>
      <c r="D966" t="s">
        <v>393</v>
      </c>
      <c r="E966" t="str">
        <f t="shared" si="58"/>
        <v>SCE</v>
      </c>
      <c r="F966" t="s">
        <v>455</v>
      </c>
      <c r="G966" t="s">
        <v>444</v>
      </c>
      <c r="H966" t="s">
        <v>416</v>
      </c>
      <c r="I966" s="12" t="s">
        <v>417</v>
      </c>
      <c r="J966" s="12" t="s">
        <v>418</v>
      </c>
      <c r="L966" s="28" t="str">
        <f t="shared" si="59"/>
        <v>OfLExSCECZ08</v>
      </c>
      <c r="M966" t="str">
        <f t="shared" si="60"/>
        <v>OfLExSCE</v>
      </c>
      <c r="N966" t="s">
        <v>426</v>
      </c>
      <c r="O966">
        <v>142.32050000000001</v>
      </c>
    </row>
    <row r="967" spans="2:15" x14ac:dyDescent="0.35">
      <c r="B967" t="s">
        <v>389</v>
      </c>
      <c r="C967" t="str">
        <f t="shared" si="57"/>
        <v>OfLExSCE</v>
      </c>
      <c r="D967" t="s">
        <v>393</v>
      </c>
      <c r="E967" t="str">
        <f t="shared" si="58"/>
        <v>SCE</v>
      </c>
      <c r="F967" t="s">
        <v>455</v>
      </c>
      <c r="G967" t="s">
        <v>444</v>
      </c>
      <c r="H967" t="s">
        <v>416</v>
      </c>
      <c r="I967" s="12" t="s">
        <v>417</v>
      </c>
      <c r="J967" s="12" t="s">
        <v>418</v>
      </c>
      <c r="L967" s="28" t="str">
        <f t="shared" si="59"/>
        <v>OfLExSCECZ09</v>
      </c>
      <c r="M967" t="str">
        <f t="shared" si="60"/>
        <v>OfLExSCE</v>
      </c>
      <c r="N967" t="s">
        <v>427</v>
      </c>
      <c r="O967">
        <v>85.696200000000019</v>
      </c>
    </row>
    <row r="968" spans="2:15" x14ac:dyDescent="0.35">
      <c r="B968" t="s">
        <v>389</v>
      </c>
      <c r="C968" t="str">
        <f t="shared" si="57"/>
        <v>OfLExSCE</v>
      </c>
      <c r="D968" t="s">
        <v>393</v>
      </c>
      <c r="E968" t="str">
        <f t="shared" si="58"/>
        <v>SCE</v>
      </c>
      <c r="F968" t="s">
        <v>455</v>
      </c>
      <c r="G968" t="s">
        <v>444</v>
      </c>
      <c r="H968" t="s">
        <v>416</v>
      </c>
      <c r="I968" s="12" t="s">
        <v>417</v>
      </c>
      <c r="J968" s="12" t="s">
        <v>418</v>
      </c>
      <c r="L968" s="28" t="str">
        <f t="shared" si="59"/>
        <v>OfLExSCECZ10</v>
      </c>
      <c r="M968" t="str">
        <f t="shared" si="60"/>
        <v>OfLExSCE</v>
      </c>
      <c r="N968" t="s">
        <v>428</v>
      </c>
      <c r="O968">
        <v>32.218100000000007</v>
      </c>
    </row>
    <row r="969" spans="2:15" x14ac:dyDescent="0.35">
      <c r="B969" t="s">
        <v>389</v>
      </c>
      <c r="C969" t="str">
        <f t="shared" si="57"/>
        <v>OfLExSCE</v>
      </c>
      <c r="D969" t="s">
        <v>393</v>
      </c>
      <c r="E969" t="str">
        <f t="shared" si="58"/>
        <v>SCE</v>
      </c>
      <c r="F969" t="s">
        <v>455</v>
      </c>
      <c r="G969" t="s">
        <v>444</v>
      </c>
      <c r="H969" t="s">
        <v>416</v>
      </c>
      <c r="I969" s="12" t="s">
        <v>417</v>
      </c>
      <c r="J969" s="12" t="s">
        <v>418</v>
      </c>
      <c r="L969" s="28" t="str">
        <f t="shared" si="59"/>
        <v>OfLExSCECZ11</v>
      </c>
      <c r="M969" t="str">
        <f t="shared" si="60"/>
        <v>OfLExSCE</v>
      </c>
      <c r="N969" t="s">
        <v>429</v>
      </c>
      <c r="O969">
        <v>0</v>
      </c>
    </row>
    <row r="970" spans="2:15" x14ac:dyDescent="0.35">
      <c r="B970" t="s">
        <v>389</v>
      </c>
      <c r="C970" t="str">
        <f t="shared" si="57"/>
        <v>OfLExSCE</v>
      </c>
      <c r="D970" t="s">
        <v>393</v>
      </c>
      <c r="E970" t="str">
        <f t="shared" si="58"/>
        <v>SCE</v>
      </c>
      <c r="F970" t="s">
        <v>455</v>
      </c>
      <c r="G970" t="s">
        <v>444</v>
      </c>
      <c r="H970" t="s">
        <v>416</v>
      </c>
      <c r="I970" s="12" t="s">
        <v>417</v>
      </c>
      <c r="J970" s="12" t="s">
        <v>418</v>
      </c>
      <c r="L970" s="28" t="str">
        <f t="shared" si="59"/>
        <v>OfLExSCECZ12</v>
      </c>
      <c r="M970" t="str">
        <f t="shared" si="60"/>
        <v>OfLExSCE</v>
      </c>
      <c r="N970" t="s">
        <v>430</v>
      </c>
      <c r="O970">
        <v>0</v>
      </c>
    </row>
    <row r="971" spans="2:15" x14ac:dyDescent="0.35">
      <c r="B971" t="s">
        <v>389</v>
      </c>
      <c r="C971" t="str">
        <f t="shared" si="57"/>
        <v>OfLExSCE</v>
      </c>
      <c r="D971" t="s">
        <v>393</v>
      </c>
      <c r="E971" t="str">
        <f t="shared" si="58"/>
        <v>SCE</v>
      </c>
      <c r="F971" t="s">
        <v>455</v>
      </c>
      <c r="G971" t="s">
        <v>444</v>
      </c>
      <c r="H971" t="s">
        <v>416</v>
      </c>
      <c r="I971" s="12" t="s">
        <v>417</v>
      </c>
      <c r="J971" s="12" t="s">
        <v>418</v>
      </c>
      <c r="L971" s="28" t="str">
        <f t="shared" si="59"/>
        <v>OfLExSCECZ13</v>
      </c>
      <c r="M971" t="str">
        <f t="shared" si="60"/>
        <v>OfLExSCE</v>
      </c>
      <c r="N971" t="s">
        <v>431</v>
      </c>
      <c r="O971">
        <v>3.6547999999999998</v>
      </c>
    </row>
    <row r="972" spans="2:15" x14ac:dyDescent="0.35">
      <c r="B972" t="s">
        <v>389</v>
      </c>
      <c r="C972" t="str">
        <f t="shared" si="57"/>
        <v>OfLExSCE</v>
      </c>
      <c r="D972" t="s">
        <v>393</v>
      </c>
      <c r="E972" t="str">
        <f t="shared" si="58"/>
        <v>SCE</v>
      </c>
      <c r="F972" t="s">
        <v>455</v>
      </c>
      <c r="G972" t="s">
        <v>444</v>
      </c>
      <c r="H972" t="s">
        <v>416</v>
      </c>
      <c r="I972" s="12" t="s">
        <v>417</v>
      </c>
      <c r="J972" s="12" t="s">
        <v>418</v>
      </c>
      <c r="L972" s="28" t="str">
        <f t="shared" si="59"/>
        <v>OfLExSCECZ14</v>
      </c>
      <c r="M972" t="str">
        <f t="shared" si="60"/>
        <v>OfLExSCE</v>
      </c>
      <c r="N972" t="s">
        <v>432</v>
      </c>
      <c r="O972">
        <v>7.4875999999999996</v>
      </c>
    </row>
    <row r="973" spans="2:15" x14ac:dyDescent="0.35">
      <c r="B973" t="s">
        <v>389</v>
      </c>
      <c r="C973" t="str">
        <f t="shared" si="57"/>
        <v>OfLExSCE</v>
      </c>
      <c r="D973" t="s">
        <v>393</v>
      </c>
      <c r="E973" t="str">
        <f t="shared" si="58"/>
        <v>SCE</v>
      </c>
      <c r="F973" t="s">
        <v>455</v>
      </c>
      <c r="G973" t="s">
        <v>444</v>
      </c>
      <c r="H973" t="s">
        <v>416</v>
      </c>
      <c r="I973" s="12" t="s">
        <v>417</v>
      </c>
      <c r="J973" s="12" t="s">
        <v>418</v>
      </c>
      <c r="L973" s="28" t="str">
        <f t="shared" si="59"/>
        <v>OfLExSCECZ15</v>
      </c>
      <c r="M973" t="str">
        <f t="shared" si="60"/>
        <v>OfLExSCE</v>
      </c>
      <c r="N973" t="s">
        <v>433</v>
      </c>
      <c r="O973">
        <v>8.8040999999999983</v>
      </c>
    </row>
    <row r="974" spans="2:15" x14ac:dyDescent="0.35">
      <c r="B974" t="s">
        <v>389</v>
      </c>
      <c r="C974" t="str">
        <f t="shared" si="57"/>
        <v>OfLExSCE</v>
      </c>
      <c r="D974" t="s">
        <v>393</v>
      </c>
      <c r="E974" t="str">
        <f t="shared" si="58"/>
        <v>SCE</v>
      </c>
      <c r="F974" t="s">
        <v>455</v>
      </c>
      <c r="G974" t="s">
        <v>444</v>
      </c>
      <c r="H974" t="s">
        <v>416</v>
      </c>
      <c r="I974" s="12" t="s">
        <v>417</v>
      </c>
      <c r="J974" s="12" t="s">
        <v>418</v>
      </c>
      <c r="L974" s="28" t="str">
        <f t="shared" si="59"/>
        <v>OfLExSCECZ16</v>
      </c>
      <c r="M974" t="str">
        <f t="shared" si="60"/>
        <v>OfLExSCE</v>
      </c>
      <c r="N974" t="s">
        <v>434</v>
      </c>
      <c r="O974">
        <v>3.4485999999999999</v>
      </c>
    </row>
    <row r="975" spans="2:15" x14ac:dyDescent="0.35">
      <c r="B975" t="s">
        <v>389</v>
      </c>
      <c r="C975" t="str">
        <f t="shared" ref="C975:C1038" si="61">+G975&amp;H975&amp;F975</f>
        <v>OfSExSCE</v>
      </c>
      <c r="D975" t="s">
        <v>393</v>
      </c>
      <c r="E975" t="str">
        <f t="shared" si="58"/>
        <v>SCE</v>
      </c>
      <c r="F975" t="s">
        <v>455</v>
      </c>
      <c r="G975" t="s">
        <v>445</v>
      </c>
      <c r="H975" t="s">
        <v>416</v>
      </c>
      <c r="I975" s="12" t="s">
        <v>417</v>
      </c>
      <c r="J975" s="12" t="s">
        <v>418</v>
      </c>
      <c r="L975" s="28" t="str">
        <f t="shared" si="59"/>
        <v>OfSExSCECZ01</v>
      </c>
      <c r="M975" t="str">
        <f t="shared" si="60"/>
        <v>OfSExSCE</v>
      </c>
      <c r="N975" t="s">
        <v>419</v>
      </c>
      <c r="O975">
        <v>0</v>
      </c>
    </row>
    <row r="976" spans="2:15" x14ac:dyDescent="0.35">
      <c r="B976" t="s">
        <v>389</v>
      </c>
      <c r="C976" t="str">
        <f t="shared" si="61"/>
        <v>OfSExSCE</v>
      </c>
      <c r="D976" t="s">
        <v>393</v>
      </c>
      <c r="E976" t="str">
        <f t="shared" ref="E976:E1039" si="62">IF(H976="Ex",F976,"Any")</f>
        <v>SCE</v>
      </c>
      <c r="F976" t="s">
        <v>455</v>
      </c>
      <c r="G976" t="s">
        <v>445</v>
      </c>
      <c r="H976" t="s">
        <v>416</v>
      </c>
      <c r="I976" s="12" t="s">
        <v>417</v>
      </c>
      <c r="J976" s="12" t="s">
        <v>418</v>
      </c>
      <c r="L976" s="28" t="str">
        <f t="shared" ref="L976:L1039" si="63">M976&amp;N976</f>
        <v>OfSExSCECZ02</v>
      </c>
      <c r="M976" t="str">
        <f t="shared" ref="M976:M1039" si="64">+C976</f>
        <v>OfSExSCE</v>
      </c>
      <c r="N976" t="s">
        <v>420</v>
      </c>
      <c r="O976">
        <v>0</v>
      </c>
    </row>
    <row r="977" spans="2:15" x14ac:dyDescent="0.35">
      <c r="B977" t="s">
        <v>389</v>
      </c>
      <c r="C977" t="str">
        <f t="shared" si="61"/>
        <v>OfSExSCE</v>
      </c>
      <c r="D977" t="s">
        <v>393</v>
      </c>
      <c r="E977" t="str">
        <f t="shared" si="62"/>
        <v>SCE</v>
      </c>
      <c r="F977" t="s">
        <v>455</v>
      </c>
      <c r="G977" t="s">
        <v>445</v>
      </c>
      <c r="H977" t="s">
        <v>416</v>
      </c>
      <c r="I977" s="12" t="s">
        <v>417</v>
      </c>
      <c r="J977" s="12" t="s">
        <v>418</v>
      </c>
      <c r="L977" s="28" t="str">
        <f t="shared" si="63"/>
        <v>OfSExSCECZ03</v>
      </c>
      <c r="M977" t="str">
        <f t="shared" si="64"/>
        <v>OfSExSCE</v>
      </c>
      <c r="N977" t="s">
        <v>421</v>
      </c>
      <c r="O977">
        <v>0</v>
      </c>
    </row>
    <row r="978" spans="2:15" x14ac:dyDescent="0.35">
      <c r="B978" t="s">
        <v>389</v>
      </c>
      <c r="C978" t="str">
        <f t="shared" si="61"/>
        <v>OfSExSCE</v>
      </c>
      <c r="D978" t="s">
        <v>393</v>
      </c>
      <c r="E978" t="str">
        <f t="shared" si="62"/>
        <v>SCE</v>
      </c>
      <c r="F978" t="s">
        <v>455</v>
      </c>
      <c r="G978" t="s">
        <v>445</v>
      </c>
      <c r="H978" t="s">
        <v>416</v>
      </c>
      <c r="I978" s="12" t="s">
        <v>417</v>
      </c>
      <c r="J978" s="12" t="s">
        <v>418</v>
      </c>
      <c r="L978" s="28" t="str">
        <f t="shared" si="63"/>
        <v>OfSExSCECZ04</v>
      </c>
      <c r="M978" t="str">
        <f t="shared" si="64"/>
        <v>OfSExSCE</v>
      </c>
      <c r="N978" t="s">
        <v>422</v>
      </c>
      <c r="O978">
        <v>0</v>
      </c>
    </row>
    <row r="979" spans="2:15" x14ac:dyDescent="0.35">
      <c r="B979" t="s">
        <v>389</v>
      </c>
      <c r="C979" t="str">
        <f t="shared" si="61"/>
        <v>OfSExSCE</v>
      </c>
      <c r="D979" t="s">
        <v>393</v>
      </c>
      <c r="E979" t="str">
        <f t="shared" si="62"/>
        <v>SCE</v>
      </c>
      <c r="F979" t="s">
        <v>455</v>
      </c>
      <c r="G979" t="s">
        <v>445</v>
      </c>
      <c r="H979" t="s">
        <v>416</v>
      </c>
      <c r="I979" s="12" t="s">
        <v>417</v>
      </c>
      <c r="J979" s="12" t="s">
        <v>418</v>
      </c>
      <c r="L979" s="28" t="str">
        <f t="shared" si="63"/>
        <v>OfSExSCECZ05</v>
      </c>
      <c r="M979" t="str">
        <f t="shared" si="64"/>
        <v>OfSExSCE</v>
      </c>
      <c r="N979" t="s">
        <v>423</v>
      </c>
      <c r="O979">
        <v>0.3105</v>
      </c>
    </row>
    <row r="980" spans="2:15" x14ac:dyDescent="0.35">
      <c r="B980" t="s">
        <v>389</v>
      </c>
      <c r="C980" t="str">
        <f t="shared" si="61"/>
        <v>OfSExSCE</v>
      </c>
      <c r="D980" t="s">
        <v>393</v>
      </c>
      <c r="E980" t="str">
        <f t="shared" si="62"/>
        <v>SCE</v>
      </c>
      <c r="F980" t="s">
        <v>455</v>
      </c>
      <c r="G980" t="s">
        <v>445</v>
      </c>
      <c r="H980" t="s">
        <v>416</v>
      </c>
      <c r="I980" s="12" t="s">
        <v>417</v>
      </c>
      <c r="J980" s="12" t="s">
        <v>418</v>
      </c>
      <c r="L980" s="28" t="str">
        <f t="shared" si="63"/>
        <v>OfSExSCECZ06</v>
      </c>
      <c r="M980" t="str">
        <f t="shared" si="64"/>
        <v>OfSExSCE</v>
      </c>
      <c r="N980" t="s">
        <v>424</v>
      </c>
      <c r="O980">
        <v>26.910099999999996</v>
      </c>
    </row>
    <row r="981" spans="2:15" x14ac:dyDescent="0.35">
      <c r="B981" t="s">
        <v>389</v>
      </c>
      <c r="C981" t="str">
        <f t="shared" si="61"/>
        <v>OfSExSCE</v>
      </c>
      <c r="D981" t="s">
        <v>393</v>
      </c>
      <c r="E981" t="str">
        <f t="shared" si="62"/>
        <v>SCE</v>
      </c>
      <c r="F981" t="s">
        <v>455</v>
      </c>
      <c r="G981" t="s">
        <v>445</v>
      </c>
      <c r="H981" t="s">
        <v>416</v>
      </c>
      <c r="I981" s="12" t="s">
        <v>417</v>
      </c>
      <c r="J981" s="12" t="s">
        <v>418</v>
      </c>
      <c r="L981" s="28" t="str">
        <f t="shared" si="63"/>
        <v>OfSExSCECZ07</v>
      </c>
      <c r="M981" t="str">
        <f t="shared" si="64"/>
        <v>OfSExSCE</v>
      </c>
      <c r="N981" t="s">
        <v>425</v>
      </c>
      <c r="O981">
        <v>0</v>
      </c>
    </row>
    <row r="982" spans="2:15" x14ac:dyDescent="0.35">
      <c r="B982" t="s">
        <v>389</v>
      </c>
      <c r="C982" t="str">
        <f t="shared" si="61"/>
        <v>OfSExSCE</v>
      </c>
      <c r="D982" t="s">
        <v>393</v>
      </c>
      <c r="E982" t="str">
        <f t="shared" si="62"/>
        <v>SCE</v>
      </c>
      <c r="F982" t="s">
        <v>455</v>
      </c>
      <c r="G982" t="s">
        <v>445</v>
      </c>
      <c r="H982" t="s">
        <v>416</v>
      </c>
      <c r="I982" s="12" t="s">
        <v>417</v>
      </c>
      <c r="J982" s="12" t="s">
        <v>418</v>
      </c>
      <c r="L982" s="28" t="str">
        <f t="shared" si="63"/>
        <v>OfSExSCECZ08</v>
      </c>
      <c r="M982" t="str">
        <f t="shared" si="64"/>
        <v>OfSExSCE</v>
      </c>
      <c r="N982" t="s">
        <v>426</v>
      </c>
      <c r="O982">
        <v>32.4968</v>
      </c>
    </row>
    <row r="983" spans="2:15" x14ac:dyDescent="0.35">
      <c r="B983" t="s">
        <v>389</v>
      </c>
      <c r="C983" t="str">
        <f t="shared" si="61"/>
        <v>OfSExSCE</v>
      </c>
      <c r="D983" t="s">
        <v>393</v>
      </c>
      <c r="E983" t="str">
        <f t="shared" si="62"/>
        <v>SCE</v>
      </c>
      <c r="F983" t="s">
        <v>455</v>
      </c>
      <c r="G983" t="s">
        <v>445</v>
      </c>
      <c r="H983" t="s">
        <v>416</v>
      </c>
      <c r="I983" s="12" t="s">
        <v>417</v>
      </c>
      <c r="J983" s="12" t="s">
        <v>418</v>
      </c>
      <c r="L983" s="28" t="str">
        <f t="shared" si="63"/>
        <v>OfSExSCECZ09</v>
      </c>
      <c r="M983" t="str">
        <f t="shared" si="64"/>
        <v>OfSExSCE</v>
      </c>
      <c r="N983" t="s">
        <v>427</v>
      </c>
      <c r="O983">
        <v>17.171900000000001</v>
      </c>
    </row>
    <row r="984" spans="2:15" x14ac:dyDescent="0.35">
      <c r="B984" t="s">
        <v>389</v>
      </c>
      <c r="C984" t="str">
        <f t="shared" si="61"/>
        <v>OfSExSCE</v>
      </c>
      <c r="D984" t="s">
        <v>393</v>
      </c>
      <c r="E984" t="str">
        <f t="shared" si="62"/>
        <v>SCE</v>
      </c>
      <c r="F984" t="s">
        <v>455</v>
      </c>
      <c r="G984" t="s">
        <v>445</v>
      </c>
      <c r="H984" t="s">
        <v>416</v>
      </c>
      <c r="I984" s="12" t="s">
        <v>417</v>
      </c>
      <c r="J984" s="12" t="s">
        <v>418</v>
      </c>
      <c r="L984" s="28" t="str">
        <f t="shared" si="63"/>
        <v>OfSExSCECZ10</v>
      </c>
      <c r="M984" t="str">
        <f t="shared" si="64"/>
        <v>OfSExSCE</v>
      </c>
      <c r="N984" t="s">
        <v>428</v>
      </c>
      <c r="O984">
        <v>24.864900000000002</v>
      </c>
    </row>
    <row r="985" spans="2:15" x14ac:dyDescent="0.35">
      <c r="B985" t="s">
        <v>389</v>
      </c>
      <c r="C985" t="str">
        <f t="shared" si="61"/>
        <v>OfSExSCE</v>
      </c>
      <c r="D985" t="s">
        <v>393</v>
      </c>
      <c r="E985" t="str">
        <f t="shared" si="62"/>
        <v>SCE</v>
      </c>
      <c r="F985" t="s">
        <v>455</v>
      </c>
      <c r="G985" t="s">
        <v>445</v>
      </c>
      <c r="H985" t="s">
        <v>416</v>
      </c>
      <c r="I985" s="12" t="s">
        <v>417</v>
      </c>
      <c r="J985" s="12" t="s">
        <v>418</v>
      </c>
      <c r="L985" s="28" t="str">
        <f t="shared" si="63"/>
        <v>OfSExSCECZ11</v>
      </c>
      <c r="M985" t="str">
        <f t="shared" si="64"/>
        <v>OfSExSCE</v>
      </c>
      <c r="N985" t="s">
        <v>429</v>
      </c>
      <c r="O985">
        <v>0</v>
      </c>
    </row>
    <row r="986" spans="2:15" x14ac:dyDescent="0.35">
      <c r="B986" t="s">
        <v>389</v>
      </c>
      <c r="C986" t="str">
        <f t="shared" si="61"/>
        <v>OfSExSCE</v>
      </c>
      <c r="D986" t="s">
        <v>393</v>
      </c>
      <c r="E986" t="str">
        <f t="shared" si="62"/>
        <v>SCE</v>
      </c>
      <c r="F986" t="s">
        <v>455</v>
      </c>
      <c r="G986" t="s">
        <v>445</v>
      </c>
      <c r="H986" t="s">
        <v>416</v>
      </c>
      <c r="I986" s="12" t="s">
        <v>417</v>
      </c>
      <c r="J986" s="12" t="s">
        <v>418</v>
      </c>
      <c r="L986" s="28" t="str">
        <f t="shared" si="63"/>
        <v>OfSExSCECZ12</v>
      </c>
      <c r="M986" t="str">
        <f t="shared" si="64"/>
        <v>OfSExSCE</v>
      </c>
      <c r="N986" t="s">
        <v>430</v>
      </c>
      <c r="O986">
        <v>0</v>
      </c>
    </row>
    <row r="987" spans="2:15" x14ac:dyDescent="0.35">
      <c r="B987" t="s">
        <v>389</v>
      </c>
      <c r="C987" t="str">
        <f t="shared" si="61"/>
        <v>OfSExSCE</v>
      </c>
      <c r="D987" t="s">
        <v>393</v>
      </c>
      <c r="E987" t="str">
        <f t="shared" si="62"/>
        <v>SCE</v>
      </c>
      <c r="F987" t="s">
        <v>455</v>
      </c>
      <c r="G987" t="s">
        <v>445</v>
      </c>
      <c r="H987" t="s">
        <v>416</v>
      </c>
      <c r="I987" s="12" t="s">
        <v>417</v>
      </c>
      <c r="J987" s="12" t="s">
        <v>418</v>
      </c>
      <c r="L987" s="28" t="str">
        <f t="shared" si="63"/>
        <v>OfSExSCECZ13</v>
      </c>
      <c r="M987" t="str">
        <f t="shared" si="64"/>
        <v>OfSExSCE</v>
      </c>
      <c r="N987" t="s">
        <v>431</v>
      </c>
      <c r="O987">
        <v>5.7206999999999999</v>
      </c>
    </row>
    <row r="988" spans="2:15" x14ac:dyDescent="0.35">
      <c r="B988" t="s">
        <v>389</v>
      </c>
      <c r="C988" t="str">
        <f t="shared" si="61"/>
        <v>OfSExSCE</v>
      </c>
      <c r="D988" t="s">
        <v>393</v>
      </c>
      <c r="E988" t="str">
        <f t="shared" si="62"/>
        <v>SCE</v>
      </c>
      <c r="F988" t="s">
        <v>455</v>
      </c>
      <c r="G988" t="s">
        <v>445</v>
      </c>
      <c r="H988" t="s">
        <v>416</v>
      </c>
      <c r="I988" s="12" t="s">
        <v>417</v>
      </c>
      <c r="J988" s="12" t="s">
        <v>418</v>
      </c>
      <c r="L988" s="28" t="str">
        <f t="shared" si="63"/>
        <v>OfSExSCECZ14</v>
      </c>
      <c r="M988" t="str">
        <f t="shared" si="64"/>
        <v>OfSExSCE</v>
      </c>
      <c r="N988" t="s">
        <v>432</v>
      </c>
      <c r="O988">
        <v>3.5402999999999998</v>
      </c>
    </row>
    <row r="989" spans="2:15" x14ac:dyDescent="0.35">
      <c r="B989" t="s">
        <v>389</v>
      </c>
      <c r="C989" t="str">
        <f t="shared" si="61"/>
        <v>OfSExSCE</v>
      </c>
      <c r="D989" t="s">
        <v>393</v>
      </c>
      <c r="E989" t="str">
        <f t="shared" si="62"/>
        <v>SCE</v>
      </c>
      <c r="F989" t="s">
        <v>455</v>
      </c>
      <c r="G989" t="s">
        <v>445</v>
      </c>
      <c r="H989" t="s">
        <v>416</v>
      </c>
      <c r="I989" s="12" t="s">
        <v>417</v>
      </c>
      <c r="J989" s="12" t="s">
        <v>418</v>
      </c>
      <c r="L989" s="28" t="str">
        <f t="shared" si="63"/>
        <v>OfSExSCECZ15</v>
      </c>
      <c r="M989" t="str">
        <f t="shared" si="64"/>
        <v>OfSExSCE</v>
      </c>
      <c r="N989" t="s">
        <v>433</v>
      </c>
      <c r="O989">
        <v>6.7948000000000004</v>
      </c>
    </row>
    <row r="990" spans="2:15" x14ac:dyDescent="0.35">
      <c r="B990" t="s">
        <v>389</v>
      </c>
      <c r="C990" t="str">
        <f t="shared" si="61"/>
        <v>OfSExSCE</v>
      </c>
      <c r="D990" t="s">
        <v>393</v>
      </c>
      <c r="E990" t="str">
        <f t="shared" si="62"/>
        <v>SCE</v>
      </c>
      <c r="F990" t="s">
        <v>455</v>
      </c>
      <c r="G990" t="s">
        <v>445</v>
      </c>
      <c r="H990" t="s">
        <v>416</v>
      </c>
      <c r="I990" s="12" t="s">
        <v>417</v>
      </c>
      <c r="J990" s="12" t="s">
        <v>418</v>
      </c>
      <c r="L990" s="28" t="str">
        <f t="shared" si="63"/>
        <v>OfSExSCECZ16</v>
      </c>
      <c r="M990" t="str">
        <f t="shared" si="64"/>
        <v>OfSExSCE</v>
      </c>
      <c r="N990" t="s">
        <v>434</v>
      </c>
      <c r="O990">
        <v>2.0178999999999996</v>
      </c>
    </row>
    <row r="991" spans="2:15" x14ac:dyDescent="0.35">
      <c r="B991" t="s">
        <v>389</v>
      </c>
      <c r="C991" t="str">
        <f t="shared" si="61"/>
        <v>RSDExSCE</v>
      </c>
      <c r="D991" t="s">
        <v>393</v>
      </c>
      <c r="E991" t="str">
        <f t="shared" si="62"/>
        <v>SCE</v>
      </c>
      <c r="F991" t="s">
        <v>455</v>
      </c>
      <c r="G991" t="s">
        <v>446</v>
      </c>
      <c r="H991" t="s">
        <v>416</v>
      </c>
      <c r="I991" s="12" t="s">
        <v>417</v>
      </c>
      <c r="J991" s="12" t="s">
        <v>418</v>
      </c>
      <c r="L991" s="28" t="str">
        <f t="shared" si="63"/>
        <v>RSDExSCECZ01</v>
      </c>
      <c r="M991" t="str">
        <f t="shared" si="64"/>
        <v>RSDExSCE</v>
      </c>
      <c r="N991" t="s">
        <v>419</v>
      </c>
      <c r="O991">
        <v>0</v>
      </c>
    </row>
    <row r="992" spans="2:15" x14ac:dyDescent="0.35">
      <c r="B992" t="s">
        <v>389</v>
      </c>
      <c r="C992" t="str">
        <f t="shared" si="61"/>
        <v>RSDExSCE</v>
      </c>
      <c r="D992" t="s">
        <v>393</v>
      </c>
      <c r="E992" t="str">
        <f t="shared" si="62"/>
        <v>SCE</v>
      </c>
      <c r="F992" t="s">
        <v>455</v>
      </c>
      <c r="G992" t="s">
        <v>446</v>
      </c>
      <c r="H992" t="s">
        <v>416</v>
      </c>
      <c r="I992" s="12" t="s">
        <v>417</v>
      </c>
      <c r="J992" s="12" t="s">
        <v>418</v>
      </c>
      <c r="L992" s="28" t="str">
        <f t="shared" si="63"/>
        <v>RSDExSCECZ02</v>
      </c>
      <c r="M992" t="str">
        <f t="shared" si="64"/>
        <v>RSDExSCE</v>
      </c>
      <c r="N992" t="s">
        <v>420</v>
      </c>
      <c r="O992">
        <v>0</v>
      </c>
    </row>
    <row r="993" spans="2:15" x14ac:dyDescent="0.35">
      <c r="B993" t="s">
        <v>389</v>
      </c>
      <c r="C993" t="str">
        <f t="shared" si="61"/>
        <v>RSDExSCE</v>
      </c>
      <c r="D993" t="s">
        <v>393</v>
      </c>
      <c r="E993" t="str">
        <f t="shared" si="62"/>
        <v>SCE</v>
      </c>
      <c r="F993" t="s">
        <v>455</v>
      </c>
      <c r="G993" t="s">
        <v>446</v>
      </c>
      <c r="H993" t="s">
        <v>416</v>
      </c>
      <c r="I993" s="12" t="s">
        <v>417</v>
      </c>
      <c r="J993" s="12" t="s">
        <v>418</v>
      </c>
      <c r="L993" s="28" t="str">
        <f t="shared" si="63"/>
        <v>RSDExSCECZ03</v>
      </c>
      <c r="M993" t="str">
        <f t="shared" si="64"/>
        <v>RSDExSCE</v>
      </c>
      <c r="N993" t="s">
        <v>421</v>
      </c>
      <c r="O993">
        <v>0</v>
      </c>
    </row>
    <row r="994" spans="2:15" x14ac:dyDescent="0.35">
      <c r="B994" t="s">
        <v>389</v>
      </c>
      <c r="C994" t="str">
        <f t="shared" si="61"/>
        <v>RSDExSCE</v>
      </c>
      <c r="D994" t="s">
        <v>393</v>
      </c>
      <c r="E994" t="str">
        <f t="shared" si="62"/>
        <v>SCE</v>
      </c>
      <c r="F994" t="s">
        <v>455</v>
      </c>
      <c r="G994" t="s">
        <v>446</v>
      </c>
      <c r="H994" t="s">
        <v>416</v>
      </c>
      <c r="I994" s="12" t="s">
        <v>417</v>
      </c>
      <c r="J994" s="12" t="s">
        <v>418</v>
      </c>
      <c r="L994" s="28" t="str">
        <f t="shared" si="63"/>
        <v>RSDExSCECZ04</v>
      </c>
      <c r="M994" t="str">
        <f t="shared" si="64"/>
        <v>RSDExSCE</v>
      </c>
      <c r="N994" t="s">
        <v>422</v>
      </c>
      <c r="O994">
        <v>0</v>
      </c>
    </row>
    <row r="995" spans="2:15" x14ac:dyDescent="0.35">
      <c r="B995" t="s">
        <v>389</v>
      </c>
      <c r="C995" t="str">
        <f t="shared" si="61"/>
        <v>RSDExSCE</v>
      </c>
      <c r="D995" t="s">
        <v>393</v>
      </c>
      <c r="E995" t="str">
        <f t="shared" si="62"/>
        <v>SCE</v>
      </c>
      <c r="F995" t="s">
        <v>455</v>
      </c>
      <c r="G995" t="s">
        <v>446</v>
      </c>
      <c r="H995" t="s">
        <v>416</v>
      </c>
      <c r="I995" s="12" t="s">
        <v>417</v>
      </c>
      <c r="J995" s="12" t="s">
        <v>418</v>
      </c>
      <c r="L995" s="28" t="str">
        <f t="shared" si="63"/>
        <v>RSDExSCECZ05</v>
      </c>
      <c r="M995" t="str">
        <f t="shared" si="64"/>
        <v>RSDExSCE</v>
      </c>
      <c r="N995" t="s">
        <v>423</v>
      </c>
      <c r="O995">
        <v>0.13278000000000001</v>
      </c>
    </row>
    <row r="996" spans="2:15" x14ac:dyDescent="0.35">
      <c r="B996" t="s">
        <v>389</v>
      </c>
      <c r="C996" t="str">
        <f t="shared" si="61"/>
        <v>RSDExSCE</v>
      </c>
      <c r="D996" t="s">
        <v>393</v>
      </c>
      <c r="E996" t="str">
        <f t="shared" si="62"/>
        <v>SCE</v>
      </c>
      <c r="F996" t="s">
        <v>455</v>
      </c>
      <c r="G996" t="s">
        <v>446</v>
      </c>
      <c r="H996" t="s">
        <v>416</v>
      </c>
      <c r="I996" s="12" t="s">
        <v>417</v>
      </c>
      <c r="J996" s="12" t="s">
        <v>418</v>
      </c>
      <c r="L996" s="28" t="str">
        <f t="shared" si="63"/>
        <v>RSDExSCECZ06</v>
      </c>
      <c r="M996" t="str">
        <f t="shared" si="64"/>
        <v>RSDExSCE</v>
      </c>
      <c r="N996" t="s">
        <v>424</v>
      </c>
      <c r="O996">
        <v>9.1683899999999987</v>
      </c>
    </row>
    <row r="997" spans="2:15" x14ac:dyDescent="0.35">
      <c r="B997" t="s">
        <v>389</v>
      </c>
      <c r="C997" t="str">
        <f t="shared" si="61"/>
        <v>RSDExSCE</v>
      </c>
      <c r="D997" t="s">
        <v>393</v>
      </c>
      <c r="E997" t="str">
        <f t="shared" si="62"/>
        <v>SCE</v>
      </c>
      <c r="F997" t="s">
        <v>455</v>
      </c>
      <c r="G997" t="s">
        <v>446</v>
      </c>
      <c r="H997" t="s">
        <v>416</v>
      </c>
      <c r="I997" s="12" t="s">
        <v>417</v>
      </c>
      <c r="J997" s="12" t="s">
        <v>418</v>
      </c>
      <c r="L997" s="28" t="str">
        <f t="shared" si="63"/>
        <v>RSDExSCECZ07</v>
      </c>
      <c r="M997" t="str">
        <f t="shared" si="64"/>
        <v>RSDExSCE</v>
      </c>
      <c r="N997" t="s">
        <v>425</v>
      </c>
      <c r="O997">
        <v>0</v>
      </c>
    </row>
    <row r="998" spans="2:15" x14ac:dyDescent="0.35">
      <c r="B998" t="s">
        <v>389</v>
      </c>
      <c r="C998" t="str">
        <f t="shared" si="61"/>
        <v>RSDExSCE</v>
      </c>
      <c r="D998" t="s">
        <v>393</v>
      </c>
      <c r="E998" t="str">
        <f t="shared" si="62"/>
        <v>SCE</v>
      </c>
      <c r="F998" t="s">
        <v>455</v>
      </c>
      <c r="G998" t="s">
        <v>446</v>
      </c>
      <c r="H998" t="s">
        <v>416</v>
      </c>
      <c r="I998" s="12" t="s">
        <v>417</v>
      </c>
      <c r="J998" s="12" t="s">
        <v>418</v>
      </c>
      <c r="L998" s="28" t="str">
        <f t="shared" si="63"/>
        <v>RSDExSCECZ08</v>
      </c>
      <c r="M998" t="str">
        <f t="shared" si="64"/>
        <v>RSDExSCE</v>
      </c>
      <c r="N998" t="s">
        <v>426</v>
      </c>
      <c r="O998">
        <v>10.549530000000001</v>
      </c>
    </row>
    <row r="999" spans="2:15" x14ac:dyDescent="0.35">
      <c r="B999" t="s">
        <v>389</v>
      </c>
      <c r="C999" t="str">
        <f t="shared" si="61"/>
        <v>RSDExSCE</v>
      </c>
      <c r="D999" t="s">
        <v>393</v>
      </c>
      <c r="E999" t="str">
        <f t="shared" si="62"/>
        <v>SCE</v>
      </c>
      <c r="F999" t="s">
        <v>455</v>
      </c>
      <c r="G999" t="s">
        <v>446</v>
      </c>
      <c r="H999" t="s">
        <v>416</v>
      </c>
      <c r="I999" s="12" t="s">
        <v>417</v>
      </c>
      <c r="J999" s="12" t="s">
        <v>418</v>
      </c>
      <c r="L999" s="28" t="str">
        <f t="shared" si="63"/>
        <v>RSDExSCECZ09</v>
      </c>
      <c r="M999" t="str">
        <f t="shared" si="64"/>
        <v>RSDExSCE</v>
      </c>
      <c r="N999" t="s">
        <v>427</v>
      </c>
      <c r="O999">
        <v>5.8953499999999996</v>
      </c>
    </row>
    <row r="1000" spans="2:15" x14ac:dyDescent="0.35">
      <c r="B1000" t="s">
        <v>389</v>
      </c>
      <c r="C1000" t="str">
        <f t="shared" si="61"/>
        <v>RSDExSCE</v>
      </c>
      <c r="D1000" t="s">
        <v>393</v>
      </c>
      <c r="E1000" t="str">
        <f t="shared" si="62"/>
        <v>SCE</v>
      </c>
      <c r="F1000" t="s">
        <v>455</v>
      </c>
      <c r="G1000" t="s">
        <v>446</v>
      </c>
      <c r="H1000" t="s">
        <v>416</v>
      </c>
      <c r="I1000" s="12" t="s">
        <v>417</v>
      </c>
      <c r="J1000" s="12" t="s">
        <v>418</v>
      </c>
      <c r="L1000" s="28" t="str">
        <f t="shared" si="63"/>
        <v>RSDExSCECZ10</v>
      </c>
      <c r="M1000" t="str">
        <f t="shared" si="64"/>
        <v>RSDExSCE</v>
      </c>
      <c r="N1000" t="s">
        <v>428</v>
      </c>
      <c r="O1000">
        <v>9.0971799999999998</v>
      </c>
    </row>
    <row r="1001" spans="2:15" x14ac:dyDescent="0.35">
      <c r="B1001" t="s">
        <v>389</v>
      </c>
      <c r="C1001" t="str">
        <f t="shared" si="61"/>
        <v>RSDExSCE</v>
      </c>
      <c r="D1001" t="s">
        <v>393</v>
      </c>
      <c r="E1001" t="str">
        <f t="shared" si="62"/>
        <v>SCE</v>
      </c>
      <c r="F1001" t="s">
        <v>455</v>
      </c>
      <c r="G1001" t="s">
        <v>446</v>
      </c>
      <c r="H1001" t="s">
        <v>416</v>
      </c>
      <c r="I1001" s="12" t="s">
        <v>417</v>
      </c>
      <c r="J1001" s="12" t="s">
        <v>418</v>
      </c>
      <c r="L1001" s="28" t="str">
        <f t="shared" si="63"/>
        <v>RSDExSCECZ11</v>
      </c>
      <c r="M1001" t="str">
        <f t="shared" si="64"/>
        <v>RSDExSCE</v>
      </c>
      <c r="N1001" t="s">
        <v>429</v>
      </c>
      <c r="O1001">
        <v>0</v>
      </c>
    </row>
    <row r="1002" spans="2:15" x14ac:dyDescent="0.35">
      <c r="B1002" t="s">
        <v>389</v>
      </c>
      <c r="C1002" t="str">
        <f t="shared" si="61"/>
        <v>RSDExSCE</v>
      </c>
      <c r="D1002" t="s">
        <v>393</v>
      </c>
      <c r="E1002" t="str">
        <f t="shared" si="62"/>
        <v>SCE</v>
      </c>
      <c r="F1002" t="s">
        <v>455</v>
      </c>
      <c r="G1002" t="s">
        <v>446</v>
      </c>
      <c r="H1002" t="s">
        <v>416</v>
      </c>
      <c r="I1002" s="12" t="s">
        <v>417</v>
      </c>
      <c r="J1002" s="12" t="s">
        <v>418</v>
      </c>
      <c r="L1002" s="28" t="str">
        <f t="shared" si="63"/>
        <v>RSDExSCECZ12</v>
      </c>
      <c r="M1002" t="str">
        <f t="shared" si="64"/>
        <v>RSDExSCE</v>
      </c>
      <c r="N1002" t="s">
        <v>430</v>
      </c>
      <c r="O1002">
        <v>0</v>
      </c>
    </row>
    <row r="1003" spans="2:15" x14ac:dyDescent="0.35">
      <c r="B1003" t="s">
        <v>389</v>
      </c>
      <c r="C1003" t="str">
        <f t="shared" si="61"/>
        <v>RSDExSCE</v>
      </c>
      <c r="D1003" t="s">
        <v>393</v>
      </c>
      <c r="E1003" t="str">
        <f t="shared" si="62"/>
        <v>SCE</v>
      </c>
      <c r="F1003" t="s">
        <v>455</v>
      </c>
      <c r="G1003" t="s">
        <v>446</v>
      </c>
      <c r="H1003" t="s">
        <v>416</v>
      </c>
      <c r="I1003" s="12" t="s">
        <v>417</v>
      </c>
      <c r="J1003" s="12" t="s">
        <v>418</v>
      </c>
      <c r="L1003" s="28" t="str">
        <f t="shared" si="63"/>
        <v>RSDExSCECZ13</v>
      </c>
      <c r="M1003" t="str">
        <f t="shared" si="64"/>
        <v>RSDExSCE</v>
      </c>
      <c r="N1003" t="s">
        <v>431</v>
      </c>
      <c r="O1003">
        <v>0.73034499999999991</v>
      </c>
    </row>
    <row r="1004" spans="2:15" x14ac:dyDescent="0.35">
      <c r="B1004" t="s">
        <v>389</v>
      </c>
      <c r="C1004" t="str">
        <f t="shared" si="61"/>
        <v>RSDExSCE</v>
      </c>
      <c r="D1004" t="s">
        <v>393</v>
      </c>
      <c r="E1004" t="str">
        <f t="shared" si="62"/>
        <v>SCE</v>
      </c>
      <c r="F1004" t="s">
        <v>455</v>
      </c>
      <c r="G1004" t="s">
        <v>446</v>
      </c>
      <c r="H1004" t="s">
        <v>416</v>
      </c>
      <c r="I1004" s="12" t="s">
        <v>417</v>
      </c>
      <c r="J1004" s="12" t="s">
        <v>418</v>
      </c>
      <c r="L1004" s="28" t="str">
        <f t="shared" si="63"/>
        <v>RSDExSCECZ14</v>
      </c>
      <c r="M1004" t="str">
        <f t="shared" si="64"/>
        <v>RSDExSCE</v>
      </c>
      <c r="N1004" t="s">
        <v>432</v>
      </c>
      <c r="O1004">
        <v>1.9086149999999997</v>
      </c>
    </row>
    <row r="1005" spans="2:15" x14ac:dyDescent="0.35">
      <c r="B1005" t="s">
        <v>389</v>
      </c>
      <c r="C1005" t="str">
        <f t="shared" si="61"/>
        <v>RSDExSCE</v>
      </c>
      <c r="D1005" t="s">
        <v>393</v>
      </c>
      <c r="E1005" t="str">
        <f t="shared" si="62"/>
        <v>SCE</v>
      </c>
      <c r="F1005" t="s">
        <v>455</v>
      </c>
      <c r="G1005" t="s">
        <v>446</v>
      </c>
      <c r="H1005" t="s">
        <v>416</v>
      </c>
      <c r="I1005" s="12" t="s">
        <v>417</v>
      </c>
      <c r="J1005" s="12" t="s">
        <v>418</v>
      </c>
      <c r="L1005" s="28" t="str">
        <f t="shared" si="63"/>
        <v>RSDExSCECZ15</v>
      </c>
      <c r="M1005" t="str">
        <f t="shared" si="64"/>
        <v>RSDExSCE</v>
      </c>
      <c r="N1005" t="s">
        <v>433</v>
      </c>
      <c r="O1005">
        <v>1.779785</v>
      </c>
    </row>
    <row r="1006" spans="2:15" x14ac:dyDescent="0.35">
      <c r="B1006" t="s">
        <v>389</v>
      </c>
      <c r="C1006" t="str">
        <f t="shared" si="61"/>
        <v>RSDExSCE</v>
      </c>
      <c r="D1006" t="s">
        <v>393</v>
      </c>
      <c r="E1006" t="str">
        <f t="shared" si="62"/>
        <v>SCE</v>
      </c>
      <c r="F1006" t="s">
        <v>455</v>
      </c>
      <c r="G1006" t="s">
        <v>446</v>
      </c>
      <c r="H1006" t="s">
        <v>416</v>
      </c>
      <c r="I1006" s="12" t="s">
        <v>417</v>
      </c>
      <c r="J1006" s="12" t="s">
        <v>418</v>
      </c>
      <c r="L1006" s="28" t="str">
        <f t="shared" si="63"/>
        <v>RSDExSCECZ16</v>
      </c>
      <c r="M1006" t="str">
        <f t="shared" si="64"/>
        <v>RSDExSCE</v>
      </c>
      <c r="N1006" t="s">
        <v>434</v>
      </c>
      <c r="O1006">
        <v>0.73716000000000004</v>
      </c>
    </row>
    <row r="1007" spans="2:15" x14ac:dyDescent="0.35">
      <c r="B1007" t="s">
        <v>389</v>
      </c>
      <c r="C1007" t="str">
        <f t="shared" si="61"/>
        <v>RFFExSCE</v>
      </c>
      <c r="D1007" t="s">
        <v>393</v>
      </c>
      <c r="E1007" t="str">
        <f t="shared" si="62"/>
        <v>SCE</v>
      </c>
      <c r="F1007" t="s">
        <v>455</v>
      </c>
      <c r="G1007" t="s">
        <v>447</v>
      </c>
      <c r="H1007" t="s">
        <v>416</v>
      </c>
      <c r="I1007" s="12" t="s">
        <v>417</v>
      </c>
      <c r="J1007" s="12" t="s">
        <v>418</v>
      </c>
      <c r="L1007" s="28" t="str">
        <f t="shared" si="63"/>
        <v>RFFExSCECZ01</v>
      </c>
      <c r="M1007" t="str">
        <f t="shared" si="64"/>
        <v>RFFExSCE</v>
      </c>
      <c r="N1007" t="s">
        <v>419</v>
      </c>
      <c r="O1007">
        <v>0</v>
      </c>
    </row>
    <row r="1008" spans="2:15" x14ac:dyDescent="0.35">
      <c r="B1008" t="s">
        <v>389</v>
      </c>
      <c r="C1008" t="str">
        <f t="shared" si="61"/>
        <v>RFFExSCE</v>
      </c>
      <c r="D1008" t="s">
        <v>393</v>
      </c>
      <c r="E1008" t="str">
        <f t="shared" si="62"/>
        <v>SCE</v>
      </c>
      <c r="F1008" t="s">
        <v>455</v>
      </c>
      <c r="G1008" t="s">
        <v>447</v>
      </c>
      <c r="H1008" t="s">
        <v>416</v>
      </c>
      <c r="I1008" s="12" t="s">
        <v>417</v>
      </c>
      <c r="J1008" s="12" t="s">
        <v>418</v>
      </c>
      <c r="L1008" s="28" t="str">
        <f t="shared" si="63"/>
        <v>RFFExSCECZ02</v>
      </c>
      <c r="M1008" t="str">
        <f t="shared" si="64"/>
        <v>RFFExSCE</v>
      </c>
      <c r="N1008" t="s">
        <v>420</v>
      </c>
      <c r="O1008">
        <v>0</v>
      </c>
    </row>
    <row r="1009" spans="2:15" x14ac:dyDescent="0.35">
      <c r="B1009" t="s">
        <v>389</v>
      </c>
      <c r="C1009" t="str">
        <f t="shared" si="61"/>
        <v>RFFExSCE</v>
      </c>
      <c r="D1009" t="s">
        <v>393</v>
      </c>
      <c r="E1009" t="str">
        <f t="shared" si="62"/>
        <v>SCE</v>
      </c>
      <c r="F1009" t="s">
        <v>455</v>
      </c>
      <c r="G1009" t="s">
        <v>447</v>
      </c>
      <c r="H1009" t="s">
        <v>416</v>
      </c>
      <c r="I1009" s="12" t="s">
        <v>417</v>
      </c>
      <c r="J1009" s="12" t="s">
        <v>418</v>
      </c>
      <c r="L1009" s="28" t="str">
        <f t="shared" si="63"/>
        <v>RFFExSCECZ03</v>
      </c>
      <c r="M1009" t="str">
        <f t="shared" si="64"/>
        <v>RFFExSCE</v>
      </c>
      <c r="N1009" t="s">
        <v>421</v>
      </c>
      <c r="O1009">
        <v>0</v>
      </c>
    </row>
    <row r="1010" spans="2:15" x14ac:dyDescent="0.35">
      <c r="B1010" t="s">
        <v>389</v>
      </c>
      <c r="C1010" t="str">
        <f t="shared" si="61"/>
        <v>RFFExSCE</v>
      </c>
      <c r="D1010" t="s">
        <v>393</v>
      </c>
      <c r="E1010" t="str">
        <f t="shared" si="62"/>
        <v>SCE</v>
      </c>
      <c r="F1010" t="s">
        <v>455</v>
      </c>
      <c r="G1010" t="s">
        <v>447</v>
      </c>
      <c r="H1010" t="s">
        <v>416</v>
      </c>
      <c r="I1010" s="12" t="s">
        <v>417</v>
      </c>
      <c r="J1010" s="12" t="s">
        <v>418</v>
      </c>
      <c r="L1010" s="28" t="str">
        <f t="shared" si="63"/>
        <v>RFFExSCECZ04</v>
      </c>
      <c r="M1010" t="str">
        <f t="shared" si="64"/>
        <v>RFFExSCE</v>
      </c>
      <c r="N1010" t="s">
        <v>422</v>
      </c>
      <c r="O1010">
        <v>0</v>
      </c>
    </row>
    <row r="1011" spans="2:15" x14ac:dyDescent="0.35">
      <c r="B1011" t="s">
        <v>389</v>
      </c>
      <c r="C1011" t="str">
        <f t="shared" si="61"/>
        <v>RFFExSCE</v>
      </c>
      <c r="D1011" t="s">
        <v>393</v>
      </c>
      <c r="E1011" t="str">
        <f t="shared" si="62"/>
        <v>SCE</v>
      </c>
      <c r="F1011" t="s">
        <v>455</v>
      </c>
      <c r="G1011" t="s">
        <v>447</v>
      </c>
      <c r="H1011" t="s">
        <v>416</v>
      </c>
      <c r="I1011" s="12" t="s">
        <v>417</v>
      </c>
      <c r="J1011" s="12" t="s">
        <v>418</v>
      </c>
      <c r="L1011" s="28" t="str">
        <f t="shared" si="63"/>
        <v>RFFExSCECZ05</v>
      </c>
      <c r="M1011" t="str">
        <f t="shared" si="64"/>
        <v>RFFExSCE</v>
      </c>
      <c r="N1011" t="s">
        <v>423</v>
      </c>
      <c r="O1011">
        <v>0.13278000000000001</v>
      </c>
    </row>
    <row r="1012" spans="2:15" x14ac:dyDescent="0.35">
      <c r="B1012" t="s">
        <v>389</v>
      </c>
      <c r="C1012" t="str">
        <f t="shared" si="61"/>
        <v>RFFExSCE</v>
      </c>
      <c r="D1012" t="s">
        <v>393</v>
      </c>
      <c r="E1012" t="str">
        <f t="shared" si="62"/>
        <v>SCE</v>
      </c>
      <c r="F1012" t="s">
        <v>455</v>
      </c>
      <c r="G1012" t="s">
        <v>447</v>
      </c>
      <c r="H1012" t="s">
        <v>416</v>
      </c>
      <c r="I1012" s="12" t="s">
        <v>417</v>
      </c>
      <c r="J1012" s="12" t="s">
        <v>418</v>
      </c>
      <c r="L1012" s="28" t="str">
        <f t="shared" si="63"/>
        <v>RFFExSCECZ06</v>
      </c>
      <c r="M1012" t="str">
        <f t="shared" si="64"/>
        <v>RFFExSCE</v>
      </c>
      <c r="N1012" t="s">
        <v>424</v>
      </c>
      <c r="O1012">
        <v>9.1683899999999987</v>
      </c>
    </row>
    <row r="1013" spans="2:15" x14ac:dyDescent="0.35">
      <c r="B1013" t="s">
        <v>389</v>
      </c>
      <c r="C1013" t="str">
        <f t="shared" si="61"/>
        <v>RFFExSCE</v>
      </c>
      <c r="D1013" t="s">
        <v>393</v>
      </c>
      <c r="E1013" t="str">
        <f t="shared" si="62"/>
        <v>SCE</v>
      </c>
      <c r="F1013" t="s">
        <v>455</v>
      </c>
      <c r="G1013" t="s">
        <v>447</v>
      </c>
      <c r="H1013" t="s">
        <v>416</v>
      </c>
      <c r="I1013" s="12" t="s">
        <v>417</v>
      </c>
      <c r="J1013" s="12" t="s">
        <v>418</v>
      </c>
      <c r="L1013" s="28" t="str">
        <f t="shared" si="63"/>
        <v>RFFExSCECZ07</v>
      </c>
      <c r="M1013" t="str">
        <f t="shared" si="64"/>
        <v>RFFExSCE</v>
      </c>
      <c r="N1013" t="s">
        <v>425</v>
      </c>
      <c r="O1013">
        <v>0</v>
      </c>
    </row>
    <row r="1014" spans="2:15" x14ac:dyDescent="0.35">
      <c r="B1014" t="s">
        <v>389</v>
      </c>
      <c r="C1014" t="str">
        <f t="shared" si="61"/>
        <v>RFFExSCE</v>
      </c>
      <c r="D1014" t="s">
        <v>393</v>
      </c>
      <c r="E1014" t="str">
        <f t="shared" si="62"/>
        <v>SCE</v>
      </c>
      <c r="F1014" t="s">
        <v>455</v>
      </c>
      <c r="G1014" t="s">
        <v>447</v>
      </c>
      <c r="H1014" t="s">
        <v>416</v>
      </c>
      <c r="I1014" s="12" t="s">
        <v>417</v>
      </c>
      <c r="J1014" s="12" t="s">
        <v>418</v>
      </c>
      <c r="L1014" s="28" t="str">
        <f t="shared" si="63"/>
        <v>RFFExSCECZ08</v>
      </c>
      <c r="M1014" t="str">
        <f t="shared" si="64"/>
        <v>RFFExSCE</v>
      </c>
      <c r="N1014" t="s">
        <v>426</v>
      </c>
      <c r="O1014">
        <v>10.549530000000001</v>
      </c>
    </row>
    <row r="1015" spans="2:15" x14ac:dyDescent="0.35">
      <c r="B1015" t="s">
        <v>389</v>
      </c>
      <c r="C1015" t="str">
        <f t="shared" si="61"/>
        <v>RFFExSCE</v>
      </c>
      <c r="D1015" t="s">
        <v>393</v>
      </c>
      <c r="E1015" t="str">
        <f t="shared" si="62"/>
        <v>SCE</v>
      </c>
      <c r="F1015" t="s">
        <v>455</v>
      </c>
      <c r="G1015" t="s">
        <v>447</v>
      </c>
      <c r="H1015" t="s">
        <v>416</v>
      </c>
      <c r="I1015" s="12" t="s">
        <v>417</v>
      </c>
      <c r="J1015" s="12" t="s">
        <v>418</v>
      </c>
      <c r="L1015" s="28" t="str">
        <f t="shared" si="63"/>
        <v>RFFExSCECZ09</v>
      </c>
      <c r="M1015" t="str">
        <f t="shared" si="64"/>
        <v>RFFExSCE</v>
      </c>
      <c r="N1015" t="s">
        <v>427</v>
      </c>
      <c r="O1015">
        <v>5.8953499999999996</v>
      </c>
    </row>
    <row r="1016" spans="2:15" x14ac:dyDescent="0.35">
      <c r="B1016" t="s">
        <v>389</v>
      </c>
      <c r="C1016" t="str">
        <f t="shared" si="61"/>
        <v>RFFExSCE</v>
      </c>
      <c r="D1016" t="s">
        <v>393</v>
      </c>
      <c r="E1016" t="str">
        <f t="shared" si="62"/>
        <v>SCE</v>
      </c>
      <c r="F1016" t="s">
        <v>455</v>
      </c>
      <c r="G1016" t="s">
        <v>447</v>
      </c>
      <c r="H1016" t="s">
        <v>416</v>
      </c>
      <c r="I1016" s="12" t="s">
        <v>417</v>
      </c>
      <c r="J1016" s="12" t="s">
        <v>418</v>
      </c>
      <c r="L1016" s="28" t="str">
        <f t="shared" si="63"/>
        <v>RFFExSCECZ10</v>
      </c>
      <c r="M1016" t="str">
        <f t="shared" si="64"/>
        <v>RFFExSCE</v>
      </c>
      <c r="N1016" t="s">
        <v>428</v>
      </c>
      <c r="O1016">
        <v>9.0971799999999998</v>
      </c>
    </row>
    <row r="1017" spans="2:15" x14ac:dyDescent="0.35">
      <c r="B1017" t="s">
        <v>389</v>
      </c>
      <c r="C1017" t="str">
        <f t="shared" si="61"/>
        <v>RFFExSCE</v>
      </c>
      <c r="D1017" t="s">
        <v>393</v>
      </c>
      <c r="E1017" t="str">
        <f t="shared" si="62"/>
        <v>SCE</v>
      </c>
      <c r="F1017" t="s">
        <v>455</v>
      </c>
      <c r="G1017" t="s">
        <v>447</v>
      </c>
      <c r="H1017" t="s">
        <v>416</v>
      </c>
      <c r="I1017" s="12" t="s">
        <v>417</v>
      </c>
      <c r="J1017" s="12" t="s">
        <v>418</v>
      </c>
      <c r="L1017" s="28" t="str">
        <f t="shared" si="63"/>
        <v>RFFExSCECZ11</v>
      </c>
      <c r="M1017" t="str">
        <f t="shared" si="64"/>
        <v>RFFExSCE</v>
      </c>
      <c r="N1017" t="s">
        <v>429</v>
      </c>
      <c r="O1017">
        <v>0</v>
      </c>
    </row>
    <row r="1018" spans="2:15" x14ac:dyDescent="0.35">
      <c r="B1018" t="s">
        <v>389</v>
      </c>
      <c r="C1018" t="str">
        <f t="shared" si="61"/>
        <v>RFFExSCE</v>
      </c>
      <c r="D1018" t="s">
        <v>393</v>
      </c>
      <c r="E1018" t="str">
        <f t="shared" si="62"/>
        <v>SCE</v>
      </c>
      <c r="F1018" t="s">
        <v>455</v>
      </c>
      <c r="G1018" t="s">
        <v>447</v>
      </c>
      <c r="H1018" t="s">
        <v>416</v>
      </c>
      <c r="I1018" s="12" t="s">
        <v>417</v>
      </c>
      <c r="J1018" s="12" t="s">
        <v>418</v>
      </c>
      <c r="L1018" s="28" t="str">
        <f t="shared" si="63"/>
        <v>RFFExSCECZ12</v>
      </c>
      <c r="M1018" t="str">
        <f t="shared" si="64"/>
        <v>RFFExSCE</v>
      </c>
      <c r="N1018" t="s">
        <v>430</v>
      </c>
      <c r="O1018">
        <v>0</v>
      </c>
    </row>
    <row r="1019" spans="2:15" x14ac:dyDescent="0.35">
      <c r="B1019" t="s">
        <v>389</v>
      </c>
      <c r="C1019" t="str">
        <f t="shared" si="61"/>
        <v>RFFExSCE</v>
      </c>
      <c r="D1019" t="s">
        <v>393</v>
      </c>
      <c r="E1019" t="str">
        <f t="shared" si="62"/>
        <v>SCE</v>
      </c>
      <c r="F1019" t="s">
        <v>455</v>
      </c>
      <c r="G1019" t="s">
        <v>447</v>
      </c>
      <c r="H1019" t="s">
        <v>416</v>
      </c>
      <c r="I1019" s="12" t="s">
        <v>417</v>
      </c>
      <c r="J1019" s="12" t="s">
        <v>418</v>
      </c>
      <c r="L1019" s="28" t="str">
        <f t="shared" si="63"/>
        <v>RFFExSCECZ13</v>
      </c>
      <c r="M1019" t="str">
        <f t="shared" si="64"/>
        <v>RFFExSCE</v>
      </c>
      <c r="N1019" t="s">
        <v>431</v>
      </c>
      <c r="O1019">
        <v>0.73034499999999991</v>
      </c>
    </row>
    <row r="1020" spans="2:15" x14ac:dyDescent="0.35">
      <c r="B1020" t="s">
        <v>389</v>
      </c>
      <c r="C1020" t="str">
        <f t="shared" si="61"/>
        <v>RFFExSCE</v>
      </c>
      <c r="D1020" t="s">
        <v>393</v>
      </c>
      <c r="E1020" t="str">
        <f t="shared" si="62"/>
        <v>SCE</v>
      </c>
      <c r="F1020" t="s">
        <v>455</v>
      </c>
      <c r="G1020" t="s">
        <v>447</v>
      </c>
      <c r="H1020" t="s">
        <v>416</v>
      </c>
      <c r="I1020" s="12" t="s">
        <v>417</v>
      </c>
      <c r="J1020" s="12" t="s">
        <v>418</v>
      </c>
      <c r="L1020" s="28" t="str">
        <f t="shared" si="63"/>
        <v>RFFExSCECZ14</v>
      </c>
      <c r="M1020" t="str">
        <f t="shared" si="64"/>
        <v>RFFExSCE</v>
      </c>
      <c r="N1020" t="s">
        <v>432</v>
      </c>
      <c r="O1020">
        <v>1.9086149999999997</v>
      </c>
    </row>
    <row r="1021" spans="2:15" x14ac:dyDescent="0.35">
      <c r="B1021" t="s">
        <v>389</v>
      </c>
      <c r="C1021" t="str">
        <f t="shared" si="61"/>
        <v>RFFExSCE</v>
      </c>
      <c r="D1021" t="s">
        <v>393</v>
      </c>
      <c r="E1021" t="str">
        <f t="shared" si="62"/>
        <v>SCE</v>
      </c>
      <c r="F1021" t="s">
        <v>455</v>
      </c>
      <c r="G1021" t="s">
        <v>447</v>
      </c>
      <c r="H1021" t="s">
        <v>416</v>
      </c>
      <c r="I1021" s="12" t="s">
        <v>417</v>
      </c>
      <c r="J1021" s="12" t="s">
        <v>418</v>
      </c>
      <c r="L1021" s="28" t="str">
        <f t="shared" si="63"/>
        <v>RFFExSCECZ15</v>
      </c>
      <c r="M1021" t="str">
        <f t="shared" si="64"/>
        <v>RFFExSCE</v>
      </c>
      <c r="N1021" t="s">
        <v>433</v>
      </c>
      <c r="O1021">
        <v>1.779785</v>
      </c>
    </row>
    <row r="1022" spans="2:15" x14ac:dyDescent="0.35">
      <c r="B1022" t="s">
        <v>389</v>
      </c>
      <c r="C1022" t="str">
        <f t="shared" si="61"/>
        <v>RFFExSCE</v>
      </c>
      <c r="D1022" t="s">
        <v>393</v>
      </c>
      <c r="E1022" t="str">
        <f t="shared" si="62"/>
        <v>SCE</v>
      </c>
      <c r="F1022" t="s">
        <v>455</v>
      </c>
      <c r="G1022" t="s">
        <v>447</v>
      </c>
      <c r="H1022" t="s">
        <v>416</v>
      </c>
      <c r="I1022" s="12" t="s">
        <v>417</v>
      </c>
      <c r="J1022" s="12" t="s">
        <v>418</v>
      </c>
      <c r="L1022" s="28" t="str">
        <f t="shared" si="63"/>
        <v>RFFExSCECZ16</v>
      </c>
      <c r="M1022" t="str">
        <f t="shared" si="64"/>
        <v>RFFExSCE</v>
      </c>
      <c r="N1022" t="s">
        <v>434</v>
      </c>
      <c r="O1022">
        <v>0.73716000000000004</v>
      </c>
    </row>
    <row r="1023" spans="2:15" x14ac:dyDescent="0.35">
      <c r="B1023" t="s">
        <v>389</v>
      </c>
      <c r="C1023" t="str">
        <f t="shared" si="61"/>
        <v>Rt3ExSCE</v>
      </c>
      <c r="D1023" t="s">
        <v>393</v>
      </c>
      <c r="E1023" t="str">
        <f t="shared" si="62"/>
        <v>SCE</v>
      </c>
      <c r="F1023" t="s">
        <v>455</v>
      </c>
      <c r="G1023" t="s">
        <v>448</v>
      </c>
      <c r="H1023" t="s">
        <v>416</v>
      </c>
      <c r="I1023" s="12" t="s">
        <v>417</v>
      </c>
      <c r="J1023" s="12" t="s">
        <v>418</v>
      </c>
      <c r="L1023" s="28" t="str">
        <f t="shared" si="63"/>
        <v>Rt3ExSCECZ01</v>
      </c>
      <c r="M1023" t="str">
        <f t="shared" si="64"/>
        <v>Rt3ExSCE</v>
      </c>
      <c r="N1023" t="s">
        <v>419</v>
      </c>
      <c r="O1023">
        <v>0</v>
      </c>
    </row>
    <row r="1024" spans="2:15" x14ac:dyDescent="0.35">
      <c r="B1024" t="s">
        <v>389</v>
      </c>
      <c r="C1024" t="str">
        <f t="shared" si="61"/>
        <v>Rt3ExSCE</v>
      </c>
      <c r="D1024" t="s">
        <v>393</v>
      </c>
      <c r="E1024" t="str">
        <f t="shared" si="62"/>
        <v>SCE</v>
      </c>
      <c r="F1024" t="s">
        <v>455</v>
      </c>
      <c r="G1024" t="s">
        <v>448</v>
      </c>
      <c r="H1024" t="s">
        <v>416</v>
      </c>
      <c r="I1024" s="12" t="s">
        <v>417</v>
      </c>
      <c r="J1024" s="12" t="s">
        <v>418</v>
      </c>
      <c r="L1024" s="28" t="str">
        <f t="shared" si="63"/>
        <v>Rt3ExSCECZ02</v>
      </c>
      <c r="M1024" t="str">
        <f t="shared" si="64"/>
        <v>Rt3ExSCE</v>
      </c>
      <c r="N1024" t="s">
        <v>420</v>
      </c>
      <c r="O1024">
        <v>0</v>
      </c>
    </row>
    <row r="1025" spans="2:15" x14ac:dyDescent="0.35">
      <c r="B1025" t="s">
        <v>389</v>
      </c>
      <c r="C1025" t="str">
        <f t="shared" si="61"/>
        <v>Rt3ExSCE</v>
      </c>
      <c r="D1025" t="s">
        <v>393</v>
      </c>
      <c r="E1025" t="str">
        <f t="shared" si="62"/>
        <v>SCE</v>
      </c>
      <c r="F1025" t="s">
        <v>455</v>
      </c>
      <c r="G1025" t="s">
        <v>448</v>
      </c>
      <c r="H1025" t="s">
        <v>416</v>
      </c>
      <c r="I1025" s="12" t="s">
        <v>417</v>
      </c>
      <c r="J1025" s="12" t="s">
        <v>418</v>
      </c>
      <c r="L1025" s="28" t="str">
        <f t="shared" si="63"/>
        <v>Rt3ExSCECZ03</v>
      </c>
      <c r="M1025" t="str">
        <f t="shared" si="64"/>
        <v>Rt3ExSCE</v>
      </c>
      <c r="N1025" t="s">
        <v>421</v>
      </c>
      <c r="O1025">
        <v>0</v>
      </c>
    </row>
    <row r="1026" spans="2:15" x14ac:dyDescent="0.35">
      <c r="B1026" t="s">
        <v>389</v>
      </c>
      <c r="C1026" t="str">
        <f t="shared" si="61"/>
        <v>Rt3ExSCE</v>
      </c>
      <c r="D1026" t="s">
        <v>393</v>
      </c>
      <c r="E1026" t="str">
        <f t="shared" si="62"/>
        <v>SCE</v>
      </c>
      <c r="F1026" t="s">
        <v>455</v>
      </c>
      <c r="G1026" t="s">
        <v>448</v>
      </c>
      <c r="H1026" t="s">
        <v>416</v>
      </c>
      <c r="I1026" s="12" t="s">
        <v>417</v>
      </c>
      <c r="J1026" s="12" t="s">
        <v>418</v>
      </c>
      <c r="L1026" s="28" t="str">
        <f t="shared" si="63"/>
        <v>Rt3ExSCECZ04</v>
      </c>
      <c r="M1026" t="str">
        <f t="shared" si="64"/>
        <v>Rt3ExSCE</v>
      </c>
      <c r="N1026" t="s">
        <v>422</v>
      </c>
      <c r="O1026">
        <v>0</v>
      </c>
    </row>
    <row r="1027" spans="2:15" x14ac:dyDescent="0.35">
      <c r="B1027" t="s">
        <v>389</v>
      </c>
      <c r="C1027" t="str">
        <f t="shared" si="61"/>
        <v>Rt3ExSCE</v>
      </c>
      <c r="D1027" t="s">
        <v>393</v>
      </c>
      <c r="E1027" t="str">
        <f t="shared" si="62"/>
        <v>SCE</v>
      </c>
      <c r="F1027" t="s">
        <v>455</v>
      </c>
      <c r="G1027" t="s">
        <v>448</v>
      </c>
      <c r="H1027" t="s">
        <v>416</v>
      </c>
      <c r="I1027" s="12" t="s">
        <v>417</v>
      </c>
      <c r="J1027" s="12" t="s">
        <v>418</v>
      </c>
      <c r="L1027" s="28" t="str">
        <f t="shared" si="63"/>
        <v>Rt3ExSCECZ05</v>
      </c>
      <c r="M1027" t="str">
        <f t="shared" si="64"/>
        <v>Rt3ExSCE</v>
      </c>
      <c r="N1027" t="s">
        <v>423</v>
      </c>
      <c r="O1027">
        <v>0.63006666666666666</v>
      </c>
    </row>
    <row r="1028" spans="2:15" x14ac:dyDescent="0.35">
      <c r="B1028" t="s">
        <v>389</v>
      </c>
      <c r="C1028" t="str">
        <f t="shared" si="61"/>
        <v>Rt3ExSCE</v>
      </c>
      <c r="D1028" t="s">
        <v>393</v>
      </c>
      <c r="E1028" t="str">
        <f t="shared" si="62"/>
        <v>SCE</v>
      </c>
      <c r="F1028" t="s">
        <v>455</v>
      </c>
      <c r="G1028" t="s">
        <v>448</v>
      </c>
      <c r="H1028" t="s">
        <v>416</v>
      </c>
      <c r="I1028" s="12" t="s">
        <v>417</v>
      </c>
      <c r="J1028" s="12" t="s">
        <v>418</v>
      </c>
      <c r="L1028" s="28" t="str">
        <f t="shared" si="63"/>
        <v>Rt3ExSCECZ06</v>
      </c>
      <c r="M1028" t="str">
        <f t="shared" si="64"/>
        <v>Rt3ExSCE</v>
      </c>
      <c r="N1028" t="s">
        <v>424</v>
      </c>
      <c r="O1028">
        <v>35.127833333333335</v>
      </c>
    </row>
    <row r="1029" spans="2:15" x14ac:dyDescent="0.35">
      <c r="B1029" t="s">
        <v>389</v>
      </c>
      <c r="C1029" t="str">
        <f t="shared" si="61"/>
        <v>Rt3ExSCE</v>
      </c>
      <c r="D1029" t="s">
        <v>393</v>
      </c>
      <c r="E1029" t="str">
        <f t="shared" si="62"/>
        <v>SCE</v>
      </c>
      <c r="F1029" t="s">
        <v>455</v>
      </c>
      <c r="G1029" t="s">
        <v>448</v>
      </c>
      <c r="H1029" t="s">
        <v>416</v>
      </c>
      <c r="I1029" s="12" t="s">
        <v>417</v>
      </c>
      <c r="J1029" s="12" t="s">
        <v>418</v>
      </c>
      <c r="L1029" s="28" t="str">
        <f t="shared" si="63"/>
        <v>Rt3ExSCECZ07</v>
      </c>
      <c r="M1029" t="str">
        <f t="shared" si="64"/>
        <v>Rt3ExSCE</v>
      </c>
      <c r="N1029" t="s">
        <v>425</v>
      </c>
      <c r="O1029">
        <v>0</v>
      </c>
    </row>
    <row r="1030" spans="2:15" x14ac:dyDescent="0.35">
      <c r="B1030" t="s">
        <v>389</v>
      </c>
      <c r="C1030" t="str">
        <f t="shared" si="61"/>
        <v>Rt3ExSCE</v>
      </c>
      <c r="D1030" t="s">
        <v>393</v>
      </c>
      <c r="E1030" t="str">
        <f t="shared" si="62"/>
        <v>SCE</v>
      </c>
      <c r="F1030" t="s">
        <v>455</v>
      </c>
      <c r="G1030" t="s">
        <v>448</v>
      </c>
      <c r="H1030" t="s">
        <v>416</v>
      </c>
      <c r="I1030" s="12" t="s">
        <v>417</v>
      </c>
      <c r="J1030" s="12" t="s">
        <v>418</v>
      </c>
      <c r="L1030" s="28" t="str">
        <f t="shared" si="63"/>
        <v>Rt3ExSCECZ08</v>
      </c>
      <c r="M1030" t="str">
        <f t="shared" si="64"/>
        <v>Rt3ExSCE</v>
      </c>
      <c r="N1030" t="s">
        <v>426</v>
      </c>
      <c r="O1030">
        <v>39.923333333333325</v>
      </c>
    </row>
    <row r="1031" spans="2:15" x14ac:dyDescent="0.35">
      <c r="B1031" t="s">
        <v>389</v>
      </c>
      <c r="C1031" t="str">
        <f t="shared" si="61"/>
        <v>Rt3ExSCE</v>
      </c>
      <c r="D1031" t="s">
        <v>393</v>
      </c>
      <c r="E1031" t="str">
        <f t="shared" si="62"/>
        <v>SCE</v>
      </c>
      <c r="F1031" t="s">
        <v>455</v>
      </c>
      <c r="G1031" t="s">
        <v>448</v>
      </c>
      <c r="H1031" t="s">
        <v>416</v>
      </c>
      <c r="I1031" s="12" t="s">
        <v>417</v>
      </c>
      <c r="J1031" s="12" t="s">
        <v>418</v>
      </c>
      <c r="L1031" s="28" t="str">
        <f t="shared" si="63"/>
        <v>Rt3ExSCECZ09</v>
      </c>
      <c r="M1031" t="str">
        <f t="shared" si="64"/>
        <v>Rt3ExSCE</v>
      </c>
      <c r="N1031" t="s">
        <v>427</v>
      </c>
      <c r="O1031">
        <v>21.458766666666666</v>
      </c>
    </row>
    <row r="1032" spans="2:15" x14ac:dyDescent="0.35">
      <c r="B1032" t="s">
        <v>389</v>
      </c>
      <c r="C1032" t="str">
        <f t="shared" si="61"/>
        <v>Rt3ExSCE</v>
      </c>
      <c r="D1032" t="s">
        <v>393</v>
      </c>
      <c r="E1032" t="str">
        <f t="shared" si="62"/>
        <v>SCE</v>
      </c>
      <c r="F1032" t="s">
        <v>455</v>
      </c>
      <c r="G1032" t="s">
        <v>448</v>
      </c>
      <c r="H1032" t="s">
        <v>416</v>
      </c>
      <c r="I1032" s="12" t="s">
        <v>417</v>
      </c>
      <c r="J1032" s="12" t="s">
        <v>418</v>
      </c>
      <c r="L1032" s="28" t="str">
        <f t="shared" si="63"/>
        <v>Rt3ExSCECZ10</v>
      </c>
      <c r="M1032" t="str">
        <f t="shared" si="64"/>
        <v>Rt3ExSCE</v>
      </c>
      <c r="N1032" t="s">
        <v>428</v>
      </c>
      <c r="O1032">
        <v>30.905600000000003</v>
      </c>
    </row>
    <row r="1033" spans="2:15" x14ac:dyDescent="0.35">
      <c r="B1033" t="s">
        <v>389</v>
      </c>
      <c r="C1033" t="str">
        <f t="shared" si="61"/>
        <v>Rt3ExSCE</v>
      </c>
      <c r="D1033" t="s">
        <v>393</v>
      </c>
      <c r="E1033" t="str">
        <f t="shared" si="62"/>
        <v>SCE</v>
      </c>
      <c r="F1033" t="s">
        <v>455</v>
      </c>
      <c r="G1033" t="s">
        <v>448</v>
      </c>
      <c r="H1033" t="s">
        <v>416</v>
      </c>
      <c r="I1033" s="12" t="s">
        <v>417</v>
      </c>
      <c r="J1033" s="12" t="s">
        <v>418</v>
      </c>
      <c r="L1033" s="28" t="str">
        <f t="shared" si="63"/>
        <v>Rt3ExSCECZ11</v>
      </c>
      <c r="M1033" t="str">
        <f t="shared" si="64"/>
        <v>Rt3ExSCE</v>
      </c>
      <c r="N1033" t="s">
        <v>429</v>
      </c>
      <c r="O1033">
        <v>0</v>
      </c>
    </row>
    <row r="1034" spans="2:15" x14ac:dyDescent="0.35">
      <c r="B1034" t="s">
        <v>389</v>
      </c>
      <c r="C1034" t="str">
        <f t="shared" si="61"/>
        <v>Rt3ExSCE</v>
      </c>
      <c r="D1034" t="s">
        <v>393</v>
      </c>
      <c r="E1034" t="str">
        <f t="shared" si="62"/>
        <v>SCE</v>
      </c>
      <c r="F1034" t="s">
        <v>455</v>
      </c>
      <c r="G1034" t="s">
        <v>448</v>
      </c>
      <c r="H1034" t="s">
        <v>416</v>
      </c>
      <c r="I1034" s="12" t="s">
        <v>417</v>
      </c>
      <c r="J1034" s="12" t="s">
        <v>418</v>
      </c>
      <c r="L1034" s="28" t="str">
        <f t="shared" si="63"/>
        <v>Rt3ExSCECZ12</v>
      </c>
      <c r="M1034" t="str">
        <f t="shared" si="64"/>
        <v>Rt3ExSCE</v>
      </c>
      <c r="N1034" t="s">
        <v>430</v>
      </c>
      <c r="O1034">
        <v>0</v>
      </c>
    </row>
    <row r="1035" spans="2:15" x14ac:dyDescent="0.35">
      <c r="B1035" t="s">
        <v>389</v>
      </c>
      <c r="C1035" t="str">
        <f t="shared" si="61"/>
        <v>Rt3ExSCE</v>
      </c>
      <c r="D1035" t="s">
        <v>393</v>
      </c>
      <c r="E1035" t="str">
        <f t="shared" si="62"/>
        <v>SCE</v>
      </c>
      <c r="F1035" t="s">
        <v>455</v>
      </c>
      <c r="G1035" t="s">
        <v>448</v>
      </c>
      <c r="H1035" t="s">
        <v>416</v>
      </c>
      <c r="I1035" s="12" t="s">
        <v>417</v>
      </c>
      <c r="J1035" s="12" t="s">
        <v>418</v>
      </c>
      <c r="L1035" s="28" t="str">
        <f t="shared" si="63"/>
        <v>Rt3ExSCECZ13</v>
      </c>
      <c r="M1035" t="str">
        <f t="shared" si="64"/>
        <v>Rt3ExSCE</v>
      </c>
      <c r="N1035" t="s">
        <v>431</v>
      </c>
      <c r="O1035">
        <v>4.0004666666666671</v>
      </c>
    </row>
    <row r="1036" spans="2:15" x14ac:dyDescent="0.35">
      <c r="B1036" t="s">
        <v>389</v>
      </c>
      <c r="C1036" t="str">
        <f t="shared" si="61"/>
        <v>Rt3ExSCE</v>
      </c>
      <c r="D1036" t="s">
        <v>393</v>
      </c>
      <c r="E1036" t="str">
        <f t="shared" si="62"/>
        <v>SCE</v>
      </c>
      <c r="F1036" t="s">
        <v>455</v>
      </c>
      <c r="G1036" t="s">
        <v>448</v>
      </c>
      <c r="H1036" t="s">
        <v>416</v>
      </c>
      <c r="I1036" s="12" t="s">
        <v>417</v>
      </c>
      <c r="J1036" s="12" t="s">
        <v>418</v>
      </c>
      <c r="L1036" s="28" t="str">
        <f t="shared" si="63"/>
        <v>Rt3ExSCECZ14</v>
      </c>
      <c r="M1036" t="str">
        <f t="shared" si="64"/>
        <v>Rt3ExSCE</v>
      </c>
      <c r="N1036" t="s">
        <v>432</v>
      </c>
      <c r="O1036">
        <v>5.8067666666666673</v>
      </c>
    </row>
    <row r="1037" spans="2:15" x14ac:dyDescent="0.35">
      <c r="B1037" t="s">
        <v>389</v>
      </c>
      <c r="C1037" t="str">
        <f t="shared" si="61"/>
        <v>Rt3ExSCE</v>
      </c>
      <c r="D1037" t="s">
        <v>393</v>
      </c>
      <c r="E1037" t="str">
        <f t="shared" si="62"/>
        <v>SCE</v>
      </c>
      <c r="F1037" t="s">
        <v>455</v>
      </c>
      <c r="G1037" t="s">
        <v>448</v>
      </c>
      <c r="H1037" t="s">
        <v>416</v>
      </c>
      <c r="I1037" s="12" t="s">
        <v>417</v>
      </c>
      <c r="J1037" s="12" t="s">
        <v>418</v>
      </c>
      <c r="L1037" s="28" t="str">
        <f t="shared" si="63"/>
        <v>Rt3ExSCECZ15</v>
      </c>
      <c r="M1037" t="str">
        <f t="shared" si="64"/>
        <v>Rt3ExSCE</v>
      </c>
      <c r="N1037" t="s">
        <v>433</v>
      </c>
      <c r="O1037">
        <v>4.3152999999999997</v>
      </c>
    </row>
    <row r="1038" spans="2:15" x14ac:dyDescent="0.35">
      <c r="B1038" t="s">
        <v>389</v>
      </c>
      <c r="C1038" t="str">
        <f t="shared" si="61"/>
        <v>Rt3ExSCE</v>
      </c>
      <c r="D1038" t="s">
        <v>393</v>
      </c>
      <c r="E1038" t="str">
        <f t="shared" si="62"/>
        <v>SCE</v>
      </c>
      <c r="F1038" t="s">
        <v>455</v>
      </c>
      <c r="G1038" t="s">
        <v>448</v>
      </c>
      <c r="H1038" t="s">
        <v>416</v>
      </c>
      <c r="I1038" s="12" t="s">
        <v>417</v>
      </c>
      <c r="J1038" s="12" t="s">
        <v>418</v>
      </c>
      <c r="L1038" s="28" t="str">
        <f t="shared" si="63"/>
        <v>Rt3ExSCECZ16</v>
      </c>
      <c r="M1038" t="str">
        <f t="shared" si="64"/>
        <v>Rt3ExSCE</v>
      </c>
      <c r="N1038" t="s">
        <v>434</v>
      </c>
      <c r="O1038">
        <v>1.1979333333333333</v>
      </c>
    </row>
    <row r="1039" spans="2:15" x14ac:dyDescent="0.35">
      <c r="B1039" t="s">
        <v>389</v>
      </c>
      <c r="C1039" t="str">
        <f t="shared" ref="C1039:C1102" si="65">+G1039&amp;H1039&amp;F1039</f>
        <v>RtLExSCE</v>
      </c>
      <c r="D1039" t="s">
        <v>393</v>
      </c>
      <c r="E1039" t="str">
        <f t="shared" si="62"/>
        <v>SCE</v>
      </c>
      <c r="F1039" t="s">
        <v>455</v>
      </c>
      <c r="G1039" t="s">
        <v>449</v>
      </c>
      <c r="H1039" t="s">
        <v>416</v>
      </c>
      <c r="I1039" s="12" t="s">
        <v>417</v>
      </c>
      <c r="J1039" s="12" t="s">
        <v>418</v>
      </c>
      <c r="L1039" s="28" t="str">
        <f t="shared" si="63"/>
        <v>RtLExSCECZ01</v>
      </c>
      <c r="M1039" t="str">
        <f t="shared" si="64"/>
        <v>RtLExSCE</v>
      </c>
      <c r="N1039" t="s">
        <v>419</v>
      </c>
      <c r="O1039">
        <v>0</v>
      </c>
    </row>
    <row r="1040" spans="2:15" x14ac:dyDescent="0.35">
      <c r="B1040" t="s">
        <v>389</v>
      </c>
      <c r="C1040" t="str">
        <f t="shared" si="65"/>
        <v>RtLExSCE</v>
      </c>
      <c r="D1040" t="s">
        <v>393</v>
      </c>
      <c r="E1040" t="str">
        <f t="shared" ref="E1040:E1103" si="66">IF(H1040="Ex",F1040,"Any")</f>
        <v>SCE</v>
      </c>
      <c r="F1040" t="s">
        <v>455</v>
      </c>
      <c r="G1040" t="s">
        <v>449</v>
      </c>
      <c r="H1040" t="s">
        <v>416</v>
      </c>
      <c r="I1040" s="12" t="s">
        <v>417</v>
      </c>
      <c r="J1040" s="12" t="s">
        <v>418</v>
      </c>
      <c r="L1040" s="28" t="str">
        <f t="shared" ref="L1040:L1103" si="67">M1040&amp;N1040</f>
        <v>RtLExSCECZ02</v>
      </c>
      <c r="M1040" t="str">
        <f t="shared" ref="M1040:M1103" si="68">+C1040</f>
        <v>RtLExSCE</v>
      </c>
      <c r="N1040" t="s">
        <v>420</v>
      </c>
      <c r="O1040">
        <v>0</v>
      </c>
    </row>
    <row r="1041" spans="2:15" x14ac:dyDescent="0.35">
      <c r="B1041" t="s">
        <v>389</v>
      </c>
      <c r="C1041" t="str">
        <f t="shared" si="65"/>
        <v>RtLExSCE</v>
      </c>
      <c r="D1041" t="s">
        <v>393</v>
      </c>
      <c r="E1041" t="str">
        <f t="shared" si="66"/>
        <v>SCE</v>
      </c>
      <c r="F1041" t="s">
        <v>455</v>
      </c>
      <c r="G1041" t="s">
        <v>449</v>
      </c>
      <c r="H1041" t="s">
        <v>416</v>
      </c>
      <c r="I1041" s="12" t="s">
        <v>417</v>
      </c>
      <c r="J1041" s="12" t="s">
        <v>418</v>
      </c>
      <c r="L1041" s="28" t="str">
        <f t="shared" si="67"/>
        <v>RtLExSCECZ03</v>
      </c>
      <c r="M1041" t="str">
        <f t="shared" si="68"/>
        <v>RtLExSCE</v>
      </c>
      <c r="N1041" t="s">
        <v>421</v>
      </c>
      <c r="O1041">
        <v>0</v>
      </c>
    </row>
    <row r="1042" spans="2:15" x14ac:dyDescent="0.35">
      <c r="B1042" t="s">
        <v>389</v>
      </c>
      <c r="C1042" t="str">
        <f t="shared" si="65"/>
        <v>RtLExSCE</v>
      </c>
      <c r="D1042" t="s">
        <v>393</v>
      </c>
      <c r="E1042" t="str">
        <f t="shared" si="66"/>
        <v>SCE</v>
      </c>
      <c r="F1042" t="s">
        <v>455</v>
      </c>
      <c r="G1042" t="s">
        <v>449</v>
      </c>
      <c r="H1042" t="s">
        <v>416</v>
      </c>
      <c r="I1042" s="12" t="s">
        <v>417</v>
      </c>
      <c r="J1042" s="12" t="s">
        <v>418</v>
      </c>
      <c r="L1042" s="28" t="str">
        <f t="shared" si="67"/>
        <v>RtLExSCECZ04</v>
      </c>
      <c r="M1042" t="str">
        <f t="shared" si="68"/>
        <v>RtLExSCE</v>
      </c>
      <c r="N1042" t="s">
        <v>422</v>
      </c>
      <c r="O1042">
        <v>0</v>
      </c>
    </row>
    <row r="1043" spans="2:15" x14ac:dyDescent="0.35">
      <c r="B1043" t="s">
        <v>389</v>
      </c>
      <c r="C1043" t="str">
        <f t="shared" si="65"/>
        <v>RtLExSCE</v>
      </c>
      <c r="D1043" t="s">
        <v>393</v>
      </c>
      <c r="E1043" t="str">
        <f t="shared" si="66"/>
        <v>SCE</v>
      </c>
      <c r="F1043" t="s">
        <v>455</v>
      </c>
      <c r="G1043" t="s">
        <v>449</v>
      </c>
      <c r="H1043" t="s">
        <v>416</v>
      </c>
      <c r="I1043" s="12" t="s">
        <v>417</v>
      </c>
      <c r="J1043" s="12" t="s">
        <v>418</v>
      </c>
      <c r="L1043" s="28" t="str">
        <f t="shared" si="67"/>
        <v>RtLExSCECZ05</v>
      </c>
      <c r="M1043" t="str">
        <f t="shared" si="68"/>
        <v>RtLExSCE</v>
      </c>
      <c r="N1043" t="s">
        <v>423</v>
      </c>
      <c r="O1043">
        <v>0.63006666666666666</v>
      </c>
    </row>
    <row r="1044" spans="2:15" x14ac:dyDescent="0.35">
      <c r="B1044" t="s">
        <v>389</v>
      </c>
      <c r="C1044" t="str">
        <f t="shared" si="65"/>
        <v>RtLExSCE</v>
      </c>
      <c r="D1044" t="s">
        <v>393</v>
      </c>
      <c r="E1044" t="str">
        <f t="shared" si="66"/>
        <v>SCE</v>
      </c>
      <c r="F1044" t="s">
        <v>455</v>
      </c>
      <c r="G1044" t="s">
        <v>449</v>
      </c>
      <c r="H1044" t="s">
        <v>416</v>
      </c>
      <c r="I1044" s="12" t="s">
        <v>417</v>
      </c>
      <c r="J1044" s="12" t="s">
        <v>418</v>
      </c>
      <c r="L1044" s="28" t="str">
        <f t="shared" si="67"/>
        <v>RtLExSCECZ06</v>
      </c>
      <c r="M1044" t="str">
        <f t="shared" si="68"/>
        <v>RtLExSCE</v>
      </c>
      <c r="N1044" t="s">
        <v>424</v>
      </c>
      <c r="O1044">
        <v>35.127833333333335</v>
      </c>
    </row>
    <row r="1045" spans="2:15" x14ac:dyDescent="0.35">
      <c r="B1045" t="s">
        <v>389</v>
      </c>
      <c r="C1045" t="str">
        <f t="shared" si="65"/>
        <v>RtLExSCE</v>
      </c>
      <c r="D1045" t="s">
        <v>393</v>
      </c>
      <c r="E1045" t="str">
        <f t="shared" si="66"/>
        <v>SCE</v>
      </c>
      <c r="F1045" t="s">
        <v>455</v>
      </c>
      <c r="G1045" t="s">
        <v>449</v>
      </c>
      <c r="H1045" t="s">
        <v>416</v>
      </c>
      <c r="I1045" s="12" t="s">
        <v>417</v>
      </c>
      <c r="J1045" s="12" t="s">
        <v>418</v>
      </c>
      <c r="L1045" s="28" t="str">
        <f t="shared" si="67"/>
        <v>RtLExSCECZ07</v>
      </c>
      <c r="M1045" t="str">
        <f t="shared" si="68"/>
        <v>RtLExSCE</v>
      </c>
      <c r="N1045" t="s">
        <v>425</v>
      </c>
      <c r="O1045">
        <v>0</v>
      </c>
    </row>
    <row r="1046" spans="2:15" x14ac:dyDescent="0.35">
      <c r="B1046" t="s">
        <v>389</v>
      </c>
      <c r="C1046" t="str">
        <f t="shared" si="65"/>
        <v>RtLExSCE</v>
      </c>
      <c r="D1046" t="s">
        <v>393</v>
      </c>
      <c r="E1046" t="str">
        <f t="shared" si="66"/>
        <v>SCE</v>
      </c>
      <c r="F1046" t="s">
        <v>455</v>
      </c>
      <c r="G1046" t="s">
        <v>449</v>
      </c>
      <c r="H1046" t="s">
        <v>416</v>
      </c>
      <c r="I1046" s="12" t="s">
        <v>417</v>
      </c>
      <c r="J1046" s="12" t="s">
        <v>418</v>
      </c>
      <c r="L1046" s="28" t="str">
        <f t="shared" si="67"/>
        <v>RtLExSCECZ08</v>
      </c>
      <c r="M1046" t="str">
        <f t="shared" si="68"/>
        <v>RtLExSCE</v>
      </c>
      <c r="N1046" t="s">
        <v>426</v>
      </c>
      <c r="O1046">
        <v>39.923333333333325</v>
      </c>
    </row>
    <row r="1047" spans="2:15" x14ac:dyDescent="0.35">
      <c r="B1047" t="s">
        <v>389</v>
      </c>
      <c r="C1047" t="str">
        <f t="shared" si="65"/>
        <v>RtLExSCE</v>
      </c>
      <c r="D1047" t="s">
        <v>393</v>
      </c>
      <c r="E1047" t="str">
        <f t="shared" si="66"/>
        <v>SCE</v>
      </c>
      <c r="F1047" t="s">
        <v>455</v>
      </c>
      <c r="G1047" t="s">
        <v>449</v>
      </c>
      <c r="H1047" t="s">
        <v>416</v>
      </c>
      <c r="I1047" s="12" t="s">
        <v>417</v>
      </c>
      <c r="J1047" s="12" t="s">
        <v>418</v>
      </c>
      <c r="L1047" s="28" t="str">
        <f t="shared" si="67"/>
        <v>RtLExSCECZ09</v>
      </c>
      <c r="M1047" t="str">
        <f t="shared" si="68"/>
        <v>RtLExSCE</v>
      </c>
      <c r="N1047" t="s">
        <v>427</v>
      </c>
      <c r="O1047">
        <v>21.458766666666666</v>
      </c>
    </row>
    <row r="1048" spans="2:15" x14ac:dyDescent="0.35">
      <c r="B1048" t="s">
        <v>389</v>
      </c>
      <c r="C1048" t="str">
        <f t="shared" si="65"/>
        <v>RtLExSCE</v>
      </c>
      <c r="D1048" t="s">
        <v>393</v>
      </c>
      <c r="E1048" t="str">
        <f t="shared" si="66"/>
        <v>SCE</v>
      </c>
      <c r="F1048" t="s">
        <v>455</v>
      </c>
      <c r="G1048" t="s">
        <v>449</v>
      </c>
      <c r="H1048" t="s">
        <v>416</v>
      </c>
      <c r="I1048" s="12" t="s">
        <v>417</v>
      </c>
      <c r="J1048" s="12" t="s">
        <v>418</v>
      </c>
      <c r="L1048" s="28" t="str">
        <f t="shared" si="67"/>
        <v>RtLExSCECZ10</v>
      </c>
      <c r="M1048" t="str">
        <f t="shared" si="68"/>
        <v>RtLExSCE</v>
      </c>
      <c r="N1048" t="s">
        <v>428</v>
      </c>
      <c r="O1048">
        <v>30.905600000000003</v>
      </c>
    </row>
    <row r="1049" spans="2:15" x14ac:dyDescent="0.35">
      <c r="B1049" t="s">
        <v>389</v>
      </c>
      <c r="C1049" t="str">
        <f t="shared" si="65"/>
        <v>RtLExSCE</v>
      </c>
      <c r="D1049" t="s">
        <v>393</v>
      </c>
      <c r="E1049" t="str">
        <f t="shared" si="66"/>
        <v>SCE</v>
      </c>
      <c r="F1049" t="s">
        <v>455</v>
      </c>
      <c r="G1049" t="s">
        <v>449</v>
      </c>
      <c r="H1049" t="s">
        <v>416</v>
      </c>
      <c r="I1049" s="12" t="s">
        <v>417</v>
      </c>
      <c r="J1049" s="12" t="s">
        <v>418</v>
      </c>
      <c r="L1049" s="28" t="str">
        <f t="shared" si="67"/>
        <v>RtLExSCECZ11</v>
      </c>
      <c r="M1049" t="str">
        <f t="shared" si="68"/>
        <v>RtLExSCE</v>
      </c>
      <c r="N1049" t="s">
        <v>429</v>
      </c>
      <c r="O1049">
        <v>0</v>
      </c>
    </row>
    <row r="1050" spans="2:15" x14ac:dyDescent="0.35">
      <c r="B1050" t="s">
        <v>389</v>
      </c>
      <c r="C1050" t="str">
        <f t="shared" si="65"/>
        <v>RtLExSCE</v>
      </c>
      <c r="D1050" t="s">
        <v>393</v>
      </c>
      <c r="E1050" t="str">
        <f t="shared" si="66"/>
        <v>SCE</v>
      </c>
      <c r="F1050" t="s">
        <v>455</v>
      </c>
      <c r="G1050" t="s">
        <v>449</v>
      </c>
      <c r="H1050" t="s">
        <v>416</v>
      </c>
      <c r="I1050" s="12" t="s">
        <v>417</v>
      </c>
      <c r="J1050" s="12" t="s">
        <v>418</v>
      </c>
      <c r="L1050" s="28" t="str">
        <f t="shared" si="67"/>
        <v>RtLExSCECZ12</v>
      </c>
      <c r="M1050" t="str">
        <f t="shared" si="68"/>
        <v>RtLExSCE</v>
      </c>
      <c r="N1050" t="s">
        <v>430</v>
      </c>
      <c r="O1050">
        <v>0</v>
      </c>
    </row>
    <row r="1051" spans="2:15" x14ac:dyDescent="0.35">
      <c r="B1051" t="s">
        <v>389</v>
      </c>
      <c r="C1051" t="str">
        <f t="shared" si="65"/>
        <v>RtLExSCE</v>
      </c>
      <c r="D1051" t="s">
        <v>393</v>
      </c>
      <c r="E1051" t="str">
        <f t="shared" si="66"/>
        <v>SCE</v>
      </c>
      <c r="F1051" t="s">
        <v>455</v>
      </c>
      <c r="G1051" t="s">
        <v>449</v>
      </c>
      <c r="H1051" t="s">
        <v>416</v>
      </c>
      <c r="I1051" s="12" t="s">
        <v>417</v>
      </c>
      <c r="J1051" s="12" t="s">
        <v>418</v>
      </c>
      <c r="L1051" s="28" t="str">
        <f t="shared" si="67"/>
        <v>RtLExSCECZ13</v>
      </c>
      <c r="M1051" t="str">
        <f t="shared" si="68"/>
        <v>RtLExSCE</v>
      </c>
      <c r="N1051" t="s">
        <v>431</v>
      </c>
      <c r="O1051">
        <v>4.0004666666666671</v>
      </c>
    </row>
    <row r="1052" spans="2:15" x14ac:dyDescent="0.35">
      <c r="B1052" t="s">
        <v>389</v>
      </c>
      <c r="C1052" t="str">
        <f t="shared" si="65"/>
        <v>RtLExSCE</v>
      </c>
      <c r="D1052" t="s">
        <v>393</v>
      </c>
      <c r="E1052" t="str">
        <f t="shared" si="66"/>
        <v>SCE</v>
      </c>
      <c r="F1052" t="s">
        <v>455</v>
      </c>
      <c r="G1052" t="s">
        <v>449</v>
      </c>
      <c r="H1052" t="s">
        <v>416</v>
      </c>
      <c r="I1052" s="12" t="s">
        <v>417</v>
      </c>
      <c r="J1052" s="12" t="s">
        <v>418</v>
      </c>
      <c r="L1052" s="28" t="str">
        <f t="shared" si="67"/>
        <v>RtLExSCECZ14</v>
      </c>
      <c r="M1052" t="str">
        <f t="shared" si="68"/>
        <v>RtLExSCE</v>
      </c>
      <c r="N1052" t="s">
        <v>432</v>
      </c>
      <c r="O1052">
        <v>5.8067666666666673</v>
      </c>
    </row>
    <row r="1053" spans="2:15" x14ac:dyDescent="0.35">
      <c r="B1053" t="s">
        <v>389</v>
      </c>
      <c r="C1053" t="str">
        <f t="shared" si="65"/>
        <v>RtLExSCE</v>
      </c>
      <c r="D1053" t="s">
        <v>393</v>
      </c>
      <c r="E1053" t="str">
        <f t="shared" si="66"/>
        <v>SCE</v>
      </c>
      <c r="F1053" t="s">
        <v>455</v>
      </c>
      <c r="G1053" t="s">
        <v>449</v>
      </c>
      <c r="H1053" t="s">
        <v>416</v>
      </c>
      <c r="I1053" s="12" t="s">
        <v>417</v>
      </c>
      <c r="J1053" s="12" t="s">
        <v>418</v>
      </c>
      <c r="L1053" s="28" t="str">
        <f t="shared" si="67"/>
        <v>RtLExSCECZ15</v>
      </c>
      <c r="M1053" t="str">
        <f t="shared" si="68"/>
        <v>RtLExSCE</v>
      </c>
      <c r="N1053" t="s">
        <v>433</v>
      </c>
      <c r="O1053">
        <v>4.3152999999999997</v>
      </c>
    </row>
    <row r="1054" spans="2:15" x14ac:dyDescent="0.35">
      <c r="B1054" t="s">
        <v>389</v>
      </c>
      <c r="C1054" t="str">
        <f t="shared" si="65"/>
        <v>RtLExSCE</v>
      </c>
      <c r="D1054" t="s">
        <v>393</v>
      </c>
      <c r="E1054" t="str">
        <f t="shared" si="66"/>
        <v>SCE</v>
      </c>
      <c r="F1054" t="s">
        <v>455</v>
      </c>
      <c r="G1054" t="s">
        <v>449</v>
      </c>
      <c r="H1054" t="s">
        <v>416</v>
      </c>
      <c r="I1054" s="12" t="s">
        <v>417</v>
      </c>
      <c r="J1054" s="12" t="s">
        <v>418</v>
      </c>
      <c r="L1054" s="28" t="str">
        <f t="shared" si="67"/>
        <v>RtLExSCECZ16</v>
      </c>
      <c r="M1054" t="str">
        <f t="shared" si="68"/>
        <v>RtLExSCE</v>
      </c>
      <c r="N1054" t="s">
        <v>434</v>
      </c>
      <c r="O1054">
        <v>1.1979333333333333</v>
      </c>
    </row>
    <row r="1055" spans="2:15" x14ac:dyDescent="0.35">
      <c r="B1055" t="s">
        <v>389</v>
      </c>
      <c r="C1055" t="str">
        <f t="shared" si="65"/>
        <v>RtSExSCE</v>
      </c>
      <c r="D1055" t="s">
        <v>393</v>
      </c>
      <c r="E1055" t="str">
        <f t="shared" si="66"/>
        <v>SCE</v>
      </c>
      <c r="F1055" t="s">
        <v>455</v>
      </c>
      <c r="G1055" t="s">
        <v>450</v>
      </c>
      <c r="H1055" t="s">
        <v>416</v>
      </c>
      <c r="I1055" s="12" t="s">
        <v>417</v>
      </c>
      <c r="J1055" s="12" t="s">
        <v>418</v>
      </c>
      <c r="L1055" s="28" t="str">
        <f t="shared" si="67"/>
        <v>RtSExSCECZ01</v>
      </c>
      <c r="M1055" t="str">
        <f t="shared" si="68"/>
        <v>RtSExSCE</v>
      </c>
      <c r="N1055" t="s">
        <v>419</v>
      </c>
      <c r="O1055">
        <v>0</v>
      </c>
    </row>
    <row r="1056" spans="2:15" x14ac:dyDescent="0.35">
      <c r="B1056" t="s">
        <v>389</v>
      </c>
      <c r="C1056" t="str">
        <f t="shared" si="65"/>
        <v>RtSExSCE</v>
      </c>
      <c r="D1056" t="s">
        <v>393</v>
      </c>
      <c r="E1056" t="str">
        <f t="shared" si="66"/>
        <v>SCE</v>
      </c>
      <c r="F1056" t="s">
        <v>455</v>
      </c>
      <c r="G1056" t="s">
        <v>450</v>
      </c>
      <c r="H1056" t="s">
        <v>416</v>
      </c>
      <c r="I1056" s="12" t="s">
        <v>417</v>
      </c>
      <c r="J1056" s="12" t="s">
        <v>418</v>
      </c>
      <c r="L1056" s="28" t="str">
        <f t="shared" si="67"/>
        <v>RtSExSCECZ02</v>
      </c>
      <c r="M1056" t="str">
        <f t="shared" si="68"/>
        <v>RtSExSCE</v>
      </c>
      <c r="N1056" t="s">
        <v>420</v>
      </c>
      <c r="O1056">
        <v>0</v>
      </c>
    </row>
    <row r="1057" spans="2:15" x14ac:dyDescent="0.35">
      <c r="B1057" t="s">
        <v>389</v>
      </c>
      <c r="C1057" t="str">
        <f t="shared" si="65"/>
        <v>RtSExSCE</v>
      </c>
      <c r="D1057" t="s">
        <v>393</v>
      </c>
      <c r="E1057" t="str">
        <f t="shared" si="66"/>
        <v>SCE</v>
      </c>
      <c r="F1057" t="s">
        <v>455</v>
      </c>
      <c r="G1057" t="s">
        <v>450</v>
      </c>
      <c r="H1057" t="s">
        <v>416</v>
      </c>
      <c r="I1057" s="12" t="s">
        <v>417</v>
      </c>
      <c r="J1057" s="12" t="s">
        <v>418</v>
      </c>
      <c r="L1057" s="28" t="str">
        <f t="shared" si="67"/>
        <v>RtSExSCECZ03</v>
      </c>
      <c r="M1057" t="str">
        <f t="shared" si="68"/>
        <v>RtSExSCE</v>
      </c>
      <c r="N1057" t="s">
        <v>421</v>
      </c>
      <c r="O1057">
        <v>0</v>
      </c>
    </row>
    <row r="1058" spans="2:15" x14ac:dyDescent="0.35">
      <c r="B1058" t="s">
        <v>389</v>
      </c>
      <c r="C1058" t="str">
        <f t="shared" si="65"/>
        <v>RtSExSCE</v>
      </c>
      <c r="D1058" t="s">
        <v>393</v>
      </c>
      <c r="E1058" t="str">
        <f t="shared" si="66"/>
        <v>SCE</v>
      </c>
      <c r="F1058" t="s">
        <v>455</v>
      </c>
      <c r="G1058" t="s">
        <v>450</v>
      </c>
      <c r="H1058" t="s">
        <v>416</v>
      </c>
      <c r="I1058" s="12" t="s">
        <v>417</v>
      </c>
      <c r="J1058" s="12" t="s">
        <v>418</v>
      </c>
      <c r="L1058" s="28" t="str">
        <f t="shared" si="67"/>
        <v>RtSExSCECZ04</v>
      </c>
      <c r="M1058" t="str">
        <f t="shared" si="68"/>
        <v>RtSExSCE</v>
      </c>
      <c r="N1058" t="s">
        <v>422</v>
      </c>
      <c r="O1058">
        <v>0</v>
      </c>
    </row>
    <row r="1059" spans="2:15" x14ac:dyDescent="0.35">
      <c r="B1059" t="s">
        <v>389</v>
      </c>
      <c r="C1059" t="str">
        <f t="shared" si="65"/>
        <v>RtSExSCE</v>
      </c>
      <c r="D1059" t="s">
        <v>393</v>
      </c>
      <c r="E1059" t="str">
        <f t="shared" si="66"/>
        <v>SCE</v>
      </c>
      <c r="F1059" t="s">
        <v>455</v>
      </c>
      <c r="G1059" t="s">
        <v>450</v>
      </c>
      <c r="H1059" t="s">
        <v>416</v>
      </c>
      <c r="I1059" s="12" t="s">
        <v>417</v>
      </c>
      <c r="J1059" s="12" t="s">
        <v>418</v>
      </c>
      <c r="L1059" s="28" t="str">
        <f t="shared" si="67"/>
        <v>RtSExSCECZ05</v>
      </c>
      <c r="M1059" t="str">
        <f t="shared" si="68"/>
        <v>RtSExSCE</v>
      </c>
      <c r="N1059" t="s">
        <v>423</v>
      </c>
      <c r="O1059">
        <v>0.63006666666666666</v>
      </c>
    </row>
    <row r="1060" spans="2:15" x14ac:dyDescent="0.35">
      <c r="B1060" t="s">
        <v>389</v>
      </c>
      <c r="C1060" t="str">
        <f t="shared" si="65"/>
        <v>RtSExSCE</v>
      </c>
      <c r="D1060" t="s">
        <v>393</v>
      </c>
      <c r="E1060" t="str">
        <f t="shared" si="66"/>
        <v>SCE</v>
      </c>
      <c r="F1060" t="s">
        <v>455</v>
      </c>
      <c r="G1060" t="s">
        <v>450</v>
      </c>
      <c r="H1060" t="s">
        <v>416</v>
      </c>
      <c r="I1060" s="12" t="s">
        <v>417</v>
      </c>
      <c r="J1060" s="12" t="s">
        <v>418</v>
      </c>
      <c r="L1060" s="28" t="str">
        <f t="shared" si="67"/>
        <v>RtSExSCECZ06</v>
      </c>
      <c r="M1060" t="str">
        <f t="shared" si="68"/>
        <v>RtSExSCE</v>
      </c>
      <c r="N1060" t="s">
        <v>424</v>
      </c>
      <c r="O1060">
        <v>35.127833333333335</v>
      </c>
    </row>
    <row r="1061" spans="2:15" x14ac:dyDescent="0.35">
      <c r="B1061" t="s">
        <v>389</v>
      </c>
      <c r="C1061" t="str">
        <f t="shared" si="65"/>
        <v>RtSExSCE</v>
      </c>
      <c r="D1061" t="s">
        <v>393</v>
      </c>
      <c r="E1061" t="str">
        <f t="shared" si="66"/>
        <v>SCE</v>
      </c>
      <c r="F1061" t="s">
        <v>455</v>
      </c>
      <c r="G1061" t="s">
        <v>450</v>
      </c>
      <c r="H1061" t="s">
        <v>416</v>
      </c>
      <c r="I1061" s="12" t="s">
        <v>417</v>
      </c>
      <c r="J1061" s="12" t="s">
        <v>418</v>
      </c>
      <c r="L1061" s="28" t="str">
        <f t="shared" si="67"/>
        <v>RtSExSCECZ07</v>
      </c>
      <c r="M1061" t="str">
        <f t="shared" si="68"/>
        <v>RtSExSCE</v>
      </c>
      <c r="N1061" t="s">
        <v>425</v>
      </c>
      <c r="O1061">
        <v>0</v>
      </c>
    </row>
    <row r="1062" spans="2:15" x14ac:dyDescent="0.35">
      <c r="B1062" t="s">
        <v>389</v>
      </c>
      <c r="C1062" t="str">
        <f t="shared" si="65"/>
        <v>RtSExSCE</v>
      </c>
      <c r="D1062" t="s">
        <v>393</v>
      </c>
      <c r="E1062" t="str">
        <f t="shared" si="66"/>
        <v>SCE</v>
      </c>
      <c r="F1062" t="s">
        <v>455</v>
      </c>
      <c r="G1062" t="s">
        <v>450</v>
      </c>
      <c r="H1062" t="s">
        <v>416</v>
      </c>
      <c r="I1062" s="12" t="s">
        <v>417</v>
      </c>
      <c r="J1062" s="12" t="s">
        <v>418</v>
      </c>
      <c r="L1062" s="28" t="str">
        <f t="shared" si="67"/>
        <v>RtSExSCECZ08</v>
      </c>
      <c r="M1062" t="str">
        <f t="shared" si="68"/>
        <v>RtSExSCE</v>
      </c>
      <c r="N1062" t="s">
        <v>426</v>
      </c>
      <c r="O1062">
        <v>39.923333333333325</v>
      </c>
    </row>
    <row r="1063" spans="2:15" x14ac:dyDescent="0.35">
      <c r="B1063" t="s">
        <v>389</v>
      </c>
      <c r="C1063" t="str">
        <f t="shared" si="65"/>
        <v>RtSExSCE</v>
      </c>
      <c r="D1063" t="s">
        <v>393</v>
      </c>
      <c r="E1063" t="str">
        <f t="shared" si="66"/>
        <v>SCE</v>
      </c>
      <c r="F1063" t="s">
        <v>455</v>
      </c>
      <c r="G1063" t="s">
        <v>450</v>
      </c>
      <c r="H1063" t="s">
        <v>416</v>
      </c>
      <c r="I1063" s="12" t="s">
        <v>417</v>
      </c>
      <c r="J1063" s="12" t="s">
        <v>418</v>
      </c>
      <c r="L1063" s="28" t="str">
        <f t="shared" si="67"/>
        <v>RtSExSCECZ09</v>
      </c>
      <c r="M1063" t="str">
        <f t="shared" si="68"/>
        <v>RtSExSCE</v>
      </c>
      <c r="N1063" t="s">
        <v>427</v>
      </c>
      <c r="O1063">
        <v>21.458766666666666</v>
      </c>
    </row>
    <row r="1064" spans="2:15" x14ac:dyDescent="0.35">
      <c r="B1064" t="s">
        <v>389</v>
      </c>
      <c r="C1064" t="str">
        <f t="shared" si="65"/>
        <v>RtSExSCE</v>
      </c>
      <c r="D1064" t="s">
        <v>393</v>
      </c>
      <c r="E1064" t="str">
        <f t="shared" si="66"/>
        <v>SCE</v>
      </c>
      <c r="F1064" t="s">
        <v>455</v>
      </c>
      <c r="G1064" t="s">
        <v>450</v>
      </c>
      <c r="H1064" t="s">
        <v>416</v>
      </c>
      <c r="I1064" s="12" t="s">
        <v>417</v>
      </c>
      <c r="J1064" s="12" t="s">
        <v>418</v>
      </c>
      <c r="L1064" s="28" t="str">
        <f t="shared" si="67"/>
        <v>RtSExSCECZ10</v>
      </c>
      <c r="M1064" t="str">
        <f t="shared" si="68"/>
        <v>RtSExSCE</v>
      </c>
      <c r="N1064" t="s">
        <v>428</v>
      </c>
      <c r="O1064">
        <v>30.905600000000003</v>
      </c>
    </row>
    <row r="1065" spans="2:15" x14ac:dyDescent="0.35">
      <c r="B1065" t="s">
        <v>389</v>
      </c>
      <c r="C1065" t="str">
        <f t="shared" si="65"/>
        <v>RtSExSCE</v>
      </c>
      <c r="D1065" t="s">
        <v>393</v>
      </c>
      <c r="E1065" t="str">
        <f t="shared" si="66"/>
        <v>SCE</v>
      </c>
      <c r="F1065" t="s">
        <v>455</v>
      </c>
      <c r="G1065" t="s">
        <v>450</v>
      </c>
      <c r="H1065" t="s">
        <v>416</v>
      </c>
      <c r="I1065" s="12" t="s">
        <v>417</v>
      </c>
      <c r="J1065" s="12" t="s">
        <v>418</v>
      </c>
      <c r="L1065" s="28" t="str">
        <f t="shared" si="67"/>
        <v>RtSExSCECZ11</v>
      </c>
      <c r="M1065" t="str">
        <f t="shared" si="68"/>
        <v>RtSExSCE</v>
      </c>
      <c r="N1065" t="s">
        <v>429</v>
      </c>
      <c r="O1065">
        <v>0</v>
      </c>
    </row>
    <row r="1066" spans="2:15" x14ac:dyDescent="0.35">
      <c r="B1066" t="s">
        <v>389</v>
      </c>
      <c r="C1066" t="str">
        <f t="shared" si="65"/>
        <v>RtSExSCE</v>
      </c>
      <c r="D1066" t="s">
        <v>393</v>
      </c>
      <c r="E1066" t="str">
        <f t="shared" si="66"/>
        <v>SCE</v>
      </c>
      <c r="F1066" t="s">
        <v>455</v>
      </c>
      <c r="G1066" t="s">
        <v>450</v>
      </c>
      <c r="H1066" t="s">
        <v>416</v>
      </c>
      <c r="I1066" s="12" t="s">
        <v>417</v>
      </c>
      <c r="J1066" s="12" t="s">
        <v>418</v>
      </c>
      <c r="L1066" s="28" t="str">
        <f t="shared" si="67"/>
        <v>RtSExSCECZ12</v>
      </c>
      <c r="M1066" t="str">
        <f t="shared" si="68"/>
        <v>RtSExSCE</v>
      </c>
      <c r="N1066" t="s">
        <v>430</v>
      </c>
      <c r="O1066">
        <v>0</v>
      </c>
    </row>
    <row r="1067" spans="2:15" x14ac:dyDescent="0.35">
      <c r="B1067" t="s">
        <v>389</v>
      </c>
      <c r="C1067" t="str">
        <f t="shared" si="65"/>
        <v>RtSExSCE</v>
      </c>
      <c r="D1067" t="s">
        <v>393</v>
      </c>
      <c r="E1067" t="str">
        <f t="shared" si="66"/>
        <v>SCE</v>
      </c>
      <c r="F1067" t="s">
        <v>455</v>
      </c>
      <c r="G1067" t="s">
        <v>450</v>
      </c>
      <c r="H1067" t="s">
        <v>416</v>
      </c>
      <c r="I1067" s="12" t="s">
        <v>417</v>
      </c>
      <c r="J1067" s="12" t="s">
        <v>418</v>
      </c>
      <c r="L1067" s="28" t="str">
        <f t="shared" si="67"/>
        <v>RtSExSCECZ13</v>
      </c>
      <c r="M1067" t="str">
        <f t="shared" si="68"/>
        <v>RtSExSCE</v>
      </c>
      <c r="N1067" t="s">
        <v>431</v>
      </c>
      <c r="O1067">
        <v>4.0004666666666671</v>
      </c>
    </row>
    <row r="1068" spans="2:15" x14ac:dyDescent="0.35">
      <c r="B1068" t="s">
        <v>389</v>
      </c>
      <c r="C1068" t="str">
        <f t="shared" si="65"/>
        <v>RtSExSCE</v>
      </c>
      <c r="D1068" t="s">
        <v>393</v>
      </c>
      <c r="E1068" t="str">
        <f t="shared" si="66"/>
        <v>SCE</v>
      </c>
      <c r="F1068" t="s">
        <v>455</v>
      </c>
      <c r="G1068" t="s">
        <v>450</v>
      </c>
      <c r="H1068" t="s">
        <v>416</v>
      </c>
      <c r="I1068" s="12" t="s">
        <v>417</v>
      </c>
      <c r="J1068" s="12" t="s">
        <v>418</v>
      </c>
      <c r="L1068" s="28" t="str">
        <f t="shared" si="67"/>
        <v>RtSExSCECZ14</v>
      </c>
      <c r="M1068" t="str">
        <f t="shared" si="68"/>
        <v>RtSExSCE</v>
      </c>
      <c r="N1068" t="s">
        <v>432</v>
      </c>
      <c r="O1068">
        <v>5.8067666666666673</v>
      </c>
    </row>
    <row r="1069" spans="2:15" x14ac:dyDescent="0.35">
      <c r="B1069" t="s">
        <v>389</v>
      </c>
      <c r="C1069" t="str">
        <f t="shared" si="65"/>
        <v>RtSExSCE</v>
      </c>
      <c r="D1069" t="s">
        <v>393</v>
      </c>
      <c r="E1069" t="str">
        <f t="shared" si="66"/>
        <v>SCE</v>
      </c>
      <c r="F1069" t="s">
        <v>455</v>
      </c>
      <c r="G1069" t="s">
        <v>450</v>
      </c>
      <c r="H1069" t="s">
        <v>416</v>
      </c>
      <c r="I1069" s="12" t="s">
        <v>417</v>
      </c>
      <c r="J1069" s="12" t="s">
        <v>418</v>
      </c>
      <c r="L1069" s="28" t="str">
        <f t="shared" si="67"/>
        <v>RtSExSCECZ15</v>
      </c>
      <c r="M1069" t="str">
        <f t="shared" si="68"/>
        <v>RtSExSCE</v>
      </c>
      <c r="N1069" t="s">
        <v>433</v>
      </c>
      <c r="O1069">
        <v>4.3152999999999997</v>
      </c>
    </row>
    <row r="1070" spans="2:15" x14ac:dyDescent="0.35">
      <c r="B1070" t="s">
        <v>389</v>
      </c>
      <c r="C1070" t="str">
        <f t="shared" si="65"/>
        <v>RtSExSCE</v>
      </c>
      <c r="D1070" t="s">
        <v>393</v>
      </c>
      <c r="E1070" t="str">
        <f t="shared" si="66"/>
        <v>SCE</v>
      </c>
      <c r="F1070" t="s">
        <v>455</v>
      </c>
      <c r="G1070" t="s">
        <v>450</v>
      </c>
      <c r="H1070" t="s">
        <v>416</v>
      </c>
      <c r="I1070" s="12" t="s">
        <v>417</v>
      </c>
      <c r="J1070" s="12" t="s">
        <v>418</v>
      </c>
      <c r="L1070" s="28" t="str">
        <f t="shared" si="67"/>
        <v>RtSExSCECZ16</v>
      </c>
      <c r="M1070" t="str">
        <f t="shared" si="68"/>
        <v>RtSExSCE</v>
      </c>
      <c r="N1070" t="s">
        <v>434</v>
      </c>
      <c r="O1070">
        <v>1.1979333333333333</v>
      </c>
    </row>
    <row r="1071" spans="2:15" x14ac:dyDescent="0.35">
      <c r="B1071" t="s">
        <v>389</v>
      </c>
      <c r="C1071" t="str">
        <f t="shared" si="65"/>
        <v>SCnExSCE</v>
      </c>
      <c r="D1071" t="s">
        <v>393</v>
      </c>
      <c r="E1071" t="str">
        <f t="shared" si="66"/>
        <v>SCE</v>
      </c>
      <c r="F1071" t="s">
        <v>455</v>
      </c>
      <c r="G1071" t="s">
        <v>451</v>
      </c>
      <c r="H1071" t="s">
        <v>416</v>
      </c>
      <c r="I1071" s="12" t="s">
        <v>417</v>
      </c>
      <c r="J1071" s="12" t="s">
        <v>418</v>
      </c>
      <c r="L1071" s="28" t="str">
        <f t="shared" si="67"/>
        <v>SCnExSCECZ01</v>
      </c>
      <c r="M1071" t="str">
        <f t="shared" si="68"/>
        <v>SCnExSCE</v>
      </c>
      <c r="N1071" t="s">
        <v>419</v>
      </c>
      <c r="O1071">
        <v>0</v>
      </c>
    </row>
    <row r="1072" spans="2:15" x14ac:dyDescent="0.35">
      <c r="B1072" t="s">
        <v>389</v>
      </c>
      <c r="C1072" t="str">
        <f t="shared" si="65"/>
        <v>SCnExSCE</v>
      </c>
      <c r="D1072" t="s">
        <v>393</v>
      </c>
      <c r="E1072" t="str">
        <f t="shared" si="66"/>
        <v>SCE</v>
      </c>
      <c r="F1072" t="s">
        <v>455</v>
      </c>
      <c r="G1072" t="s">
        <v>451</v>
      </c>
      <c r="H1072" t="s">
        <v>416</v>
      </c>
      <c r="I1072" s="12" t="s">
        <v>417</v>
      </c>
      <c r="J1072" s="12" t="s">
        <v>418</v>
      </c>
      <c r="L1072" s="28" t="str">
        <f t="shared" si="67"/>
        <v>SCnExSCECZ02</v>
      </c>
      <c r="M1072" t="str">
        <f t="shared" si="68"/>
        <v>SCnExSCE</v>
      </c>
      <c r="N1072" t="s">
        <v>420</v>
      </c>
      <c r="O1072">
        <v>0</v>
      </c>
    </row>
    <row r="1073" spans="2:15" x14ac:dyDescent="0.35">
      <c r="B1073" t="s">
        <v>389</v>
      </c>
      <c r="C1073" t="str">
        <f t="shared" si="65"/>
        <v>SCnExSCE</v>
      </c>
      <c r="D1073" t="s">
        <v>393</v>
      </c>
      <c r="E1073" t="str">
        <f t="shared" si="66"/>
        <v>SCE</v>
      </c>
      <c r="F1073" t="s">
        <v>455</v>
      </c>
      <c r="G1073" t="s">
        <v>451</v>
      </c>
      <c r="H1073" t="s">
        <v>416</v>
      </c>
      <c r="I1073" s="12" t="s">
        <v>417</v>
      </c>
      <c r="J1073" s="12" t="s">
        <v>418</v>
      </c>
      <c r="L1073" s="28" t="str">
        <f t="shared" si="67"/>
        <v>SCnExSCECZ03</v>
      </c>
      <c r="M1073" t="str">
        <f t="shared" si="68"/>
        <v>SCnExSCE</v>
      </c>
      <c r="N1073" t="s">
        <v>421</v>
      </c>
      <c r="O1073">
        <v>0</v>
      </c>
    </row>
    <row r="1074" spans="2:15" x14ac:dyDescent="0.35">
      <c r="B1074" t="s">
        <v>389</v>
      </c>
      <c r="C1074" t="str">
        <f t="shared" si="65"/>
        <v>SCnExSCE</v>
      </c>
      <c r="D1074" t="s">
        <v>393</v>
      </c>
      <c r="E1074" t="str">
        <f t="shared" si="66"/>
        <v>SCE</v>
      </c>
      <c r="F1074" t="s">
        <v>455</v>
      </c>
      <c r="G1074" t="s">
        <v>451</v>
      </c>
      <c r="H1074" t="s">
        <v>416</v>
      </c>
      <c r="I1074" s="12" t="s">
        <v>417</v>
      </c>
      <c r="J1074" s="12" t="s">
        <v>418</v>
      </c>
      <c r="L1074" s="28" t="str">
        <f t="shared" si="67"/>
        <v>SCnExSCECZ04</v>
      </c>
      <c r="M1074" t="str">
        <f t="shared" si="68"/>
        <v>SCnExSCE</v>
      </c>
      <c r="N1074" t="s">
        <v>422</v>
      </c>
      <c r="O1074">
        <v>0</v>
      </c>
    </row>
    <row r="1075" spans="2:15" x14ac:dyDescent="0.35">
      <c r="B1075" t="s">
        <v>389</v>
      </c>
      <c r="C1075" t="str">
        <f t="shared" si="65"/>
        <v>SCnExSCE</v>
      </c>
      <c r="D1075" t="s">
        <v>393</v>
      </c>
      <c r="E1075" t="str">
        <f t="shared" si="66"/>
        <v>SCE</v>
      </c>
      <c r="F1075" t="s">
        <v>455</v>
      </c>
      <c r="G1075" t="s">
        <v>451</v>
      </c>
      <c r="H1075" t="s">
        <v>416</v>
      </c>
      <c r="I1075" s="12" t="s">
        <v>417</v>
      </c>
      <c r="J1075" s="12" t="s">
        <v>418</v>
      </c>
      <c r="L1075" s="28" t="str">
        <f t="shared" si="67"/>
        <v>SCnExSCECZ05</v>
      </c>
      <c r="M1075" t="str">
        <f t="shared" si="68"/>
        <v>SCnExSCE</v>
      </c>
      <c r="N1075" t="s">
        <v>423</v>
      </c>
      <c r="O1075">
        <v>3.2650000000000005E-2</v>
      </c>
    </row>
    <row r="1076" spans="2:15" x14ac:dyDescent="0.35">
      <c r="B1076" t="s">
        <v>389</v>
      </c>
      <c r="C1076" t="str">
        <f t="shared" si="65"/>
        <v>SCnExSCE</v>
      </c>
      <c r="D1076" t="s">
        <v>393</v>
      </c>
      <c r="E1076" t="str">
        <f t="shared" si="66"/>
        <v>SCE</v>
      </c>
      <c r="F1076" t="s">
        <v>455</v>
      </c>
      <c r="G1076" t="s">
        <v>451</v>
      </c>
      <c r="H1076" t="s">
        <v>416</v>
      </c>
      <c r="I1076" s="12" t="s">
        <v>417</v>
      </c>
      <c r="J1076" s="12" t="s">
        <v>418</v>
      </c>
      <c r="L1076" s="28" t="str">
        <f t="shared" si="67"/>
        <v>SCnExSCECZ06</v>
      </c>
      <c r="M1076" t="str">
        <f t="shared" si="68"/>
        <v>SCnExSCE</v>
      </c>
      <c r="N1076" t="s">
        <v>424</v>
      </c>
      <c r="O1076">
        <v>27.983750000000001</v>
      </c>
    </row>
    <row r="1077" spans="2:15" x14ac:dyDescent="0.35">
      <c r="B1077" t="s">
        <v>389</v>
      </c>
      <c r="C1077" t="str">
        <f t="shared" si="65"/>
        <v>SCnExSCE</v>
      </c>
      <c r="D1077" t="s">
        <v>393</v>
      </c>
      <c r="E1077" t="str">
        <f t="shared" si="66"/>
        <v>SCE</v>
      </c>
      <c r="F1077" t="s">
        <v>455</v>
      </c>
      <c r="G1077" t="s">
        <v>451</v>
      </c>
      <c r="H1077" t="s">
        <v>416</v>
      </c>
      <c r="I1077" s="12" t="s">
        <v>417</v>
      </c>
      <c r="J1077" s="12" t="s">
        <v>418</v>
      </c>
      <c r="L1077" s="28" t="str">
        <f t="shared" si="67"/>
        <v>SCnExSCECZ07</v>
      </c>
      <c r="M1077" t="str">
        <f t="shared" si="68"/>
        <v>SCnExSCE</v>
      </c>
      <c r="N1077" t="s">
        <v>425</v>
      </c>
      <c r="O1077">
        <v>0</v>
      </c>
    </row>
    <row r="1078" spans="2:15" x14ac:dyDescent="0.35">
      <c r="B1078" t="s">
        <v>389</v>
      </c>
      <c r="C1078" t="str">
        <f t="shared" si="65"/>
        <v>SCnExSCE</v>
      </c>
      <c r="D1078" t="s">
        <v>393</v>
      </c>
      <c r="E1078" t="str">
        <f t="shared" si="66"/>
        <v>SCE</v>
      </c>
      <c r="F1078" t="s">
        <v>455</v>
      </c>
      <c r="G1078" t="s">
        <v>451</v>
      </c>
      <c r="H1078" t="s">
        <v>416</v>
      </c>
      <c r="I1078" s="12" t="s">
        <v>417</v>
      </c>
      <c r="J1078" s="12" t="s">
        <v>418</v>
      </c>
      <c r="L1078" s="28" t="str">
        <f t="shared" si="67"/>
        <v>SCnExSCECZ08</v>
      </c>
      <c r="M1078" t="str">
        <f t="shared" si="68"/>
        <v>SCnExSCE</v>
      </c>
      <c r="N1078" t="s">
        <v>426</v>
      </c>
      <c r="O1078">
        <v>84.576649999999987</v>
      </c>
    </row>
    <row r="1079" spans="2:15" x14ac:dyDescent="0.35">
      <c r="B1079" t="s">
        <v>389</v>
      </c>
      <c r="C1079" t="str">
        <f t="shared" si="65"/>
        <v>SCnExSCE</v>
      </c>
      <c r="D1079" t="s">
        <v>393</v>
      </c>
      <c r="E1079" t="str">
        <f t="shared" si="66"/>
        <v>SCE</v>
      </c>
      <c r="F1079" t="s">
        <v>455</v>
      </c>
      <c r="G1079" t="s">
        <v>451</v>
      </c>
      <c r="H1079" t="s">
        <v>416</v>
      </c>
      <c r="I1079" s="12" t="s">
        <v>417</v>
      </c>
      <c r="J1079" s="12" t="s">
        <v>418</v>
      </c>
      <c r="L1079" s="28" t="str">
        <f t="shared" si="67"/>
        <v>SCnExSCECZ09</v>
      </c>
      <c r="M1079" t="str">
        <f t="shared" si="68"/>
        <v>SCnExSCE</v>
      </c>
      <c r="N1079" t="s">
        <v>427</v>
      </c>
      <c r="O1079">
        <v>22.022000000000002</v>
      </c>
    </row>
    <row r="1080" spans="2:15" x14ac:dyDescent="0.35">
      <c r="B1080" t="s">
        <v>389</v>
      </c>
      <c r="C1080" t="str">
        <f t="shared" si="65"/>
        <v>SCnExSCE</v>
      </c>
      <c r="D1080" t="s">
        <v>393</v>
      </c>
      <c r="E1080" t="str">
        <f t="shared" si="66"/>
        <v>SCE</v>
      </c>
      <c r="F1080" t="s">
        <v>455</v>
      </c>
      <c r="G1080" t="s">
        <v>451</v>
      </c>
      <c r="H1080" t="s">
        <v>416</v>
      </c>
      <c r="I1080" s="12" t="s">
        <v>417</v>
      </c>
      <c r="J1080" s="12" t="s">
        <v>418</v>
      </c>
      <c r="L1080" s="28" t="str">
        <f t="shared" si="67"/>
        <v>SCnExSCECZ10</v>
      </c>
      <c r="M1080" t="str">
        <f t="shared" si="68"/>
        <v>SCnExSCE</v>
      </c>
      <c r="N1080" t="s">
        <v>428</v>
      </c>
      <c r="O1080">
        <v>67.888599999999997</v>
      </c>
    </row>
    <row r="1081" spans="2:15" x14ac:dyDescent="0.35">
      <c r="B1081" t="s">
        <v>389</v>
      </c>
      <c r="C1081" t="str">
        <f t="shared" si="65"/>
        <v>SCnExSCE</v>
      </c>
      <c r="D1081" t="s">
        <v>393</v>
      </c>
      <c r="E1081" t="str">
        <f t="shared" si="66"/>
        <v>SCE</v>
      </c>
      <c r="F1081" t="s">
        <v>455</v>
      </c>
      <c r="G1081" t="s">
        <v>451</v>
      </c>
      <c r="H1081" t="s">
        <v>416</v>
      </c>
      <c r="I1081" s="12" t="s">
        <v>417</v>
      </c>
      <c r="J1081" s="12" t="s">
        <v>418</v>
      </c>
      <c r="L1081" s="28" t="str">
        <f t="shared" si="67"/>
        <v>SCnExSCECZ11</v>
      </c>
      <c r="M1081" t="str">
        <f t="shared" si="68"/>
        <v>SCnExSCE</v>
      </c>
      <c r="N1081" t="s">
        <v>429</v>
      </c>
      <c r="O1081">
        <v>0</v>
      </c>
    </row>
    <row r="1082" spans="2:15" x14ac:dyDescent="0.35">
      <c r="B1082" t="s">
        <v>389</v>
      </c>
      <c r="C1082" t="str">
        <f t="shared" si="65"/>
        <v>SCnExSCE</v>
      </c>
      <c r="D1082" t="s">
        <v>393</v>
      </c>
      <c r="E1082" t="str">
        <f t="shared" si="66"/>
        <v>SCE</v>
      </c>
      <c r="F1082" t="s">
        <v>455</v>
      </c>
      <c r="G1082" t="s">
        <v>451</v>
      </c>
      <c r="H1082" t="s">
        <v>416</v>
      </c>
      <c r="I1082" s="12" t="s">
        <v>417</v>
      </c>
      <c r="J1082" s="12" t="s">
        <v>418</v>
      </c>
      <c r="L1082" s="28" t="str">
        <f t="shared" si="67"/>
        <v>SCnExSCECZ12</v>
      </c>
      <c r="M1082" t="str">
        <f t="shared" si="68"/>
        <v>SCnExSCE</v>
      </c>
      <c r="N1082" t="s">
        <v>430</v>
      </c>
      <c r="O1082">
        <v>0</v>
      </c>
    </row>
    <row r="1083" spans="2:15" x14ac:dyDescent="0.35">
      <c r="B1083" t="s">
        <v>389</v>
      </c>
      <c r="C1083" t="str">
        <f t="shared" si="65"/>
        <v>SCnExSCE</v>
      </c>
      <c r="D1083" t="s">
        <v>393</v>
      </c>
      <c r="E1083" t="str">
        <f t="shared" si="66"/>
        <v>SCE</v>
      </c>
      <c r="F1083" t="s">
        <v>455</v>
      </c>
      <c r="G1083" t="s">
        <v>451</v>
      </c>
      <c r="H1083" t="s">
        <v>416</v>
      </c>
      <c r="I1083" s="12" t="s">
        <v>417</v>
      </c>
      <c r="J1083" s="12" t="s">
        <v>418</v>
      </c>
      <c r="L1083" s="28" t="str">
        <f t="shared" si="67"/>
        <v>SCnExSCECZ13</v>
      </c>
      <c r="M1083" t="str">
        <f t="shared" si="68"/>
        <v>SCnExSCE</v>
      </c>
      <c r="N1083" t="s">
        <v>431</v>
      </c>
      <c r="O1083">
        <v>3.2923999999999998</v>
      </c>
    </row>
    <row r="1084" spans="2:15" x14ac:dyDescent="0.35">
      <c r="B1084" t="s">
        <v>389</v>
      </c>
      <c r="C1084" t="str">
        <f t="shared" si="65"/>
        <v>SCnExSCE</v>
      </c>
      <c r="D1084" t="s">
        <v>393</v>
      </c>
      <c r="E1084" t="str">
        <f t="shared" si="66"/>
        <v>SCE</v>
      </c>
      <c r="F1084" t="s">
        <v>455</v>
      </c>
      <c r="G1084" t="s">
        <v>451</v>
      </c>
      <c r="H1084" t="s">
        <v>416</v>
      </c>
      <c r="I1084" s="12" t="s">
        <v>417</v>
      </c>
      <c r="J1084" s="12" t="s">
        <v>418</v>
      </c>
      <c r="L1084" s="28" t="str">
        <f t="shared" si="67"/>
        <v>SCnExSCECZ14</v>
      </c>
      <c r="M1084" t="str">
        <f t="shared" si="68"/>
        <v>SCnExSCE</v>
      </c>
      <c r="N1084" t="s">
        <v>432</v>
      </c>
      <c r="O1084">
        <v>1.6308499999999999</v>
      </c>
    </row>
    <row r="1085" spans="2:15" x14ac:dyDescent="0.35">
      <c r="B1085" t="s">
        <v>389</v>
      </c>
      <c r="C1085" t="str">
        <f t="shared" si="65"/>
        <v>SCnExSCE</v>
      </c>
      <c r="D1085" t="s">
        <v>393</v>
      </c>
      <c r="E1085" t="str">
        <f t="shared" si="66"/>
        <v>SCE</v>
      </c>
      <c r="F1085" t="s">
        <v>455</v>
      </c>
      <c r="G1085" t="s">
        <v>451</v>
      </c>
      <c r="H1085" t="s">
        <v>416</v>
      </c>
      <c r="I1085" s="12" t="s">
        <v>417</v>
      </c>
      <c r="J1085" s="12" t="s">
        <v>418</v>
      </c>
      <c r="L1085" s="28" t="str">
        <f t="shared" si="67"/>
        <v>SCnExSCECZ15</v>
      </c>
      <c r="M1085" t="str">
        <f t="shared" si="68"/>
        <v>SCnExSCE</v>
      </c>
      <c r="N1085" t="s">
        <v>433</v>
      </c>
      <c r="O1085">
        <v>1.24715</v>
      </c>
    </row>
    <row r="1086" spans="2:15" x14ac:dyDescent="0.35">
      <c r="B1086" t="s">
        <v>389</v>
      </c>
      <c r="C1086" t="str">
        <f t="shared" si="65"/>
        <v>SCnExSCE</v>
      </c>
      <c r="D1086" t="s">
        <v>393</v>
      </c>
      <c r="E1086" t="str">
        <f t="shared" si="66"/>
        <v>SCE</v>
      </c>
      <c r="F1086" t="s">
        <v>455</v>
      </c>
      <c r="G1086" t="s">
        <v>451</v>
      </c>
      <c r="H1086" t="s">
        <v>416</v>
      </c>
      <c r="I1086" s="12" t="s">
        <v>417</v>
      </c>
      <c r="J1086" s="12" t="s">
        <v>418</v>
      </c>
      <c r="L1086" s="28" t="str">
        <f t="shared" si="67"/>
        <v>SCnExSCECZ16</v>
      </c>
      <c r="M1086" t="str">
        <f t="shared" si="68"/>
        <v>SCnExSCE</v>
      </c>
      <c r="N1086" t="s">
        <v>434</v>
      </c>
      <c r="O1086">
        <v>1.2977500000000002</v>
      </c>
    </row>
    <row r="1087" spans="2:15" x14ac:dyDescent="0.35">
      <c r="B1087" t="s">
        <v>389</v>
      </c>
      <c r="C1087" t="str">
        <f t="shared" si="65"/>
        <v>SUnExSCE</v>
      </c>
      <c r="D1087" t="s">
        <v>393</v>
      </c>
      <c r="E1087" t="str">
        <f t="shared" si="66"/>
        <v>SCE</v>
      </c>
      <c r="F1087" t="s">
        <v>455</v>
      </c>
      <c r="G1087" t="s">
        <v>452</v>
      </c>
      <c r="H1087" t="s">
        <v>416</v>
      </c>
      <c r="I1087" s="12" t="s">
        <v>417</v>
      </c>
      <c r="J1087" s="12" t="s">
        <v>418</v>
      </c>
      <c r="L1087" s="28" t="str">
        <f t="shared" si="67"/>
        <v>SUnExSCECZ01</v>
      </c>
      <c r="M1087" t="str">
        <f t="shared" si="68"/>
        <v>SUnExSCE</v>
      </c>
      <c r="N1087" t="s">
        <v>419</v>
      </c>
      <c r="O1087">
        <v>0</v>
      </c>
    </row>
    <row r="1088" spans="2:15" x14ac:dyDescent="0.35">
      <c r="B1088" t="s">
        <v>389</v>
      </c>
      <c r="C1088" t="str">
        <f t="shared" si="65"/>
        <v>SUnExSCE</v>
      </c>
      <c r="D1088" t="s">
        <v>393</v>
      </c>
      <c r="E1088" t="str">
        <f t="shared" si="66"/>
        <v>SCE</v>
      </c>
      <c r="F1088" t="s">
        <v>455</v>
      </c>
      <c r="G1088" t="s">
        <v>452</v>
      </c>
      <c r="H1088" t="s">
        <v>416</v>
      </c>
      <c r="I1088" s="12" t="s">
        <v>417</v>
      </c>
      <c r="J1088" s="12" t="s">
        <v>418</v>
      </c>
      <c r="L1088" s="28" t="str">
        <f t="shared" si="67"/>
        <v>SUnExSCECZ02</v>
      </c>
      <c r="M1088" t="str">
        <f t="shared" si="68"/>
        <v>SUnExSCE</v>
      </c>
      <c r="N1088" t="s">
        <v>420</v>
      </c>
      <c r="O1088">
        <v>0</v>
      </c>
    </row>
    <row r="1089" spans="2:15" x14ac:dyDescent="0.35">
      <c r="B1089" t="s">
        <v>389</v>
      </c>
      <c r="C1089" t="str">
        <f t="shared" si="65"/>
        <v>SUnExSCE</v>
      </c>
      <c r="D1089" t="s">
        <v>393</v>
      </c>
      <c r="E1089" t="str">
        <f t="shared" si="66"/>
        <v>SCE</v>
      </c>
      <c r="F1089" t="s">
        <v>455</v>
      </c>
      <c r="G1089" t="s">
        <v>452</v>
      </c>
      <c r="H1089" t="s">
        <v>416</v>
      </c>
      <c r="I1089" s="12" t="s">
        <v>417</v>
      </c>
      <c r="J1089" s="12" t="s">
        <v>418</v>
      </c>
      <c r="L1089" s="28" t="str">
        <f t="shared" si="67"/>
        <v>SUnExSCECZ03</v>
      </c>
      <c r="M1089" t="str">
        <f t="shared" si="68"/>
        <v>SUnExSCE</v>
      </c>
      <c r="N1089" t="s">
        <v>421</v>
      </c>
      <c r="O1089">
        <v>0</v>
      </c>
    </row>
    <row r="1090" spans="2:15" x14ac:dyDescent="0.35">
      <c r="B1090" t="s">
        <v>389</v>
      </c>
      <c r="C1090" t="str">
        <f t="shared" si="65"/>
        <v>SUnExSCE</v>
      </c>
      <c r="D1090" t="s">
        <v>393</v>
      </c>
      <c r="E1090" t="str">
        <f t="shared" si="66"/>
        <v>SCE</v>
      </c>
      <c r="F1090" t="s">
        <v>455</v>
      </c>
      <c r="G1090" t="s">
        <v>452</v>
      </c>
      <c r="H1090" t="s">
        <v>416</v>
      </c>
      <c r="I1090" s="12" t="s">
        <v>417</v>
      </c>
      <c r="J1090" s="12" t="s">
        <v>418</v>
      </c>
      <c r="L1090" s="28" t="str">
        <f t="shared" si="67"/>
        <v>SUnExSCECZ04</v>
      </c>
      <c r="M1090" t="str">
        <f t="shared" si="68"/>
        <v>SUnExSCE</v>
      </c>
      <c r="N1090" t="s">
        <v>422</v>
      </c>
      <c r="O1090">
        <v>0</v>
      </c>
    </row>
    <row r="1091" spans="2:15" x14ac:dyDescent="0.35">
      <c r="B1091" t="s">
        <v>389</v>
      </c>
      <c r="C1091" t="str">
        <f t="shared" si="65"/>
        <v>SUnExSCE</v>
      </c>
      <c r="D1091" t="s">
        <v>393</v>
      </c>
      <c r="E1091" t="str">
        <f t="shared" si="66"/>
        <v>SCE</v>
      </c>
      <c r="F1091" t="s">
        <v>455</v>
      </c>
      <c r="G1091" t="s">
        <v>452</v>
      </c>
      <c r="H1091" t="s">
        <v>416</v>
      </c>
      <c r="I1091" s="12" t="s">
        <v>417</v>
      </c>
      <c r="J1091" s="12" t="s">
        <v>418</v>
      </c>
      <c r="L1091" s="28" t="str">
        <f t="shared" si="67"/>
        <v>SUnExSCECZ05</v>
      </c>
      <c r="M1091" t="str">
        <f t="shared" si="68"/>
        <v>SUnExSCE</v>
      </c>
      <c r="N1091" t="s">
        <v>423</v>
      </c>
      <c r="O1091">
        <v>3.2650000000000005E-2</v>
      </c>
    </row>
    <row r="1092" spans="2:15" x14ac:dyDescent="0.35">
      <c r="B1092" t="s">
        <v>389</v>
      </c>
      <c r="C1092" t="str">
        <f t="shared" si="65"/>
        <v>SUnExSCE</v>
      </c>
      <c r="D1092" t="s">
        <v>393</v>
      </c>
      <c r="E1092" t="str">
        <f t="shared" si="66"/>
        <v>SCE</v>
      </c>
      <c r="F1092" t="s">
        <v>455</v>
      </c>
      <c r="G1092" t="s">
        <v>452</v>
      </c>
      <c r="H1092" t="s">
        <v>416</v>
      </c>
      <c r="I1092" s="12" t="s">
        <v>417</v>
      </c>
      <c r="J1092" s="12" t="s">
        <v>418</v>
      </c>
      <c r="L1092" s="28" t="str">
        <f t="shared" si="67"/>
        <v>SUnExSCECZ06</v>
      </c>
      <c r="M1092" t="str">
        <f t="shared" si="68"/>
        <v>SUnExSCE</v>
      </c>
      <c r="N1092" t="s">
        <v>424</v>
      </c>
      <c r="O1092">
        <v>27.983750000000001</v>
      </c>
    </row>
    <row r="1093" spans="2:15" x14ac:dyDescent="0.35">
      <c r="B1093" t="s">
        <v>389</v>
      </c>
      <c r="C1093" t="str">
        <f t="shared" si="65"/>
        <v>SUnExSCE</v>
      </c>
      <c r="D1093" t="s">
        <v>393</v>
      </c>
      <c r="E1093" t="str">
        <f t="shared" si="66"/>
        <v>SCE</v>
      </c>
      <c r="F1093" t="s">
        <v>455</v>
      </c>
      <c r="G1093" t="s">
        <v>452</v>
      </c>
      <c r="H1093" t="s">
        <v>416</v>
      </c>
      <c r="I1093" s="12" t="s">
        <v>417</v>
      </c>
      <c r="J1093" s="12" t="s">
        <v>418</v>
      </c>
      <c r="L1093" s="28" t="str">
        <f t="shared" si="67"/>
        <v>SUnExSCECZ07</v>
      </c>
      <c r="M1093" t="str">
        <f t="shared" si="68"/>
        <v>SUnExSCE</v>
      </c>
      <c r="N1093" t="s">
        <v>425</v>
      </c>
      <c r="O1093">
        <v>0</v>
      </c>
    </row>
    <row r="1094" spans="2:15" x14ac:dyDescent="0.35">
      <c r="B1094" t="s">
        <v>389</v>
      </c>
      <c r="C1094" t="str">
        <f t="shared" si="65"/>
        <v>SUnExSCE</v>
      </c>
      <c r="D1094" t="s">
        <v>393</v>
      </c>
      <c r="E1094" t="str">
        <f t="shared" si="66"/>
        <v>SCE</v>
      </c>
      <c r="F1094" t="s">
        <v>455</v>
      </c>
      <c r="G1094" t="s">
        <v>452</v>
      </c>
      <c r="H1094" t="s">
        <v>416</v>
      </c>
      <c r="I1094" s="12" t="s">
        <v>417</v>
      </c>
      <c r="J1094" s="12" t="s">
        <v>418</v>
      </c>
      <c r="L1094" s="28" t="str">
        <f t="shared" si="67"/>
        <v>SUnExSCECZ08</v>
      </c>
      <c r="M1094" t="str">
        <f t="shared" si="68"/>
        <v>SUnExSCE</v>
      </c>
      <c r="N1094" t="s">
        <v>426</v>
      </c>
      <c r="O1094">
        <v>84.576649999999987</v>
      </c>
    </row>
    <row r="1095" spans="2:15" x14ac:dyDescent="0.35">
      <c r="B1095" t="s">
        <v>389</v>
      </c>
      <c r="C1095" t="str">
        <f t="shared" si="65"/>
        <v>SUnExSCE</v>
      </c>
      <c r="D1095" t="s">
        <v>393</v>
      </c>
      <c r="E1095" t="str">
        <f t="shared" si="66"/>
        <v>SCE</v>
      </c>
      <c r="F1095" t="s">
        <v>455</v>
      </c>
      <c r="G1095" t="s">
        <v>452</v>
      </c>
      <c r="H1095" t="s">
        <v>416</v>
      </c>
      <c r="I1095" s="12" t="s">
        <v>417</v>
      </c>
      <c r="J1095" s="12" t="s">
        <v>418</v>
      </c>
      <c r="L1095" s="28" t="str">
        <f t="shared" si="67"/>
        <v>SUnExSCECZ09</v>
      </c>
      <c r="M1095" t="str">
        <f t="shared" si="68"/>
        <v>SUnExSCE</v>
      </c>
      <c r="N1095" t="s">
        <v>427</v>
      </c>
      <c r="O1095">
        <v>22.022000000000002</v>
      </c>
    </row>
    <row r="1096" spans="2:15" x14ac:dyDescent="0.35">
      <c r="B1096" t="s">
        <v>389</v>
      </c>
      <c r="C1096" t="str">
        <f t="shared" si="65"/>
        <v>SUnExSCE</v>
      </c>
      <c r="D1096" t="s">
        <v>393</v>
      </c>
      <c r="E1096" t="str">
        <f t="shared" si="66"/>
        <v>SCE</v>
      </c>
      <c r="F1096" t="s">
        <v>455</v>
      </c>
      <c r="G1096" t="s">
        <v>452</v>
      </c>
      <c r="H1096" t="s">
        <v>416</v>
      </c>
      <c r="I1096" s="12" t="s">
        <v>417</v>
      </c>
      <c r="J1096" s="12" t="s">
        <v>418</v>
      </c>
      <c r="L1096" s="28" t="str">
        <f t="shared" si="67"/>
        <v>SUnExSCECZ10</v>
      </c>
      <c r="M1096" t="str">
        <f t="shared" si="68"/>
        <v>SUnExSCE</v>
      </c>
      <c r="N1096" t="s">
        <v>428</v>
      </c>
      <c r="O1096">
        <v>67.888599999999997</v>
      </c>
    </row>
    <row r="1097" spans="2:15" x14ac:dyDescent="0.35">
      <c r="B1097" t="s">
        <v>389</v>
      </c>
      <c r="C1097" t="str">
        <f t="shared" si="65"/>
        <v>SUnExSCE</v>
      </c>
      <c r="D1097" t="s">
        <v>393</v>
      </c>
      <c r="E1097" t="str">
        <f t="shared" si="66"/>
        <v>SCE</v>
      </c>
      <c r="F1097" t="s">
        <v>455</v>
      </c>
      <c r="G1097" t="s">
        <v>452</v>
      </c>
      <c r="H1097" t="s">
        <v>416</v>
      </c>
      <c r="I1097" s="12" t="s">
        <v>417</v>
      </c>
      <c r="J1097" s="12" t="s">
        <v>418</v>
      </c>
      <c r="L1097" s="28" t="str">
        <f t="shared" si="67"/>
        <v>SUnExSCECZ11</v>
      </c>
      <c r="M1097" t="str">
        <f t="shared" si="68"/>
        <v>SUnExSCE</v>
      </c>
      <c r="N1097" t="s">
        <v>429</v>
      </c>
      <c r="O1097">
        <v>0</v>
      </c>
    </row>
    <row r="1098" spans="2:15" x14ac:dyDescent="0.35">
      <c r="B1098" t="s">
        <v>389</v>
      </c>
      <c r="C1098" t="str">
        <f t="shared" si="65"/>
        <v>SUnExSCE</v>
      </c>
      <c r="D1098" t="s">
        <v>393</v>
      </c>
      <c r="E1098" t="str">
        <f t="shared" si="66"/>
        <v>SCE</v>
      </c>
      <c r="F1098" t="s">
        <v>455</v>
      </c>
      <c r="G1098" t="s">
        <v>452</v>
      </c>
      <c r="H1098" t="s">
        <v>416</v>
      </c>
      <c r="I1098" s="12" t="s">
        <v>417</v>
      </c>
      <c r="J1098" s="12" t="s">
        <v>418</v>
      </c>
      <c r="L1098" s="28" t="str">
        <f t="shared" si="67"/>
        <v>SUnExSCECZ12</v>
      </c>
      <c r="M1098" t="str">
        <f t="shared" si="68"/>
        <v>SUnExSCE</v>
      </c>
      <c r="N1098" t="s">
        <v>430</v>
      </c>
      <c r="O1098">
        <v>0</v>
      </c>
    </row>
    <row r="1099" spans="2:15" x14ac:dyDescent="0.35">
      <c r="B1099" t="s">
        <v>389</v>
      </c>
      <c r="C1099" t="str">
        <f t="shared" si="65"/>
        <v>SUnExSCE</v>
      </c>
      <c r="D1099" t="s">
        <v>393</v>
      </c>
      <c r="E1099" t="str">
        <f t="shared" si="66"/>
        <v>SCE</v>
      </c>
      <c r="F1099" t="s">
        <v>455</v>
      </c>
      <c r="G1099" t="s">
        <v>452</v>
      </c>
      <c r="H1099" t="s">
        <v>416</v>
      </c>
      <c r="I1099" s="12" t="s">
        <v>417</v>
      </c>
      <c r="J1099" s="12" t="s">
        <v>418</v>
      </c>
      <c r="L1099" s="28" t="str">
        <f t="shared" si="67"/>
        <v>SUnExSCECZ13</v>
      </c>
      <c r="M1099" t="str">
        <f t="shared" si="68"/>
        <v>SUnExSCE</v>
      </c>
      <c r="N1099" t="s">
        <v>431</v>
      </c>
      <c r="O1099">
        <v>3.2923999999999998</v>
      </c>
    </row>
    <row r="1100" spans="2:15" x14ac:dyDescent="0.35">
      <c r="B1100" t="s">
        <v>389</v>
      </c>
      <c r="C1100" t="str">
        <f t="shared" si="65"/>
        <v>SUnExSCE</v>
      </c>
      <c r="D1100" t="s">
        <v>393</v>
      </c>
      <c r="E1100" t="str">
        <f t="shared" si="66"/>
        <v>SCE</v>
      </c>
      <c r="F1100" t="s">
        <v>455</v>
      </c>
      <c r="G1100" t="s">
        <v>452</v>
      </c>
      <c r="H1100" t="s">
        <v>416</v>
      </c>
      <c r="I1100" s="12" t="s">
        <v>417</v>
      </c>
      <c r="J1100" s="12" t="s">
        <v>418</v>
      </c>
      <c r="L1100" s="28" t="str">
        <f t="shared" si="67"/>
        <v>SUnExSCECZ14</v>
      </c>
      <c r="M1100" t="str">
        <f t="shared" si="68"/>
        <v>SUnExSCE</v>
      </c>
      <c r="N1100" t="s">
        <v>432</v>
      </c>
      <c r="O1100">
        <v>1.6308499999999999</v>
      </c>
    </row>
    <row r="1101" spans="2:15" x14ac:dyDescent="0.35">
      <c r="B1101" t="s">
        <v>389</v>
      </c>
      <c r="C1101" t="str">
        <f t="shared" si="65"/>
        <v>SUnExSCE</v>
      </c>
      <c r="D1101" t="s">
        <v>393</v>
      </c>
      <c r="E1101" t="str">
        <f t="shared" si="66"/>
        <v>SCE</v>
      </c>
      <c r="F1101" t="s">
        <v>455</v>
      </c>
      <c r="G1101" t="s">
        <v>452</v>
      </c>
      <c r="H1101" t="s">
        <v>416</v>
      </c>
      <c r="I1101" s="12" t="s">
        <v>417</v>
      </c>
      <c r="J1101" s="12" t="s">
        <v>418</v>
      </c>
      <c r="L1101" s="28" t="str">
        <f t="shared" si="67"/>
        <v>SUnExSCECZ15</v>
      </c>
      <c r="M1101" t="str">
        <f t="shared" si="68"/>
        <v>SUnExSCE</v>
      </c>
      <c r="N1101" t="s">
        <v>433</v>
      </c>
      <c r="O1101">
        <v>1.24715</v>
      </c>
    </row>
    <row r="1102" spans="2:15" x14ac:dyDescent="0.35">
      <c r="B1102" t="s">
        <v>389</v>
      </c>
      <c r="C1102" t="str">
        <f t="shared" si="65"/>
        <v>SUnExSCE</v>
      </c>
      <c r="D1102" t="s">
        <v>393</v>
      </c>
      <c r="E1102" t="str">
        <f t="shared" si="66"/>
        <v>SCE</v>
      </c>
      <c r="F1102" t="s">
        <v>455</v>
      </c>
      <c r="G1102" t="s">
        <v>452</v>
      </c>
      <c r="H1102" t="s">
        <v>416</v>
      </c>
      <c r="I1102" s="12" t="s">
        <v>417</v>
      </c>
      <c r="J1102" s="12" t="s">
        <v>418</v>
      </c>
      <c r="L1102" s="28" t="str">
        <f t="shared" si="67"/>
        <v>SUnExSCECZ16</v>
      </c>
      <c r="M1102" t="str">
        <f t="shared" si="68"/>
        <v>SUnExSCE</v>
      </c>
      <c r="N1102" t="s">
        <v>434</v>
      </c>
      <c r="O1102">
        <v>1.2977500000000002</v>
      </c>
    </row>
    <row r="1103" spans="2:15" x14ac:dyDescent="0.35">
      <c r="B1103" t="s">
        <v>389</v>
      </c>
      <c r="C1103" t="str">
        <f t="shared" ref="C1103:C1166" si="69">+G1103&amp;H1103&amp;F1103</f>
        <v>WRfExSCE</v>
      </c>
      <c r="D1103" t="s">
        <v>393</v>
      </c>
      <c r="E1103" t="str">
        <f t="shared" si="66"/>
        <v>SCE</v>
      </c>
      <c r="F1103" t="s">
        <v>455</v>
      </c>
      <c r="G1103" t="s">
        <v>453</v>
      </c>
      <c r="H1103" t="s">
        <v>416</v>
      </c>
      <c r="I1103" s="12" t="s">
        <v>417</v>
      </c>
      <c r="J1103" s="12" t="s">
        <v>418</v>
      </c>
      <c r="L1103" s="28" t="str">
        <f t="shared" si="67"/>
        <v>WRfExSCECZ01</v>
      </c>
      <c r="M1103" t="str">
        <f t="shared" si="68"/>
        <v>WRfExSCE</v>
      </c>
      <c r="N1103" t="s">
        <v>419</v>
      </c>
      <c r="O1103">
        <v>0</v>
      </c>
    </row>
    <row r="1104" spans="2:15" x14ac:dyDescent="0.35">
      <c r="B1104" t="s">
        <v>389</v>
      </c>
      <c r="C1104" t="str">
        <f t="shared" si="69"/>
        <v>WRfExSCE</v>
      </c>
      <c r="D1104" t="s">
        <v>393</v>
      </c>
      <c r="E1104" t="str">
        <f t="shared" ref="E1104:E1167" si="70">IF(H1104="Ex",F1104,"Any")</f>
        <v>SCE</v>
      </c>
      <c r="F1104" t="s">
        <v>455</v>
      </c>
      <c r="G1104" t="s">
        <v>453</v>
      </c>
      <c r="H1104" t="s">
        <v>416</v>
      </c>
      <c r="I1104" s="12" t="s">
        <v>417</v>
      </c>
      <c r="J1104" s="12" t="s">
        <v>418</v>
      </c>
      <c r="L1104" s="28" t="str">
        <f t="shared" ref="L1104:L1167" si="71">M1104&amp;N1104</f>
        <v>WRfExSCECZ02</v>
      </c>
      <c r="M1104" t="str">
        <f t="shared" ref="M1104:M1167" si="72">+C1104</f>
        <v>WRfExSCE</v>
      </c>
      <c r="N1104" t="s">
        <v>420</v>
      </c>
      <c r="O1104">
        <v>0</v>
      </c>
    </row>
    <row r="1105" spans="2:15" x14ac:dyDescent="0.35">
      <c r="B1105" t="s">
        <v>389</v>
      </c>
      <c r="C1105" t="str">
        <f t="shared" si="69"/>
        <v>WRfExSCE</v>
      </c>
      <c r="D1105" t="s">
        <v>393</v>
      </c>
      <c r="E1105" t="str">
        <f t="shared" si="70"/>
        <v>SCE</v>
      </c>
      <c r="F1105" t="s">
        <v>455</v>
      </c>
      <c r="G1105" t="s">
        <v>453</v>
      </c>
      <c r="H1105" t="s">
        <v>416</v>
      </c>
      <c r="I1105" s="12" t="s">
        <v>417</v>
      </c>
      <c r="J1105" s="12" t="s">
        <v>418</v>
      </c>
      <c r="L1105" s="28" t="str">
        <f t="shared" si="71"/>
        <v>WRfExSCECZ03</v>
      </c>
      <c r="M1105" t="str">
        <f t="shared" si="72"/>
        <v>WRfExSCE</v>
      </c>
      <c r="N1105" t="s">
        <v>421</v>
      </c>
      <c r="O1105">
        <v>0</v>
      </c>
    </row>
    <row r="1106" spans="2:15" x14ac:dyDescent="0.35">
      <c r="B1106" t="s">
        <v>389</v>
      </c>
      <c r="C1106" t="str">
        <f t="shared" si="69"/>
        <v>WRfExSCE</v>
      </c>
      <c r="D1106" t="s">
        <v>393</v>
      </c>
      <c r="E1106" t="str">
        <f t="shared" si="70"/>
        <v>SCE</v>
      </c>
      <c r="F1106" t="s">
        <v>455</v>
      </c>
      <c r="G1106" t="s">
        <v>453</v>
      </c>
      <c r="H1106" t="s">
        <v>416</v>
      </c>
      <c r="I1106" s="12" t="s">
        <v>417</v>
      </c>
      <c r="J1106" s="12" t="s">
        <v>418</v>
      </c>
      <c r="L1106" s="28" t="str">
        <f t="shared" si="71"/>
        <v>WRfExSCECZ04</v>
      </c>
      <c r="M1106" t="str">
        <f t="shared" si="72"/>
        <v>WRfExSCE</v>
      </c>
      <c r="N1106" t="s">
        <v>422</v>
      </c>
      <c r="O1106">
        <v>0</v>
      </c>
    </row>
    <row r="1107" spans="2:15" x14ac:dyDescent="0.35">
      <c r="B1107" t="s">
        <v>389</v>
      </c>
      <c r="C1107" t="str">
        <f t="shared" si="69"/>
        <v>WRfExSCE</v>
      </c>
      <c r="D1107" t="s">
        <v>393</v>
      </c>
      <c r="E1107" t="str">
        <f t="shared" si="70"/>
        <v>SCE</v>
      </c>
      <c r="F1107" t="s">
        <v>455</v>
      </c>
      <c r="G1107" t="s">
        <v>453</v>
      </c>
      <c r="H1107" t="s">
        <v>416</v>
      </c>
      <c r="I1107" s="12" t="s">
        <v>417</v>
      </c>
      <c r="J1107" s="12" t="s">
        <v>418</v>
      </c>
      <c r="L1107" s="28" t="str">
        <f t="shared" si="71"/>
        <v>WRfExSCECZ05</v>
      </c>
      <c r="M1107" t="str">
        <f t="shared" si="72"/>
        <v>WRfExSCE</v>
      </c>
      <c r="N1107" t="s">
        <v>423</v>
      </c>
      <c r="O1107">
        <v>0</v>
      </c>
    </row>
    <row r="1108" spans="2:15" x14ac:dyDescent="0.35">
      <c r="B1108" t="s">
        <v>389</v>
      </c>
      <c r="C1108" t="str">
        <f t="shared" si="69"/>
        <v>WRfExSCE</v>
      </c>
      <c r="D1108" t="s">
        <v>393</v>
      </c>
      <c r="E1108" t="str">
        <f t="shared" si="70"/>
        <v>SCE</v>
      </c>
      <c r="F1108" t="s">
        <v>455</v>
      </c>
      <c r="G1108" t="s">
        <v>453</v>
      </c>
      <c r="H1108" t="s">
        <v>416</v>
      </c>
      <c r="I1108" s="12" t="s">
        <v>417</v>
      </c>
      <c r="J1108" s="12" t="s">
        <v>418</v>
      </c>
      <c r="L1108" s="28" t="str">
        <f t="shared" si="71"/>
        <v>WRfExSCECZ06</v>
      </c>
      <c r="M1108" t="str">
        <f t="shared" si="72"/>
        <v>WRfExSCE</v>
      </c>
      <c r="N1108" t="s">
        <v>424</v>
      </c>
      <c r="O1108">
        <v>4.3607500000000003</v>
      </c>
    </row>
    <row r="1109" spans="2:15" x14ac:dyDescent="0.35">
      <c r="B1109" t="s">
        <v>389</v>
      </c>
      <c r="C1109" t="str">
        <f t="shared" si="69"/>
        <v>WRfExSCE</v>
      </c>
      <c r="D1109" t="s">
        <v>393</v>
      </c>
      <c r="E1109" t="str">
        <f t="shared" si="70"/>
        <v>SCE</v>
      </c>
      <c r="F1109" t="s">
        <v>455</v>
      </c>
      <c r="G1109" t="s">
        <v>453</v>
      </c>
      <c r="H1109" t="s">
        <v>416</v>
      </c>
      <c r="I1109" s="12" t="s">
        <v>417</v>
      </c>
      <c r="J1109" s="12" t="s">
        <v>418</v>
      </c>
      <c r="L1109" s="28" t="str">
        <f t="shared" si="71"/>
        <v>WRfExSCECZ07</v>
      </c>
      <c r="M1109" t="str">
        <f t="shared" si="72"/>
        <v>WRfExSCE</v>
      </c>
      <c r="N1109" t="s">
        <v>425</v>
      </c>
      <c r="O1109">
        <v>0</v>
      </c>
    </row>
    <row r="1110" spans="2:15" x14ac:dyDescent="0.35">
      <c r="B1110" t="s">
        <v>389</v>
      </c>
      <c r="C1110" t="str">
        <f t="shared" si="69"/>
        <v>WRfExSCE</v>
      </c>
      <c r="D1110" t="s">
        <v>393</v>
      </c>
      <c r="E1110" t="str">
        <f t="shared" si="70"/>
        <v>SCE</v>
      </c>
      <c r="F1110" t="s">
        <v>455</v>
      </c>
      <c r="G1110" t="s">
        <v>453</v>
      </c>
      <c r="H1110" t="s">
        <v>416</v>
      </c>
      <c r="I1110" s="12" t="s">
        <v>417</v>
      </c>
      <c r="J1110" s="12" t="s">
        <v>418</v>
      </c>
      <c r="L1110" s="28" t="str">
        <f t="shared" si="71"/>
        <v>WRfExSCECZ08</v>
      </c>
      <c r="M1110" t="str">
        <f t="shared" si="72"/>
        <v>WRfExSCE</v>
      </c>
      <c r="N1110" t="s">
        <v>426</v>
      </c>
      <c r="O1110">
        <v>5.8136300000000007</v>
      </c>
    </row>
    <row r="1111" spans="2:15" x14ac:dyDescent="0.35">
      <c r="B1111" t="s">
        <v>389</v>
      </c>
      <c r="C1111" t="str">
        <f t="shared" si="69"/>
        <v>WRfExSCE</v>
      </c>
      <c r="D1111" t="s">
        <v>393</v>
      </c>
      <c r="E1111" t="str">
        <f t="shared" si="70"/>
        <v>SCE</v>
      </c>
      <c r="F1111" t="s">
        <v>455</v>
      </c>
      <c r="G1111" t="s">
        <v>453</v>
      </c>
      <c r="H1111" t="s">
        <v>416</v>
      </c>
      <c r="I1111" s="12" t="s">
        <v>417</v>
      </c>
      <c r="J1111" s="12" t="s">
        <v>418</v>
      </c>
      <c r="L1111" s="28" t="str">
        <f t="shared" si="71"/>
        <v>WRfExSCECZ09</v>
      </c>
      <c r="M1111" t="str">
        <f t="shared" si="72"/>
        <v>WRfExSCE</v>
      </c>
      <c r="N1111" t="s">
        <v>427</v>
      </c>
      <c r="O1111">
        <v>1.7033500000000004</v>
      </c>
    </row>
    <row r="1112" spans="2:15" x14ac:dyDescent="0.35">
      <c r="B1112" t="s">
        <v>389</v>
      </c>
      <c r="C1112" t="str">
        <f t="shared" si="69"/>
        <v>WRfExSCE</v>
      </c>
      <c r="D1112" t="s">
        <v>393</v>
      </c>
      <c r="E1112" t="str">
        <f t="shared" si="70"/>
        <v>SCE</v>
      </c>
      <c r="F1112" t="s">
        <v>455</v>
      </c>
      <c r="G1112" t="s">
        <v>453</v>
      </c>
      <c r="H1112" t="s">
        <v>416</v>
      </c>
      <c r="I1112" s="12" t="s">
        <v>417</v>
      </c>
      <c r="J1112" s="12" t="s">
        <v>418</v>
      </c>
      <c r="L1112" s="28" t="str">
        <f t="shared" si="71"/>
        <v>WRfExSCECZ10</v>
      </c>
      <c r="M1112" t="str">
        <f t="shared" si="72"/>
        <v>WRfExSCE</v>
      </c>
      <c r="N1112" t="s">
        <v>428</v>
      </c>
      <c r="O1112">
        <v>3.27772</v>
      </c>
    </row>
    <row r="1113" spans="2:15" x14ac:dyDescent="0.35">
      <c r="B1113" t="s">
        <v>389</v>
      </c>
      <c r="C1113" t="str">
        <f t="shared" si="69"/>
        <v>WRfExSCE</v>
      </c>
      <c r="D1113" t="s">
        <v>393</v>
      </c>
      <c r="E1113" t="str">
        <f t="shared" si="70"/>
        <v>SCE</v>
      </c>
      <c r="F1113" t="s">
        <v>455</v>
      </c>
      <c r="G1113" t="s">
        <v>453</v>
      </c>
      <c r="H1113" t="s">
        <v>416</v>
      </c>
      <c r="I1113" s="12" t="s">
        <v>417</v>
      </c>
      <c r="J1113" s="12" t="s">
        <v>418</v>
      </c>
      <c r="L1113" s="28" t="str">
        <f t="shared" si="71"/>
        <v>WRfExSCECZ11</v>
      </c>
      <c r="M1113" t="str">
        <f t="shared" si="72"/>
        <v>WRfExSCE</v>
      </c>
      <c r="N1113" t="s">
        <v>429</v>
      </c>
      <c r="O1113">
        <v>0</v>
      </c>
    </row>
    <row r="1114" spans="2:15" x14ac:dyDescent="0.35">
      <c r="B1114" t="s">
        <v>389</v>
      </c>
      <c r="C1114" t="str">
        <f t="shared" si="69"/>
        <v>WRfExSCE</v>
      </c>
      <c r="D1114" t="s">
        <v>393</v>
      </c>
      <c r="E1114" t="str">
        <f t="shared" si="70"/>
        <v>SCE</v>
      </c>
      <c r="F1114" t="s">
        <v>455</v>
      </c>
      <c r="G1114" t="s">
        <v>453</v>
      </c>
      <c r="H1114" t="s">
        <v>416</v>
      </c>
      <c r="I1114" s="12" t="s">
        <v>417</v>
      </c>
      <c r="J1114" s="12" t="s">
        <v>418</v>
      </c>
      <c r="L1114" s="28" t="str">
        <f t="shared" si="71"/>
        <v>WRfExSCECZ12</v>
      </c>
      <c r="M1114" t="str">
        <f t="shared" si="72"/>
        <v>WRfExSCE</v>
      </c>
      <c r="N1114" t="s">
        <v>430</v>
      </c>
      <c r="O1114">
        <v>0</v>
      </c>
    </row>
    <row r="1115" spans="2:15" x14ac:dyDescent="0.35">
      <c r="B1115" t="s">
        <v>389</v>
      </c>
      <c r="C1115" t="str">
        <f t="shared" si="69"/>
        <v>WRfExSCE</v>
      </c>
      <c r="D1115" t="s">
        <v>393</v>
      </c>
      <c r="E1115" t="str">
        <f t="shared" si="70"/>
        <v>SCE</v>
      </c>
      <c r="F1115" t="s">
        <v>455</v>
      </c>
      <c r="G1115" t="s">
        <v>453</v>
      </c>
      <c r="H1115" t="s">
        <v>416</v>
      </c>
      <c r="I1115" s="12" t="s">
        <v>417</v>
      </c>
      <c r="J1115" s="12" t="s">
        <v>418</v>
      </c>
      <c r="L1115" s="28" t="str">
        <f t="shared" si="71"/>
        <v>WRfExSCECZ13</v>
      </c>
      <c r="M1115" t="str">
        <f t="shared" si="72"/>
        <v>WRfExSCE</v>
      </c>
      <c r="N1115" t="s">
        <v>431</v>
      </c>
      <c r="O1115">
        <v>2.8028599999999999</v>
      </c>
    </row>
    <row r="1116" spans="2:15" x14ac:dyDescent="0.35">
      <c r="B1116" t="s">
        <v>389</v>
      </c>
      <c r="C1116" t="str">
        <f t="shared" si="69"/>
        <v>WRfExSCE</v>
      </c>
      <c r="D1116" t="s">
        <v>393</v>
      </c>
      <c r="E1116" t="str">
        <f t="shared" si="70"/>
        <v>SCE</v>
      </c>
      <c r="F1116" t="s">
        <v>455</v>
      </c>
      <c r="G1116" t="s">
        <v>453</v>
      </c>
      <c r="H1116" t="s">
        <v>416</v>
      </c>
      <c r="I1116" s="12" t="s">
        <v>417</v>
      </c>
      <c r="J1116" s="12" t="s">
        <v>418</v>
      </c>
      <c r="L1116" s="28" t="str">
        <f t="shared" si="71"/>
        <v>WRfExSCECZ14</v>
      </c>
      <c r="M1116" t="str">
        <f t="shared" si="72"/>
        <v>WRfExSCE</v>
      </c>
      <c r="N1116" t="s">
        <v>432</v>
      </c>
      <c r="O1116">
        <v>4.4389999999999999E-2</v>
      </c>
    </row>
    <row r="1117" spans="2:15" x14ac:dyDescent="0.35">
      <c r="B1117" t="s">
        <v>389</v>
      </c>
      <c r="C1117" t="str">
        <f t="shared" si="69"/>
        <v>WRfExSCE</v>
      </c>
      <c r="D1117" t="s">
        <v>393</v>
      </c>
      <c r="E1117" t="str">
        <f t="shared" si="70"/>
        <v>SCE</v>
      </c>
      <c r="F1117" t="s">
        <v>455</v>
      </c>
      <c r="G1117" t="s">
        <v>453</v>
      </c>
      <c r="H1117" t="s">
        <v>416</v>
      </c>
      <c r="I1117" s="12" t="s">
        <v>417</v>
      </c>
      <c r="J1117" s="12" t="s">
        <v>418</v>
      </c>
      <c r="L1117" s="28" t="str">
        <f t="shared" si="71"/>
        <v>WRfExSCECZ15</v>
      </c>
      <c r="M1117" t="str">
        <f t="shared" si="72"/>
        <v>WRfExSCE</v>
      </c>
      <c r="N1117" t="s">
        <v>433</v>
      </c>
      <c r="O1117">
        <v>0.21278</v>
      </c>
    </row>
    <row r="1118" spans="2:15" x14ac:dyDescent="0.35">
      <c r="B1118" t="s">
        <v>389</v>
      </c>
      <c r="C1118" t="str">
        <f t="shared" si="69"/>
        <v>WRfExSCE</v>
      </c>
      <c r="D1118" t="s">
        <v>393</v>
      </c>
      <c r="E1118" t="str">
        <f t="shared" si="70"/>
        <v>SCE</v>
      </c>
      <c r="F1118" t="s">
        <v>455</v>
      </c>
      <c r="G1118" t="s">
        <v>453</v>
      </c>
      <c r="H1118" t="s">
        <v>416</v>
      </c>
      <c r="I1118" s="12" t="s">
        <v>417</v>
      </c>
      <c r="J1118" s="12" t="s">
        <v>418</v>
      </c>
      <c r="L1118" s="28" t="str">
        <f t="shared" si="71"/>
        <v>WRfExSCECZ16</v>
      </c>
      <c r="M1118" t="str">
        <f t="shared" si="72"/>
        <v>WRfExSCE</v>
      </c>
      <c r="N1118" t="s">
        <v>434</v>
      </c>
      <c r="O1118">
        <v>5.8700000000000002E-2</v>
      </c>
    </row>
    <row r="1119" spans="2:15" x14ac:dyDescent="0.35">
      <c r="B1119" t="s">
        <v>389</v>
      </c>
      <c r="C1119" t="str">
        <f t="shared" si="69"/>
        <v>AsmNewSCE</v>
      </c>
      <c r="D1119" t="s">
        <v>393</v>
      </c>
      <c r="E1119" t="str">
        <f t="shared" si="70"/>
        <v>Any</v>
      </c>
      <c r="F1119" t="s">
        <v>455</v>
      </c>
      <c r="G1119" t="s">
        <v>415</v>
      </c>
      <c r="H1119" t="s">
        <v>454</v>
      </c>
      <c r="I1119" s="12" t="s">
        <v>417</v>
      </c>
      <c r="J1119" s="12" t="s">
        <v>418</v>
      </c>
      <c r="L1119" s="28" t="str">
        <f t="shared" si="71"/>
        <v>AsmNewSCECZ01</v>
      </c>
      <c r="M1119" t="str">
        <f t="shared" si="72"/>
        <v>AsmNewSCE</v>
      </c>
      <c r="N1119" t="s">
        <v>419</v>
      </c>
      <c r="O1119">
        <v>0</v>
      </c>
    </row>
    <row r="1120" spans="2:15" x14ac:dyDescent="0.35">
      <c r="B1120" t="s">
        <v>389</v>
      </c>
      <c r="C1120" t="str">
        <f t="shared" si="69"/>
        <v>AsmNewSCE</v>
      </c>
      <c r="D1120" t="s">
        <v>393</v>
      </c>
      <c r="E1120" t="str">
        <f t="shared" si="70"/>
        <v>Any</v>
      </c>
      <c r="F1120" t="s">
        <v>455</v>
      </c>
      <c r="G1120" t="s">
        <v>415</v>
      </c>
      <c r="H1120" t="s">
        <v>454</v>
      </c>
      <c r="I1120" s="12" t="s">
        <v>417</v>
      </c>
      <c r="J1120" s="12" t="s">
        <v>418</v>
      </c>
      <c r="L1120" s="28" t="str">
        <f t="shared" si="71"/>
        <v>AsmNewSCECZ02</v>
      </c>
      <c r="M1120" t="str">
        <f t="shared" si="72"/>
        <v>AsmNewSCE</v>
      </c>
      <c r="N1120" t="s">
        <v>420</v>
      </c>
      <c r="O1120">
        <v>0</v>
      </c>
    </row>
    <row r="1121" spans="2:15" x14ac:dyDescent="0.35">
      <c r="B1121" t="s">
        <v>389</v>
      </c>
      <c r="C1121" t="str">
        <f t="shared" si="69"/>
        <v>AsmNewSCE</v>
      </c>
      <c r="D1121" t="s">
        <v>393</v>
      </c>
      <c r="E1121" t="str">
        <f t="shared" si="70"/>
        <v>Any</v>
      </c>
      <c r="F1121" t="s">
        <v>455</v>
      </c>
      <c r="G1121" t="s">
        <v>415</v>
      </c>
      <c r="H1121" t="s">
        <v>454</v>
      </c>
      <c r="I1121" s="12" t="s">
        <v>417</v>
      </c>
      <c r="J1121" s="12" t="s">
        <v>418</v>
      </c>
      <c r="L1121" s="28" t="str">
        <f t="shared" si="71"/>
        <v>AsmNewSCECZ03</v>
      </c>
      <c r="M1121" t="str">
        <f t="shared" si="72"/>
        <v>AsmNewSCE</v>
      </c>
      <c r="N1121" t="s">
        <v>421</v>
      </c>
      <c r="O1121">
        <v>0</v>
      </c>
    </row>
    <row r="1122" spans="2:15" x14ac:dyDescent="0.35">
      <c r="B1122" t="s">
        <v>389</v>
      </c>
      <c r="C1122" t="str">
        <f t="shared" si="69"/>
        <v>AsmNewSCE</v>
      </c>
      <c r="D1122" t="s">
        <v>393</v>
      </c>
      <c r="E1122" t="str">
        <f t="shared" si="70"/>
        <v>Any</v>
      </c>
      <c r="F1122" t="s">
        <v>455</v>
      </c>
      <c r="G1122" t="s">
        <v>415</v>
      </c>
      <c r="H1122" t="s">
        <v>454</v>
      </c>
      <c r="I1122" s="12" t="s">
        <v>417</v>
      </c>
      <c r="J1122" s="12" t="s">
        <v>418</v>
      </c>
      <c r="L1122" s="28" t="str">
        <f t="shared" si="71"/>
        <v>AsmNewSCECZ04</v>
      </c>
      <c r="M1122" t="str">
        <f t="shared" si="72"/>
        <v>AsmNewSCE</v>
      </c>
      <c r="N1122" t="s">
        <v>422</v>
      </c>
      <c r="O1122">
        <v>0</v>
      </c>
    </row>
    <row r="1123" spans="2:15" x14ac:dyDescent="0.35">
      <c r="B1123" t="s">
        <v>389</v>
      </c>
      <c r="C1123" t="str">
        <f t="shared" si="69"/>
        <v>AsmNewSCE</v>
      </c>
      <c r="D1123" t="s">
        <v>393</v>
      </c>
      <c r="E1123" t="str">
        <f t="shared" si="70"/>
        <v>Any</v>
      </c>
      <c r="F1123" t="s">
        <v>455</v>
      </c>
      <c r="G1123" t="s">
        <v>415</v>
      </c>
      <c r="H1123" t="s">
        <v>454</v>
      </c>
      <c r="I1123" s="12" t="s">
        <v>417</v>
      </c>
      <c r="J1123" s="12" t="s">
        <v>418</v>
      </c>
      <c r="L1123" s="28" t="str">
        <f t="shared" si="71"/>
        <v>AsmNewSCECZ05</v>
      </c>
      <c r="M1123" t="str">
        <f t="shared" si="72"/>
        <v>AsmNewSCE</v>
      </c>
      <c r="N1123" t="s">
        <v>423</v>
      </c>
      <c r="O1123">
        <v>1.7566666666666664E-2</v>
      </c>
    </row>
    <row r="1124" spans="2:15" x14ac:dyDescent="0.35">
      <c r="B1124" t="s">
        <v>389</v>
      </c>
      <c r="C1124" t="str">
        <f t="shared" si="69"/>
        <v>AsmNewSCE</v>
      </c>
      <c r="D1124" t="s">
        <v>393</v>
      </c>
      <c r="E1124" t="str">
        <f t="shared" si="70"/>
        <v>Any</v>
      </c>
      <c r="F1124" t="s">
        <v>455</v>
      </c>
      <c r="G1124" t="s">
        <v>415</v>
      </c>
      <c r="H1124" t="s">
        <v>454</v>
      </c>
      <c r="I1124" s="12" t="s">
        <v>417</v>
      </c>
      <c r="J1124" s="12" t="s">
        <v>418</v>
      </c>
      <c r="L1124" s="28" t="str">
        <f t="shared" si="71"/>
        <v>AsmNewSCECZ06</v>
      </c>
      <c r="M1124" t="str">
        <f t="shared" si="72"/>
        <v>AsmNewSCE</v>
      </c>
      <c r="N1124" t="s">
        <v>424</v>
      </c>
      <c r="O1124">
        <v>1.4670666666666667</v>
      </c>
    </row>
    <row r="1125" spans="2:15" x14ac:dyDescent="0.35">
      <c r="B1125" t="s">
        <v>389</v>
      </c>
      <c r="C1125" t="str">
        <f t="shared" si="69"/>
        <v>AsmNewSCE</v>
      </c>
      <c r="D1125" t="s">
        <v>393</v>
      </c>
      <c r="E1125" t="str">
        <f t="shared" si="70"/>
        <v>Any</v>
      </c>
      <c r="F1125" t="s">
        <v>455</v>
      </c>
      <c r="G1125" t="s">
        <v>415</v>
      </c>
      <c r="H1125" t="s">
        <v>454</v>
      </c>
      <c r="I1125" s="12" t="s">
        <v>417</v>
      </c>
      <c r="J1125" s="12" t="s">
        <v>418</v>
      </c>
      <c r="L1125" s="28" t="str">
        <f t="shared" si="71"/>
        <v>AsmNewSCECZ07</v>
      </c>
      <c r="M1125" t="str">
        <f t="shared" si="72"/>
        <v>AsmNewSCE</v>
      </c>
      <c r="N1125" t="s">
        <v>425</v>
      </c>
      <c r="O1125">
        <v>0</v>
      </c>
    </row>
    <row r="1126" spans="2:15" x14ac:dyDescent="0.35">
      <c r="B1126" t="s">
        <v>389</v>
      </c>
      <c r="C1126" t="str">
        <f t="shared" si="69"/>
        <v>AsmNewSCE</v>
      </c>
      <c r="D1126" t="s">
        <v>393</v>
      </c>
      <c r="E1126" t="str">
        <f t="shared" si="70"/>
        <v>Any</v>
      </c>
      <c r="F1126" t="s">
        <v>455</v>
      </c>
      <c r="G1126" t="s">
        <v>415</v>
      </c>
      <c r="H1126" t="s">
        <v>454</v>
      </c>
      <c r="I1126" s="12" t="s">
        <v>417</v>
      </c>
      <c r="J1126" s="12" t="s">
        <v>418</v>
      </c>
      <c r="L1126" s="28" t="str">
        <f t="shared" si="71"/>
        <v>AsmNewSCECZ08</v>
      </c>
      <c r="M1126" t="str">
        <f t="shared" si="72"/>
        <v>AsmNewSCE</v>
      </c>
      <c r="N1126" t="s">
        <v>426</v>
      </c>
      <c r="O1126">
        <v>2.1347666666666667</v>
      </c>
    </row>
    <row r="1127" spans="2:15" x14ac:dyDescent="0.35">
      <c r="B1127" t="s">
        <v>389</v>
      </c>
      <c r="C1127" t="str">
        <f t="shared" si="69"/>
        <v>AsmNewSCE</v>
      </c>
      <c r="D1127" t="s">
        <v>393</v>
      </c>
      <c r="E1127" t="str">
        <f t="shared" si="70"/>
        <v>Any</v>
      </c>
      <c r="F1127" t="s">
        <v>455</v>
      </c>
      <c r="G1127" t="s">
        <v>415</v>
      </c>
      <c r="H1127" t="s">
        <v>454</v>
      </c>
      <c r="I1127" s="12" t="s">
        <v>417</v>
      </c>
      <c r="J1127" s="12" t="s">
        <v>418</v>
      </c>
      <c r="L1127" s="28" t="str">
        <f t="shared" si="71"/>
        <v>AsmNewSCECZ09</v>
      </c>
      <c r="M1127" t="str">
        <f t="shared" si="72"/>
        <v>AsmNewSCE</v>
      </c>
      <c r="N1127" t="s">
        <v>427</v>
      </c>
      <c r="O1127">
        <v>0.96640000000000004</v>
      </c>
    </row>
    <row r="1128" spans="2:15" x14ac:dyDescent="0.35">
      <c r="B1128" t="s">
        <v>389</v>
      </c>
      <c r="C1128" t="str">
        <f t="shared" si="69"/>
        <v>AsmNewSCE</v>
      </c>
      <c r="D1128" t="s">
        <v>393</v>
      </c>
      <c r="E1128" t="str">
        <f t="shared" si="70"/>
        <v>Any</v>
      </c>
      <c r="F1128" t="s">
        <v>455</v>
      </c>
      <c r="G1128" t="s">
        <v>415</v>
      </c>
      <c r="H1128" t="s">
        <v>454</v>
      </c>
      <c r="I1128" s="12" t="s">
        <v>417</v>
      </c>
      <c r="J1128" s="12" t="s">
        <v>418</v>
      </c>
      <c r="L1128" s="28" t="str">
        <f t="shared" si="71"/>
        <v>AsmNewSCECZ10</v>
      </c>
      <c r="M1128" t="str">
        <f t="shared" si="72"/>
        <v>AsmNewSCE</v>
      </c>
      <c r="N1128" t="s">
        <v>428</v>
      </c>
      <c r="O1128">
        <v>2.9380999999999999</v>
      </c>
    </row>
    <row r="1129" spans="2:15" x14ac:dyDescent="0.35">
      <c r="B1129" t="s">
        <v>389</v>
      </c>
      <c r="C1129" t="str">
        <f t="shared" si="69"/>
        <v>AsmNewSCE</v>
      </c>
      <c r="D1129" t="s">
        <v>393</v>
      </c>
      <c r="E1129" t="str">
        <f t="shared" si="70"/>
        <v>Any</v>
      </c>
      <c r="F1129" t="s">
        <v>455</v>
      </c>
      <c r="G1129" t="s">
        <v>415</v>
      </c>
      <c r="H1129" t="s">
        <v>454</v>
      </c>
      <c r="I1129" s="12" t="s">
        <v>417</v>
      </c>
      <c r="J1129" s="12" t="s">
        <v>418</v>
      </c>
      <c r="L1129" s="28" t="str">
        <f t="shared" si="71"/>
        <v>AsmNewSCECZ11</v>
      </c>
      <c r="M1129" t="str">
        <f t="shared" si="72"/>
        <v>AsmNewSCE</v>
      </c>
      <c r="N1129" t="s">
        <v>429</v>
      </c>
      <c r="O1129">
        <v>0</v>
      </c>
    </row>
    <row r="1130" spans="2:15" x14ac:dyDescent="0.35">
      <c r="B1130" t="s">
        <v>389</v>
      </c>
      <c r="C1130" t="str">
        <f t="shared" si="69"/>
        <v>AsmNewSCE</v>
      </c>
      <c r="D1130" t="s">
        <v>393</v>
      </c>
      <c r="E1130" t="str">
        <f t="shared" si="70"/>
        <v>Any</v>
      </c>
      <c r="F1130" t="s">
        <v>455</v>
      </c>
      <c r="G1130" t="s">
        <v>415</v>
      </c>
      <c r="H1130" t="s">
        <v>454</v>
      </c>
      <c r="I1130" s="12" t="s">
        <v>417</v>
      </c>
      <c r="J1130" s="12" t="s">
        <v>418</v>
      </c>
      <c r="L1130" s="28" t="str">
        <f t="shared" si="71"/>
        <v>AsmNewSCECZ12</v>
      </c>
      <c r="M1130" t="str">
        <f t="shared" si="72"/>
        <v>AsmNewSCE</v>
      </c>
      <c r="N1130" t="s">
        <v>430</v>
      </c>
      <c r="O1130">
        <v>0</v>
      </c>
    </row>
    <row r="1131" spans="2:15" x14ac:dyDescent="0.35">
      <c r="B1131" t="s">
        <v>389</v>
      </c>
      <c r="C1131" t="str">
        <f t="shared" si="69"/>
        <v>AsmNewSCE</v>
      </c>
      <c r="D1131" t="s">
        <v>393</v>
      </c>
      <c r="E1131" t="str">
        <f t="shared" si="70"/>
        <v>Any</v>
      </c>
      <c r="F1131" t="s">
        <v>455</v>
      </c>
      <c r="G1131" t="s">
        <v>415</v>
      </c>
      <c r="H1131" t="s">
        <v>454</v>
      </c>
      <c r="I1131" s="12" t="s">
        <v>417</v>
      </c>
      <c r="J1131" s="12" t="s">
        <v>418</v>
      </c>
      <c r="L1131" s="28" t="str">
        <f t="shared" si="71"/>
        <v>AsmNewSCECZ13</v>
      </c>
      <c r="M1131" t="str">
        <f t="shared" si="72"/>
        <v>AsmNewSCE</v>
      </c>
      <c r="N1131" t="s">
        <v>431</v>
      </c>
      <c r="O1131">
        <v>0.223</v>
      </c>
    </row>
    <row r="1132" spans="2:15" x14ac:dyDescent="0.35">
      <c r="B1132" t="s">
        <v>389</v>
      </c>
      <c r="C1132" t="str">
        <f t="shared" si="69"/>
        <v>AsmNewSCE</v>
      </c>
      <c r="D1132" t="s">
        <v>393</v>
      </c>
      <c r="E1132" t="str">
        <f t="shared" si="70"/>
        <v>Any</v>
      </c>
      <c r="F1132" t="s">
        <v>455</v>
      </c>
      <c r="G1132" t="s">
        <v>415</v>
      </c>
      <c r="H1132" t="s">
        <v>454</v>
      </c>
      <c r="I1132" s="12" t="s">
        <v>417</v>
      </c>
      <c r="J1132" s="12" t="s">
        <v>418</v>
      </c>
      <c r="L1132" s="28" t="str">
        <f t="shared" si="71"/>
        <v>AsmNewSCECZ14</v>
      </c>
      <c r="M1132" t="str">
        <f t="shared" si="72"/>
        <v>AsmNewSCE</v>
      </c>
      <c r="N1132" t="s">
        <v>432</v>
      </c>
      <c r="O1132">
        <v>0.48586666666666667</v>
      </c>
    </row>
    <row r="1133" spans="2:15" x14ac:dyDescent="0.35">
      <c r="B1133" t="s">
        <v>389</v>
      </c>
      <c r="C1133" t="str">
        <f t="shared" si="69"/>
        <v>AsmNewSCE</v>
      </c>
      <c r="D1133" t="s">
        <v>393</v>
      </c>
      <c r="E1133" t="str">
        <f t="shared" si="70"/>
        <v>Any</v>
      </c>
      <c r="F1133" t="s">
        <v>455</v>
      </c>
      <c r="G1133" t="s">
        <v>415</v>
      </c>
      <c r="H1133" t="s">
        <v>454</v>
      </c>
      <c r="I1133" s="12" t="s">
        <v>417</v>
      </c>
      <c r="J1133" s="12" t="s">
        <v>418</v>
      </c>
      <c r="L1133" s="28" t="str">
        <f t="shared" si="71"/>
        <v>AsmNewSCECZ15</v>
      </c>
      <c r="M1133" t="str">
        <f t="shared" si="72"/>
        <v>AsmNewSCE</v>
      </c>
      <c r="N1133" t="s">
        <v>433</v>
      </c>
      <c r="O1133">
        <v>1.0635333333333332</v>
      </c>
    </row>
    <row r="1134" spans="2:15" x14ac:dyDescent="0.35">
      <c r="B1134" t="s">
        <v>389</v>
      </c>
      <c r="C1134" t="str">
        <f t="shared" si="69"/>
        <v>AsmNewSCE</v>
      </c>
      <c r="D1134" t="s">
        <v>393</v>
      </c>
      <c r="E1134" t="str">
        <f t="shared" si="70"/>
        <v>Any</v>
      </c>
      <c r="F1134" t="s">
        <v>455</v>
      </c>
      <c r="G1134" t="s">
        <v>415</v>
      </c>
      <c r="H1134" t="s">
        <v>454</v>
      </c>
      <c r="I1134" s="12" t="s">
        <v>417</v>
      </c>
      <c r="J1134" s="12" t="s">
        <v>418</v>
      </c>
      <c r="L1134" s="28" t="str">
        <f t="shared" si="71"/>
        <v>AsmNewSCECZ16</v>
      </c>
      <c r="M1134" t="str">
        <f t="shared" si="72"/>
        <v>AsmNewSCE</v>
      </c>
      <c r="N1134" t="s">
        <v>434</v>
      </c>
      <c r="O1134">
        <v>0.30599999999999999</v>
      </c>
    </row>
    <row r="1135" spans="2:15" x14ac:dyDescent="0.35">
      <c r="B1135" t="s">
        <v>389</v>
      </c>
      <c r="C1135" t="str">
        <f t="shared" si="69"/>
        <v>EPrNewSCE</v>
      </c>
      <c r="D1135" t="s">
        <v>393</v>
      </c>
      <c r="E1135" t="str">
        <f t="shared" si="70"/>
        <v>Any</v>
      </c>
      <c r="F1135" t="s">
        <v>455</v>
      </c>
      <c r="G1135" t="s">
        <v>324</v>
      </c>
      <c r="H1135" t="s">
        <v>454</v>
      </c>
      <c r="I1135" s="12" t="s">
        <v>417</v>
      </c>
      <c r="J1135" s="12" t="s">
        <v>418</v>
      </c>
      <c r="L1135" s="28" t="str">
        <f t="shared" si="71"/>
        <v>EPrNewSCECZ01</v>
      </c>
      <c r="M1135" t="str">
        <f t="shared" si="72"/>
        <v>EPrNewSCE</v>
      </c>
      <c r="N1135" t="s">
        <v>419</v>
      </c>
      <c r="O1135">
        <v>0</v>
      </c>
    </row>
    <row r="1136" spans="2:15" x14ac:dyDescent="0.35">
      <c r="B1136" t="s">
        <v>389</v>
      </c>
      <c r="C1136" t="str">
        <f t="shared" si="69"/>
        <v>EPrNewSCE</v>
      </c>
      <c r="D1136" t="s">
        <v>393</v>
      </c>
      <c r="E1136" t="str">
        <f t="shared" si="70"/>
        <v>Any</v>
      </c>
      <c r="F1136" t="s">
        <v>455</v>
      </c>
      <c r="G1136" t="s">
        <v>324</v>
      </c>
      <c r="H1136" t="s">
        <v>454</v>
      </c>
      <c r="I1136" s="12" t="s">
        <v>417</v>
      </c>
      <c r="J1136" s="12" t="s">
        <v>418</v>
      </c>
      <c r="L1136" s="28" t="str">
        <f t="shared" si="71"/>
        <v>EPrNewSCECZ02</v>
      </c>
      <c r="M1136" t="str">
        <f t="shared" si="72"/>
        <v>EPrNewSCE</v>
      </c>
      <c r="N1136" t="s">
        <v>420</v>
      </c>
      <c r="O1136">
        <v>0</v>
      </c>
    </row>
    <row r="1137" spans="2:15" x14ac:dyDescent="0.35">
      <c r="B1137" t="s">
        <v>389</v>
      </c>
      <c r="C1137" t="str">
        <f t="shared" si="69"/>
        <v>EPrNewSCE</v>
      </c>
      <c r="D1137" t="s">
        <v>393</v>
      </c>
      <c r="E1137" t="str">
        <f t="shared" si="70"/>
        <v>Any</v>
      </c>
      <c r="F1137" t="s">
        <v>455</v>
      </c>
      <c r="G1137" t="s">
        <v>324</v>
      </c>
      <c r="H1137" t="s">
        <v>454</v>
      </c>
      <c r="I1137" s="12" t="s">
        <v>417</v>
      </c>
      <c r="J1137" s="12" t="s">
        <v>418</v>
      </c>
      <c r="L1137" s="28" t="str">
        <f t="shared" si="71"/>
        <v>EPrNewSCECZ03</v>
      </c>
      <c r="M1137" t="str">
        <f t="shared" si="72"/>
        <v>EPrNewSCE</v>
      </c>
      <c r="N1137" t="s">
        <v>421</v>
      </c>
      <c r="O1137">
        <v>0</v>
      </c>
    </row>
    <row r="1138" spans="2:15" x14ac:dyDescent="0.35">
      <c r="B1138" t="s">
        <v>389</v>
      </c>
      <c r="C1138" t="str">
        <f t="shared" si="69"/>
        <v>EPrNewSCE</v>
      </c>
      <c r="D1138" t="s">
        <v>393</v>
      </c>
      <c r="E1138" t="str">
        <f t="shared" si="70"/>
        <v>Any</v>
      </c>
      <c r="F1138" t="s">
        <v>455</v>
      </c>
      <c r="G1138" t="s">
        <v>324</v>
      </c>
      <c r="H1138" t="s">
        <v>454</v>
      </c>
      <c r="I1138" s="12" t="s">
        <v>417</v>
      </c>
      <c r="J1138" s="12" t="s">
        <v>418</v>
      </c>
      <c r="L1138" s="28" t="str">
        <f t="shared" si="71"/>
        <v>EPrNewSCECZ04</v>
      </c>
      <c r="M1138" t="str">
        <f t="shared" si="72"/>
        <v>EPrNewSCE</v>
      </c>
      <c r="N1138" t="s">
        <v>422</v>
      </c>
      <c r="O1138">
        <v>0</v>
      </c>
    </row>
    <row r="1139" spans="2:15" x14ac:dyDescent="0.35">
      <c r="B1139" t="s">
        <v>389</v>
      </c>
      <c r="C1139" t="str">
        <f t="shared" si="69"/>
        <v>EPrNewSCE</v>
      </c>
      <c r="D1139" t="s">
        <v>393</v>
      </c>
      <c r="E1139" t="str">
        <f t="shared" si="70"/>
        <v>Any</v>
      </c>
      <c r="F1139" t="s">
        <v>455</v>
      </c>
      <c r="G1139" t="s">
        <v>324</v>
      </c>
      <c r="H1139" t="s">
        <v>454</v>
      </c>
      <c r="I1139" s="12" t="s">
        <v>417</v>
      </c>
      <c r="J1139" s="12" t="s">
        <v>418</v>
      </c>
      <c r="L1139" s="28" t="str">
        <f t="shared" si="71"/>
        <v>EPrNewSCECZ05</v>
      </c>
      <c r="M1139" t="str">
        <f t="shared" si="72"/>
        <v>EPrNewSCE</v>
      </c>
      <c r="N1139" t="s">
        <v>423</v>
      </c>
      <c r="O1139">
        <v>1.1333333333333332E-3</v>
      </c>
    </row>
    <row r="1140" spans="2:15" x14ac:dyDescent="0.35">
      <c r="B1140" t="s">
        <v>389</v>
      </c>
      <c r="C1140" t="str">
        <f t="shared" si="69"/>
        <v>EPrNewSCE</v>
      </c>
      <c r="D1140" t="s">
        <v>393</v>
      </c>
      <c r="E1140" t="str">
        <f t="shared" si="70"/>
        <v>Any</v>
      </c>
      <c r="F1140" t="s">
        <v>455</v>
      </c>
      <c r="G1140" t="s">
        <v>324</v>
      </c>
      <c r="H1140" t="s">
        <v>454</v>
      </c>
      <c r="I1140" s="12" t="s">
        <v>417</v>
      </c>
      <c r="J1140" s="12" t="s">
        <v>418</v>
      </c>
      <c r="L1140" s="28" t="str">
        <f t="shared" si="71"/>
        <v>EPrNewSCECZ06</v>
      </c>
      <c r="M1140" t="str">
        <f t="shared" si="72"/>
        <v>EPrNewSCE</v>
      </c>
      <c r="N1140" t="s">
        <v>424</v>
      </c>
      <c r="O1140">
        <v>0.20436666666666667</v>
      </c>
    </row>
    <row r="1141" spans="2:15" x14ac:dyDescent="0.35">
      <c r="B1141" t="s">
        <v>389</v>
      </c>
      <c r="C1141" t="str">
        <f t="shared" si="69"/>
        <v>EPrNewSCE</v>
      </c>
      <c r="D1141" t="s">
        <v>393</v>
      </c>
      <c r="E1141" t="str">
        <f t="shared" si="70"/>
        <v>Any</v>
      </c>
      <c r="F1141" t="s">
        <v>455</v>
      </c>
      <c r="G1141" t="s">
        <v>324</v>
      </c>
      <c r="H1141" t="s">
        <v>454</v>
      </c>
      <c r="I1141" s="12" t="s">
        <v>417</v>
      </c>
      <c r="J1141" s="12" t="s">
        <v>418</v>
      </c>
      <c r="L1141" s="28" t="str">
        <f t="shared" si="71"/>
        <v>EPrNewSCECZ07</v>
      </c>
      <c r="M1141" t="str">
        <f t="shared" si="72"/>
        <v>EPrNewSCE</v>
      </c>
      <c r="N1141" t="s">
        <v>425</v>
      </c>
      <c r="O1141">
        <v>0</v>
      </c>
    </row>
    <row r="1142" spans="2:15" x14ac:dyDescent="0.35">
      <c r="B1142" t="s">
        <v>389</v>
      </c>
      <c r="C1142" t="str">
        <f t="shared" si="69"/>
        <v>EPrNewSCE</v>
      </c>
      <c r="D1142" t="s">
        <v>393</v>
      </c>
      <c r="E1142" t="str">
        <f t="shared" si="70"/>
        <v>Any</v>
      </c>
      <c r="F1142" t="s">
        <v>455</v>
      </c>
      <c r="G1142" t="s">
        <v>324</v>
      </c>
      <c r="H1142" t="s">
        <v>454</v>
      </c>
      <c r="I1142" s="12" t="s">
        <v>417</v>
      </c>
      <c r="J1142" s="12" t="s">
        <v>418</v>
      </c>
      <c r="L1142" s="28" t="str">
        <f t="shared" si="71"/>
        <v>EPrNewSCECZ08</v>
      </c>
      <c r="M1142" t="str">
        <f t="shared" si="72"/>
        <v>EPrNewSCE</v>
      </c>
      <c r="N1142" t="s">
        <v>426</v>
      </c>
      <c r="O1142">
        <v>0.36270000000000002</v>
      </c>
    </row>
    <row r="1143" spans="2:15" x14ac:dyDescent="0.35">
      <c r="B1143" t="s">
        <v>389</v>
      </c>
      <c r="C1143" t="str">
        <f t="shared" si="69"/>
        <v>EPrNewSCE</v>
      </c>
      <c r="D1143" t="s">
        <v>393</v>
      </c>
      <c r="E1143" t="str">
        <f t="shared" si="70"/>
        <v>Any</v>
      </c>
      <c r="F1143" t="s">
        <v>455</v>
      </c>
      <c r="G1143" t="s">
        <v>324</v>
      </c>
      <c r="H1143" t="s">
        <v>454</v>
      </c>
      <c r="I1143" s="12" t="s">
        <v>417</v>
      </c>
      <c r="J1143" s="12" t="s">
        <v>418</v>
      </c>
      <c r="L1143" s="28" t="str">
        <f t="shared" si="71"/>
        <v>EPrNewSCECZ09</v>
      </c>
      <c r="M1143" t="str">
        <f t="shared" si="72"/>
        <v>EPrNewSCE</v>
      </c>
      <c r="N1143" t="s">
        <v>427</v>
      </c>
      <c r="O1143">
        <v>0.20406666666666665</v>
      </c>
    </row>
    <row r="1144" spans="2:15" x14ac:dyDescent="0.35">
      <c r="B1144" t="s">
        <v>389</v>
      </c>
      <c r="C1144" t="str">
        <f t="shared" si="69"/>
        <v>EPrNewSCE</v>
      </c>
      <c r="D1144" t="s">
        <v>393</v>
      </c>
      <c r="E1144" t="str">
        <f t="shared" si="70"/>
        <v>Any</v>
      </c>
      <c r="F1144" t="s">
        <v>455</v>
      </c>
      <c r="G1144" t="s">
        <v>324</v>
      </c>
      <c r="H1144" t="s">
        <v>454</v>
      </c>
      <c r="I1144" s="12" t="s">
        <v>417</v>
      </c>
      <c r="J1144" s="12" t="s">
        <v>418</v>
      </c>
      <c r="L1144" s="28" t="str">
        <f t="shared" si="71"/>
        <v>EPrNewSCECZ10</v>
      </c>
      <c r="M1144" t="str">
        <f t="shared" si="72"/>
        <v>EPrNewSCE</v>
      </c>
      <c r="N1144" t="s">
        <v>428</v>
      </c>
      <c r="O1144">
        <v>0.56950000000000001</v>
      </c>
    </row>
    <row r="1145" spans="2:15" x14ac:dyDescent="0.35">
      <c r="B1145" t="s">
        <v>389</v>
      </c>
      <c r="C1145" t="str">
        <f t="shared" si="69"/>
        <v>EPrNewSCE</v>
      </c>
      <c r="D1145" t="s">
        <v>393</v>
      </c>
      <c r="E1145" t="str">
        <f t="shared" si="70"/>
        <v>Any</v>
      </c>
      <c r="F1145" t="s">
        <v>455</v>
      </c>
      <c r="G1145" t="s">
        <v>324</v>
      </c>
      <c r="H1145" t="s">
        <v>454</v>
      </c>
      <c r="I1145" s="12" t="s">
        <v>417</v>
      </c>
      <c r="J1145" s="12" t="s">
        <v>418</v>
      </c>
      <c r="L1145" s="28" t="str">
        <f t="shared" si="71"/>
        <v>EPrNewSCECZ11</v>
      </c>
      <c r="M1145" t="str">
        <f t="shared" si="72"/>
        <v>EPrNewSCE</v>
      </c>
      <c r="N1145" t="s">
        <v>429</v>
      </c>
      <c r="O1145">
        <v>0</v>
      </c>
    </row>
    <row r="1146" spans="2:15" x14ac:dyDescent="0.35">
      <c r="B1146" t="s">
        <v>389</v>
      </c>
      <c r="C1146" t="str">
        <f t="shared" si="69"/>
        <v>EPrNewSCE</v>
      </c>
      <c r="D1146" t="s">
        <v>393</v>
      </c>
      <c r="E1146" t="str">
        <f t="shared" si="70"/>
        <v>Any</v>
      </c>
      <c r="F1146" t="s">
        <v>455</v>
      </c>
      <c r="G1146" t="s">
        <v>324</v>
      </c>
      <c r="H1146" t="s">
        <v>454</v>
      </c>
      <c r="I1146" s="12" t="s">
        <v>417</v>
      </c>
      <c r="J1146" s="12" t="s">
        <v>418</v>
      </c>
      <c r="L1146" s="28" t="str">
        <f t="shared" si="71"/>
        <v>EPrNewSCECZ12</v>
      </c>
      <c r="M1146" t="str">
        <f t="shared" si="72"/>
        <v>EPrNewSCE</v>
      </c>
      <c r="N1146" t="s">
        <v>430</v>
      </c>
      <c r="O1146">
        <v>0</v>
      </c>
    </row>
    <row r="1147" spans="2:15" x14ac:dyDescent="0.35">
      <c r="B1147" t="s">
        <v>389</v>
      </c>
      <c r="C1147" t="str">
        <f t="shared" si="69"/>
        <v>EPrNewSCE</v>
      </c>
      <c r="D1147" t="s">
        <v>393</v>
      </c>
      <c r="E1147" t="str">
        <f t="shared" si="70"/>
        <v>Any</v>
      </c>
      <c r="F1147" t="s">
        <v>455</v>
      </c>
      <c r="G1147" t="s">
        <v>324</v>
      </c>
      <c r="H1147" t="s">
        <v>454</v>
      </c>
      <c r="I1147" s="12" t="s">
        <v>417</v>
      </c>
      <c r="J1147" s="12" t="s">
        <v>418</v>
      </c>
      <c r="L1147" s="28" t="str">
        <f t="shared" si="71"/>
        <v>EPrNewSCECZ13</v>
      </c>
      <c r="M1147" t="str">
        <f t="shared" si="72"/>
        <v>EPrNewSCE</v>
      </c>
      <c r="N1147" t="s">
        <v>431</v>
      </c>
      <c r="O1147">
        <v>0.12476666666666668</v>
      </c>
    </row>
    <row r="1148" spans="2:15" x14ac:dyDescent="0.35">
      <c r="B1148" t="s">
        <v>389</v>
      </c>
      <c r="C1148" t="str">
        <f t="shared" si="69"/>
        <v>EPrNewSCE</v>
      </c>
      <c r="D1148" t="s">
        <v>393</v>
      </c>
      <c r="E1148" t="str">
        <f t="shared" si="70"/>
        <v>Any</v>
      </c>
      <c r="F1148" t="s">
        <v>455</v>
      </c>
      <c r="G1148" t="s">
        <v>324</v>
      </c>
      <c r="H1148" t="s">
        <v>454</v>
      </c>
      <c r="I1148" s="12" t="s">
        <v>417</v>
      </c>
      <c r="J1148" s="12" t="s">
        <v>418</v>
      </c>
      <c r="L1148" s="28" t="str">
        <f t="shared" si="71"/>
        <v>EPrNewSCECZ14</v>
      </c>
      <c r="M1148" t="str">
        <f t="shared" si="72"/>
        <v>EPrNewSCE</v>
      </c>
      <c r="N1148" t="s">
        <v>432</v>
      </c>
      <c r="O1148">
        <v>0.12883333333333333</v>
      </c>
    </row>
    <row r="1149" spans="2:15" x14ac:dyDescent="0.35">
      <c r="B1149" t="s">
        <v>389</v>
      </c>
      <c r="C1149" t="str">
        <f t="shared" si="69"/>
        <v>EPrNewSCE</v>
      </c>
      <c r="D1149" t="s">
        <v>393</v>
      </c>
      <c r="E1149" t="str">
        <f t="shared" si="70"/>
        <v>Any</v>
      </c>
      <c r="F1149" t="s">
        <v>455</v>
      </c>
      <c r="G1149" t="s">
        <v>324</v>
      </c>
      <c r="H1149" t="s">
        <v>454</v>
      </c>
      <c r="I1149" s="12" t="s">
        <v>417</v>
      </c>
      <c r="J1149" s="12" t="s">
        <v>418</v>
      </c>
      <c r="L1149" s="28" t="str">
        <f t="shared" si="71"/>
        <v>EPrNewSCECZ15</v>
      </c>
      <c r="M1149" t="str">
        <f t="shared" si="72"/>
        <v>EPrNewSCE</v>
      </c>
      <c r="N1149" t="s">
        <v>433</v>
      </c>
      <c r="O1149">
        <v>5.0766666666666661E-2</v>
      </c>
    </row>
    <row r="1150" spans="2:15" x14ac:dyDescent="0.35">
      <c r="B1150" t="s">
        <v>389</v>
      </c>
      <c r="C1150" t="str">
        <f t="shared" si="69"/>
        <v>EPrNewSCE</v>
      </c>
      <c r="D1150" t="s">
        <v>393</v>
      </c>
      <c r="E1150" t="str">
        <f t="shared" si="70"/>
        <v>Any</v>
      </c>
      <c r="F1150" t="s">
        <v>455</v>
      </c>
      <c r="G1150" t="s">
        <v>324</v>
      </c>
      <c r="H1150" t="s">
        <v>454</v>
      </c>
      <c r="I1150" s="12" t="s">
        <v>417</v>
      </c>
      <c r="J1150" s="12" t="s">
        <v>418</v>
      </c>
      <c r="L1150" s="28" t="str">
        <f t="shared" si="71"/>
        <v>EPrNewSCECZ16</v>
      </c>
      <c r="M1150" t="str">
        <f t="shared" si="72"/>
        <v>EPrNewSCE</v>
      </c>
      <c r="N1150" t="s">
        <v>434</v>
      </c>
      <c r="O1150">
        <v>6.7199999999999996E-2</v>
      </c>
    </row>
    <row r="1151" spans="2:15" x14ac:dyDescent="0.35">
      <c r="B1151" t="s">
        <v>389</v>
      </c>
      <c r="C1151" t="str">
        <f t="shared" si="69"/>
        <v>ESeNewSCE</v>
      </c>
      <c r="D1151" t="s">
        <v>393</v>
      </c>
      <c r="E1151" t="str">
        <f t="shared" si="70"/>
        <v>Any</v>
      </c>
      <c r="F1151" t="s">
        <v>455</v>
      </c>
      <c r="G1151" t="s">
        <v>325</v>
      </c>
      <c r="H1151" t="s">
        <v>454</v>
      </c>
      <c r="I1151" s="12" t="s">
        <v>417</v>
      </c>
      <c r="J1151" s="12" t="s">
        <v>418</v>
      </c>
      <c r="L1151" s="28" t="str">
        <f t="shared" si="71"/>
        <v>ESeNewSCECZ01</v>
      </c>
      <c r="M1151" t="str">
        <f t="shared" si="72"/>
        <v>ESeNewSCE</v>
      </c>
      <c r="N1151" t="s">
        <v>419</v>
      </c>
      <c r="O1151">
        <v>0</v>
      </c>
    </row>
    <row r="1152" spans="2:15" x14ac:dyDescent="0.35">
      <c r="B1152" t="s">
        <v>389</v>
      </c>
      <c r="C1152" t="str">
        <f t="shared" si="69"/>
        <v>ESeNewSCE</v>
      </c>
      <c r="D1152" t="s">
        <v>393</v>
      </c>
      <c r="E1152" t="str">
        <f t="shared" si="70"/>
        <v>Any</v>
      </c>
      <c r="F1152" t="s">
        <v>455</v>
      </c>
      <c r="G1152" t="s">
        <v>325</v>
      </c>
      <c r="H1152" t="s">
        <v>454</v>
      </c>
      <c r="I1152" s="12" t="s">
        <v>417</v>
      </c>
      <c r="J1152" s="12" t="s">
        <v>418</v>
      </c>
      <c r="L1152" s="28" t="str">
        <f t="shared" si="71"/>
        <v>ESeNewSCECZ02</v>
      </c>
      <c r="M1152" t="str">
        <f t="shared" si="72"/>
        <v>ESeNewSCE</v>
      </c>
      <c r="N1152" t="s">
        <v>420</v>
      </c>
      <c r="O1152">
        <v>0</v>
      </c>
    </row>
    <row r="1153" spans="2:15" x14ac:dyDescent="0.35">
      <c r="B1153" t="s">
        <v>389</v>
      </c>
      <c r="C1153" t="str">
        <f t="shared" si="69"/>
        <v>ESeNewSCE</v>
      </c>
      <c r="D1153" t="s">
        <v>393</v>
      </c>
      <c r="E1153" t="str">
        <f t="shared" si="70"/>
        <v>Any</v>
      </c>
      <c r="F1153" t="s">
        <v>455</v>
      </c>
      <c r="G1153" t="s">
        <v>325</v>
      </c>
      <c r="H1153" t="s">
        <v>454</v>
      </c>
      <c r="I1153" s="12" t="s">
        <v>417</v>
      </c>
      <c r="J1153" s="12" t="s">
        <v>418</v>
      </c>
      <c r="L1153" s="28" t="str">
        <f t="shared" si="71"/>
        <v>ESeNewSCECZ03</v>
      </c>
      <c r="M1153" t="str">
        <f t="shared" si="72"/>
        <v>ESeNewSCE</v>
      </c>
      <c r="N1153" t="s">
        <v>421</v>
      </c>
      <c r="O1153">
        <v>0</v>
      </c>
    </row>
    <row r="1154" spans="2:15" x14ac:dyDescent="0.35">
      <c r="B1154" t="s">
        <v>389</v>
      </c>
      <c r="C1154" t="str">
        <f t="shared" si="69"/>
        <v>ESeNewSCE</v>
      </c>
      <c r="D1154" t="s">
        <v>393</v>
      </c>
      <c r="E1154" t="str">
        <f t="shared" si="70"/>
        <v>Any</v>
      </c>
      <c r="F1154" t="s">
        <v>455</v>
      </c>
      <c r="G1154" t="s">
        <v>325</v>
      </c>
      <c r="H1154" t="s">
        <v>454</v>
      </c>
      <c r="I1154" s="12" t="s">
        <v>417</v>
      </c>
      <c r="J1154" s="12" t="s">
        <v>418</v>
      </c>
      <c r="L1154" s="28" t="str">
        <f t="shared" si="71"/>
        <v>ESeNewSCECZ04</v>
      </c>
      <c r="M1154" t="str">
        <f t="shared" si="72"/>
        <v>ESeNewSCE</v>
      </c>
      <c r="N1154" t="s">
        <v>422</v>
      </c>
      <c r="O1154">
        <v>0</v>
      </c>
    </row>
    <row r="1155" spans="2:15" x14ac:dyDescent="0.35">
      <c r="B1155" t="s">
        <v>389</v>
      </c>
      <c r="C1155" t="str">
        <f t="shared" si="69"/>
        <v>ESeNewSCE</v>
      </c>
      <c r="D1155" t="s">
        <v>393</v>
      </c>
      <c r="E1155" t="str">
        <f t="shared" si="70"/>
        <v>Any</v>
      </c>
      <c r="F1155" t="s">
        <v>455</v>
      </c>
      <c r="G1155" t="s">
        <v>325</v>
      </c>
      <c r="H1155" t="s">
        <v>454</v>
      </c>
      <c r="I1155" s="12" t="s">
        <v>417</v>
      </c>
      <c r="J1155" s="12" t="s">
        <v>418</v>
      </c>
      <c r="L1155" s="28" t="str">
        <f t="shared" si="71"/>
        <v>ESeNewSCECZ05</v>
      </c>
      <c r="M1155" t="str">
        <f t="shared" si="72"/>
        <v>ESeNewSCE</v>
      </c>
      <c r="N1155" t="s">
        <v>423</v>
      </c>
      <c r="O1155">
        <v>1.1333333333333332E-3</v>
      </c>
    </row>
    <row r="1156" spans="2:15" x14ac:dyDescent="0.35">
      <c r="B1156" t="s">
        <v>389</v>
      </c>
      <c r="C1156" t="str">
        <f t="shared" si="69"/>
        <v>ESeNewSCE</v>
      </c>
      <c r="D1156" t="s">
        <v>393</v>
      </c>
      <c r="E1156" t="str">
        <f t="shared" si="70"/>
        <v>Any</v>
      </c>
      <c r="F1156" t="s">
        <v>455</v>
      </c>
      <c r="G1156" t="s">
        <v>325</v>
      </c>
      <c r="H1156" t="s">
        <v>454</v>
      </c>
      <c r="I1156" s="12" t="s">
        <v>417</v>
      </c>
      <c r="J1156" s="12" t="s">
        <v>418</v>
      </c>
      <c r="L1156" s="28" t="str">
        <f t="shared" si="71"/>
        <v>ESeNewSCECZ06</v>
      </c>
      <c r="M1156" t="str">
        <f t="shared" si="72"/>
        <v>ESeNewSCE</v>
      </c>
      <c r="N1156" t="s">
        <v>424</v>
      </c>
      <c r="O1156">
        <v>0.20436666666666667</v>
      </c>
    </row>
    <row r="1157" spans="2:15" x14ac:dyDescent="0.35">
      <c r="B1157" t="s">
        <v>389</v>
      </c>
      <c r="C1157" t="str">
        <f t="shared" si="69"/>
        <v>ESeNewSCE</v>
      </c>
      <c r="D1157" t="s">
        <v>393</v>
      </c>
      <c r="E1157" t="str">
        <f t="shared" si="70"/>
        <v>Any</v>
      </c>
      <c r="F1157" t="s">
        <v>455</v>
      </c>
      <c r="G1157" t="s">
        <v>325</v>
      </c>
      <c r="H1157" t="s">
        <v>454</v>
      </c>
      <c r="I1157" s="12" t="s">
        <v>417</v>
      </c>
      <c r="J1157" s="12" t="s">
        <v>418</v>
      </c>
      <c r="L1157" s="28" t="str">
        <f t="shared" si="71"/>
        <v>ESeNewSCECZ07</v>
      </c>
      <c r="M1157" t="str">
        <f t="shared" si="72"/>
        <v>ESeNewSCE</v>
      </c>
      <c r="N1157" t="s">
        <v>425</v>
      </c>
      <c r="O1157">
        <v>0</v>
      </c>
    </row>
    <row r="1158" spans="2:15" x14ac:dyDescent="0.35">
      <c r="B1158" t="s">
        <v>389</v>
      </c>
      <c r="C1158" t="str">
        <f t="shared" si="69"/>
        <v>ESeNewSCE</v>
      </c>
      <c r="D1158" t="s">
        <v>393</v>
      </c>
      <c r="E1158" t="str">
        <f t="shared" si="70"/>
        <v>Any</v>
      </c>
      <c r="F1158" t="s">
        <v>455</v>
      </c>
      <c r="G1158" t="s">
        <v>325</v>
      </c>
      <c r="H1158" t="s">
        <v>454</v>
      </c>
      <c r="I1158" s="12" t="s">
        <v>417</v>
      </c>
      <c r="J1158" s="12" t="s">
        <v>418</v>
      </c>
      <c r="L1158" s="28" t="str">
        <f t="shared" si="71"/>
        <v>ESeNewSCECZ08</v>
      </c>
      <c r="M1158" t="str">
        <f t="shared" si="72"/>
        <v>ESeNewSCE</v>
      </c>
      <c r="N1158" t="s">
        <v>426</v>
      </c>
      <c r="O1158">
        <v>0.36270000000000002</v>
      </c>
    </row>
    <row r="1159" spans="2:15" x14ac:dyDescent="0.35">
      <c r="B1159" t="s">
        <v>389</v>
      </c>
      <c r="C1159" t="str">
        <f t="shared" si="69"/>
        <v>ESeNewSCE</v>
      </c>
      <c r="D1159" t="s">
        <v>393</v>
      </c>
      <c r="E1159" t="str">
        <f t="shared" si="70"/>
        <v>Any</v>
      </c>
      <c r="F1159" t="s">
        <v>455</v>
      </c>
      <c r="G1159" t="s">
        <v>325</v>
      </c>
      <c r="H1159" t="s">
        <v>454</v>
      </c>
      <c r="I1159" s="12" t="s">
        <v>417</v>
      </c>
      <c r="J1159" s="12" t="s">
        <v>418</v>
      </c>
      <c r="L1159" s="28" t="str">
        <f t="shared" si="71"/>
        <v>ESeNewSCECZ09</v>
      </c>
      <c r="M1159" t="str">
        <f t="shared" si="72"/>
        <v>ESeNewSCE</v>
      </c>
      <c r="N1159" t="s">
        <v>427</v>
      </c>
      <c r="O1159">
        <v>0.20406666666666665</v>
      </c>
    </row>
    <row r="1160" spans="2:15" x14ac:dyDescent="0.35">
      <c r="B1160" t="s">
        <v>389</v>
      </c>
      <c r="C1160" t="str">
        <f t="shared" si="69"/>
        <v>ESeNewSCE</v>
      </c>
      <c r="D1160" t="s">
        <v>393</v>
      </c>
      <c r="E1160" t="str">
        <f t="shared" si="70"/>
        <v>Any</v>
      </c>
      <c r="F1160" t="s">
        <v>455</v>
      </c>
      <c r="G1160" t="s">
        <v>325</v>
      </c>
      <c r="H1160" t="s">
        <v>454</v>
      </c>
      <c r="I1160" s="12" t="s">
        <v>417</v>
      </c>
      <c r="J1160" s="12" t="s">
        <v>418</v>
      </c>
      <c r="L1160" s="28" t="str">
        <f t="shared" si="71"/>
        <v>ESeNewSCECZ10</v>
      </c>
      <c r="M1160" t="str">
        <f t="shared" si="72"/>
        <v>ESeNewSCE</v>
      </c>
      <c r="N1160" t="s">
        <v>428</v>
      </c>
      <c r="O1160">
        <v>0.56950000000000001</v>
      </c>
    </row>
    <row r="1161" spans="2:15" x14ac:dyDescent="0.35">
      <c r="B1161" t="s">
        <v>389</v>
      </c>
      <c r="C1161" t="str">
        <f t="shared" si="69"/>
        <v>ESeNewSCE</v>
      </c>
      <c r="D1161" t="s">
        <v>393</v>
      </c>
      <c r="E1161" t="str">
        <f t="shared" si="70"/>
        <v>Any</v>
      </c>
      <c r="F1161" t="s">
        <v>455</v>
      </c>
      <c r="G1161" t="s">
        <v>325</v>
      </c>
      <c r="H1161" t="s">
        <v>454</v>
      </c>
      <c r="I1161" s="12" t="s">
        <v>417</v>
      </c>
      <c r="J1161" s="12" t="s">
        <v>418</v>
      </c>
      <c r="L1161" s="28" t="str">
        <f t="shared" si="71"/>
        <v>ESeNewSCECZ11</v>
      </c>
      <c r="M1161" t="str">
        <f t="shared" si="72"/>
        <v>ESeNewSCE</v>
      </c>
      <c r="N1161" t="s">
        <v>429</v>
      </c>
      <c r="O1161">
        <v>0</v>
      </c>
    </row>
    <row r="1162" spans="2:15" x14ac:dyDescent="0.35">
      <c r="B1162" t="s">
        <v>389</v>
      </c>
      <c r="C1162" t="str">
        <f t="shared" si="69"/>
        <v>ESeNewSCE</v>
      </c>
      <c r="D1162" t="s">
        <v>393</v>
      </c>
      <c r="E1162" t="str">
        <f t="shared" si="70"/>
        <v>Any</v>
      </c>
      <c r="F1162" t="s">
        <v>455</v>
      </c>
      <c r="G1162" t="s">
        <v>325</v>
      </c>
      <c r="H1162" t="s">
        <v>454</v>
      </c>
      <c r="I1162" s="12" t="s">
        <v>417</v>
      </c>
      <c r="J1162" s="12" t="s">
        <v>418</v>
      </c>
      <c r="L1162" s="28" t="str">
        <f t="shared" si="71"/>
        <v>ESeNewSCECZ12</v>
      </c>
      <c r="M1162" t="str">
        <f t="shared" si="72"/>
        <v>ESeNewSCE</v>
      </c>
      <c r="N1162" t="s">
        <v>430</v>
      </c>
      <c r="O1162">
        <v>0</v>
      </c>
    </row>
    <row r="1163" spans="2:15" x14ac:dyDescent="0.35">
      <c r="B1163" t="s">
        <v>389</v>
      </c>
      <c r="C1163" t="str">
        <f t="shared" si="69"/>
        <v>ESeNewSCE</v>
      </c>
      <c r="D1163" t="s">
        <v>393</v>
      </c>
      <c r="E1163" t="str">
        <f t="shared" si="70"/>
        <v>Any</v>
      </c>
      <c r="F1163" t="s">
        <v>455</v>
      </c>
      <c r="G1163" t="s">
        <v>325</v>
      </c>
      <c r="H1163" t="s">
        <v>454</v>
      </c>
      <c r="I1163" s="12" t="s">
        <v>417</v>
      </c>
      <c r="J1163" s="12" t="s">
        <v>418</v>
      </c>
      <c r="L1163" s="28" t="str">
        <f t="shared" si="71"/>
        <v>ESeNewSCECZ13</v>
      </c>
      <c r="M1163" t="str">
        <f t="shared" si="72"/>
        <v>ESeNewSCE</v>
      </c>
      <c r="N1163" t="s">
        <v>431</v>
      </c>
      <c r="O1163">
        <v>0.12476666666666668</v>
      </c>
    </row>
    <row r="1164" spans="2:15" x14ac:dyDescent="0.35">
      <c r="B1164" t="s">
        <v>389</v>
      </c>
      <c r="C1164" t="str">
        <f t="shared" si="69"/>
        <v>ESeNewSCE</v>
      </c>
      <c r="D1164" t="s">
        <v>393</v>
      </c>
      <c r="E1164" t="str">
        <f t="shared" si="70"/>
        <v>Any</v>
      </c>
      <c r="F1164" t="s">
        <v>455</v>
      </c>
      <c r="G1164" t="s">
        <v>325</v>
      </c>
      <c r="H1164" t="s">
        <v>454</v>
      </c>
      <c r="I1164" s="12" t="s">
        <v>417</v>
      </c>
      <c r="J1164" s="12" t="s">
        <v>418</v>
      </c>
      <c r="L1164" s="28" t="str">
        <f t="shared" si="71"/>
        <v>ESeNewSCECZ14</v>
      </c>
      <c r="M1164" t="str">
        <f t="shared" si="72"/>
        <v>ESeNewSCE</v>
      </c>
      <c r="N1164" t="s">
        <v>432</v>
      </c>
      <c r="O1164">
        <v>0.12883333333333333</v>
      </c>
    </row>
    <row r="1165" spans="2:15" x14ac:dyDescent="0.35">
      <c r="B1165" t="s">
        <v>389</v>
      </c>
      <c r="C1165" t="str">
        <f t="shared" si="69"/>
        <v>ESeNewSCE</v>
      </c>
      <c r="D1165" t="s">
        <v>393</v>
      </c>
      <c r="E1165" t="str">
        <f t="shared" si="70"/>
        <v>Any</v>
      </c>
      <c r="F1165" t="s">
        <v>455</v>
      </c>
      <c r="G1165" t="s">
        <v>325</v>
      </c>
      <c r="H1165" t="s">
        <v>454</v>
      </c>
      <c r="I1165" s="12" t="s">
        <v>417</v>
      </c>
      <c r="J1165" s="12" t="s">
        <v>418</v>
      </c>
      <c r="L1165" s="28" t="str">
        <f t="shared" si="71"/>
        <v>ESeNewSCECZ15</v>
      </c>
      <c r="M1165" t="str">
        <f t="shared" si="72"/>
        <v>ESeNewSCE</v>
      </c>
      <c r="N1165" t="s">
        <v>433</v>
      </c>
      <c r="O1165">
        <v>5.0766666666666661E-2</v>
      </c>
    </row>
    <row r="1166" spans="2:15" x14ac:dyDescent="0.35">
      <c r="B1166" t="s">
        <v>389</v>
      </c>
      <c r="C1166" t="str">
        <f t="shared" si="69"/>
        <v>ESeNewSCE</v>
      </c>
      <c r="D1166" t="s">
        <v>393</v>
      </c>
      <c r="E1166" t="str">
        <f t="shared" si="70"/>
        <v>Any</v>
      </c>
      <c r="F1166" t="s">
        <v>455</v>
      </c>
      <c r="G1166" t="s">
        <v>325</v>
      </c>
      <c r="H1166" t="s">
        <v>454</v>
      </c>
      <c r="I1166" s="12" t="s">
        <v>417</v>
      </c>
      <c r="J1166" s="12" t="s">
        <v>418</v>
      </c>
      <c r="L1166" s="28" t="str">
        <f t="shared" si="71"/>
        <v>ESeNewSCECZ16</v>
      </c>
      <c r="M1166" t="str">
        <f t="shared" si="72"/>
        <v>ESeNewSCE</v>
      </c>
      <c r="N1166" t="s">
        <v>434</v>
      </c>
      <c r="O1166">
        <v>6.7199999999999996E-2</v>
      </c>
    </row>
    <row r="1167" spans="2:15" x14ac:dyDescent="0.35">
      <c r="B1167" t="s">
        <v>389</v>
      </c>
      <c r="C1167" t="str">
        <f t="shared" ref="C1167:C1230" si="73">+G1167&amp;H1167&amp;F1167</f>
        <v>ECCNewSCE</v>
      </c>
      <c r="D1167" t="s">
        <v>393</v>
      </c>
      <c r="E1167" t="str">
        <f t="shared" si="70"/>
        <v>Any</v>
      </c>
      <c r="F1167" t="s">
        <v>455</v>
      </c>
      <c r="G1167" t="s">
        <v>435</v>
      </c>
      <c r="H1167" t="s">
        <v>454</v>
      </c>
      <c r="I1167" s="12" t="s">
        <v>417</v>
      </c>
      <c r="J1167" s="12" t="s">
        <v>418</v>
      </c>
      <c r="L1167" s="28" t="str">
        <f t="shared" si="71"/>
        <v>ECCNewSCECZ01</v>
      </c>
      <c r="M1167" t="str">
        <f t="shared" si="72"/>
        <v>ECCNewSCE</v>
      </c>
      <c r="N1167" t="s">
        <v>419</v>
      </c>
      <c r="O1167">
        <v>0</v>
      </c>
    </row>
    <row r="1168" spans="2:15" x14ac:dyDescent="0.35">
      <c r="B1168" t="s">
        <v>389</v>
      </c>
      <c r="C1168" t="str">
        <f t="shared" si="73"/>
        <v>ECCNewSCE</v>
      </c>
      <c r="D1168" t="s">
        <v>393</v>
      </c>
      <c r="E1168" t="str">
        <f t="shared" ref="E1168:E1231" si="74">IF(H1168="Ex",F1168,"Any")</f>
        <v>Any</v>
      </c>
      <c r="F1168" t="s">
        <v>455</v>
      </c>
      <c r="G1168" t="s">
        <v>435</v>
      </c>
      <c r="H1168" t="s">
        <v>454</v>
      </c>
      <c r="I1168" s="12" t="s">
        <v>417</v>
      </c>
      <c r="J1168" s="12" t="s">
        <v>418</v>
      </c>
      <c r="L1168" s="28" t="str">
        <f t="shared" ref="L1168:L1231" si="75">M1168&amp;N1168</f>
        <v>ECCNewSCECZ02</v>
      </c>
      <c r="M1168" t="str">
        <f t="shared" ref="M1168:M1231" si="76">+C1168</f>
        <v>ECCNewSCE</v>
      </c>
      <c r="N1168" t="s">
        <v>420</v>
      </c>
      <c r="O1168">
        <v>0</v>
      </c>
    </row>
    <row r="1169" spans="2:15" x14ac:dyDescent="0.35">
      <c r="B1169" t="s">
        <v>389</v>
      </c>
      <c r="C1169" t="str">
        <f t="shared" si="73"/>
        <v>ECCNewSCE</v>
      </c>
      <c r="D1169" t="s">
        <v>393</v>
      </c>
      <c r="E1169" t="str">
        <f t="shared" si="74"/>
        <v>Any</v>
      </c>
      <c r="F1169" t="s">
        <v>455</v>
      </c>
      <c r="G1169" t="s">
        <v>435</v>
      </c>
      <c r="H1169" t="s">
        <v>454</v>
      </c>
      <c r="I1169" s="12" t="s">
        <v>417</v>
      </c>
      <c r="J1169" s="12" t="s">
        <v>418</v>
      </c>
      <c r="L1169" s="28" t="str">
        <f t="shared" si="75"/>
        <v>ECCNewSCECZ03</v>
      </c>
      <c r="M1169" t="str">
        <f t="shared" si="76"/>
        <v>ECCNewSCE</v>
      </c>
      <c r="N1169" t="s">
        <v>421</v>
      </c>
      <c r="O1169">
        <v>0</v>
      </c>
    </row>
    <row r="1170" spans="2:15" x14ac:dyDescent="0.35">
      <c r="B1170" t="s">
        <v>389</v>
      </c>
      <c r="C1170" t="str">
        <f t="shared" si="73"/>
        <v>ECCNewSCE</v>
      </c>
      <c r="D1170" t="s">
        <v>393</v>
      </c>
      <c r="E1170" t="str">
        <f t="shared" si="74"/>
        <v>Any</v>
      </c>
      <c r="F1170" t="s">
        <v>455</v>
      </c>
      <c r="G1170" t="s">
        <v>435</v>
      </c>
      <c r="H1170" t="s">
        <v>454</v>
      </c>
      <c r="I1170" s="12" t="s">
        <v>417</v>
      </c>
      <c r="J1170" s="12" t="s">
        <v>418</v>
      </c>
      <c r="L1170" s="28" t="str">
        <f t="shared" si="75"/>
        <v>ECCNewSCECZ04</v>
      </c>
      <c r="M1170" t="str">
        <f t="shared" si="76"/>
        <v>ECCNewSCE</v>
      </c>
      <c r="N1170" t="s">
        <v>422</v>
      </c>
      <c r="O1170">
        <v>0</v>
      </c>
    </row>
    <row r="1171" spans="2:15" x14ac:dyDescent="0.35">
      <c r="B1171" t="s">
        <v>389</v>
      </c>
      <c r="C1171" t="str">
        <f t="shared" si="73"/>
        <v>ECCNewSCE</v>
      </c>
      <c r="D1171" t="s">
        <v>393</v>
      </c>
      <c r="E1171" t="str">
        <f t="shared" si="74"/>
        <v>Any</v>
      </c>
      <c r="F1171" t="s">
        <v>455</v>
      </c>
      <c r="G1171" t="s">
        <v>435</v>
      </c>
      <c r="H1171" t="s">
        <v>454</v>
      </c>
      <c r="I1171" s="12" t="s">
        <v>417</v>
      </c>
      <c r="J1171" s="12" t="s">
        <v>418</v>
      </c>
      <c r="L1171" s="28" t="str">
        <f t="shared" si="75"/>
        <v>ECCNewSCECZ05</v>
      </c>
      <c r="M1171" t="str">
        <f t="shared" si="76"/>
        <v>ECCNewSCE</v>
      </c>
      <c r="N1171" t="s">
        <v>423</v>
      </c>
      <c r="O1171">
        <v>5.0000000000000001E-4</v>
      </c>
    </row>
    <row r="1172" spans="2:15" x14ac:dyDescent="0.35">
      <c r="B1172" t="s">
        <v>389</v>
      </c>
      <c r="C1172" t="str">
        <f t="shared" si="73"/>
        <v>ECCNewSCE</v>
      </c>
      <c r="D1172" t="s">
        <v>393</v>
      </c>
      <c r="E1172" t="str">
        <f t="shared" si="74"/>
        <v>Any</v>
      </c>
      <c r="F1172" t="s">
        <v>455</v>
      </c>
      <c r="G1172" t="s">
        <v>435</v>
      </c>
      <c r="H1172" t="s">
        <v>454</v>
      </c>
      <c r="I1172" s="12" t="s">
        <v>417</v>
      </c>
      <c r="J1172" s="12" t="s">
        <v>418</v>
      </c>
      <c r="L1172" s="28" t="str">
        <f t="shared" si="75"/>
        <v>ECCNewSCECZ06</v>
      </c>
      <c r="M1172" t="str">
        <f t="shared" si="76"/>
        <v>ECCNewSCE</v>
      </c>
      <c r="N1172" t="s">
        <v>424</v>
      </c>
      <c r="O1172">
        <v>0.43464999999999998</v>
      </c>
    </row>
    <row r="1173" spans="2:15" x14ac:dyDescent="0.35">
      <c r="B1173" t="s">
        <v>389</v>
      </c>
      <c r="C1173" t="str">
        <f t="shared" si="73"/>
        <v>ECCNewSCE</v>
      </c>
      <c r="D1173" t="s">
        <v>393</v>
      </c>
      <c r="E1173" t="str">
        <f t="shared" si="74"/>
        <v>Any</v>
      </c>
      <c r="F1173" t="s">
        <v>455</v>
      </c>
      <c r="G1173" t="s">
        <v>435</v>
      </c>
      <c r="H1173" t="s">
        <v>454</v>
      </c>
      <c r="I1173" s="12" t="s">
        <v>417</v>
      </c>
      <c r="J1173" s="12" t="s">
        <v>418</v>
      </c>
      <c r="L1173" s="28" t="str">
        <f t="shared" si="75"/>
        <v>ECCNewSCECZ07</v>
      </c>
      <c r="M1173" t="str">
        <f t="shared" si="76"/>
        <v>ECCNewSCE</v>
      </c>
      <c r="N1173" t="s">
        <v>425</v>
      </c>
      <c r="O1173">
        <v>0</v>
      </c>
    </row>
    <row r="1174" spans="2:15" x14ac:dyDescent="0.35">
      <c r="B1174" t="s">
        <v>389</v>
      </c>
      <c r="C1174" t="str">
        <f t="shared" si="73"/>
        <v>ECCNewSCE</v>
      </c>
      <c r="D1174" t="s">
        <v>393</v>
      </c>
      <c r="E1174" t="str">
        <f t="shared" si="74"/>
        <v>Any</v>
      </c>
      <c r="F1174" t="s">
        <v>455</v>
      </c>
      <c r="G1174" t="s">
        <v>435</v>
      </c>
      <c r="H1174" t="s">
        <v>454</v>
      </c>
      <c r="I1174" s="12" t="s">
        <v>417</v>
      </c>
      <c r="J1174" s="12" t="s">
        <v>418</v>
      </c>
      <c r="L1174" s="28" t="str">
        <f t="shared" si="75"/>
        <v>ECCNewSCECZ08</v>
      </c>
      <c r="M1174" t="str">
        <f t="shared" si="76"/>
        <v>ECCNewSCE</v>
      </c>
      <c r="N1174" t="s">
        <v>426</v>
      </c>
      <c r="O1174">
        <v>0.68930000000000002</v>
      </c>
    </row>
    <row r="1175" spans="2:15" x14ac:dyDescent="0.35">
      <c r="B1175" t="s">
        <v>389</v>
      </c>
      <c r="C1175" t="str">
        <f t="shared" si="73"/>
        <v>ECCNewSCE</v>
      </c>
      <c r="D1175" t="s">
        <v>393</v>
      </c>
      <c r="E1175" t="str">
        <f t="shared" si="74"/>
        <v>Any</v>
      </c>
      <c r="F1175" t="s">
        <v>455</v>
      </c>
      <c r="G1175" t="s">
        <v>435</v>
      </c>
      <c r="H1175" t="s">
        <v>454</v>
      </c>
      <c r="I1175" s="12" t="s">
        <v>417</v>
      </c>
      <c r="J1175" s="12" t="s">
        <v>418</v>
      </c>
      <c r="L1175" s="28" t="str">
        <f t="shared" si="75"/>
        <v>ECCNewSCECZ09</v>
      </c>
      <c r="M1175" t="str">
        <f t="shared" si="76"/>
        <v>ECCNewSCE</v>
      </c>
      <c r="N1175" t="s">
        <v>427</v>
      </c>
      <c r="O1175">
        <v>0.17615</v>
      </c>
    </row>
    <row r="1176" spans="2:15" x14ac:dyDescent="0.35">
      <c r="B1176" t="s">
        <v>389</v>
      </c>
      <c r="C1176" t="str">
        <f t="shared" si="73"/>
        <v>ECCNewSCE</v>
      </c>
      <c r="D1176" t="s">
        <v>393</v>
      </c>
      <c r="E1176" t="str">
        <f t="shared" si="74"/>
        <v>Any</v>
      </c>
      <c r="F1176" t="s">
        <v>455</v>
      </c>
      <c r="G1176" t="s">
        <v>435</v>
      </c>
      <c r="H1176" t="s">
        <v>454</v>
      </c>
      <c r="I1176" s="12" t="s">
        <v>417</v>
      </c>
      <c r="J1176" s="12" t="s">
        <v>418</v>
      </c>
      <c r="L1176" s="28" t="str">
        <f t="shared" si="75"/>
        <v>ECCNewSCECZ10</v>
      </c>
      <c r="M1176" t="str">
        <f t="shared" si="76"/>
        <v>ECCNewSCE</v>
      </c>
      <c r="N1176" t="s">
        <v>428</v>
      </c>
      <c r="O1176">
        <v>0.42154999999999998</v>
      </c>
    </row>
    <row r="1177" spans="2:15" x14ac:dyDescent="0.35">
      <c r="B1177" t="s">
        <v>389</v>
      </c>
      <c r="C1177" t="str">
        <f t="shared" si="73"/>
        <v>ECCNewSCE</v>
      </c>
      <c r="D1177" t="s">
        <v>393</v>
      </c>
      <c r="E1177" t="str">
        <f t="shared" si="74"/>
        <v>Any</v>
      </c>
      <c r="F1177" t="s">
        <v>455</v>
      </c>
      <c r="G1177" t="s">
        <v>435</v>
      </c>
      <c r="H1177" t="s">
        <v>454</v>
      </c>
      <c r="I1177" s="12" t="s">
        <v>417</v>
      </c>
      <c r="J1177" s="12" t="s">
        <v>418</v>
      </c>
      <c r="L1177" s="28" t="str">
        <f t="shared" si="75"/>
        <v>ECCNewSCECZ11</v>
      </c>
      <c r="M1177" t="str">
        <f t="shared" si="76"/>
        <v>ECCNewSCE</v>
      </c>
      <c r="N1177" t="s">
        <v>429</v>
      </c>
      <c r="O1177">
        <v>0</v>
      </c>
    </row>
    <row r="1178" spans="2:15" x14ac:dyDescent="0.35">
      <c r="B1178" t="s">
        <v>389</v>
      </c>
      <c r="C1178" t="str">
        <f t="shared" si="73"/>
        <v>ECCNewSCE</v>
      </c>
      <c r="D1178" t="s">
        <v>393</v>
      </c>
      <c r="E1178" t="str">
        <f t="shared" si="74"/>
        <v>Any</v>
      </c>
      <c r="F1178" t="s">
        <v>455</v>
      </c>
      <c r="G1178" t="s">
        <v>435</v>
      </c>
      <c r="H1178" t="s">
        <v>454</v>
      </c>
      <c r="I1178" s="12" t="s">
        <v>417</v>
      </c>
      <c r="J1178" s="12" t="s">
        <v>418</v>
      </c>
      <c r="L1178" s="28" t="str">
        <f t="shared" si="75"/>
        <v>ECCNewSCECZ12</v>
      </c>
      <c r="M1178" t="str">
        <f t="shared" si="76"/>
        <v>ECCNewSCE</v>
      </c>
      <c r="N1178" t="s">
        <v>430</v>
      </c>
      <c r="O1178">
        <v>0</v>
      </c>
    </row>
    <row r="1179" spans="2:15" x14ac:dyDescent="0.35">
      <c r="B1179" t="s">
        <v>389</v>
      </c>
      <c r="C1179" t="str">
        <f t="shared" si="73"/>
        <v>ECCNewSCE</v>
      </c>
      <c r="D1179" t="s">
        <v>393</v>
      </c>
      <c r="E1179" t="str">
        <f t="shared" si="74"/>
        <v>Any</v>
      </c>
      <c r="F1179" t="s">
        <v>455</v>
      </c>
      <c r="G1179" t="s">
        <v>435</v>
      </c>
      <c r="H1179" t="s">
        <v>454</v>
      </c>
      <c r="I1179" s="12" t="s">
        <v>417</v>
      </c>
      <c r="J1179" s="12" t="s">
        <v>418</v>
      </c>
      <c r="L1179" s="28" t="str">
        <f t="shared" si="75"/>
        <v>ECCNewSCECZ13</v>
      </c>
      <c r="M1179" t="str">
        <f t="shared" si="76"/>
        <v>ECCNewSCE</v>
      </c>
      <c r="N1179" t="s">
        <v>431</v>
      </c>
      <c r="O1179">
        <v>0.1116</v>
      </c>
    </row>
    <row r="1180" spans="2:15" x14ac:dyDescent="0.35">
      <c r="B1180" t="s">
        <v>389</v>
      </c>
      <c r="C1180" t="str">
        <f t="shared" si="73"/>
        <v>ECCNewSCE</v>
      </c>
      <c r="D1180" t="s">
        <v>393</v>
      </c>
      <c r="E1180" t="str">
        <f t="shared" si="74"/>
        <v>Any</v>
      </c>
      <c r="F1180" t="s">
        <v>455</v>
      </c>
      <c r="G1180" t="s">
        <v>435</v>
      </c>
      <c r="H1180" t="s">
        <v>454</v>
      </c>
      <c r="I1180" s="12" t="s">
        <v>417</v>
      </c>
      <c r="J1180" s="12" t="s">
        <v>418</v>
      </c>
      <c r="L1180" s="28" t="str">
        <f t="shared" si="75"/>
        <v>ECCNewSCECZ14</v>
      </c>
      <c r="M1180" t="str">
        <f t="shared" si="76"/>
        <v>ECCNewSCE</v>
      </c>
      <c r="N1180" t="s">
        <v>432</v>
      </c>
      <c r="O1180">
        <v>0.14069999999999999</v>
      </c>
    </row>
    <row r="1181" spans="2:15" x14ac:dyDescent="0.35">
      <c r="B1181" t="s">
        <v>389</v>
      </c>
      <c r="C1181" t="str">
        <f t="shared" si="73"/>
        <v>ECCNewSCE</v>
      </c>
      <c r="D1181" t="s">
        <v>393</v>
      </c>
      <c r="E1181" t="str">
        <f t="shared" si="74"/>
        <v>Any</v>
      </c>
      <c r="F1181" t="s">
        <v>455</v>
      </c>
      <c r="G1181" t="s">
        <v>435</v>
      </c>
      <c r="H1181" t="s">
        <v>454</v>
      </c>
      <c r="I1181" s="12" t="s">
        <v>417</v>
      </c>
      <c r="J1181" s="12" t="s">
        <v>418</v>
      </c>
      <c r="L1181" s="28" t="str">
        <f t="shared" si="75"/>
        <v>ECCNewSCECZ15</v>
      </c>
      <c r="M1181" t="str">
        <f t="shared" si="76"/>
        <v>ECCNewSCE</v>
      </c>
      <c r="N1181" t="s">
        <v>433</v>
      </c>
      <c r="O1181">
        <v>0.12265</v>
      </c>
    </row>
    <row r="1182" spans="2:15" x14ac:dyDescent="0.35">
      <c r="B1182" t="s">
        <v>389</v>
      </c>
      <c r="C1182" t="str">
        <f t="shared" si="73"/>
        <v>ECCNewSCE</v>
      </c>
      <c r="D1182" t="s">
        <v>393</v>
      </c>
      <c r="E1182" t="str">
        <f t="shared" si="74"/>
        <v>Any</v>
      </c>
      <c r="F1182" t="s">
        <v>455</v>
      </c>
      <c r="G1182" t="s">
        <v>435</v>
      </c>
      <c r="H1182" t="s">
        <v>454</v>
      </c>
      <c r="I1182" s="12" t="s">
        <v>417</v>
      </c>
      <c r="J1182" s="12" t="s">
        <v>418</v>
      </c>
      <c r="L1182" s="28" t="str">
        <f t="shared" si="75"/>
        <v>ECCNewSCECZ16</v>
      </c>
      <c r="M1182" t="str">
        <f t="shared" si="76"/>
        <v>ECCNewSCE</v>
      </c>
      <c r="N1182" t="s">
        <v>434</v>
      </c>
      <c r="O1182">
        <v>0.27689999999999998</v>
      </c>
    </row>
    <row r="1183" spans="2:15" x14ac:dyDescent="0.35">
      <c r="B1183" t="s">
        <v>389</v>
      </c>
      <c r="C1183" t="str">
        <f t="shared" si="73"/>
        <v>EUnNewSCE</v>
      </c>
      <c r="D1183" t="s">
        <v>393</v>
      </c>
      <c r="E1183" t="str">
        <f t="shared" si="74"/>
        <v>Any</v>
      </c>
      <c r="F1183" t="s">
        <v>455</v>
      </c>
      <c r="G1183" t="s">
        <v>436</v>
      </c>
      <c r="H1183" t="s">
        <v>454</v>
      </c>
      <c r="I1183" s="12" t="s">
        <v>417</v>
      </c>
      <c r="J1183" s="12" t="s">
        <v>418</v>
      </c>
      <c r="L1183" s="28" t="str">
        <f t="shared" si="75"/>
        <v>EUnNewSCECZ01</v>
      </c>
      <c r="M1183" t="str">
        <f t="shared" si="76"/>
        <v>EUnNewSCE</v>
      </c>
      <c r="N1183" t="s">
        <v>419</v>
      </c>
      <c r="O1183">
        <v>0</v>
      </c>
    </row>
    <row r="1184" spans="2:15" x14ac:dyDescent="0.35">
      <c r="B1184" t="s">
        <v>389</v>
      </c>
      <c r="C1184" t="str">
        <f t="shared" si="73"/>
        <v>EUnNewSCE</v>
      </c>
      <c r="D1184" t="s">
        <v>393</v>
      </c>
      <c r="E1184" t="str">
        <f t="shared" si="74"/>
        <v>Any</v>
      </c>
      <c r="F1184" t="s">
        <v>455</v>
      </c>
      <c r="G1184" t="s">
        <v>436</v>
      </c>
      <c r="H1184" t="s">
        <v>454</v>
      </c>
      <c r="I1184" s="12" t="s">
        <v>417</v>
      </c>
      <c r="J1184" s="12" t="s">
        <v>418</v>
      </c>
      <c r="L1184" s="28" t="str">
        <f t="shared" si="75"/>
        <v>EUnNewSCECZ02</v>
      </c>
      <c r="M1184" t="str">
        <f t="shared" si="76"/>
        <v>EUnNewSCE</v>
      </c>
      <c r="N1184" t="s">
        <v>420</v>
      </c>
      <c r="O1184">
        <v>0</v>
      </c>
    </row>
    <row r="1185" spans="2:15" x14ac:dyDescent="0.35">
      <c r="B1185" t="s">
        <v>389</v>
      </c>
      <c r="C1185" t="str">
        <f t="shared" si="73"/>
        <v>EUnNewSCE</v>
      </c>
      <c r="D1185" t="s">
        <v>393</v>
      </c>
      <c r="E1185" t="str">
        <f t="shared" si="74"/>
        <v>Any</v>
      </c>
      <c r="F1185" t="s">
        <v>455</v>
      </c>
      <c r="G1185" t="s">
        <v>436</v>
      </c>
      <c r="H1185" t="s">
        <v>454</v>
      </c>
      <c r="I1185" s="12" t="s">
        <v>417</v>
      </c>
      <c r="J1185" s="12" t="s">
        <v>418</v>
      </c>
      <c r="L1185" s="28" t="str">
        <f t="shared" si="75"/>
        <v>EUnNewSCECZ03</v>
      </c>
      <c r="M1185" t="str">
        <f t="shared" si="76"/>
        <v>EUnNewSCE</v>
      </c>
      <c r="N1185" t="s">
        <v>421</v>
      </c>
      <c r="O1185">
        <v>0</v>
      </c>
    </row>
    <row r="1186" spans="2:15" x14ac:dyDescent="0.35">
      <c r="B1186" t="s">
        <v>389</v>
      </c>
      <c r="C1186" t="str">
        <f t="shared" si="73"/>
        <v>EUnNewSCE</v>
      </c>
      <c r="D1186" t="s">
        <v>393</v>
      </c>
      <c r="E1186" t="str">
        <f t="shared" si="74"/>
        <v>Any</v>
      </c>
      <c r="F1186" t="s">
        <v>455</v>
      </c>
      <c r="G1186" t="s">
        <v>436</v>
      </c>
      <c r="H1186" t="s">
        <v>454</v>
      </c>
      <c r="I1186" s="12" t="s">
        <v>417</v>
      </c>
      <c r="J1186" s="12" t="s">
        <v>418</v>
      </c>
      <c r="L1186" s="28" t="str">
        <f t="shared" si="75"/>
        <v>EUnNewSCECZ04</v>
      </c>
      <c r="M1186" t="str">
        <f t="shared" si="76"/>
        <v>EUnNewSCE</v>
      </c>
      <c r="N1186" t="s">
        <v>422</v>
      </c>
      <c r="O1186">
        <v>0</v>
      </c>
    </row>
    <row r="1187" spans="2:15" x14ac:dyDescent="0.35">
      <c r="B1187" t="s">
        <v>389</v>
      </c>
      <c r="C1187" t="str">
        <f t="shared" si="73"/>
        <v>EUnNewSCE</v>
      </c>
      <c r="D1187" t="s">
        <v>393</v>
      </c>
      <c r="E1187" t="str">
        <f t="shared" si="74"/>
        <v>Any</v>
      </c>
      <c r="F1187" t="s">
        <v>455</v>
      </c>
      <c r="G1187" t="s">
        <v>436</v>
      </c>
      <c r="H1187" t="s">
        <v>454</v>
      </c>
      <c r="I1187" s="12" t="s">
        <v>417</v>
      </c>
      <c r="J1187" s="12" t="s">
        <v>418</v>
      </c>
      <c r="L1187" s="28" t="str">
        <f t="shared" si="75"/>
        <v>EUnNewSCECZ05</v>
      </c>
      <c r="M1187" t="str">
        <f t="shared" si="76"/>
        <v>EUnNewSCE</v>
      </c>
      <c r="N1187" t="s">
        <v>423</v>
      </c>
      <c r="O1187">
        <v>5.0000000000000001E-4</v>
      </c>
    </row>
    <row r="1188" spans="2:15" x14ac:dyDescent="0.35">
      <c r="B1188" t="s">
        <v>389</v>
      </c>
      <c r="C1188" t="str">
        <f t="shared" si="73"/>
        <v>EUnNewSCE</v>
      </c>
      <c r="D1188" t="s">
        <v>393</v>
      </c>
      <c r="E1188" t="str">
        <f t="shared" si="74"/>
        <v>Any</v>
      </c>
      <c r="F1188" t="s">
        <v>455</v>
      </c>
      <c r="G1188" t="s">
        <v>436</v>
      </c>
      <c r="H1188" t="s">
        <v>454</v>
      </c>
      <c r="I1188" s="12" t="s">
        <v>417</v>
      </c>
      <c r="J1188" s="12" t="s">
        <v>418</v>
      </c>
      <c r="L1188" s="28" t="str">
        <f t="shared" si="75"/>
        <v>EUnNewSCECZ06</v>
      </c>
      <c r="M1188" t="str">
        <f t="shared" si="76"/>
        <v>EUnNewSCE</v>
      </c>
      <c r="N1188" t="s">
        <v>424</v>
      </c>
      <c r="O1188">
        <v>0.43464999999999998</v>
      </c>
    </row>
    <row r="1189" spans="2:15" x14ac:dyDescent="0.35">
      <c r="B1189" t="s">
        <v>389</v>
      </c>
      <c r="C1189" t="str">
        <f t="shared" si="73"/>
        <v>EUnNewSCE</v>
      </c>
      <c r="D1189" t="s">
        <v>393</v>
      </c>
      <c r="E1189" t="str">
        <f t="shared" si="74"/>
        <v>Any</v>
      </c>
      <c r="F1189" t="s">
        <v>455</v>
      </c>
      <c r="G1189" t="s">
        <v>436</v>
      </c>
      <c r="H1189" t="s">
        <v>454</v>
      </c>
      <c r="I1189" s="12" t="s">
        <v>417</v>
      </c>
      <c r="J1189" s="12" t="s">
        <v>418</v>
      </c>
      <c r="L1189" s="28" t="str">
        <f t="shared" si="75"/>
        <v>EUnNewSCECZ07</v>
      </c>
      <c r="M1189" t="str">
        <f t="shared" si="76"/>
        <v>EUnNewSCE</v>
      </c>
      <c r="N1189" t="s">
        <v>425</v>
      </c>
      <c r="O1189">
        <v>0</v>
      </c>
    </row>
    <row r="1190" spans="2:15" x14ac:dyDescent="0.35">
      <c r="B1190" t="s">
        <v>389</v>
      </c>
      <c r="C1190" t="str">
        <f t="shared" si="73"/>
        <v>EUnNewSCE</v>
      </c>
      <c r="D1190" t="s">
        <v>393</v>
      </c>
      <c r="E1190" t="str">
        <f t="shared" si="74"/>
        <v>Any</v>
      </c>
      <c r="F1190" t="s">
        <v>455</v>
      </c>
      <c r="G1190" t="s">
        <v>436</v>
      </c>
      <c r="H1190" t="s">
        <v>454</v>
      </c>
      <c r="I1190" s="12" t="s">
        <v>417</v>
      </c>
      <c r="J1190" s="12" t="s">
        <v>418</v>
      </c>
      <c r="L1190" s="28" t="str">
        <f t="shared" si="75"/>
        <v>EUnNewSCECZ08</v>
      </c>
      <c r="M1190" t="str">
        <f t="shared" si="76"/>
        <v>EUnNewSCE</v>
      </c>
      <c r="N1190" t="s">
        <v>426</v>
      </c>
      <c r="O1190">
        <v>0.68930000000000002</v>
      </c>
    </row>
    <row r="1191" spans="2:15" x14ac:dyDescent="0.35">
      <c r="B1191" t="s">
        <v>389</v>
      </c>
      <c r="C1191" t="str">
        <f t="shared" si="73"/>
        <v>EUnNewSCE</v>
      </c>
      <c r="D1191" t="s">
        <v>393</v>
      </c>
      <c r="E1191" t="str">
        <f t="shared" si="74"/>
        <v>Any</v>
      </c>
      <c r="F1191" t="s">
        <v>455</v>
      </c>
      <c r="G1191" t="s">
        <v>436</v>
      </c>
      <c r="H1191" t="s">
        <v>454</v>
      </c>
      <c r="I1191" s="12" t="s">
        <v>417</v>
      </c>
      <c r="J1191" s="12" t="s">
        <v>418</v>
      </c>
      <c r="L1191" s="28" t="str">
        <f t="shared" si="75"/>
        <v>EUnNewSCECZ09</v>
      </c>
      <c r="M1191" t="str">
        <f t="shared" si="76"/>
        <v>EUnNewSCE</v>
      </c>
      <c r="N1191" t="s">
        <v>427</v>
      </c>
      <c r="O1191">
        <v>0.17615</v>
      </c>
    </row>
    <row r="1192" spans="2:15" x14ac:dyDescent="0.35">
      <c r="B1192" t="s">
        <v>389</v>
      </c>
      <c r="C1192" t="str">
        <f t="shared" si="73"/>
        <v>EUnNewSCE</v>
      </c>
      <c r="D1192" t="s">
        <v>393</v>
      </c>
      <c r="E1192" t="str">
        <f t="shared" si="74"/>
        <v>Any</v>
      </c>
      <c r="F1192" t="s">
        <v>455</v>
      </c>
      <c r="G1192" t="s">
        <v>436</v>
      </c>
      <c r="H1192" t="s">
        <v>454</v>
      </c>
      <c r="I1192" s="12" t="s">
        <v>417</v>
      </c>
      <c r="J1192" s="12" t="s">
        <v>418</v>
      </c>
      <c r="L1192" s="28" t="str">
        <f t="shared" si="75"/>
        <v>EUnNewSCECZ10</v>
      </c>
      <c r="M1192" t="str">
        <f t="shared" si="76"/>
        <v>EUnNewSCE</v>
      </c>
      <c r="N1192" t="s">
        <v>428</v>
      </c>
      <c r="O1192">
        <v>0.42154999999999998</v>
      </c>
    </row>
    <row r="1193" spans="2:15" x14ac:dyDescent="0.35">
      <c r="B1193" t="s">
        <v>389</v>
      </c>
      <c r="C1193" t="str">
        <f t="shared" si="73"/>
        <v>EUnNewSCE</v>
      </c>
      <c r="D1193" t="s">
        <v>393</v>
      </c>
      <c r="E1193" t="str">
        <f t="shared" si="74"/>
        <v>Any</v>
      </c>
      <c r="F1193" t="s">
        <v>455</v>
      </c>
      <c r="G1193" t="s">
        <v>436</v>
      </c>
      <c r="H1193" t="s">
        <v>454</v>
      </c>
      <c r="I1193" s="12" t="s">
        <v>417</v>
      </c>
      <c r="J1193" s="12" t="s">
        <v>418</v>
      </c>
      <c r="L1193" s="28" t="str">
        <f t="shared" si="75"/>
        <v>EUnNewSCECZ11</v>
      </c>
      <c r="M1193" t="str">
        <f t="shared" si="76"/>
        <v>EUnNewSCE</v>
      </c>
      <c r="N1193" t="s">
        <v>429</v>
      </c>
      <c r="O1193">
        <v>0</v>
      </c>
    </row>
    <row r="1194" spans="2:15" x14ac:dyDescent="0.35">
      <c r="B1194" t="s">
        <v>389</v>
      </c>
      <c r="C1194" t="str">
        <f t="shared" si="73"/>
        <v>EUnNewSCE</v>
      </c>
      <c r="D1194" t="s">
        <v>393</v>
      </c>
      <c r="E1194" t="str">
        <f t="shared" si="74"/>
        <v>Any</v>
      </c>
      <c r="F1194" t="s">
        <v>455</v>
      </c>
      <c r="G1194" t="s">
        <v>436</v>
      </c>
      <c r="H1194" t="s">
        <v>454</v>
      </c>
      <c r="I1194" s="12" t="s">
        <v>417</v>
      </c>
      <c r="J1194" s="12" t="s">
        <v>418</v>
      </c>
      <c r="L1194" s="28" t="str">
        <f t="shared" si="75"/>
        <v>EUnNewSCECZ12</v>
      </c>
      <c r="M1194" t="str">
        <f t="shared" si="76"/>
        <v>EUnNewSCE</v>
      </c>
      <c r="N1194" t="s">
        <v>430</v>
      </c>
      <c r="O1194">
        <v>0</v>
      </c>
    </row>
    <row r="1195" spans="2:15" x14ac:dyDescent="0.35">
      <c r="B1195" t="s">
        <v>389</v>
      </c>
      <c r="C1195" t="str">
        <f t="shared" si="73"/>
        <v>EUnNewSCE</v>
      </c>
      <c r="D1195" t="s">
        <v>393</v>
      </c>
      <c r="E1195" t="str">
        <f t="shared" si="74"/>
        <v>Any</v>
      </c>
      <c r="F1195" t="s">
        <v>455</v>
      </c>
      <c r="G1195" t="s">
        <v>436</v>
      </c>
      <c r="H1195" t="s">
        <v>454</v>
      </c>
      <c r="I1195" s="12" t="s">
        <v>417</v>
      </c>
      <c r="J1195" s="12" t="s">
        <v>418</v>
      </c>
      <c r="L1195" s="28" t="str">
        <f t="shared" si="75"/>
        <v>EUnNewSCECZ13</v>
      </c>
      <c r="M1195" t="str">
        <f t="shared" si="76"/>
        <v>EUnNewSCE</v>
      </c>
      <c r="N1195" t="s">
        <v>431</v>
      </c>
      <c r="O1195">
        <v>0.1116</v>
      </c>
    </row>
    <row r="1196" spans="2:15" x14ac:dyDescent="0.35">
      <c r="B1196" t="s">
        <v>389</v>
      </c>
      <c r="C1196" t="str">
        <f t="shared" si="73"/>
        <v>EUnNewSCE</v>
      </c>
      <c r="D1196" t="s">
        <v>393</v>
      </c>
      <c r="E1196" t="str">
        <f t="shared" si="74"/>
        <v>Any</v>
      </c>
      <c r="F1196" t="s">
        <v>455</v>
      </c>
      <c r="G1196" t="s">
        <v>436</v>
      </c>
      <c r="H1196" t="s">
        <v>454</v>
      </c>
      <c r="I1196" s="12" t="s">
        <v>417</v>
      </c>
      <c r="J1196" s="12" t="s">
        <v>418</v>
      </c>
      <c r="L1196" s="28" t="str">
        <f t="shared" si="75"/>
        <v>EUnNewSCECZ14</v>
      </c>
      <c r="M1196" t="str">
        <f t="shared" si="76"/>
        <v>EUnNewSCE</v>
      </c>
      <c r="N1196" t="s">
        <v>432</v>
      </c>
      <c r="O1196">
        <v>0.14069999999999999</v>
      </c>
    </row>
    <row r="1197" spans="2:15" x14ac:dyDescent="0.35">
      <c r="B1197" t="s">
        <v>389</v>
      </c>
      <c r="C1197" t="str">
        <f t="shared" si="73"/>
        <v>EUnNewSCE</v>
      </c>
      <c r="D1197" t="s">
        <v>393</v>
      </c>
      <c r="E1197" t="str">
        <f t="shared" si="74"/>
        <v>Any</v>
      </c>
      <c r="F1197" t="s">
        <v>455</v>
      </c>
      <c r="G1197" t="s">
        <v>436</v>
      </c>
      <c r="H1197" t="s">
        <v>454</v>
      </c>
      <c r="I1197" s="12" t="s">
        <v>417</v>
      </c>
      <c r="J1197" s="12" t="s">
        <v>418</v>
      </c>
      <c r="L1197" s="28" t="str">
        <f t="shared" si="75"/>
        <v>EUnNewSCECZ15</v>
      </c>
      <c r="M1197" t="str">
        <f t="shared" si="76"/>
        <v>EUnNewSCE</v>
      </c>
      <c r="N1197" t="s">
        <v>433</v>
      </c>
      <c r="O1197">
        <v>0.12265</v>
      </c>
    </row>
    <row r="1198" spans="2:15" x14ac:dyDescent="0.35">
      <c r="B1198" t="s">
        <v>389</v>
      </c>
      <c r="C1198" t="str">
        <f t="shared" si="73"/>
        <v>EUnNewSCE</v>
      </c>
      <c r="D1198" t="s">
        <v>393</v>
      </c>
      <c r="E1198" t="str">
        <f t="shared" si="74"/>
        <v>Any</v>
      </c>
      <c r="F1198" t="s">
        <v>455</v>
      </c>
      <c r="G1198" t="s">
        <v>436</v>
      </c>
      <c r="H1198" t="s">
        <v>454</v>
      </c>
      <c r="I1198" s="12" t="s">
        <v>417</v>
      </c>
      <c r="J1198" s="12" t="s">
        <v>418</v>
      </c>
      <c r="L1198" s="28" t="str">
        <f t="shared" si="75"/>
        <v>EUnNewSCECZ16</v>
      </c>
      <c r="M1198" t="str">
        <f t="shared" si="76"/>
        <v>EUnNewSCE</v>
      </c>
      <c r="N1198" t="s">
        <v>434</v>
      </c>
      <c r="O1198">
        <v>0.27689999999999998</v>
      </c>
    </row>
    <row r="1199" spans="2:15" x14ac:dyDescent="0.35">
      <c r="B1199" t="s">
        <v>389</v>
      </c>
      <c r="C1199" t="str">
        <f t="shared" si="73"/>
        <v>ERCNewSCE</v>
      </c>
      <c r="D1199" t="s">
        <v>393</v>
      </c>
      <c r="E1199" t="str">
        <f t="shared" si="74"/>
        <v>Any</v>
      </c>
      <c r="F1199" t="s">
        <v>455</v>
      </c>
      <c r="G1199" t="s">
        <v>14</v>
      </c>
      <c r="H1199" t="s">
        <v>454</v>
      </c>
      <c r="I1199" s="12" t="s">
        <v>417</v>
      </c>
      <c r="J1199" s="12" t="s">
        <v>418</v>
      </c>
      <c r="L1199" s="28" t="str">
        <f t="shared" si="75"/>
        <v>ERCNewSCECZ01</v>
      </c>
      <c r="M1199" t="str">
        <f t="shared" si="76"/>
        <v>ERCNewSCE</v>
      </c>
      <c r="N1199" t="s">
        <v>419</v>
      </c>
      <c r="O1199">
        <v>0</v>
      </c>
    </row>
    <row r="1200" spans="2:15" x14ac:dyDescent="0.35">
      <c r="B1200" t="s">
        <v>389</v>
      </c>
      <c r="C1200" t="str">
        <f t="shared" si="73"/>
        <v>ERCNewSCE</v>
      </c>
      <c r="D1200" t="s">
        <v>393</v>
      </c>
      <c r="E1200" t="str">
        <f t="shared" si="74"/>
        <v>Any</v>
      </c>
      <c r="F1200" t="s">
        <v>455</v>
      </c>
      <c r="G1200" t="s">
        <v>14</v>
      </c>
      <c r="H1200" t="s">
        <v>454</v>
      </c>
      <c r="I1200" s="12" t="s">
        <v>417</v>
      </c>
      <c r="J1200" s="12" t="s">
        <v>418</v>
      </c>
      <c r="L1200" s="28" t="str">
        <f t="shared" si="75"/>
        <v>ERCNewSCECZ02</v>
      </c>
      <c r="M1200" t="str">
        <f t="shared" si="76"/>
        <v>ERCNewSCE</v>
      </c>
      <c r="N1200" t="s">
        <v>420</v>
      </c>
      <c r="O1200">
        <v>0</v>
      </c>
    </row>
    <row r="1201" spans="2:15" x14ac:dyDescent="0.35">
      <c r="B1201" t="s">
        <v>389</v>
      </c>
      <c r="C1201" t="str">
        <f t="shared" si="73"/>
        <v>ERCNewSCE</v>
      </c>
      <c r="D1201" t="s">
        <v>393</v>
      </c>
      <c r="E1201" t="str">
        <f t="shared" si="74"/>
        <v>Any</v>
      </c>
      <c r="F1201" t="s">
        <v>455</v>
      </c>
      <c r="G1201" t="s">
        <v>14</v>
      </c>
      <c r="H1201" t="s">
        <v>454</v>
      </c>
      <c r="I1201" s="12" t="s">
        <v>417</v>
      </c>
      <c r="J1201" s="12" t="s">
        <v>418</v>
      </c>
      <c r="L1201" s="28" t="str">
        <f t="shared" si="75"/>
        <v>ERCNewSCECZ03</v>
      </c>
      <c r="M1201" t="str">
        <f t="shared" si="76"/>
        <v>ERCNewSCE</v>
      </c>
      <c r="N1201" t="s">
        <v>421</v>
      </c>
      <c r="O1201">
        <v>0</v>
      </c>
    </row>
    <row r="1202" spans="2:15" x14ac:dyDescent="0.35">
      <c r="B1202" t="s">
        <v>389</v>
      </c>
      <c r="C1202" t="str">
        <f t="shared" si="73"/>
        <v>ERCNewSCE</v>
      </c>
      <c r="D1202" t="s">
        <v>393</v>
      </c>
      <c r="E1202" t="str">
        <f t="shared" si="74"/>
        <v>Any</v>
      </c>
      <c r="F1202" t="s">
        <v>455</v>
      </c>
      <c r="G1202" t="s">
        <v>14</v>
      </c>
      <c r="H1202" t="s">
        <v>454</v>
      </c>
      <c r="I1202" s="12" t="s">
        <v>417</v>
      </c>
      <c r="J1202" s="12" t="s">
        <v>418</v>
      </c>
      <c r="L1202" s="28" t="str">
        <f t="shared" si="75"/>
        <v>ERCNewSCECZ04</v>
      </c>
      <c r="M1202" t="str">
        <f t="shared" si="76"/>
        <v>ERCNewSCE</v>
      </c>
      <c r="N1202" t="s">
        <v>422</v>
      </c>
      <c r="O1202">
        <v>0</v>
      </c>
    </row>
    <row r="1203" spans="2:15" x14ac:dyDescent="0.35">
      <c r="B1203" t="s">
        <v>389</v>
      </c>
      <c r="C1203" t="str">
        <f t="shared" si="73"/>
        <v>ERCNewSCE</v>
      </c>
      <c r="D1203" t="s">
        <v>393</v>
      </c>
      <c r="E1203" t="str">
        <f t="shared" si="74"/>
        <v>Any</v>
      </c>
      <c r="F1203" t="s">
        <v>455</v>
      </c>
      <c r="G1203" t="s">
        <v>14</v>
      </c>
      <c r="H1203" t="s">
        <v>454</v>
      </c>
      <c r="I1203" s="12" t="s">
        <v>417</v>
      </c>
      <c r="J1203" s="12" t="s">
        <v>418</v>
      </c>
      <c r="L1203" s="28" t="str">
        <f t="shared" si="75"/>
        <v>ERCNewSCECZ05</v>
      </c>
      <c r="M1203" t="str">
        <f t="shared" si="76"/>
        <v>ERCNewSCE</v>
      </c>
      <c r="N1203" t="s">
        <v>423</v>
      </c>
      <c r="O1203">
        <v>1.1333333333333332E-3</v>
      </c>
    </row>
    <row r="1204" spans="2:15" x14ac:dyDescent="0.35">
      <c r="B1204" t="s">
        <v>389</v>
      </c>
      <c r="C1204" t="str">
        <f t="shared" si="73"/>
        <v>ERCNewSCE</v>
      </c>
      <c r="D1204" t="s">
        <v>393</v>
      </c>
      <c r="E1204" t="str">
        <f t="shared" si="74"/>
        <v>Any</v>
      </c>
      <c r="F1204" t="s">
        <v>455</v>
      </c>
      <c r="G1204" t="s">
        <v>14</v>
      </c>
      <c r="H1204" t="s">
        <v>454</v>
      </c>
      <c r="I1204" s="12" t="s">
        <v>417</v>
      </c>
      <c r="J1204" s="12" t="s">
        <v>418</v>
      </c>
      <c r="L1204" s="28" t="str">
        <f t="shared" si="75"/>
        <v>ERCNewSCECZ06</v>
      </c>
      <c r="M1204" t="str">
        <f t="shared" si="76"/>
        <v>ERCNewSCE</v>
      </c>
      <c r="N1204" t="s">
        <v>424</v>
      </c>
      <c r="O1204">
        <v>0.20436666666666667</v>
      </c>
    </row>
    <row r="1205" spans="2:15" x14ac:dyDescent="0.35">
      <c r="B1205" t="s">
        <v>389</v>
      </c>
      <c r="C1205" t="str">
        <f t="shared" si="73"/>
        <v>ERCNewSCE</v>
      </c>
      <c r="D1205" t="s">
        <v>393</v>
      </c>
      <c r="E1205" t="str">
        <f t="shared" si="74"/>
        <v>Any</v>
      </c>
      <c r="F1205" t="s">
        <v>455</v>
      </c>
      <c r="G1205" t="s">
        <v>14</v>
      </c>
      <c r="H1205" t="s">
        <v>454</v>
      </c>
      <c r="I1205" s="12" t="s">
        <v>417</v>
      </c>
      <c r="J1205" s="12" t="s">
        <v>418</v>
      </c>
      <c r="L1205" s="28" t="str">
        <f t="shared" si="75"/>
        <v>ERCNewSCECZ07</v>
      </c>
      <c r="M1205" t="str">
        <f t="shared" si="76"/>
        <v>ERCNewSCE</v>
      </c>
      <c r="N1205" t="s">
        <v>425</v>
      </c>
      <c r="O1205">
        <v>0</v>
      </c>
    </row>
    <row r="1206" spans="2:15" x14ac:dyDescent="0.35">
      <c r="B1206" t="s">
        <v>389</v>
      </c>
      <c r="C1206" t="str">
        <f t="shared" si="73"/>
        <v>ERCNewSCE</v>
      </c>
      <c r="D1206" t="s">
        <v>393</v>
      </c>
      <c r="E1206" t="str">
        <f t="shared" si="74"/>
        <v>Any</v>
      </c>
      <c r="F1206" t="s">
        <v>455</v>
      </c>
      <c r="G1206" t="s">
        <v>14</v>
      </c>
      <c r="H1206" t="s">
        <v>454</v>
      </c>
      <c r="I1206" s="12" t="s">
        <v>417</v>
      </c>
      <c r="J1206" s="12" t="s">
        <v>418</v>
      </c>
      <c r="L1206" s="28" t="str">
        <f t="shared" si="75"/>
        <v>ERCNewSCECZ08</v>
      </c>
      <c r="M1206" t="str">
        <f t="shared" si="76"/>
        <v>ERCNewSCE</v>
      </c>
      <c r="N1206" t="s">
        <v>426</v>
      </c>
      <c r="O1206">
        <v>0.36270000000000002</v>
      </c>
    </row>
    <row r="1207" spans="2:15" x14ac:dyDescent="0.35">
      <c r="B1207" t="s">
        <v>389</v>
      </c>
      <c r="C1207" t="str">
        <f t="shared" si="73"/>
        <v>ERCNewSCE</v>
      </c>
      <c r="D1207" t="s">
        <v>393</v>
      </c>
      <c r="E1207" t="str">
        <f t="shared" si="74"/>
        <v>Any</v>
      </c>
      <c r="F1207" t="s">
        <v>455</v>
      </c>
      <c r="G1207" t="s">
        <v>14</v>
      </c>
      <c r="H1207" t="s">
        <v>454</v>
      </c>
      <c r="I1207" s="12" t="s">
        <v>417</v>
      </c>
      <c r="J1207" s="12" t="s">
        <v>418</v>
      </c>
      <c r="L1207" s="28" t="str">
        <f t="shared" si="75"/>
        <v>ERCNewSCECZ09</v>
      </c>
      <c r="M1207" t="str">
        <f t="shared" si="76"/>
        <v>ERCNewSCE</v>
      </c>
      <c r="N1207" t="s">
        <v>427</v>
      </c>
      <c r="O1207">
        <v>0.20406666666666665</v>
      </c>
    </row>
    <row r="1208" spans="2:15" x14ac:dyDescent="0.35">
      <c r="B1208" t="s">
        <v>389</v>
      </c>
      <c r="C1208" t="str">
        <f t="shared" si="73"/>
        <v>ERCNewSCE</v>
      </c>
      <c r="D1208" t="s">
        <v>393</v>
      </c>
      <c r="E1208" t="str">
        <f t="shared" si="74"/>
        <v>Any</v>
      </c>
      <c r="F1208" t="s">
        <v>455</v>
      </c>
      <c r="G1208" t="s">
        <v>14</v>
      </c>
      <c r="H1208" t="s">
        <v>454</v>
      </c>
      <c r="I1208" s="12" t="s">
        <v>417</v>
      </c>
      <c r="J1208" s="12" t="s">
        <v>418</v>
      </c>
      <c r="L1208" s="28" t="str">
        <f t="shared" si="75"/>
        <v>ERCNewSCECZ10</v>
      </c>
      <c r="M1208" t="str">
        <f t="shared" si="76"/>
        <v>ERCNewSCE</v>
      </c>
      <c r="N1208" t="s">
        <v>428</v>
      </c>
      <c r="O1208">
        <v>0.56950000000000001</v>
      </c>
    </row>
    <row r="1209" spans="2:15" x14ac:dyDescent="0.35">
      <c r="B1209" t="s">
        <v>389</v>
      </c>
      <c r="C1209" t="str">
        <f t="shared" si="73"/>
        <v>ERCNewSCE</v>
      </c>
      <c r="D1209" t="s">
        <v>393</v>
      </c>
      <c r="E1209" t="str">
        <f t="shared" si="74"/>
        <v>Any</v>
      </c>
      <c r="F1209" t="s">
        <v>455</v>
      </c>
      <c r="G1209" t="s">
        <v>14</v>
      </c>
      <c r="H1209" t="s">
        <v>454</v>
      </c>
      <c r="I1209" s="12" t="s">
        <v>417</v>
      </c>
      <c r="J1209" s="12" t="s">
        <v>418</v>
      </c>
      <c r="L1209" s="28" t="str">
        <f t="shared" si="75"/>
        <v>ERCNewSCECZ11</v>
      </c>
      <c r="M1209" t="str">
        <f t="shared" si="76"/>
        <v>ERCNewSCE</v>
      </c>
      <c r="N1209" t="s">
        <v>429</v>
      </c>
      <c r="O1209">
        <v>0</v>
      </c>
    </row>
    <row r="1210" spans="2:15" x14ac:dyDescent="0.35">
      <c r="B1210" t="s">
        <v>389</v>
      </c>
      <c r="C1210" t="str">
        <f t="shared" si="73"/>
        <v>ERCNewSCE</v>
      </c>
      <c r="D1210" t="s">
        <v>393</v>
      </c>
      <c r="E1210" t="str">
        <f t="shared" si="74"/>
        <v>Any</v>
      </c>
      <c r="F1210" t="s">
        <v>455</v>
      </c>
      <c r="G1210" t="s">
        <v>14</v>
      </c>
      <c r="H1210" t="s">
        <v>454</v>
      </c>
      <c r="I1210" s="12" t="s">
        <v>417</v>
      </c>
      <c r="J1210" s="12" t="s">
        <v>418</v>
      </c>
      <c r="L1210" s="28" t="str">
        <f t="shared" si="75"/>
        <v>ERCNewSCECZ12</v>
      </c>
      <c r="M1210" t="str">
        <f t="shared" si="76"/>
        <v>ERCNewSCE</v>
      </c>
      <c r="N1210" t="s">
        <v>430</v>
      </c>
      <c r="O1210">
        <v>0</v>
      </c>
    </row>
    <row r="1211" spans="2:15" x14ac:dyDescent="0.35">
      <c r="B1211" t="s">
        <v>389</v>
      </c>
      <c r="C1211" t="str">
        <f t="shared" si="73"/>
        <v>ERCNewSCE</v>
      </c>
      <c r="D1211" t="s">
        <v>393</v>
      </c>
      <c r="E1211" t="str">
        <f t="shared" si="74"/>
        <v>Any</v>
      </c>
      <c r="F1211" t="s">
        <v>455</v>
      </c>
      <c r="G1211" t="s">
        <v>14</v>
      </c>
      <c r="H1211" t="s">
        <v>454</v>
      </c>
      <c r="I1211" s="12" t="s">
        <v>417</v>
      </c>
      <c r="J1211" s="12" t="s">
        <v>418</v>
      </c>
      <c r="L1211" s="28" t="str">
        <f t="shared" si="75"/>
        <v>ERCNewSCECZ13</v>
      </c>
      <c r="M1211" t="str">
        <f t="shared" si="76"/>
        <v>ERCNewSCE</v>
      </c>
      <c r="N1211" t="s">
        <v>431</v>
      </c>
      <c r="O1211">
        <v>0.12476666666666668</v>
      </c>
    </row>
    <row r="1212" spans="2:15" x14ac:dyDescent="0.35">
      <c r="B1212" t="s">
        <v>389</v>
      </c>
      <c r="C1212" t="str">
        <f t="shared" si="73"/>
        <v>ERCNewSCE</v>
      </c>
      <c r="D1212" t="s">
        <v>393</v>
      </c>
      <c r="E1212" t="str">
        <f t="shared" si="74"/>
        <v>Any</v>
      </c>
      <c r="F1212" t="s">
        <v>455</v>
      </c>
      <c r="G1212" t="s">
        <v>14</v>
      </c>
      <c r="H1212" t="s">
        <v>454</v>
      </c>
      <c r="I1212" s="12" t="s">
        <v>417</v>
      </c>
      <c r="J1212" s="12" t="s">
        <v>418</v>
      </c>
      <c r="L1212" s="28" t="str">
        <f t="shared" si="75"/>
        <v>ERCNewSCECZ14</v>
      </c>
      <c r="M1212" t="str">
        <f t="shared" si="76"/>
        <v>ERCNewSCE</v>
      </c>
      <c r="N1212" t="s">
        <v>432</v>
      </c>
      <c r="O1212">
        <v>0.12883333333333333</v>
      </c>
    </row>
    <row r="1213" spans="2:15" x14ac:dyDescent="0.35">
      <c r="B1213" t="s">
        <v>389</v>
      </c>
      <c r="C1213" t="str">
        <f t="shared" si="73"/>
        <v>ERCNewSCE</v>
      </c>
      <c r="D1213" t="s">
        <v>393</v>
      </c>
      <c r="E1213" t="str">
        <f t="shared" si="74"/>
        <v>Any</v>
      </c>
      <c r="F1213" t="s">
        <v>455</v>
      </c>
      <c r="G1213" t="s">
        <v>14</v>
      </c>
      <c r="H1213" t="s">
        <v>454</v>
      </c>
      <c r="I1213" s="12" t="s">
        <v>417</v>
      </c>
      <c r="J1213" s="12" t="s">
        <v>418</v>
      </c>
      <c r="L1213" s="28" t="str">
        <f t="shared" si="75"/>
        <v>ERCNewSCECZ15</v>
      </c>
      <c r="M1213" t="str">
        <f t="shared" si="76"/>
        <v>ERCNewSCE</v>
      </c>
      <c r="N1213" t="s">
        <v>433</v>
      </c>
      <c r="O1213">
        <v>5.0766666666666661E-2</v>
      </c>
    </row>
    <row r="1214" spans="2:15" x14ac:dyDescent="0.35">
      <c r="B1214" t="s">
        <v>389</v>
      </c>
      <c r="C1214" t="str">
        <f t="shared" si="73"/>
        <v>ERCNewSCE</v>
      </c>
      <c r="D1214" t="s">
        <v>393</v>
      </c>
      <c r="E1214" t="str">
        <f t="shared" si="74"/>
        <v>Any</v>
      </c>
      <c r="F1214" t="s">
        <v>455</v>
      </c>
      <c r="G1214" t="s">
        <v>14</v>
      </c>
      <c r="H1214" t="s">
        <v>454</v>
      </c>
      <c r="I1214" s="12" t="s">
        <v>417</v>
      </c>
      <c r="J1214" s="12" t="s">
        <v>418</v>
      </c>
      <c r="L1214" s="28" t="str">
        <f t="shared" si="75"/>
        <v>ERCNewSCECZ16</v>
      </c>
      <c r="M1214" t="str">
        <f t="shared" si="76"/>
        <v>ERCNewSCE</v>
      </c>
      <c r="N1214" t="s">
        <v>434</v>
      </c>
      <c r="O1214">
        <v>6.7199999999999996E-2</v>
      </c>
    </row>
    <row r="1215" spans="2:15" x14ac:dyDescent="0.35">
      <c r="B1215" t="s">
        <v>389</v>
      </c>
      <c r="C1215" t="str">
        <f t="shared" si="73"/>
        <v>GroNewSCE</v>
      </c>
      <c r="D1215" t="s">
        <v>393</v>
      </c>
      <c r="E1215" t="str">
        <f t="shared" si="74"/>
        <v>Any</v>
      </c>
      <c r="F1215" t="s">
        <v>455</v>
      </c>
      <c r="G1215" t="s">
        <v>437</v>
      </c>
      <c r="H1215" t="s">
        <v>454</v>
      </c>
      <c r="I1215" s="12" t="s">
        <v>417</v>
      </c>
      <c r="J1215" s="12" t="s">
        <v>418</v>
      </c>
      <c r="L1215" s="28" t="str">
        <f t="shared" si="75"/>
        <v>GroNewSCECZ01</v>
      </c>
      <c r="M1215" t="str">
        <f t="shared" si="76"/>
        <v>GroNewSCE</v>
      </c>
      <c r="N1215" t="s">
        <v>419</v>
      </c>
      <c r="O1215">
        <v>0</v>
      </c>
    </row>
    <row r="1216" spans="2:15" x14ac:dyDescent="0.35">
      <c r="B1216" t="s">
        <v>389</v>
      </c>
      <c r="C1216" t="str">
        <f t="shared" si="73"/>
        <v>GroNewSCE</v>
      </c>
      <c r="D1216" t="s">
        <v>393</v>
      </c>
      <c r="E1216" t="str">
        <f t="shared" si="74"/>
        <v>Any</v>
      </c>
      <c r="F1216" t="s">
        <v>455</v>
      </c>
      <c r="G1216" t="s">
        <v>437</v>
      </c>
      <c r="H1216" t="s">
        <v>454</v>
      </c>
      <c r="I1216" s="12" t="s">
        <v>417</v>
      </c>
      <c r="J1216" s="12" t="s">
        <v>418</v>
      </c>
      <c r="L1216" s="28" t="str">
        <f t="shared" si="75"/>
        <v>GroNewSCECZ02</v>
      </c>
      <c r="M1216" t="str">
        <f t="shared" si="76"/>
        <v>GroNewSCE</v>
      </c>
      <c r="N1216" t="s">
        <v>420</v>
      </c>
      <c r="O1216">
        <v>0</v>
      </c>
    </row>
    <row r="1217" spans="2:15" x14ac:dyDescent="0.35">
      <c r="B1217" t="s">
        <v>389</v>
      </c>
      <c r="C1217" t="str">
        <f t="shared" si="73"/>
        <v>GroNewSCE</v>
      </c>
      <c r="D1217" t="s">
        <v>393</v>
      </c>
      <c r="E1217" t="str">
        <f t="shared" si="74"/>
        <v>Any</v>
      </c>
      <c r="F1217" t="s">
        <v>455</v>
      </c>
      <c r="G1217" t="s">
        <v>437</v>
      </c>
      <c r="H1217" t="s">
        <v>454</v>
      </c>
      <c r="I1217" s="12" t="s">
        <v>417</v>
      </c>
      <c r="J1217" s="12" t="s">
        <v>418</v>
      </c>
      <c r="L1217" s="28" t="str">
        <f t="shared" si="75"/>
        <v>GroNewSCECZ03</v>
      </c>
      <c r="M1217" t="str">
        <f t="shared" si="76"/>
        <v>GroNewSCE</v>
      </c>
      <c r="N1217" t="s">
        <v>421</v>
      </c>
      <c r="O1217">
        <v>0</v>
      </c>
    </row>
    <row r="1218" spans="2:15" x14ac:dyDescent="0.35">
      <c r="B1218" t="s">
        <v>389</v>
      </c>
      <c r="C1218" t="str">
        <f t="shared" si="73"/>
        <v>GroNewSCE</v>
      </c>
      <c r="D1218" t="s">
        <v>393</v>
      </c>
      <c r="E1218" t="str">
        <f t="shared" si="74"/>
        <v>Any</v>
      </c>
      <c r="F1218" t="s">
        <v>455</v>
      </c>
      <c r="G1218" t="s">
        <v>437</v>
      </c>
      <c r="H1218" t="s">
        <v>454</v>
      </c>
      <c r="I1218" s="12" t="s">
        <v>417</v>
      </c>
      <c r="J1218" s="12" t="s">
        <v>418</v>
      </c>
      <c r="L1218" s="28" t="str">
        <f t="shared" si="75"/>
        <v>GroNewSCECZ04</v>
      </c>
      <c r="M1218" t="str">
        <f t="shared" si="76"/>
        <v>GroNewSCE</v>
      </c>
      <c r="N1218" t="s">
        <v>422</v>
      </c>
      <c r="O1218">
        <v>0</v>
      </c>
    </row>
    <row r="1219" spans="2:15" x14ac:dyDescent="0.35">
      <c r="B1219" t="s">
        <v>389</v>
      </c>
      <c r="C1219" t="str">
        <f t="shared" si="73"/>
        <v>GroNewSCE</v>
      </c>
      <c r="D1219" t="s">
        <v>393</v>
      </c>
      <c r="E1219" t="str">
        <f t="shared" si="74"/>
        <v>Any</v>
      </c>
      <c r="F1219" t="s">
        <v>455</v>
      </c>
      <c r="G1219" t="s">
        <v>437</v>
      </c>
      <c r="H1219" t="s">
        <v>454</v>
      </c>
      <c r="I1219" s="12" t="s">
        <v>417</v>
      </c>
      <c r="J1219" s="12" t="s">
        <v>418</v>
      </c>
      <c r="L1219" s="28" t="str">
        <f t="shared" si="75"/>
        <v>GroNewSCECZ05</v>
      </c>
      <c r="M1219" t="str">
        <f t="shared" si="76"/>
        <v>GroNewSCE</v>
      </c>
      <c r="N1219" t="s">
        <v>423</v>
      </c>
      <c r="O1219">
        <v>0.02</v>
      </c>
    </row>
    <row r="1220" spans="2:15" x14ac:dyDescent="0.35">
      <c r="B1220" t="s">
        <v>389</v>
      </c>
      <c r="C1220" t="str">
        <f t="shared" si="73"/>
        <v>GroNewSCE</v>
      </c>
      <c r="D1220" t="s">
        <v>393</v>
      </c>
      <c r="E1220" t="str">
        <f t="shared" si="74"/>
        <v>Any</v>
      </c>
      <c r="F1220" t="s">
        <v>455</v>
      </c>
      <c r="G1220" t="s">
        <v>437</v>
      </c>
      <c r="H1220" t="s">
        <v>454</v>
      </c>
      <c r="I1220" s="12" t="s">
        <v>417</v>
      </c>
      <c r="J1220" s="12" t="s">
        <v>418</v>
      </c>
      <c r="L1220" s="28" t="str">
        <f t="shared" si="75"/>
        <v>GroNewSCECZ06</v>
      </c>
      <c r="M1220" t="str">
        <f t="shared" si="76"/>
        <v>GroNewSCE</v>
      </c>
      <c r="N1220" t="s">
        <v>424</v>
      </c>
      <c r="O1220">
        <v>1.0043</v>
      </c>
    </row>
    <row r="1221" spans="2:15" x14ac:dyDescent="0.35">
      <c r="B1221" t="s">
        <v>389</v>
      </c>
      <c r="C1221" t="str">
        <f t="shared" si="73"/>
        <v>GroNewSCE</v>
      </c>
      <c r="D1221" t="s">
        <v>393</v>
      </c>
      <c r="E1221" t="str">
        <f t="shared" si="74"/>
        <v>Any</v>
      </c>
      <c r="F1221" t="s">
        <v>455</v>
      </c>
      <c r="G1221" t="s">
        <v>437</v>
      </c>
      <c r="H1221" t="s">
        <v>454</v>
      </c>
      <c r="I1221" s="12" t="s">
        <v>417</v>
      </c>
      <c r="J1221" s="12" t="s">
        <v>418</v>
      </c>
      <c r="L1221" s="28" t="str">
        <f t="shared" si="75"/>
        <v>GroNewSCECZ07</v>
      </c>
      <c r="M1221" t="str">
        <f t="shared" si="76"/>
        <v>GroNewSCE</v>
      </c>
      <c r="N1221" t="s">
        <v>425</v>
      </c>
      <c r="O1221">
        <v>0</v>
      </c>
    </row>
    <row r="1222" spans="2:15" x14ac:dyDescent="0.35">
      <c r="B1222" t="s">
        <v>389</v>
      </c>
      <c r="C1222" t="str">
        <f t="shared" si="73"/>
        <v>GroNewSCE</v>
      </c>
      <c r="D1222" t="s">
        <v>393</v>
      </c>
      <c r="E1222" t="str">
        <f t="shared" si="74"/>
        <v>Any</v>
      </c>
      <c r="F1222" t="s">
        <v>455</v>
      </c>
      <c r="G1222" t="s">
        <v>437</v>
      </c>
      <c r="H1222" t="s">
        <v>454</v>
      </c>
      <c r="I1222" s="12" t="s">
        <v>417</v>
      </c>
      <c r="J1222" s="12" t="s">
        <v>418</v>
      </c>
      <c r="L1222" s="28" t="str">
        <f t="shared" si="75"/>
        <v>GroNewSCECZ08</v>
      </c>
      <c r="M1222" t="str">
        <f t="shared" si="76"/>
        <v>GroNewSCE</v>
      </c>
      <c r="N1222" t="s">
        <v>426</v>
      </c>
      <c r="O1222">
        <v>1.4805999999999999</v>
      </c>
    </row>
    <row r="1223" spans="2:15" x14ac:dyDescent="0.35">
      <c r="B1223" t="s">
        <v>389</v>
      </c>
      <c r="C1223" t="str">
        <f t="shared" si="73"/>
        <v>GroNewSCE</v>
      </c>
      <c r="D1223" t="s">
        <v>393</v>
      </c>
      <c r="E1223" t="str">
        <f t="shared" si="74"/>
        <v>Any</v>
      </c>
      <c r="F1223" t="s">
        <v>455</v>
      </c>
      <c r="G1223" t="s">
        <v>437</v>
      </c>
      <c r="H1223" t="s">
        <v>454</v>
      </c>
      <c r="I1223" s="12" t="s">
        <v>417</v>
      </c>
      <c r="J1223" s="12" t="s">
        <v>418</v>
      </c>
      <c r="L1223" s="28" t="str">
        <f t="shared" si="75"/>
        <v>GroNewSCECZ09</v>
      </c>
      <c r="M1223" t="str">
        <f t="shared" si="76"/>
        <v>GroNewSCE</v>
      </c>
      <c r="N1223" t="s">
        <v>427</v>
      </c>
      <c r="O1223">
        <v>0.69879999999999998</v>
      </c>
    </row>
    <row r="1224" spans="2:15" x14ac:dyDescent="0.35">
      <c r="B1224" t="s">
        <v>389</v>
      </c>
      <c r="C1224" t="str">
        <f t="shared" si="73"/>
        <v>GroNewSCE</v>
      </c>
      <c r="D1224" t="s">
        <v>393</v>
      </c>
      <c r="E1224" t="str">
        <f t="shared" si="74"/>
        <v>Any</v>
      </c>
      <c r="F1224" t="s">
        <v>455</v>
      </c>
      <c r="G1224" t="s">
        <v>437</v>
      </c>
      <c r="H1224" t="s">
        <v>454</v>
      </c>
      <c r="I1224" s="12" t="s">
        <v>417</v>
      </c>
      <c r="J1224" s="12" t="s">
        <v>418</v>
      </c>
      <c r="L1224" s="28" t="str">
        <f t="shared" si="75"/>
        <v>GroNewSCECZ10</v>
      </c>
      <c r="M1224" t="str">
        <f t="shared" si="76"/>
        <v>GroNewSCE</v>
      </c>
      <c r="N1224" t="s">
        <v>428</v>
      </c>
      <c r="O1224">
        <v>2.0009000000000001</v>
      </c>
    </row>
    <row r="1225" spans="2:15" x14ac:dyDescent="0.35">
      <c r="B1225" t="s">
        <v>389</v>
      </c>
      <c r="C1225" t="str">
        <f t="shared" si="73"/>
        <v>GroNewSCE</v>
      </c>
      <c r="D1225" t="s">
        <v>393</v>
      </c>
      <c r="E1225" t="str">
        <f t="shared" si="74"/>
        <v>Any</v>
      </c>
      <c r="F1225" t="s">
        <v>455</v>
      </c>
      <c r="G1225" t="s">
        <v>437</v>
      </c>
      <c r="H1225" t="s">
        <v>454</v>
      </c>
      <c r="I1225" s="12" t="s">
        <v>417</v>
      </c>
      <c r="J1225" s="12" t="s">
        <v>418</v>
      </c>
      <c r="L1225" s="28" t="str">
        <f t="shared" si="75"/>
        <v>GroNewSCECZ11</v>
      </c>
      <c r="M1225" t="str">
        <f t="shared" si="76"/>
        <v>GroNewSCE</v>
      </c>
      <c r="N1225" t="s">
        <v>429</v>
      </c>
      <c r="O1225">
        <v>0</v>
      </c>
    </row>
    <row r="1226" spans="2:15" x14ac:dyDescent="0.35">
      <c r="B1226" t="s">
        <v>389</v>
      </c>
      <c r="C1226" t="str">
        <f t="shared" si="73"/>
        <v>GroNewSCE</v>
      </c>
      <c r="D1226" t="s">
        <v>393</v>
      </c>
      <c r="E1226" t="str">
        <f t="shared" si="74"/>
        <v>Any</v>
      </c>
      <c r="F1226" t="s">
        <v>455</v>
      </c>
      <c r="G1226" t="s">
        <v>437</v>
      </c>
      <c r="H1226" t="s">
        <v>454</v>
      </c>
      <c r="I1226" s="12" t="s">
        <v>417</v>
      </c>
      <c r="J1226" s="12" t="s">
        <v>418</v>
      </c>
      <c r="L1226" s="28" t="str">
        <f t="shared" si="75"/>
        <v>GroNewSCECZ12</v>
      </c>
      <c r="M1226" t="str">
        <f t="shared" si="76"/>
        <v>GroNewSCE</v>
      </c>
      <c r="N1226" t="s">
        <v>430</v>
      </c>
      <c r="O1226">
        <v>0</v>
      </c>
    </row>
    <row r="1227" spans="2:15" x14ac:dyDescent="0.35">
      <c r="B1227" t="s">
        <v>389</v>
      </c>
      <c r="C1227" t="str">
        <f t="shared" si="73"/>
        <v>GroNewSCE</v>
      </c>
      <c r="D1227" t="s">
        <v>393</v>
      </c>
      <c r="E1227" t="str">
        <f t="shared" si="74"/>
        <v>Any</v>
      </c>
      <c r="F1227" t="s">
        <v>455</v>
      </c>
      <c r="G1227" t="s">
        <v>437</v>
      </c>
      <c r="H1227" t="s">
        <v>454</v>
      </c>
      <c r="I1227" s="12" t="s">
        <v>417</v>
      </c>
      <c r="J1227" s="12" t="s">
        <v>418</v>
      </c>
      <c r="L1227" s="28" t="str">
        <f t="shared" si="75"/>
        <v>GroNewSCECZ13</v>
      </c>
      <c r="M1227" t="str">
        <f t="shared" si="76"/>
        <v>GroNewSCE</v>
      </c>
      <c r="N1227" t="s">
        <v>431</v>
      </c>
      <c r="O1227">
        <v>0.24979999999999999</v>
      </c>
    </row>
    <row r="1228" spans="2:15" x14ac:dyDescent="0.35">
      <c r="B1228" t="s">
        <v>389</v>
      </c>
      <c r="C1228" t="str">
        <f t="shared" si="73"/>
        <v>GroNewSCE</v>
      </c>
      <c r="D1228" t="s">
        <v>393</v>
      </c>
      <c r="E1228" t="str">
        <f t="shared" si="74"/>
        <v>Any</v>
      </c>
      <c r="F1228" t="s">
        <v>455</v>
      </c>
      <c r="G1228" t="s">
        <v>437</v>
      </c>
      <c r="H1228" t="s">
        <v>454</v>
      </c>
      <c r="I1228" s="12" t="s">
        <v>417</v>
      </c>
      <c r="J1228" s="12" t="s">
        <v>418</v>
      </c>
      <c r="L1228" s="28" t="str">
        <f t="shared" si="75"/>
        <v>GroNewSCECZ14</v>
      </c>
      <c r="M1228" t="str">
        <f t="shared" si="76"/>
        <v>GroNewSCE</v>
      </c>
      <c r="N1228" t="s">
        <v>432</v>
      </c>
      <c r="O1228">
        <v>0.44140000000000001</v>
      </c>
    </row>
    <row r="1229" spans="2:15" x14ac:dyDescent="0.35">
      <c r="B1229" t="s">
        <v>389</v>
      </c>
      <c r="C1229" t="str">
        <f t="shared" si="73"/>
        <v>GroNewSCE</v>
      </c>
      <c r="D1229" t="s">
        <v>393</v>
      </c>
      <c r="E1229" t="str">
        <f t="shared" si="74"/>
        <v>Any</v>
      </c>
      <c r="F1229" t="s">
        <v>455</v>
      </c>
      <c r="G1229" t="s">
        <v>437</v>
      </c>
      <c r="H1229" t="s">
        <v>454</v>
      </c>
      <c r="I1229" s="12" t="s">
        <v>417</v>
      </c>
      <c r="J1229" s="12" t="s">
        <v>418</v>
      </c>
      <c r="L1229" s="28" t="str">
        <f t="shared" si="75"/>
        <v>GroNewSCECZ15</v>
      </c>
      <c r="M1229" t="str">
        <f t="shared" si="76"/>
        <v>GroNewSCE</v>
      </c>
      <c r="N1229" t="s">
        <v>433</v>
      </c>
      <c r="O1229">
        <v>0.28129999999999999</v>
      </c>
    </row>
    <row r="1230" spans="2:15" x14ac:dyDescent="0.35">
      <c r="B1230" t="s">
        <v>389</v>
      </c>
      <c r="C1230" t="str">
        <f t="shared" si="73"/>
        <v>GroNewSCE</v>
      </c>
      <c r="D1230" t="s">
        <v>393</v>
      </c>
      <c r="E1230" t="str">
        <f t="shared" si="74"/>
        <v>Any</v>
      </c>
      <c r="F1230" t="s">
        <v>455</v>
      </c>
      <c r="G1230" t="s">
        <v>437</v>
      </c>
      <c r="H1230" t="s">
        <v>454</v>
      </c>
      <c r="I1230" s="12" t="s">
        <v>417</v>
      </c>
      <c r="J1230" s="12" t="s">
        <v>418</v>
      </c>
      <c r="L1230" s="28" t="str">
        <f t="shared" si="75"/>
        <v>GroNewSCECZ16</v>
      </c>
      <c r="M1230" t="str">
        <f t="shared" si="76"/>
        <v>GroNewSCE</v>
      </c>
      <c r="N1230" t="s">
        <v>434</v>
      </c>
      <c r="O1230">
        <v>0.17510000000000001</v>
      </c>
    </row>
    <row r="1231" spans="2:15" x14ac:dyDescent="0.35">
      <c r="B1231" t="s">
        <v>389</v>
      </c>
      <c r="C1231" t="str">
        <f t="shared" ref="C1231:C1294" si="77">+G1231&amp;H1231&amp;F1231</f>
        <v>HspNewSCE</v>
      </c>
      <c r="D1231" t="s">
        <v>393</v>
      </c>
      <c r="E1231" t="str">
        <f t="shared" si="74"/>
        <v>Any</v>
      </c>
      <c r="F1231" t="s">
        <v>455</v>
      </c>
      <c r="G1231" t="s">
        <v>438</v>
      </c>
      <c r="H1231" t="s">
        <v>454</v>
      </c>
      <c r="I1231" s="12" t="s">
        <v>417</v>
      </c>
      <c r="J1231" s="12" t="s">
        <v>418</v>
      </c>
      <c r="L1231" s="28" t="str">
        <f t="shared" si="75"/>
        <v>HspNewSCECZ01</v>
      </c>
      <c r="M1231" t="str">
        <f t="shared" si="76"/>
        <v>HspNewSCE</v>
      </c>
      <c r="N1231" t="s">
        <v>419</v>
      </c>
      <c r="O1231">
        <v>0</v>
      </c>
    </row>
    <row r="1232" spans="2:15" x14ac:dyDescent="0.35">
      <c r="B1232" t="s">
        <v>389</v>
      </c>
      <c r="C1232" t="str">
        <f t="shared" si="77"/>
        <v>HspNewSCE</v>
      </c>
      <c r="D1232" t="s">
        <v>393</v>
      </c>
      <c r="E1232" t="str">
        <f t="shared" ref="E1232:E1295" si="78">IF(H1232="Ex",F1232,"Any")</f>
        <v>Any</v>
      </c>
      <c r="F1232" t="s">
        <v>455</v>
      </c>
      <c r="G1232" t="s">
        <v>438</v>
      </c>
      <c r="H1232" t="s">
        <v>454</v>
      </c>
      <c r="I1232" s="12" t="s">
        <v>417</v>
      </c>
      <c r="J1232" s="12" t="s">
        <v>418</v>
      </c>
      <c r="L1232" s="28" t="str">
        <f t="shared" ref="L1232:L1295" si="79">M1232&amp;N1232</f>
        <v>HspNewSCECZ02</v>
      </c>
      <c r="M1232" t="str">
        <f t="shared" ref="M1232:M1295" si="80">+C1232</f>
        <v>HspNewSCE</v>
      </c>
      <c r="N1232" t="s">
        <v>420</v>
      </c>
      <c r="O1232">
        <v>0</v>
      </c>
    </row>
    <row r="1233" spans="2:15" x14ac:dyDescent="0.35">
      <c r="B1233" t="s">
        <v>389</v>
      </c>
      <c r="C1233" t="str">
        <f t="shared" si="77"/>
        <v>HspNewSCE</v>
      </c>
      <c r="D1233" t="s">
        <v>393</v>
      </c>
      <c r="E1233" t="str">
        <f t="shared" si="78"/>
        <v>Any</v>
      </c>
      <c r="F1233" t="s">
        <v>455</v>
      </c>
      <c r="G1233" t="s">
        <v>438</v>
      </c>
      <c r="H1233" t="s">
        <v>454</v>
      </c>
      <c r="I1233" s="12" t="s">
        <v>417</v>
      </c>
      <c r="J1233" s="12" t="s">
        <v>418</v>
      </c>
      <c r="L1233" s="28" t="str">
        <f t="shared" si="79"/>
        <v>HspNewSCECZ03</v>
      </c>
      <c r="M1233" t="str">
        <f t="shared" si="80"/>
        <v>HspNewSCE</v>
      </c>
      <c r="N1233" t="s">
        <v>421</v>
      </c>
      <c r="O1233">
        <v>0</v>
      </c>
    </row>
    <row r="1234" spans="2:15" x14ac:dyDescent="0.35">
      <c r="B1234" t="s">
        <v>389</v>
      </c>
      <c r="C1234" t="str">
        <f t="shared" si="77"/>
        <v>HspNewSCE</v>
      </c>
      <c r="D1234" t="s">
        <v>393</v>
      </c>
      <c r="E1234" t="str">
        <f t="shared" si="78"/>
        <v>Any</v>
      </c>
      <c r="F1234" t="s">
        <v>455</v>
      </c>
      <c r="G1234" t="s">
        <v>438</v>
      </c>
      <c r="H1234" t="s">
        <v>454</v>
      </c>
      <c r="I1234" s="12" t="s">
        <v>417</v>
      </c>
      <c r="J1234" s="12" t="s">
        <v>418</v>
      </c>
      <c r="L1234" s="28" t="str">
        <f t="shared" si="79"/>
        <v>HspNewSCECZ04</v>
      </c>
      <c r="M1234" t="str">
        <f t="shared" si="80"/>
        <v>HspNewSCE</v>
      </c>
      <c r="N1234" t="s">
        <v>422</v>
      </c>
      <c r="O1234">
        <v>0</v>
      </c>
    </row>
    <row r="1235" spans="2:15" x14ac:dyDescent="0.35">
      <c r="B1235" t="s">
        <v>389</v>
      </c>
      <c r="C1235" t="str">
        <f t="shared" si="77"/>
        <v>HspNewSCE</v>
      </c>
      <c r="D1235" t="s">
        <v>393</v>
      </c>
      <c r="E1235" t="str">
        <f t="shared" si="78"/>
        <v>Any</v>
      </c>
      <c r="F1235" t="s">
        <v>455</v>
      </c>
      <c r="G1235" t="s">
        <v>438</v>
      </c>
      <c r="H1235" t="s">
        <v>454</v>
      </c>
      <c r="I1235" s="12" t="s">
        <v>417</v>
      </c>
      <c r="J1235" s="12" t="s">
        <v>418</v>
      </c>
      <c r="L1235" s="28" t="str">
        <f t="shared" si="79"/>
        <v>HspNewSCECZ05</v>
      </c>
      <c r="M1235" t="str">
        <f t="shared" si="80"/>
        <v>HspNewSCE</v>
      </c>
      <c r="N1235" t="s">
        <v>423</v>
      </c>
      <c r="O1235">
        <v>2.495E-2</v>
      </c>
    </row>
    <row r="1236" spans="2:15" x14ac:dyDescent="0.35">
      <c r="B1236" t="s">
        <v>389</v>
      </c>
      <c r="C1236" t="str">
        <f t="shared" si="77"/>
        <v>HspNewSCE</v>
      </c>
      <c r="D1236" t="s">
        <v>393</v>
      </c>
      <c r="E1236" t="str">
        <f t="shared" si="78"/>
        <v>Any</v>
      </c>
      <c r="F1236" t="s">
        <v>455</v>
      </c>
      <c r="G1236" t="s">
        <v>438</v>
      </c>
      <c r="H1236" t="s">
        <v>454</v>
      </c>
      <c r="I1236" s="12" t="s">
        <v>417</v>
      </c>
      <c r="J1236" s="12" t="s">
        <v>418</v>
      </c>
      <c r="L1236" s="28" t="str">
        <f t="shared" si="79"/>
        <v>HspNewSCECZ06</v>
      </c>
      <c r="M1236" t="str">
        <f t="shared" si="80"/>
        <v>HspNewSCE</v>
      </c>
      <c r="N1236" t="s">
        <v>424</v>
      </c>
      <c r="O1236">
        <v>0.39224999999999999</v>
      </c>
    </row>
    <row r="1237" spans="2:15" x14ac:dyDescent="0.35">
      <c r="B1237" t="s">
        <v>389</v>
      </c>
      <c r="C1237" t="str">
        <f t="shared" si="77"/>
        <v>HspNewSCE</v>
      </c>
      <c r="D1237" t="s">
        <v>393</v>
      </c>
      <c r="E1237" t="str">
        <f t="shared" si="78"/>
        <v>Any</v>
      </c>
      <c r="F1237" t="s">
        <v>455</v>
      </c>
      <c r="G1237" t="s">
        <v>438</v>
      </c>
      <c r="H1237" t="s">
        <v>454</v>
      </c>
      <c r="I1237" s="12" t="s">
        <v>417</v>
      </c>
      <c r="J1237" s="12" t="s">
        <v>418</v>
      </c>
      <c r="L1237" s="28" t="str">
        <f t="shared" si="79"/>
        <v>HspNewSCECZ07</v>
      </c>
      <c r="M1237" t="str">
        <f t="shared" si="80"/>
        <v>HspNewSCE</v>
      </c>
      <c r="N1237" t="s">
        <v>425</v>
      </c>
      <c r="O1237">
        <v>0</v>
      </c>
    </row>
    <row r="1238" spans="2:15" x14ac:dyDescent="0.35">
      <c r="B1238" t="s">
        <v>389</v>
      </c>
      <c r="C1238" t="str">
        <f t="shared" si="77"/>
        <v>HspNewSCE</v>
      </c>
      <c r="D1238" t="s">
        <v>393</v>
      </c>
      <c r="E1238" t="str">
        <f t="shared" si="78"/>
        <v>Any</v>
      </c>
      <c r="F1238" t="s">
        <v>455</v>
      </c>
      <c r="G1238" t="s">
        <v>438</v>
      </c>
      <c r="H1238" t="s">
        <v>454</v>
      </c>
      <c r="I1238" s="12" t="s">
        <v>417</v>
      </c>
      <c r="J1238" s="12" t="s">
        <v>418</v>
      </c>
      <c r="L1238" s="28" t="str">
        <f t="shared" si="79"/>
        <v>HspNewSCECZ08</v>
      </c>
      <c r="M1238" t="str">
        <f t="shared" si="80"/>
        <v>HspNewSCE</v>
      </c>
      <c r="N1238" t="s">
        <v>426</v>
      </c>
      <c r="O1238">
        <v>0.42465000000000003</v>
      </c>
    </row>
    <row r="1239" spans="2:15" x14ac:dyDescent="0.35">
      <c r="B1239" t="s">
        <v>389</v>
      </c>
      <c r="C1239" t="str">
        <f t="shared" si="77"/>
        <v>HspNewSCE</v>
      </c>
      <c r="D1239" t="s">
        <v>393</v>
      </c>
      <c r="E1239" t="str">
        <f t="shared" si="78"/>
        <v>Any</v>
      </c>
      <c r="F1239" t="s">
        <v>455</v>
      </c>
      <c r="G1239" t="s">
        <v>438</v>
      </c>
      <c r="H1239" t="s">
        <v>454</v>
      </c>
      <c r="I1239" s="12" t="s">
        <v>417</v>
      </c>
      <c r="J1239" s="12" t="s">
        <v>418</v>
      </c>
      <c r="L1239" s="28" t="str">
        <f t="shared" si="79"/>
        <v>HspNewSCECZ09</v>
      </c>
      <c r="M1239" t="str">
        <f t="shared" si="80"/>
        <v>HspNewSCE</v>
      </c>
      <c r="N1239" t="s">
        <v>427</v>
      </c>
      <c r="O1239">
        <v>0.27039999999999997</v>
      </c>
    </row>
    <row r="1240" spans="2:15" x14ac:dyDescent="0.35">
      <c r="B1240" t="s">
        <v>389</v>
      </c>
      <c r="C1240" t="str">
        <f t="shared" si="77"/>
        <v>HspNewSCE</v>
      </c>
      <c r="D1240" t="s">
        <v>393</v>
      </c>
      <c r="E1240" t="str">
        <f t="shared" si="78"/>
        <v>Any</v>
      </c>
      <c r="F1240" t="s">
        <v>455</v>
      </c>
      <c r="G1240" t="s">
        <v>438</v>
      </c>
      <c r="H1240" t="s">
        <v>454</v>
      </c>
      <c r="I1240" s="12" t="s">
        <v>417</v>
      </c>
      <c r="J1240" s="12" t="s">
        <v>418</v>
      </c>
      <c r="L1240" s="28" t="str">
        <f t="shared" si="79"/>
        <v>HspNewSCECZ10</v>
      </c>
      <c r="M1240" t="str">
        <f t="shared" si="80"/>
        <v>HspNewSCE</v>
      </c>
      <c r="N1240" t="s">
        <v>428</v>
      </c>
      <c r="O1240">
        <v>0.46294999999999997</v>
      </c>
    </row>
    <row r="1241" spans="2:15" x14ac:dyDescent="0.35">
      <c r="B1241" t="s">
        <v>389</v>
      </c>
      <c r="C1241" t="str">
        <f t="shared" si="77"/>
        <v>HspNewSCE</v>
      </c>
      <c r="D1241" t="s">
        <v>393</v>
      </c>
      <c r="E1241" t="str">
        <f t="shared" si="78"/>
        <v>Any</v>
      </c>
      <c r="F1241" t="s">
        <v>455</v>
      </c>
      <c r="G1241" t="s">
        <v>438</v>
      </c>
      <c r="H1241" t="s">
        <v>454</v>
      </c>
      <c r="I1241" s="12" t="s">
        <v>417</v>
      </c>
      <c r="J1241" s="12" t="s">
        <v>418</v>
      </c>
      <c r="L1241" s="28" t="str">
        <f t="shared" si="79"/>
        <v>HspNewSCECZ11</v>
      </c>
      <c r="M1241" t="str">
        <f t="shared" si="80"/>
        <v>HspNewSCE</v>
      </c>
      <c r="N1241" t="s">
        <v>429</v>
      </c>
      <c r="O1241">
        <v>0</v>
      </c>
    </row>
    <row r="1242" spans="2:15" x14ac:dyDescent="0.35">
      <c r="B1242" t="s">
        <v>389</v>
      </c>
      <c r="C1242" t="str">
        <f t="shared" si="77"/>
        <v>HspNewSCE</v>
      </c>
      <c r="D1242" t="s">
        <v>393</v>
      </c>
      <c r="E1242" t="str">
        <f t="shared" si="78"/>
        <v>Any</v>
      </c>
      <c r="F1242" t="s">
        <v>455</v>
      </c>
      <c r="G1242" t="s">
        <v>438</v>
      </c>
      <c r="H1242" t="s">
        <v>454</v>
      </c>
      <c r="I1242" s="12" t="s">
        <v>417</v>
      </c>
      <c r="J1242" s="12" t="s">
        <v>418</v>
      </c>
      <c r="L1242" s="28" t="str">
        <f t="shared" si="79"/>
        <v>HspNewSCECZ12</v>
      </c>
      <c r="M1242" t="str">
        <f t="shared" si="80"/>
        <v>HspNewSCE</v>
      </c>
      <c r="N1242" t="s">
        <v>430</v>
      </c>
      <c r="O1242">
        <v>0</v>
      </c>
    </row>
    <row r="1243" spans="2:15" x14ac:dyDescent="0.35">
      <c r="B1243" t="s">
        <v>389</v>
      </c>
      <c r="C1243" t="str">
        <f t="shared" si="77"/>
        <v>HspNewSCE</v>
      </c>
      <c r="D1243" t="s">
        <v>393</v>
      </c>
      <c r="E1243" t="str">
        <f t="shared" si="78"/>
        <v>Any</v>
      </c>
      <c r="F1243" t="s">
        <v>455</v>
      </c>
      <c r="G1243" t="s">
        <v>438</v>
      </c>
      <c r="H1243" t="s">
        <v>454</v>
      </c>
      <c r="I1243" s="12" t="s">
        <v>417</v>
      </c>
      <c r="J1243" s="12" t="s">
        <v>418</v>
      </c>
      <c r="L1243" s="28" t="str">
        <f t="shared" si="79"/>
        <v>HspNewSCECZ13</v>
      </c>
      <c r="M1243" t="str">
        <f t="shared" si="80"/>
        <v>HspNewSCE</v>
      </c>
      <c r="N1243" t="s">
        <v>431</v>
      </c>
      <c r="O1243">
        <v>7.0699999999999999E-2</v>
      </c>
    </row>
    <row r="1244" spans="2:15" x14ac:dyDescent="0.35">
      <c r="B1244" t="s">
        <v>389</v>
      </c>
      <c r="C1244" t="str">
        <f t="shared" si="77"/>
        <v>HspNewSCE</v>
      </c>
      <c r="D1244" t="s">
        <v>393</v>
      </c>
      <c r="E1244" t="str">
        <f t="shared" si="78"/>
        <v>Any</v>
      </c>
      <c r="F1244" t="s">
        <v>455</v>
      </c>
      <c r="G1244" t="s">
        <v>438</v>
      </c>
      <c r="H1244" t="s">
        <v>454</v>
      </c>
      <c r="I1244" s="12" t="s">
        <v>417</v>
      </c>
      <c r="J1244" s="12" t="s">
        <v>418</v>
      </c>
      <c r="L1244" s="28" t="str">
        <f t="shared" si="79"/>
        <v>HspNewSCECZ14</v>
      </c>
      <c r="M1244" t="str">
        <f t="shared" si="80"/>
        <v>HspNewSCE</v>
      </c>
      <c r="N1244" t="s">
        <v>432</v>
      </c>
      <c r="O1244">
        <v>7.4099999999999999E-2</v>
      </c>
    </row>
    <row r="1245" spans="2:15" x14ac:dyDescent="0.35">
      <c r="B1245" t="s">
        <v>389</v>
      </c>
      <c r="C1245" t="str">
        <f t="shared" si="77"/>
        <v>HspNewSCE</v>
      </c>
      <c r="D1245" t="s">
        <v>393</v>
      </c>
      <c r="E1245" t="str">
        <f t="shared" si="78"/>
        <v>Any</v>
      </c>
      <c r="F1245" t="s">
        <v>455</v>
      </c>
      <c r="G1245" t="s">
        <v>438</v>
      </c>
      <c r="H1245" t="s">
        <v>454</v>
      </c>
      <c r="I1245" s="12" t="s">
        <v>417</v>
      </c>
      <c r="J1245" s="12" t="s">
        <v>418</v>
      </c>
      <c r="L1245" s="28" t="str">
        <f t="shared" si="79"/>
        <v>HspNewSCECZ15</v>
      </c>
      <c r="M1245" t="str">
        <f t="shared" si="80"/>
        <v>HspNewSCE</v>
      </c>
      <c r="N1245" t="s">
        <v>433</v>
      </c>
      <c r="O1245">
        <v>9.5899999999999999E-2</v>
      </c>
    </row>
    <row r="1246" spans="2:15" x14ac:dyDescent="0.35">
      <c r="B1246" t="s">
        <v>389</v>
      </c>
      <c r="C1246" t="str">
        <f t="shared" si="77"/>
        <v>HspNewSCE</v>
      </c>
      <c r="D1246" t="s">
        <v>393</v>
      </c>
      <c r="E1246" t="str">
        <f t="shared" si="78"/>
        <v>Any</v>
      </c>
      <c r="F1246" t="s">
        <v>455</v>
      </c>
      <c r="G1246" t="s">
        <v>438</v>
      </c>
      <c r="H1246" t="s">
        <v>454</v>
      </c>
      <c r="I1246" s="12" t="s">
        <v>417</v>
      </c>
      <c r="J1246" s="12" t="s">
        <v>418</v>
      </c>
      <c r="L1246" s="28" t="str">
        <f t="shared" si="79"/>
        <v>HspNewSCECZ16</v>
      </c>
      <c r="M1246" t="str">
        <f t="shared" si="80"/>
        <v>HspNewSCE</v>
      </c>
      <c r="N1246" t="s">
        <v>434</v>
      </c>
      <c r="O1246">
        <v>5.7149999999999999E-2</v>
      </c>
    </row>
    <row r="1247" spans="2:15" x14ac:dyDescent="0.35">
      <c r="B1247" t="s">
        <v>389</v>
      </c>
      <c r="C1247" t="str">
        <f t="shared" si="77"/>
        <v>NrsNewSCE</v>
      </c>
      <c r="D1247" t="s">
        <v>393</v>
      </c>
      <c r="E1247" t="str">
        <f t="shared" si="78"/>
        <v>Any</v>
      </c>
      <c r="F1247" t="s">
        <v>455</v>
      </c>
      <c r="G1247" t="s">
        <v>439</v>
      </c>
      <c r="H1247" t="s">
        <v>454</v>
      </c>
      <c r="I1247" s="12" t="s">
        <v>417</v>
      </c>
      <c r="J1247" s="12" t="s">
        <v>418</v>
      </c>
      <c r="L1247" s="28" t="str">
        <f t="shared" si="79"/>
        <v>NrsNewSCECZ01</v>
      </c>
      <c r="M1247" t="str">
        <f t="shared" si="80"/>
        <v>NrsNewSCE</v>
      </c>
      <c r="N1247" t="s">
        <v>419</v>
      </c>
      <c r="O1247">
        <v>0</v>
      </c>
    </row>
    <row r="1248" spans="2:15" x14ac:dyDescent="0.35">
      <c r="B1248" t="s">
        <v>389</v>
      </c>
      <c r="C1248" t="str">
        <f t="shared" si="77"/>
        <v>NrsNewSCE</v>
      </c>
      <c r="D1248" t="s">
        <v>393</v>
      </c>
      <c r="E1248" t="str">
        <f t="shared" si="78"/>
        <v>Any</v>
      </c>
      <c r="F1248" t="s">
        <v>455</v>
      </c>
      <c r="G1248" t="s">
        <v>439</v>
      </c>
      <c r="H1248" t="s">
        <v>454</v>
      </c>
      <c r="I1248" s="12" t="s">
        <v>417</v>
      </c>
      <c r="J1248" s="12" t="s">
        <v>418</v>
      </c>
      <c r="L1248" s="28" t="str">
        <f t="shared" si="79"/>
        <v>NrsNewSCECZ02</v>
      </c>
      <c r="M1248" t="str">
        <f t="shared" si="80"/>
        <v>NrsNewSCE</v>
      </c>
      <c r="N1248" t="s">
        <v>420</v>
      </c>
      <c r="O1248">
        <v>0</v>
      </c>
    </row>
    <row r="1249" spans="2:15" x14ac:dyDescent="0.35">
      <c r="B1249" t="s">
        <v>389</v>
      </c>
      <c r="C1249" t="str">
        <f t="shared" si="77"/>
        <v>NrsNewSCE</v>
      </c>
      <c r="D1249" t="s">
        <v>393</v>
      </c>
      <c r="E1249" t="str">
        <f t="shared" si="78"/>
        <v>Any</v>
      </c>
      <c r="F1249" t="s">
        <v>455</v>
      </c>
      <c r="G1249" t="s">
        <v>439</v>
      </c>
      <c r="H1249" t="s">
        <v>454</v>
      </c>
      <c r="I1249" s="12" t="s">
        <v>417</v>
      </c>
      <c r="J1249" s="12" t="s">
        <v>418</v>
      </c>
      <c r="L1249" s="28" t="str">
        <f t="shared" si="79"/>
        <v>NrsNewSCECZ03</v>
      </c>
      <c r="M1249" t="str">
        <f t="shared" si="80"/>
        <v>NrsNewSCE</v>
      </c>
      <c r="N1249" t="s">
        <v>421</v>
      </c>
      <c r="O1249">
        <v>0</v>
      </c>
    </row>
    <row r="1250" spans="2:15" x14ac:dyDescent="0.35">
      <c r="B1250" t="s">
        <v>389</v>
      </c>
      <c r="C1250" t="str">
        <f t="shared" si="77"/>
        <v>NrsNewSCE</v>
      </c>
      <c r="D1250" t="s">
        <v>393</v>
      </c>
      <c r="E1250" t="str">
        <f t="shared" si="78"/>
        <v>Any</v>
      </c>
      <c r="F1250" t="s">
        <v>455</v>
      </c>
      <c r="G1250" t="s">
        <v>439</v>
      </c>
      <c r="H1250" t="s">
        <v>454</v>
      </c>
      <c r="I1250" s="12" t="s">
        <v>417</v>
      </c>
      <c r="J1250" s="12" t="s">
        <v>418</v>
      </c>
      <c r="L1250" s="28" t="str">
        <f t="shared" si="79"/>
        <v>NrsNewSCECZ04</v>
      </c>
      <c r="M1250" t="str">
        <f t="shared" si="80"/>
        <v>NrsNewSCE</v>
      </c>
      <c r="N1250" t="s">
        <v>422</v>
      </c>
      <c r="O1250">
        <v>0</v>
      </c>
    </row>
    <row r="1251" spans="2:15" x14ac:dyDescent="0.35">
      <c r="B1251" t="s">
        <v>389</v>
      </c>
      <c r="C1251" t="str">
        <f t="shared" si="77"/>
        <v>NrsNewSCE</v>
      </c>
      <c r="D1251" t="s">
        <v>393</v>
      </c>
      <c r="E1251" t="str">
        <f t="shared" si="78"/>
        <v>Any</v>
      </c>
      <c r="F1251" t="s">
        <v>455</v>
      </c>
      <c r="G1251" t="s">
        <v>439</v>
      </c>
      <c r="H1251" t="s">
        <v>454</v>
      </c>
      <c r="I1251" s="12" t="s">
        <v>417</v>
      </c>
      <c r="J1251" s="12" t="s">
        <v>418</v>
      </c>
      <c r="L1251" s="28" t="str">
        <f t="shared" si="79"/>
        <v>NrsNewSCECZ05</v>
      </c>
      <c r="M1251" t="str">
        <f t="shared" si="80"/>
        <v>NrsNewSCE</v>
      </c>
      <c r="N1251" t="s">
        <v>423</v>
      </c>
      <c r="O1251">
        <v>2.495E-2</v>
      </c>
    </row>
    <row r="1252" spans="2:15" x14ac:dyDescent="0.35">
      <c r="B1252" t="s">
        <v>389</v>
      </c>
      <c r="C1252" t="str">
        <f t="shared" si="77"/>
        <v>NrsNewSCE</v>
      </c>
      <c r="D1252" t="s">
        <v>393</v>
      </c>
      <c r="E1252" t="str">
        <f t="shared" si="78"/>
        <v>Any</v>
      </c>
      <c r="F1252" t="s">
        <v>455</v>
      </c>
      <c r="G1252" t="s">
        <v>439</v>
      </c>
      <c r="H1252" t="s">
        <v>454</v>
      </c>
      <c r="I1252" s="12" t="s">
        <v>417</v>
      </c>
      <c r="J1252" s="12" t="s">
        <v>418</v>
      </c>
      <c r="L1252" s="28" t="str">
        <f t="shared" si="79"/>
        <v>NrsNewSCECZ06</v>
      </c>
      <c r="M1252" t="str">
        <f t="shared" si="80"/>
        <v>NrsNewSCE</v>
      </c>
      <c r="N1252" t="s">
        <v>424</v>
      </c>
      <c r="O1252">
        <v>0.39224999999999999</v>
      </c>
    </row>
    <row r="1253" spans="2:15" x14ac:dyDescent="0.35">
      <c r="B1253" t="s">
        <v>389</v>
      </c>
      <c r="C1253" t="str">
        <f t="shared" si="77"/>
        <v>NrsNewSCE</v>
      </c>
      <c r="D1253" t="s">
        <v>393</v>
      </c>
      <c r="E1253" t="str">
        <f t="shared" si="78"/>
        <v>Any</v>
      </c>
      <c r="F1253" t="s">
        <v>455</v>
      </c>
      <c r="G1253" t="s">
        <v>439</v>
      </c>
      <c r="H1253" t="s">
        <v>454</v>
      </c>
      <c r="I1253" s="12" t="s">
        <v>417</v>
      </c>
      <c r="J1253" s="12" t="s">
        <v>418</v>
      </c>
      <c r="L1253" s="28" t="str">
        <f t="shared" si="79"/>
        <v>NrsNewSCECZ07</v>
      </c>
      <c r="M1253" t="str">
        <f t="shared" si="80"/>
        <v>NrsNewSCE</v>
      </c>
      <c r="N1253" t="s">
        <v>425</v>
      </c>
      <c r="O1253">
        <v>0</v>
      </c>
    </row>
    <row r="1254" spans="2:15" x14ac:dyDescent="0.35">
      <c r="B1254" t="s">
        <v>389</v>
      </c>
      <c r="C1254" t="str">
        <f t="shared" si="77"/>
        <v>NrsNewSCE</v>
      </c>
      <c r="D1254" t="s">
        <v>393</v>
      </c>
      <c r="E1254" t="str">
        <f t="shared" si="78"/>
        <v>Any</v>
      </c>
      <c r="F1254" t="s">
        <v>455</v>
      </c>
      <c r="G1254" t="s">
        <v>439</v>
      </c>
      <c r="H1254" t="s">
        <v>454</v>
      </c>
      <c r="I1254" s="12" t="s">
        <v>417</v>
      </c>
      <c r="J1254" s="12" t="s">
        <v>418</v>
      </c>
      <c r="L1254" s="28" t="str">
        <f t="shared" si="79"/>
        <v>NrsNewSCECZ08</v>
      </c>
      <c r="M1254" t="str">
        <f t="shared" si="80"/>
        <v>NrsNewSCE</v>
      </c>
      <c r="N1254" t="s">
        <v>426</v>
      </c>
      <c r="O1254">
        <v>0.42465000000000003</v>
      </c>
    </row>
    <row r="1255" spans="2:15" x14ac:dyDescent="0.35">
      <c r="B1255" t="s">
        <v>389</v>
      </c>
      <c r="C1255" t="str">
        <f t="shared" si="77"/>
        <v>NrsNewSCE</v>
      </c>
      <c r="D1255" t="s">
        <v>393</v>
      </c>
      <c r="E1255" t="str">
        <f t="shared" si="78"/>
        <v>Any</v>
      </c>
      <c r="F1255" t="s">
        <v>455</v>
      </c>
      <c r="G1255" t="s">
        <v>439</v>
      </c>
      <c r="H1255" t="s">
        <v>454</v>
      </c>
      <c r="I1255" s="12" t="s">
        <v>417</v>
      </c>
      <c r="J1255" s="12" t="s">
        <v>418</v>
      </c>
      <c r="L1255" s="28" t="str">
        <f t="shared" si="79"/>
        <v>NrsNewSCECZ09</v>
      </c>
      <c r="M1255" t="str">
        <f t="shared" si="80"/>
        <v>NrsNewSCE</v>
      </c>
      <c r="N1255" t="s">
        <v>427</v>
      </c>
      <c r="O1255">
        <v>0.27039999999999997</v>
      </c>
    </row>
    <row r="1256" spans="2:15" x14ac:dyDescent="0.35">
      <c r="B1256" t="s">
        <v>389</v>
      </c>
      <c r="C1256" t="str">
        <f t="shared" si="77"/>
        <v>NrsNewSCE</v>
      </c>
      <c r="D1256" t="s">
        <v>393</v>
      </c>
      <c r="E1256" t="str">
        <f t="shared" si="78"/>
        <v>Any</v>
      </c>
      <c r="F1256" t="s">
        <v>455</v>
      </c>
      <c r="G1256" t="s">
        <v>439</v>
      </c>
      <c r="H1256" t="s">
        <v>454</v>
      </c>
      <c r="I1256" s="12" t="s">
        <v>417</v>
      </c>
      <c r="J1256" s="12" t="s">
        <v>418</v>
      </c>
      <c r="L1256" s="28" t="str">
        <f t="shared" si="79"/>
        <v>NrsNewSCECZ10</v>
      </c>
      <c r="M1256" t="str">
        <f t="shared" si="80"/>
        <v>NrsNewSCE</v>
      </c>
      <c r="N1256" t="s">
        <v>428</v>
      </c>
      <c r="O1256">
        <v>0.46294999999999997</v>
      </c>
    </row>
    <row r="1257" spans="2:15" x14ac:dyDescent="0.35">
      <c r="B1257" t="s">
        <v>389</v>
      </c>
      <c r="C1257" t="str">
        <f t="shared" si="77"/>
        <v>NrsNewSCE</v>
      </c>
      <c r="D1257" t="s">
        <v>393</v>
      </c>
      <c r="E1257" t="str">
        <f t="shared" si="78"/>
        <v>Any</v>
      </c>
      <c r="F1257" t="s">
        <v>455</v>
      </c>
      <c r="G1257" t="s">
        <v>439</v>
      </c>
      <c r="H1257" t="s">
        <v>454</v>
      </c>
      <c r="I1257" s="12" t="s">
        <v>417</v>
      </c>
      <c r="J1257" s="12" t="s">
        <v>418</v>
      </c>
      <c r="L1257" s="28" t="str">
        <f t="shared" si="79"/>
        <v>NrsNewSCECZ11</v>
      </c>
      <c r="M1257" t="str">
        <f t="shared" si="80"/>
        <v>NrsNewSCE</v>
      </c>
      <c r="N1257" t="s">
        <v>429</v>
      </c>
      <c r="O1257">
        <v>0</v>
      </c>
    </row>
    <row r="1258" spans="2:15" x14ac:dyDescent="0.35">
      <c r="B1258" t="s">
        <v>389</v>
      </c>
      <c r="C1258" t="str">
        <f t="shared" si="77"/>
        <v>NrsNewSCE</v>
      </c>
      <c r="D1258" t="s">
        <v>393</v>
      </c>
      <c r="E1258" t="str">
        <f t="shared" si="78"/>
        <v>Any</v>
      </c>
      <c r="F1258" t="s">
        <v>455</v>
      </c>
      <c r="G1258" t="s">
        <v>439</v>
      </c>
      <c r="H1258" t="s">
        <v>454</v>
      </c>
      <c r="I1258" s="12" t="s">
        <v>417</v>
      </c>
      <c r="J1258" s="12" t="s">
        <v>418</v>
      </c>
      <c r="L1258" s="28" t="str">
        <f t="shared" si="79"/>
        <v>NrsNewSCECZ12</v>
      </c>
      <c r="M1258" t="str">
        <f t="shared" si="80"/>
        <v>NrsNewSCE</v>
      </c>
      <c r="N1258" t="s">
        <v>430</v>
      </c>
      <c r="O1258">
        <v>0</v>
      </c>
    </row>
    <row r="1259" spans="2:15" x14ac:dyDescent="0.35">
      <c r="B1259" t="s">
        <v>389</v>
      </c>
      <c r="C1259" t="str">
        <f t="shared" si="77"/>
        <v>NrsNewSCE</v>
      </c>
      <c r="D1259" t="s">
        <v>393</v>
      </c>
      <c r="E1259" t="str">
        <f t="shared" si="78"/>
        <v>Any</v>
      </c>
      <c r="F1259" t="s">
        <v>455</v>
      </c>
      <c r="G1259" t="s">
        <v>439</v>
      </c>
      <c r="H1259" t="s">
        <v>454</v>
      </c>
      <c r="I1259" s="12" t="s">
        <v>417</v>
      </c>
      <c r="J1259" s="12" t="s">
        <v>418</v>
      </c>
      <c r="L1259" s="28" t="str">
        <f t="shared" si="79"/>
        <v>NrsNewSCECZ13</v>
      </c>
      <c r="M1259" t="str">
        <f t="shared" si="80"/>
        <v>NrsNewSCE</v>
      </c>
      <c r="N1259" t="s">
        <v>431</v>
      </c>
      <c r="O1259">
        <v>7.0699999999999999E-2</v>
      </c>
    </row>
    <row r="1260" spans="2:15" x14ac:dyDescent="0.35">
      <c r="B1260" t="s">
        <v>389</v>
      </c>
      <c r="C1260" t="str">
        <f t="shared" si="77"/>
        <v>NrsNewSCE</v>
      </c>
      <c r="D1260" t="s">
        <v>393</v>
      </c>
      <c r="E1260" t="str">
        <f t="shared" si="78"/>
        <v>Any</v>
      </c>
      <c r="F1260" t="s">
        <v>455</v>
      </c>
      <c r="G1260" t="s">
        <v>439</v>
      </c>
      <c r="H1260" t="s">
        <v>454</v>
      </c>
      <c r="I1260" s="12" t="s">
        <v>417</v>
      </c>
      <c r="J1260" s="12" t="s">
        <v>418</v>
      </c>
      <c r="L1260" s="28" t="str">
        <f t="shared" si="79"/>
        <v>NrsNewSCECZ14</v>
      </c>
      <c r="M1260" t="str">
        <f t="shared" si="80"/>
        <v>NrsNewSCE</v>
      </c>
      <c r="N1260" t="s">
        <v>432</v>
      </c>
      <c r="O1260">
        <v>7.4099999999999999E-2</v>
      </c>
    </row>
    <row r="1261" spans="2:15" x14ac:dyDescent="0.35">
      <c r="B1261" t="s">
        <v>389</v>
      </c>
      <c r="C1261" t="str">
        <f t="shared" si="77"/>
        <v>NrsNewSCE</v>
      </c>
      <c r="D1261" t="s">
        <v>393</v>
      </c>
      <c r="E1261" t="str">
        <f t="shared" si="78"/>
        <v>Any</v>
      </c>
      <c r="F1261" t="s">
        <v>455</v>
      </c>
      <c r="G1261" t="s">
        <v>439</v>
      </c>
      <c r="H1261" t="s">
        <v>454</v>
      </c>
      <c r="I1261" s="12" t="s">
        <v>417</v>
      </c>
      <c r="J1261" s="12" t="s">
        <v>418</v>
      </c>
      <c r="L1261" s="28" t="str">
        <f t="shared" si="79"/>
        <v>NrsNewSCECZ15</v>
      </c>
      <c r="M1261" t="str">
        <f t="shared" si="80"/>
        <v>NrsNewSCE</v>
      </c>
      <c r="N1261" t="s">
        <v>433</v>
      </c>
      <c r="O1261">
        <v>9.5899999999999999E-2</v>
      </c>
    </row>
    <row r="1262" spans="2:15" x14ac:dyDescent="0.35">
      <c r="B1262" t="s">
        <v>389</v>
      </c>
      <c r="C1262" t="str">
        <f t="shared" si="77"/>
        <v>NrsNewSCE</v>
      </c>
      <c r="D1262" t="s">
        <v>393</v>
      </c>
      <c r="E1262" t="str">
        <f t="shared" si="78"/>
        <v>Any</v>
      </c>
      <c r="F1262" t="s">
        <v>455</v>
      </c>
      <c r="G1262" t="s">
        <v>439</v>
      </c>
      <c r="H1262" t="s">
        <v>454</v>
      </c>
      <c r="I1262" s="12" t="s">
        <v>417</v>
      </c>
      <c r="J1262" s="12" t="s">
        <v>418</v>
      </c>
      <c r="L1262" s="28" t="str">
        <f t="shared" si="79"/>
        <v>NrsNewSCECZ16</v>
      </c>
      <c r="M1262" t="str">
        <f t="shared" si="80"/>
        <v>NrsNewSCE</v>
      </c>
      <c r="N1262" t="s">
        <v>434</v>
      </c>
      <c r="O1262">
        <v>5.7149999999999999E-2</v>
      </c>
    </row>
    <row r="1263" spans="2:15" x14ac:dyDescent="0.35">
      <c r="B1263" t="s">
        <v>389</v>
      </c>
      <c r="C1263" t="str">
        <f t="shared" si="77"/>
        <v>HtlNewSCE</v>
      </c>
      <c r="D1263" t="s">
        <v>393</v>
      </c>
      <c r="E1263" t="str">
        <f t="shared" si="78"/>
        <v>Any</v>
      </c>
      <c r="F1263" t="s">
        <v>455</v>
      </c>
      <c r="G1263" t="s">
        <v>440</v>
      </c>
      <c r="H1263" t="s">
        <v>454</v>
      </c>
      <c r="I1263" s="12" t="s">
        <v>417</v>
      </c>
      <c r="J1263" s="12" t="s">
        <v>418</v>
      </c>
      <c r="L1263" s="28" t="str">
        <f t="shared" si="79"/>
        <v>HtlNewSCECZ01</v>
      </c>
      <c r="M1263" t="str">
        <f t="shared" si="80"/>
        <v>HtlNewSCE</v>
      </c>
      <c r="N1263" t="s">
        <v>419</v>
      </c>
      <c r="O1263">
        <v>0</v>
      </c>
    </row>
    <row r="1264" spans="2:15" x14ac:dyDescent="0.35">
      <c r="B1264" t="s">
        <v>389</v>
      </c>
      <c r="C1264" t="str">
        <f t="shared" si="77"/>
        <v>HtlNewSCE</v>
      </c>
      <c r="D1264" t="s">
        <v>393</v>
      </c>
      <c r="E1264" t="str">
        <f t="shared" si="78"/>
        <v>Any</v>
      </c>
      <c r="F1264" t="s">
        <v>455</v>
      </c>
      <c r="G1264" t="s">
        <v>440</v>
      </c>
      <c r="H1264" t="s">
        <v>454</v>
      </c>
      <c r="I1264" s="12" t="s">
        <v>417</v>
      </c>
      <c r="J1264" s="12" t="s">
        <v>418</v>
      </c>
      <c r="L1264" s="28" t="str">
        <f t="shared" si="79"/>
        <v>HtlNewSCECZ02</v>
      </c>
      <c r="M1264" t="str">
        <f t="shared" si="80"/>
        <v>HtlNewSCE</v>
      </c>
      <c r="N1264" t="s">
        <v>420</v>
      </c>
      <c r="O1264">
        <v>0</v>
      </c>
    </row>
    <row r="1265" spans="2:15" x14ac:dyDescent="0.35">
      <c r="B1265" t="s">
        <v>389</v>
      </c>
      <c r="C1265" t="str">
        <f t="shared" si="77"/>
        <v>HtlNewSCE</v>
      </c>
      <c r="D1265" t="s">
        <v>393</v>
      </c>
      <c r="E1265" t="str">
        <f t="shared" si="78"/>
        <v>Any</v>
      </c>
      <c r="F1265" t="s">
        <v>455</v>
      </c>
      <c r="G1265" t="s">
        <v>440</v>
      </c>
      <c r="H1265" t="s">
        <v>454</v>
      </c>
      <c r="I1265" s="12" t="s">
        <v>417</v>
      </c>
      <c r="J1265" s="12" t="s">
        <v>418</v>
      </c>
      <c r="L1265" s="28" t="str">
        <f t="shared" si="79"/>
        <v>HtlNewSCECZ03</v>
      </c>
      <c r="M1265" t="str">
        <f t="shared" si="80"/>
        <v>HtlNewSCE</v>
      </c>
      <c r="N1265" t="s">
        <v>421</v>
      </c>
      <c r="O1265">
        <v>0</v>
      </c>
    </row>
    <row r="1266" spans="2:15" x14ac:dyDescent="0.35">
      <c r="B1266" t="s">
        <v>389</v>
      </c>
      <c r="C1266" t="str">
        <f t="shared" si="77"/>
        <v>HtlNewSCE</v>
      </c>
      <c r="D1266" t="s">
        <v>393</v>
      </c>
      <c r="E1266" t="str">
        <f t="shared" si="78"/>
        <v>Any</v>
      </c>
      <c r="F1266" t="s">
        <v>455</v>
      </c>
      <c r="G1266" t="s">
        <v>440</v>
      </c>
      <c r="H1266" t="s">
        <v>454</v>
      </c>
      <c r="I1266" s="12" t="s">
        <v>417</v>
      </c>
      <c r="J1266" s="12" t="s">
        <v>418</v>
      </c>
      <c r="L1266" s="28" t="str">
        <f t="shared" si="79"/>
        <v>HtlNewSCECZ04</v>
      </c>
      <c r="M1266" t="str">
        <f t="shared" si="80"/>
        <v>HtlNewSCE</v>
      </c>
      <c r="N1266" t="s">
        <v>422</v>
      </c>
      <c r="O1266">
        <v>0</v>
      </c>
    </row>
    <row r="1267" spans="2:15" x14ac:dyDescent="0.35">
      <c r="B1267" t="s">
        <v>389</v>
      </c>
      <c r="C1267" t="str">
        <f t="shared" si="77"/>
        <v>HtlNewSCE</v>
      </c>
      <c r="D1267" t="s">
        <v>393</v>
      </c>
      <c r="E1267" t="str">
        <f t="shared" si="78"/>
        <v>Any</v>
      </c>
      <c r="F1267" t="s">
        <v>455</v>
      </c>
      <c r="G1267" t="s">
        <v>440</v>
      </c>
      <c r="H1267" t="s">
        <v>454</v>
      </c>
      <c r="I1267" s="12" t="s">
        <v>417</v>
      </c>
      <c r="J1267" s="12" t="s">
        <v>418</v>
      </c>
      <c r="L1267" s="28" t="str">
        <f t="shared" si="79"/>
        <v>HtlNewSCECZ05</v>
      </c>
      <c r="M1267" t="str">
        <f t="shared" si="80"/>
        <v>HtlNewSCE</v>
      </c>
      <c r="N1267" t="s">
        <v>423</v>
      </c>
      <c r="O1267">
        <v>3.4499999999999999E-3</v>
      </c>
    </row>
    <row r="1268" spans="2:15" x14ac:dyDescent="0.35">
      <c r="B1268" t="s">
        <v>389</v>
      </c>
      <c r="C1268" t="str">
        <f t="shared" si="77"/>
        <v>HtlNewSCE</v>
      </c>
      <c r="D1268" t="s">
        <v>393</v>
      </c>
      <c r="E1268" t="str">
        <f t="shared" si="78"/>
        <v>Any</v>
      </c>
      <c r="F1268" t="s">
        <v>455</v>
      </c>
      <c r="G1268" t="s">
        <v>440</v>
      </c>
      <c r="H1268" t="s">
        <v>454</v>
      </c>
      <c r="I1268" s="12" t="s">
        <v>417</v>
      </c>
      <c r="J1268" s="12" t="s">
        <v>418</v>
      </c>
      <c r="L1268" s="28" t="str">
        <f t="shared" si="79"/>
        <v>HtlNewSCECZ06</v>
      </c>
      <c r="M1268" t="str">
        <f t="shared" si="80"/>
        <v>HtlNewSCE</v>
      </c>
      <c r="N1268" t="s">
        <v>424</v>
      </c>
      <c r="O1268">
        <v>0.47949999999999998</v>
      </c>
    </row>
    <row r="1269" spans="2:15" x14ac:dyDescent="0.35">
      <c r="B1269" t="s">
        <v>389</v>
      </c>
      <c r="C1269" t="str">
        <f t="shared" si="77"/>
        <v>HtlNewSCE</v>
      </c>
      <c r="D1269" t="s">
        <v>393</v>
      </c>
      <c r="E1269" t="str">
        <f t="shared" si="78"/>
        <v>Any</v>
      </c>
      <c r="F1269" t="s">
        <v>455</v>
      </c>
      <c r="G1269" t="s">
        <v>440</v>
      </c>
      <c r="H1269" t="s">
        <v>454</v>
      </c>
      <c r="I1269" s="12" t="s">
        <v>417</v>
      </c>
      <c r="J1269" s="12" t="s">
        <v>418</v>
      </c>
      <c r="L1269" s="28" t="str">
        <f t="shared" si="79"/>
        <v>HtlNewSCECZ07</v>
      </c>
      <c r="M1269" t="str">
        <f t="shared" si="80"/>
        <v>HtlNewSCE</v>
      </c>
      <c r="N1269" t="s">
        <v>425</v>
      </c>
      <c r="O1269">
        <v>0</v>
      </c>
    </row>
    <row r="1270" spans="2:15" x14ac:dyDescent="0.35">
      <c r="B1270" t="s">
        <v>389</v>
      </c>
      <c r="C1270" t="str">
        <f t="shared" si="77"/>
        <v>HtlNewSCE</v>
      </c>
      <c r="D1270" t="s">
        <v>393</v>
      </c>
      <c r="E1270" t="str">
        <f t="shared" si="78"/>
        <v>Any</v>
      </c>
      <c r="F1270" t="s">
        <v>455</v>
      </c>
      <c r="G1270" t="s">
        <v>440</v>
      </c>
      <c r="H1270" t="s">
        <v>454</v>
      </c>
      <c r="I1270" s="12" t="s">
        <v>417</v>
      </c>
      <c r="J1270" s="12" t="s">
        <v>418</v>
      </c>
      <c r="L1270" s="28" t="str">
        <f t="shared" si="79"/>
        <v>HtlNewSCECZ08</v>
      </c>
      <c r="M1270" t="str">
        <f t="shared" si="80"/>
        <v>HtlNewSCE</v>
      </c>
      <c r="N1270" t="s">
        <v>426</v>
      </c>
      <c r="O1270">
        <v>0.30254999999999999</v>
      </c>
    </row>
    <row r="1271" spans="2:15" x14ac:dyDescent="0.35">
      <c r="B1271" t="s">
        <v>389</v>
      </c>
      <c r="C1271" t="str">
        <f t="shared" si="77"/>
        <v>HtlNewSCE</v>
      </c>
      <c r="D1271" t="s">
        <v>393</v>
      </c>
      <c r="E1271" t="str">
        <f t="shared" si="78"/>
        <v>Any</v>
      </c>
      <c r="F1271" t="s">
        <v>455</v>
      </c>
      <c r="G1271" t="s">
        <v>440</v>
      </c>
      <c r="H1271" t="s">
        <v>454</v>
      </c>
      <c r="I1271" s="12" t="s">
        <v>417</v>
      </c>
      <c r="J1271" s="12" t="s">
        <v>418</v>
      </c>
      <c r="L1271" s="28" t="str">
        <f t="shared" si="79"/>
        <v>HtlNewSCECZ09</v>
      </c>
      <c r="M1271" t="str">
        <f t="shared" si="80"/>
        <v>HtlNewSCE</v>
      </c>
      <c r="N1271" t="s">
        <v>427</v>
      </c>
      <c r="O1271">
        <v>0.30104999999999998</v>
      </c>
    </row>
    <row r="1272" spans="2:15" x14ac:dyDescent="0.35">
      <c r="B1272" t="s">
        <v>389</v>
      </c>
      <c r="C1272" t="str">
        <f t="shared" si="77"/>
        <v>HtlNewSCE</v>
      </c>
      <c r="D1272" t="s">
        <v>393</v>
      </c>
      <c r="E1272" t="str">
        <f t="shared" si="78"/>
        <v>Any</v>
      </c>
      <c r="F1272" t="s">
        <v>455</v>
      </c>
      <c r="G1272" t="s">
        <v>440</v>
      </c>
      <c r="H1272" t="s">
        <v>454</v>
      </c>
      <c r="I1272" s="12" t="s">
        <v>417</v>
      </c>
      <c r="J1272" s="12" t="s">
        <v>418</v>
      </c>
      <c r="L1272" s="28" t="str">
        <f t="shared" si="79"/>
        <v>HtlNewSCECZ10</v>
      </c>
      <c r="M1272" t="str">
        <f t="shared" si="80"/>
        <v>HtlNewSCE</v>
      </c>
      <c r="N1272" t="s">
        <v>428</v>
      </c>
      <c r="O1272">
        <v>0.21475</v>
      </c>
    </row>
    <row r="1273" spans="2:15" x14ac:dyDescent="0.35">
      <c r="B1273" t="s">
        <v>389</v>
      </c>
      <c r="C1273" t="str">
        <f t="shared" si="77"/>
        <v>HtlNewSCE</v>
      </c>
      <c r="D1273" t="s">
        <v>393</v>
      </c>
      <c r="E1273" t="str">
        <f t="shared" si="78"/>
        <v>Any</v>
      </c>
      <c r="F1273" t="s">
        <v>455</v>
      </c>
      <c r="G1273" t="s">
        <v>440</v>
      </c>
      <c r="H1273" t="s">
        <v>454</v>
      </c>
      <c r="I1273" s="12" t="s">
        <v>417</v>
      </c>
      <c r="J1273" s="12" t="s">
        <v>418</v>
      </c>
      <c r="L1273" s="28" t="str">
        <f t="shared" si="79"/>
        <v>HtlNewSCECZ11</v>
      </c>
      <c r="M1273" t="str">
        <f t="shared" si="80"/>
        <v>HtlNewSCE</v>
      </c>
      <c r="N1273" t="s">
        <v>429</v>
      </c>
      <c r="O1273">
        <v>0</v>
      </c>
    </row>
    <row r="1274" spans="2:15" x14ac:dyDescent="0.35">
      <c r="B1274" t="s">
        <v>389</v>
      </c>
      <c r="C1274" t="str">
        <f t="shared" si="77"/>
        <v>HtlNewSCE</v>
      </c>
      <c r="D1274" t="s">
        <v>393</v>
      </c>
      <c r="E1274" t="str">
        <f t="shared" si="78"/>
        <v>Any</v>
      </c>
      <c r="F1274" t="s">
        <v>455</v>
      </c>
      <c r="G1274" t="s">
        <v>440</v>
      </c>
      <c r="H1274" t="s">
        <v>454</v>
      </c>
      <c r="I1274" s="12" t="s">
        <v>417</v>
      </c>
      <c r="J1274" s="12" t="s">
        <v>418</v>
      </c>
      <c r="L1274" s="28" t="str">
        <f t="shared" si="79"/>
        <v>HtlNewSCECZ12</v>
      </c>
      <c r="M1274" t="str">
        <f t="shared" si="80"/>
        <v>HtlNewSCE</v>
      </c>
      <c r="N1274" t="s">
        <v>430</v>
      </c>
      <c r="O1274">
        <v>0</v>
      </c>
    </row>
    <row r="1275" spans="2:15" x14ac:dyDescent="0.35">
      <c r="B1275" t="s">
        <v>389</v>
      </c>
      <c r="C1275" t="str">
        <f t="shared" si="77"/>
        <v>HtlNewSCE</v>
      </c>
      <c r="D1275" t="s">
        <v>393</v>
      </c>
      <c r="E1275" t="str">
        <f t="shared" si="78"/>
        <v>Any</v>
      </c>
      <c r="F1275" t="s">
        <v>455</v>
      </c>
      <c r="G1275" t="s">
        <v>440</v>
      </c>
      <c r="H1275" t="s">
        <v>454</v>
      </c>
      <c r="I1275" s="12" t="s">
        <v>417</v>
      </c>
      <c r="J1275" s="12" t="s">
        <v>418</v>
      </c>
      <c r="L1275" s="28" t="str">
        <f t="shared" si="79"/>
        <v>HtlNewSCECZ13</v>
      </c>
      <c r="M1275" t="str">
        <f t="shared" si="80"/>
        <v>HtlNewSCE</v>
      </c>
      <c r="N1275" t="s">
        <v>431</v>
      </c>
      <c r="O1275">
        <v>2.9749999999999999E-2</v>
      </c>
    </row>
    <row r="1276" spans="2:15" x14ac:dyDescent="0.35">
      <c r="B1276" t="s">
        <v>389</v>
      </c>
      <c r="C1276" t="str">
        <f t="shared" si="77"/>
        <v>HtlNewSCE</v>
      </c>
      <c r="D1276" t="s">
        <v>393</v>
      </c>
      <c r="E1276" t="str">
        <f t="shared" si="78"/>
        <v>Any</v>
      </c>
      <c r="F1276" t="s">
        <v>455</v>
      </c>
      <c r="G1276" t="s">
        <v>440</v>
      </c>
      <c r="H1276" t="s">
        <v>454</v>
      </c>
      <c r="I1276" s="12" t="s">
        <v>417</v>
      </c>
      <c r="J1276" s="12" t="s">
        <v>418</v>
      </c>
      <c r="L1276" s="28" t="str">
        <f t="shared" si="79"/>
        <v>HtlNewSCECZ14</v>
      </c>
      <c r="M1276" t="str">
        <f t="shared" si="80"/>
        <v>HtlNewSCE</v>
      </c>
      <c r="N1276" t="s">
        <v>432</v>
      </c>
      <c r="O1276">
        <v>9.7100000000000006E-2</v>
      </c>
    </row>
    <row r="1277" spans="2:15" x14ac:dyDescent="0.35">
      <c r="B1277" t="s">
        <v>389</v>
      </c>
      <c r="C1277" t="str">
        <f t="shared" si="77"/>
        <v>HtlNewSCE</v>
      </c>
      <c r="D1277" t="s">
        <v>393</v>
      </c>
      <c r="E1277" t="str">
        <f t="shared" si="78"/>
        <v>Any</v>
      </c>
      <c r="F1277" t="s">
        <v>455</v>
      </c>
      <c r="G1277" t="s">
        <v>440</v>
      </c>
      <c r="H1277" t="s">
        <v>454</v>
      </c>
      <c r="I1277" s="12" t="s">
        <v>417</v>
      </c>
      <c r="J1277" s="12" t="s">
        <v>418</v>
      </c>
      <c r="L1277" s="28" t="str">
        <f t="shared" si="79"/>
        <v>HtlNewSCECZ15</v>
      </c>
      <c r="M1277" t="str">
        <f t="shared" si="80"/>
        <v>HtlNewSCE</v>
      </c>
      <c r="N1277" t="s">
        <v>433</v>
      </c>
      <c r="O1277">
        <v>0.54920000000000002</v>
      </c>
    </row>
    <row r="1278" spans="2:15" x14ac:dyDescent="0.35">
      <c r="B1278" t="s">
        <v>389</v>
      </c>
      <c r="C1278" t="str">
        <f t="shared" si="77"/>
        <v>HtlNewSCE</v>
      </c>
      <c r="D1278" t="s">
        <v>393</v>
      </c>
      <c r="E1278" t="str">
        <f t="shared" si="78"/>
        <v>Any</v>
      </c>
      <c r="F1278" t="s">
        <v>455</v>
      </c>
      <c r="G1278" t="s">
        <v>440</v>
      </c>
      <c r="H1278" t="s">
        <v>454</v>
      </c>
      <c r="I1278" s="12" t="s">
        <v>417</v>
      </c>
      <c r="J1278" s="12" t="s">
        <v>418</v>
      </c>
      <c r="L1278" s="28" t="str">
        <f t="shared" si="79"/>
        <v>HtlNewSCECZ16</v>
      </c>
      <c r="M1278" t="str">
        <f t="shared" si="80"/>
        <v>HtlNewSCE</v>
      </c>
      <c r="N1278" t="s">
        <v>434</v>
      </c>
      <c r="O1278">
        <v>0.1157</v>
      </c>
    </row>
    <row r="1279" spans="2:15" x14ac:dyDescent="0.35">
      <c r="B1279" t="s">
        <v>389</v>
      </c>
      <c r="C1279" t="str">
        <f t="shared" si="77"/>
        <v>MtlNewSCE</v>
      </c>
      <c r="D1279" t="s">
        <v>393</v>
      </c>
      <c r="E1279" t="str">
        <f t="shared" si="78"/>
        <v>Any</v>
      </c>
      <c r="F1279" t="s">
        <v>455</v>
      </c>
      <c r="G1279" t="s">
        <v>441</v>
      </c>
      <c r="H1279" t="s">
        <v>454</v>
      </c>
      <c r="I1279" s="12" t="s">
        <v>417</v>
      </c>
      <c r="J1279" s="12" t="s">
        <v>418</v>
      </c>
      <c r="L1279" s="28" t="str">
        <f t="shared" si="79"/>
        <v>MtlNewSCECZ01</v>
      </c>
      <c r="M1279" t="str">
        <f t="shared" si="80"/>
        <v>MtlNewSCE</v>
      </c>
      <c r="N1279" t="s">
        <v>419</v>
      </c>
      <c r="O1279">
        <v>0</v>
      </c>
    </row>
    <row r="1280" spans="2:15" x14ac:dyDescent="0.35">
      <c r="B1280" t="s">
        <v>389</v>
      </c>
      <c r="C1280" t="str">
        <f t="shared" si="77"/>
        <v>MtlNewSCE</v>
      </c>
      <c r="D1280" t="s">
        <v>393</v>
      </c>
      <c r="E1280" t="str">
        <f t="shared" si="78"/>
        <v>Any</v>
      </c>
      <c r="F1280" t="s">
        <v>455</v>
      </c>
      <c r="G1280" t="s">
        <v>441</v>
      </c>
      <c r="H1280" t="s">
        <v>454</v>
      </c>
      <c r="I1280" s="12" t="s">
        <v>417</v>
      </c>
      <c r="J1280" s="12" t="s">
        <v>418</v>
      </c>
      <c r="L1280" s="28" t="str">
        <f t="shared" si="79"/>
        <v>MtlNewSCECZ02</v>
      </c>
      <c r="M1280" t="str">
        <f t="shared" si="80"/>
        <v>MtlNewSCE</v>
      </c>
      <c r="N1280" t="s">
        <v>420</v>
      </c>
      <c r="O1280">
        <v>0</v>
      </c>
    </row>
    <row r="1281" spans="2:15" x14ac:dyDescent="0.35">
      <c r="B1281" t="s">
        <v>389</v>
      </c>
      <c r="C1281" t="str">
        <f t="shared" si="77"/>
        <v>MtlNewSCE</v>
      </c>
      <c r="D1281" t="s">
        <v>393</v>
      </c>
      <c r="E1281" t="str">
        <f t="shared" si="78"/>
        <v>Any</v>
      </c>
      <c r="F1281" t="s">
        <v>455</v>
      </c>
      <c r="G1281" t="s">
        <v>441</v>
      </c>
      <c r="H1281" t="s">
        <v>454</v>
      </c>
      <c r="I1281" s="12" t="s">
        <v>417</v>
      </c>
      <c r="J1281" s="12" t="s">
        <v>418</v>
      </c>
      <c r="L1281" s="28" t="str">
        <f t="shared" si="79"/>
        <v>MtlNewSCECZ03</v>
      </c>
      <c r="M1281" t="str">
        <f t="shared" si="80"/>
        <v>MtlNewSCE</v>
      </c>
      <c r="N1281" t="s">
        <v>421</v>
      </c>
      <c r="O1281">
        <v>0</v>
      </c>
    </row>
    <row r="1282" spans="2:15" x14ac:dyDescent="0.35">
      <c r="B1282" t="s">
        <v>389</v>
      </c>
      <c r="C1282" t="str">
        <f t="shared" si="77"/>
        <v>MtlNewSCE</v>
      </c>
      <c r="D1282" t="s">
        <v>393</v>
      </c>
      <c r="E1282" t="str">
        <f t="shared" si="78"/>
        <v>Any</v>
      </c>
      <c r="F1282" t="s">
        <v>455</v>
      </c>
      <c r="G1282" t="s">
        <v>441</v>
      </c>
      <c r="H1282" t="s">
        <v>454</v>
      </c>
      <c r="I1282" s="12" t="s">
        <v>417</v>
      </c>
      <c r="J1282" s="12" t="s">
        <v>418</v>
      </c>
      <c r="L1282" s="28" t="str">
        <f t="shared" si="79"/>
        <v>MtlNewSCECZ04</v>
      </c>
      <c r="M1282" t="str">
        <f t="shared" si="80"/>
        <v>MtlNewSCE</v>
      </c>
      <c r="N1282" t="s">
        <v>422</v>
      </c>
      <c r="O1282">
        <v>0</v>
      </c>
    </row>
    <row r="1283" spans="2:15" x14ac:dyDescent="0.35">
      <c r="B1283" t="s">
        <v>389</v>
      </c>
      <c r="C1283" t="str">
        <f t="shared" si="77"/>
        <v>MtlNewSCE</v>
      </c>
      <c r="D1283" t="s">
        <v>393</v>
      </c>
      <c r="E1283" t="str">
        <f t="shared" si="78"/>
        <v>Any</v>
      </c>
      <c r="F1283" t="s">
        <v>455</v>
      </c>
      <c r="G1283" t="s">
        <v>441</v>
      </c>
      <c r="H1283" t="s">
        <v>454</v>
      </c>
      <c r="I1283" s="12" t="s">
        <v>417</v>
      </c>
      <c r="J1283" s="12" t="s">
        <v>418</v>
      </c>
      <c r="L1283" s="28" t="str">
        <f t="shared" si="79"/>
        <v>MtlNewSCECZ05</v>
      </c>
      <c r="M1283" t="str">
        <f t="shared" si="80"/>
        <v>MtlNewSCE</v>
      </c>
      <c r="N1283" t="s">
        <v>423</v>
      </c>
      <c r="O1283">
        <v>3.4499999999999999E-3</v>
      </c>
    </row>
    <row r="1284" spans="2:15" x14ac:dyDescent="0.35">
      <c r="B1284" t="s">
        <v>389</v>
      </c>
      <c r="C1284" t="str">
        <f t="shared" si="77"/>
        <v>MtlNewSCE</v>
      </c>
      <c r="D1284" t="s">
        <v>393</v>
      </c>
      <c r="E1284" t="str">
        <f t="shared" si="78"/>
        <v>Any</v>
      </c>
      <c r="F1284" t="s">
        <v>455</v>
      </c>
      <c r="G1284" t="s">
        <v>441</v>
      </c>
      <c r="H1284" t="s">
        <v>454</v>
      </c>
      <c r="I1284" s="12" t="s">
        <v>417</v>
      </c>
      <c r="J1284" s="12" t="s">
        <v>418</v>
      </c>
      <c r="L1284" s="28" t="str">
        <f t="shared" si="79"/>
        <v>MtlNewSCECZ06</v>
      </c>
      <c r="M1284" t="str">
        <f t="shared" si="80"/>
        <v>MtlNewSCE</v>
      </c>
      <c r="N1284" t="s">
        <v>424</v>
      </c>
      <c r="O1284">
        <v>0.47949999999999998</v>
      </c>
    </row>
    <row r="1285" spans="2:15" x14ac:dyDescent="0.35">
      <c r="B1285" t="s">
        <v>389</v>
      </c>
      <c r="C1285" t="str">
        <f t="shared" si="77"/>
        <v>MtlNewSCE</v>
      </c>
      <c r="D1285" t="s">
        <v>393</v>
      </c>
      <c r="E1285" t="str">
        <f t="shared" si="78"/>
        <v>Any</v>
      </c>
      <c r="F1285" t="s">
        <v>455</v>
      </c>
      <c r="G1285" t="s">
        <v>441</v>
      </c>
      <c r="H1285" t="s">
        <v>454</v>
      </c>
      <c r="I1285" s="12" t="s">
        <v>417</v>
      </c>
      <c r="J1285" s="12" t="s">
        <v>418</v>
      </c>
      <c r="L1285" s="28" t="str">
        <f t="shared" si="79"/>
        <v>MtlNewSCECZ07</v>
      </c>
      <c r="M1285" t="str">
        <f t="shared" si="80"/>
        <v>MtlNewSCE</v>
      </c>
      <c r="N1285" t="s">
        <v>425</v>
      </c>
      <c r="O1285">
        <v>0</v>
      </c>
    </row>
    <row r="1286" spans="2:15" x14ac:dyDescent="0.35">
      <c r="B1286" t="s">
        <v>389</v>
      </c>
      <c r="C1286" t="str">
        <f t="shared" si="77"/>
        <v>MtlNewSCE</v>
      </c>
      <c r="D1286" t="s">
        <v>393</v>
      </c>
      <c r="E1286" t="str">
        <f t="shared" si="78"/>
        <v>Any</v>
      </c>
      <c r="F1286" t="s">
        <v>455</v>
      </c>
      <c r="G1286" t="s">
        <v>441</v>
      </c>
      <c r="H1286" t="s">
        <v>454</v>
      </c>
      <c r="I1286" s="12" t="s">
        <v>417</v>
      </c>
      <c r="J1286" s="12" t="s">
        <v>418</v>
      </c>
      <c r="L1286" s="28" t="str">
        <f t="shared" si="79"/>
        <v>MtlNewSCECZ08</v>
      </c>
      <c r="M1286" t="str">
        <f t="shared" si="80"/>
        <v>MtlNewSCE</v>
      </c>
      <c r="N1286" t="s">
        <v>426</v>
      </c>
      <c r="O1286">
        <v>0.30254999999999999</v>
      </c>
    </row>
    <row r="1287" spans="2:15" x14ac:dyDescent="0.35">
      <c r="B1287" t="s">
        <v>389</v>
      </c>
      <c r="C1287" t="str">
        <f t="shared" si="77"/>
        <v>MtlNewSCE</v>
      </c>
      <c r="D1287" t="s">
        <v>393</v>
      </c>
      <c r="E1287" t="str">
        <f t="shared" si="78"/>
        <v>Any</v>
      </c>
      <c r="F1287" t="s">
        <v>455</v>
      </c>
      <c r="G1287" t="s">
        <v>441</v>
      </c>
      <c r="H1287" t="s">
        <v>454</v>
      </c>
      <c r="I1287" s="12" t="s">
        <v>417</v>
      </c>
      <c r="J1287" s="12" t="s">
        <v>418</v>
      </c>
      <c r="L1287" s="28" t="str">
        <f t="shared" si="79"/>
        <v>MtlNewSCECZ09</v>
      </c>
      <c r="M1287" t="str">
        <f t="shared" si="80"/>
        <v>MtlNewSCE</v>
      </c>
      <c r="N1287" t="s">
        <v>427</v>
      </c>
      <c r="O1287">
        <v>0.30104999999999998</v>
      </c>
    </row>
    <row r="1288" spans="2:15" x14ac:dyDescent="0.35">
      <c r="B1288" t="s">
        <v>389</v>
      </c>
      <c r="C1288" t="str">
        <f t="shared" si="77"/>
        <v>MtlNewSCE</v>
      </c>
      <c r="D1288" t="s">
        <v>393</v>
      </c>
      <c r="E1288" t="str">
        <f t="shared" si="78"/>
        <v>Any</v>
      </c>
      <c r="F1288" t="s">
        <v>455</v>
      </c>
      <c r="G1288" t="s">
        <v>441</v>
      </c>
      <c r="H1288" t="s">
        <v>454</v>
      </c>
      <c r="I1288" s="12" t="s">
        <v>417</v>
      </c>
      <c r="J1288" s="12" t="s">
        <v>418</v>
      </c>
      <c r="L1288" s="28" t="str">
        <f t="shared" si="79"/>
        <v>MtlNewSCECZ10</v>
      </c>
      <c r="M1288" t="str">
        <f t="shared" si="80"/>
        <v>MtlNewSCE</v>
      </c>
      <c r="N1288" t="s">
        <v>428</v>
      </c>
      <c r="O1288">
        <v>0.21475</v>
      </c>
    </row>
    <row r="1289" spans="2:15" x14ac:dyDescent="0.35">
      <c r="B1289" t="s">
        <v>389</v>
      </c>
      <c r="C1289" t="str">
        <f t="shared" si="77"/>
        <v>MtlNewSCE</v>
      </c>
      <c r="D1289" t="s">
        <v>393</v>
      </c>
      <c r="E1289" t="str">
        <f t="shared" si="78"/>
        <v>Any</v>
      </c>
      <c r="F1289" t="s">
        <v>455</v>
      </c>
      <c r="G1289" t="s">
        <v>441</v>
      </c>
      <c r="H1289" t="s">
        <v>454</v>
      </c>
      <c r="I1289" s="12" t="s">
        <v>417</v>
      </c>
      <c r="J1289" s="12" t="s">
        <v>418</v>
      </c>
      <c r="L1289" s="28" t="str">
        <f t="shared" si="79"/>
        <v>MtlNewSCECZ11</v>
      </c>
      <c r="M1289" t="str">
        <f t="shared" si="80"/>
        <v>MtlNewSCE</v>
      </c>
      <c r="N1289" t="s">
        <v>429</v>
      </c>
      <c r="O1289">
        <v>0</v>
      </c>
    </row>
    <row r="1290" spans="2:15" x14ac:dyDescent="0.35">
      <c r="B1290" t="s">
        <v>389</v>
      </c>
      <c r="C1290" t="str">
        <f t="shared" si="77"/>
        <v>MtlNewSCE</v>
      </c>
      <c r="D1290" t="s">
        <v>393</v>
      </c>
      <c r="E1290" t="str">
        <f t="shared" si="78"/>
        <v>Any</v>
      </c>
      <c r="F1290" t="s">
        <v>455</v>
      </c>
      <c r="G1290" t="s">
        <v>441</v>
      </c>
      <c r="H1290" t="s">
        <v>454</v>
      </c>
      <c r="I1290" s="12" t="s">
        <v>417</v>
      </c>
      <c r="J1290" s="12" t="s">
        <v>418</v>
      </c>
      <c r="L1290" s="28" t="str">
        <f t="shared" si="79"/>
        <v>MtlNewSCECZ12</v>
      </c>
      <c r="M1290" t="str">
        <f t="shared" si="80"/>
        <v>MtlNewSCE</v>
      </c>
      <c r="N1290" t="s">
        <v>430</v>
      </c>
      <c r="O1290">
        <v>0</v>
      </c>
    </row>
    <row r="1291" spans="2:15" x14ac:dyDescent="0.35">
      <c r="B1291" t="s">
        <v>389</v>
      </c>
      <c r="C1291" t="str">
        <f t="shared" si="77"/>
        <v>MtlNewSCE</v>
      </c>
      <c r="D1291" t="s">
        <v>393</v>
      </c>
      <c r="E1291" t="str">
        <f t="shared" si="78"/>
        <v>Any</v>
      </c>
      <c r="F1291" t="s">
        <v>455</v>
      </c>
      <c r="G1291" t="s">
        <v>441</v>
      </c>
      <c r="H1291" t="s">
        <v>454</v>
      </c>
      <c r="I1291" s="12" t="s">
        <v>417</v>
      </c>
      <c r="J1291" s="12" t="s">
        <v>418</v>
      </c>
      <c r="L1291" s="28" t="str">
        <f t="shared" si="79"/>
        <v>MtlNewSCECZ13</v>
      </c>
      <c r="M1291" t="str">
        <f t="shared" si="80"/>
        <v>MtlNewSCE</v>
      </c>
      <c r="N1291" t="s">
        <v>431</v>
      </c>
      <c r="O1291">
        <v>2.9749999999999999E-2</v>
      </c>
    </row>
    <row r="1292" spans="2:15" x14ac:dyDescent="0.35">
      <c r="B1292" t="s">
        <v>389</v>
      </c>
      <c r="C1292" t="str">
        <f t="shared" si="77"/>
        <v>MtlNewSCE</v>
      </c>
      <c r="D1292" t="s">
        <v>393</v>
      </c>
      <c r="E1292" t="str">
        <f t="shared" si="78"/>
        <v>Any</v>
      </c>
      <c r="F1292" t="s">
        <v>455</v>
      </c>
      <c r="G1292" t="s">
        <v>441</v>
      </c>
      <c r="H1292" t="s">
        <v>454</v>
      </c>
      <c r="I1292" s="12" t="s">
        <v>417</v>
      </c>
      <c r="J1292" s="12" t="s">
        <v>418</v>
      </c>
      <c r="L1292" s="28" t="str">
        <f t="shared" si="79"/>
        <v>MtlNewSCECZ14</v>
      </c>
      <c r="M1292" t="str">
        <f t="shared" si="80"/>
        <v>MtlNewSCE</v>
      </c>
      <c r="N1292" t="s">
        <v>432</v>
      </c>
      <c r="O1292">
        <v>9.7100000000000006E-2</v>
      </c>
    </row>
    <row r="1293" spans="2:15" x14ac:dyDescent="0.35">
      <c r="B1293" t="s">
        <v>389</v>
      </c>
      <c r="C1293" t="str">
        <f t="shared" si="77"/>
        <v>MtlNewSCE</v>
      </c>
      <c r="D1293" t="s">
        <v>393</v>
      </c>
      <c r="E1293" t="str">
        <f t="shared" si="78"/>
        <v>Any</v>
      </c>
      <c r="F1293" t="s">
        <v>455</v>
      </c>
      <c r="G1293" t="s">
        <v>441</v>
      </c>
      <c r="H1293" t="s">
        <v>454</v>
      </c>
      <c r="I1293" s="12" t="s">
        <v>417</v>
      </c>
      <c r="J1293" s="12" t="s">
        <v>418</v>
      </c>
      <c r="L1293" s="28" t="str">
        <f t="shared" si="79"/>
        <v>MtlNewSCECZ15</v>
      </c>
      <c r="M1293" t="str">
        <f t="shared" si="80"/>
        <v>MtlNewSCE</v>
      </c>
      <c r="N1293" t="s">
        <v>433</v>
      </c>
      <c r="O1293">
        <v>0.54920000000000002</v>
      </c>
    </row>
    <row r="1294" spans="2:15" x14ac:dyDescent="0.35">
      <c r="B1294" t="s">
        <v>389</v>
      </c>
      <c r="C1294" t="str">
        <f t="shared" si="77"/>
        <v>MtlNewSCE</v>
      </c>
      <c r="D1294" t="s">
        <v>393</v>
      </c>
      <c r="E1294" t="str">
        <f t="shared" si="78"/>
        <v>Any</v>
      </c>
      <c r="F1294" t="s">
        <v>455</v>
      </c>
      <c r="G1294" t="s">
        <v>441</v>
      </c>
      <c r="H1294" t="s">
        <v>454</v>
      </c>
      <c r="I1294" s="12" t="s">
        <v>417</v>
      </c>
      <c r="J1294" s="12" t="s">
        <v>418</v>
      </c>
      <c r="L1294" s="28" t="str">
        <f t="shared" si="79"/>
        <v>MtlNewSCECZ16</v>
      </c>
      <c r="M1294" t="str">
        <f t="shared" si="80"/>
        <v>MtlNewSCE</v>
      </c>
      <c r="N1294" t="s">
        <v>434</v>
      </c>
      <c r="O1294">
        <v>0.1157</v>
      </c>
    </row>
    <row r="1295" spans="2:15" x14ac:dyDescent="0.35">
      <c r="B1295" t="s">
        <v>389</v>
      </c>
      <c r="C1295" t="str">
        <f t="shared" ref="C1295:C1358" si="81">+G1295&amp;H1295&amp;F1295</f>
        <v>MBTNewSCE</v>
      </c>
      <c r="D1295" t="s">
        <v>393</v>
      </c>
      <c r="E1295" t="str">
        <f t="shared" si="78"/>
        <v>Any</v>
      </c>
      <c r="F1295" t="s">
        <v>455</v>
      </c>
      <c r="G1295" t="s">
        <v>442</v>
      </c>
      <c r="H1295" t="s">
        <v>454</v>
      </c>
      <c r="I1295" s="12" t="s">
        <v>417</v>
      </c>
      <c r="J1295" s="12" t="s">
        <v>418</v>
      </c>
      <c r="L1295" s="28" t="str">
        <f t="shared" si="79"/>
        <v>MBTNewSCECZ01</v>
      </c>
      <c r="M1295" t="str">
        <f t="shared" si="80"/>
        <v>MBTNewSCE</v>
      </c>
      <c r="N1295" t="s">
        <v>419</v>
      </c>
      <c r="O1295">
        <v>0</v>
      </c>
    </row>
    <row r="1296" spans="2:15" x14ac:dyDescent="0.35">
      <c r="B1296" t="s">
        <v>389</v>
      </c>
      <c r="C1296" t="str">
        <f t="shared" si="81"/>
        <v>MBTNewSCE</v>
      </c>
      <c r="D1296" t="s">
        <v>393</v>
      </c>
      <c r="E1296" t="str">
        <f t="shared" ref="E1296:E1359" si="82">IF(H1296="Ex",F1296,"Any")</f>
        <v>Any</v>
      </c>
      <c r="F1296" t="s">
        <v>455</v>
      </c>
      <c r="G1296" t="s">
        <v>442</v>
      </c>
      <c r="H1296" t="s">
        <v>454</v>
      </c>
      <c r="I1296" s="12" t="s">
        <v>417</v>
      </c>
      <c r="J1296" s="12" t="s">
        <v>418</v>
      </c>
      <c r="L1296" s="28" t="str">
        <f t="shared" ref="L1296:L1359" si="83">M1296&amp;N1296</f>
        <v>MBTNewSCECZ02</v>
      </c>
      <c r="M1296" t="str">
        <f t="shared" ref="M1296:M1359" si="84">+C1296</f>
        <v>MBTNewSCE</v>
      </c>
      <c r="N1296" t="s">
        <v>420</v>
      </c>
      <c r="O1296">
        <v>0</v>
      </c>
    </row>
    <row r="1297" spans="2:15" x14ac:dyDescent="0.35">
      <c r="B1297" t="s">
        <v>389</v>
      </c>
      <c r="C1297" t="str">
        <f t="shared" si="81"/>
        <v>MBTNewSCE</v>
      </c>
      <c r="D1297" t="s">
        <v>393</v>
      </c>
      <c r="E1297" t="str">
        <f t="shared" si="82"/>
        <v>Any</v>
      </c>
      <c r="F1297" t="s">
        <v>455</v>
      </c>
      <c r="G1297" t="s">
        <v>442</v>
      </c>
      <c r="H1297" t="s">
        <v>454</v>
      </c>
      <c r="I1297" s="12" t="s">
        <v>417</v>
      </c>
      <c r="J1297" s="12" t="s">
        <v>418</v>
      </c>
      <c r="L1297" s="28" t="str">
        <f t="shared" si="83"/>
        <v>MBTNewSCECZ03</v>
      </c>
      <c r="M1297" t="str">
        <f t="shared" si="84"/>
        <v>MBTNewSCE</v>
      </c>
      <c r="N1297" t="s">
        <v>421</v>
      </c>
      <c r="O1297">
        <v>0</v>
      </c>
    </row>
    <row r="1298" spans="2:15" x14ac:dyDescent="0.35">
      <c r="B1298" t="s">
        <v>389</v>
      </c>
      <c r="C1298" t="str">
        <f t="shared" si="81"/>
        <v>MBTNewSCE</v>
      </c>
      <c r="D1298" t="s">
        <v>393</v>
      </c>
      <c r="E1298" t="str">
        <f t="shared" si="82"/>
        <v>Any</v>
      </c>
      <c r="F1298" t="s">
        <v>455</v>
      </c>
      <c r="G1298" t="s">
        <v>442</v>
      </c>
      <c r="H1298" t="s">
        <v>454</v>
      </c>
      <c r="I1298" s="12" t="s">
        <v>417</v>
      </c>
      <c r="J1298" s="12" t="s">
        <v>418</v>
      </c>
      <c r="L1298" s="28" t="str">
        <f t="shared" si="83"/>
        <v>MBTNewSCECZ04</v>
      </c>
      <c r="M1298" t="str">
        <f t="shared" si="84"/>
        <v>MBTNewSCE</v>
      </c>
      <c r="N1298" t="s">
        <v>422</v>
      </c>
      <c r="O1298">
        <v>0</v>
      </c>
    </row>
    <row r="1299" spans="2:15" x14ac:dyDescent="0.35">
      <c r="B1299" t="s">
        <v>389</v>
      </c>
      <c r="C1299" t="str">
        <f t="shared" si="81"/>
        <v>MBTNewSCE</v>
      </c>
      <c r="D1299" t="s">
        <v>393</v>
      </c>
      <c r="E1299" t="str">
        <f t="shared" si="82"/>
        <v>Any</v>
      </c>
      <c r="F1299" t="s">
        <v>455</v>
      </c>
      <c r="G1299" t="s">
        <v>442</v>
      </c>
      <c r="H1299" t="s">
        <v>454</v>
      </c>
      <c r="I1299" s="12" t="s">
        <v>417</v>
      </c>
      <c r="J1299" s="12" t="s">
        <v>418</v>
      </c>
      <c r="L1299" s="28" t="str">
        <f t="shared" si="83"/>
        <v>MBTNewSCECZ05</v>
      </c>
      <c r="M1299" t="str">
        <f t="shared" si="84"/>
        <v>MBTNewSCE</v>
      </c>
      <c r="N1299" t="s">
        <v>423</v>
      </c>
      <c r="O1299">
        <v>1.7566666666666664E-2</v>
      </c>
    </row>
    <row r="1300" spans="2:15" x14ac:dyDescent="0.35">
      <c r="B1300" t="s">
        <v>389</v>
      </c>
      <c r="C1300" t="str">
        <f t="shared" si="81"/>
        <v>MBTNewSCE</v>
      </c>
      <c r="D1300" t="s">
        <v>393</v>
      </c>
      <c r="E1300" t="str">
        <f t="shared" si="82"/>
        <v>Any</v>
      </c>
      <c r="F1300" t="s">
        <v>455</v>
      </c>
      <c r="G1300" t="s">
        <v>442</v>
      </c>
      <c r="H1300" t="s">
        <v>454</v>
      </c>
      <c r="I1300" s="12" t="s">
        <v>417</v>
      </c>
      <c r="J1300" s="12" t="s">
        <v>418</v>
      </c>
      <c r="L1300" s="28" t="str">
        <f t="shared" si="83"/>
        <v>MBTNewSCECZ06</v>
      </c>
      <c r="M1300" t="str">
        <f t="shared" si="84"/>
        <v>MBTNewSCE</v>
      </c>
      <c r="N1300" t="s">
        <v>424</v>
      </c>
      <c r="O1300">
        <v>1.4670666666666667</v>
      </c>
    </row>
    <row r="1301" spans="2:15" x14ac:dyDescent="0.35">
      <c r="B1301" t="s">
        <v>389</v>
      </c>
      <c r="C1301" t="str">
        <f t="shared" si="81"/>
        <v>MBTNewSCE</v>
      </c>
      <c r="D1301" t="s">
        <v>393</v>
      </c>
      <c r="E1301" t="str">
        <f t="shared" si="82"/>
        <v>Any</v>
      </c>
      <c r="F1301" t="s">
        <v>455</v>
      </c>
      <c r="G1301" t="s">
        <v>442</v>
      </c>
      <c r="H1301" t="s">
        <v>454</v>
      </c>
      <c r="I1301" s="12" t="s">
        <v>417</v>
      </c>
      <c r="J1301" s="12" t="s">
        <v>418</v>
      </c>
      <c r="L1301" s="28" t="str">
        <f t="shared" si="83"/>
        <v>MBTNewSCECZ07</v>
      </c>
      <c r="M1301" t="str">
        <f t="shared" si="84"/>
        <v>MBTNewSCE</v>
      </c>
      <c r="N1301" t="s">
        <v>425</v>
      </c>
      <c r="O1301">
        <v>0</v>
      </c>
    </row>
    <row r="1302" spans="2:15" x14ac:dyDescent="0.35">
      <c r="B1302" t="s">
        <v>389</v>
      </c>
      <c r="C1302" t="str">
        <f t="shared" si="81"/>
        <v>MBTNewSCE</v>
      </c>
      <c r="D1302" t="s">
        <v>393</v>
      </c>
      <c r="E1302" t="str">
        <f t="shared" si="82"/>
        <v>Any</v>
      </c>
      <c r="F1302" t="s">
        <v>455</v>
      </c>
      <c r="G1302" t="s">
        <v>442</v>
      </c>
      <c r="H1302" t="s">
        <v>454</v>
      </c>
      <c r="I1302" s="12" t="s">
        <v>417</v>
      </c>
      <c r="J1302" s="12" t="s">
        <v>418</v>
      </c>
      <c r="L1302" s="28" t="str">
        <f t="shared" si="83"/>
        <v>MBTNewSCECZ08</v>
      </c>
      <c r="M1302" t="str">
        <f t="shared" si="84"/>
        <v>MBTNewSCE</v>
      </c>
      <c r="N1302" t="s">
        <v>426</v>
      </c>
      <c r="O1302">
        <v>2.1347666666666667</v>
      </c>
    </row>
    <row r="1303" spans="2:15" x14ac:dyDescent="0.35">
      <c r="B1303" t="s">
        <v>389</v>
      </c>
      <c r="C1303" t="str">
        <f t="shared" si="81"/>
        <v>MBTNewSCE</v>
      </c>
      <c r="D1303" t="s">
        <v>393</v>
      </c>
      <c r="E1303" t="str">
        <f t="shared" si="82"/>
        <v>Any</v>
      </c>
      <c r="F1303" t="s">
        <v>455</v>
      </c>
      <c r="G1303" t="s">
        <v>442</v>
      </c>
      <c r="H1303" t="s">
        <v>454</v>
      </c>
      <c r="I1303" s="12" t="s">
        <v>417</v>
      </c>
      <c r="J1303" s="12" t="s">
        <v>418</v>
      </c>
      <c r="L1303" s="28" t="str">
        <f t="shared" si="83"/>
        <v>MBTNewSCECZ09</v>
      </c>
      <c r="M1303" t="str">
        <f t="shared" si="84"/>
        <v>MBTNewSCE</v>
      </c>
      <c r="N1303" t="s">
        <v>427</v>
      </c>
      <c r="O1303">
        <v>0.96640000000000004</v>
      </c>
    </row>
    <row r="1304" spans="2:15" x14ac:dyDescent="0.35">
      <c r="B1304" t="s">
        <v>389</v>
      </c>
      <c r="C1304" t="str">
        <f t="shared" si="81"/>
        <v>MBTNewSCE</v>
      </c>
      <c r="D1304" t="s">
        <v>393</v>
      </c>
      <c r="E1304" t="str">
        <f t="shared" si="82"/>
        <v>Any</v>
      </c>
      <c r="F1304" t="s">
        <v>455</v>
      </c>
      <c r="G1304" t="s">
        <v>442</v>
      </c>
      <c r="H1304" t="s">
        <v>454</v>
      </c>
      <c r="I1304" s="12" t="s">
        <v>417</v>
      </c>
      <c r="J1304" s="12" t="s">
        <v>418</v>
      </c>
      <c r="L1304" s="28" t="str">
        <f t="shared" si="83"/>
        <v>MBTNewSCECZ10</v>
      </c>
      <c r="M1304" t="str">
        <f t="shared" si="84"/>
        <v>MBTNewSCE</v>
      </c>
      <c r="N1304" t="s">
        <v>428</v>
      </c>
      <c r="O1304">
        <v>2.9380999999999999</v>
      </c>
    </row>
    <row r="1305" spans="2:15" x14ac:dyDescent="0.35">
      <c r="B1305" t="s">
        <v>389</v>
      </c>
      <c r="C1305" t="str">
        <f t="shared" si="81"/>
        <v>MBTNewSCE</v>
      </c>
      <c r="D1305" t="s">
        <v>393</v>
      </c>
      <c r="E1305" t="str">
        <f t="shared" si="82"/>
        <v>Any</v>
      </c>
      <c r="F1305" t="s">
        <v>455</v>
      </c>
      <c r="G1305" t="s">
        <v>442</v>
      </c>
      <c r="H1305" t="s">
        <v>454</v>
      </c>
      <c r="I1305" s="12" t="s">
        <v>417</v>
      </c>
      <c r="J1305" s="12" t="s">
        <v>418</v>
      </c>
      <c r="L1305" s="28" t="str">
        <f t="shared" si="83"/>
        <v>MBTNewSCECZ11</v>
      </c>
      <c r="M1305" t="str">
        <f t="shared" si="84"/>
        <v>MBTNewSCE</v>
      </c>
      <c r="N1305" t="s">
        <v>429</v>
      </c>
      <c r="O1305">
        <v>0</v>
      </c>
    </row>
    <row r="1306" spans="2:15" x14ac:dyDescent="0.35">
      <c r="B1306" t="s">
        <v>389</v>
      </c>
      <c r="C1306" t="str">
        <f t="shared" si="81"/>
        <v>MBTNewSCE</v>
      </c>
      <c r="D1306" t="s">
        <v>393</v>
      </c>
      <c r="E1306" t="str">
        <f t="shared" si="82"/>
        <v>Any</v>
      </c>
      <c r="F1306" t="s">
        <v>455</v>
      </c>
      <c r="G1306" t="s">
        <v>442</v>
      </c>
      <c r="H1306" t="s">
        <v>454</v>
      </c>
      <c r="I1306" s="12" t="s">
        <v>417</v>
      </c>
      <c r="J1306" s="12" t="s">
        <v>418</v>
      </c>
      <c r="L1306" s="28" t="str">
        <f t="shared" si="83"/>
        <v>MBTNewSCECZ12</v>
      </c>
      <c r="M1306" t="str">
        <f t="shared" si="84"/>
        <v>MBTNewSCE</v>
      </c>
      <c r="N1306" t="s">
        <v>430</v>
      </c>
      <c r="O1306">
        <v>0</v>
      </c>
    </row>
    <row r="1307" spans="2:15" x14ac:dyDescent="0.35">
      <c r="B1307" t="s">
        <v>389</v>
      </c>
      <c r="C1307" t="str">
        <f t="shared" si="81"/>
        <v>MBTNewSCE</v>
      </c>
      <c r="D1307" t="s">
        <v>393</v>
      </c>
      <c r="E1307" t="str">
        <f t="shared" si="82"/>
        <v>Any</v>
      </c>
      <c r="F1307" t="s">
        <v>455</v>
      </c>
      <c r="G1307" t="s">
        <v>442</v>
      </c>
      <c r="H1307" t="s">
        <v>454</v>
      </c>
      <c r="I1307" s="12" t="s">
        <v>417</v>
      </c>
      <c r="J1307" s="12" t="s">
        <v>418</v>
      </c>
      <c r="L1307" s="28" t="str">
        <f t="shared" si="83"/>
        <v>MBTNewSCECZ13</v>
      </c>
      <c r="M1307" t="str">
        <f t="shared" si="84"/>
        <v>MBTNewSCE</v>
      </c>
      <c r="N1307" t="s">
        <v>431</v>
      </c>
      <c r="O1307">
        <v>0.223</v>
      </c>
    </row>
    <row r="1308" spans="2:15" x14ac:dyDescent="0.35">
      <c r="B1308" t="s">
        <v>389</v>
      </c>
      <c r="C1308" t="str">
        <f t="shared" si="81"/>
        <v>MBTNewSCE</v>
      </c>
      <c r="D1308" t="s">
        <v>393</v>
      </c>
      <c r="E1308" t="str">
        <f t="shared" si="82"/>
        <v>Any</v>
      </c>
      <c r="F1308" t="s">
        <v>455</v>
      </c>
      <c r="G1308" t="s">
        <v>442</v>
      </c>
      <c r="H1308" t="s">
        <v>454</v>
      </c>
      <c r="I1308" s="12" t="s">
        <v>417</v>
      </c>
      <c r="J1308" s="12" t="s">
        <v>418</v>
      </c>
      <c r="L1308" s="28" t="str">
        <f t="shared" si="83"/>
        <v>MBTNewSCECZ14</v>
      </c>
      <c r="M1308" t="str">
        <f t="shared" si="84"/>
        <v>MBTNewSCE</v>
      </c>
      <c r="N1308" t="s">
        <v>432</v>
      </c>
      <c r="O1308">
        <v>0.48586666666666667</v>
      </c>
    </row>
    <row r="1309" spans="2:15" x14ac:dyDescent="0.35">
      <c r="B1309" t="s">
        <v>389</v>
      </c>
      <c r="C1309" t="str">
        <f t="shared" si="81"/>
        <v>MBTNewSCE</v>
      </c>
      <c r="D1309" t="s">
        <v>393</v>
      </c>
      <c r="E1309" t="str">
        <f t="shared" si="82"/>
        <v>Any</v>
      </c>
      <c r="F1309" t="s">
        <v>455</v>
      </c>
      <c r="G1309" t="s">
        <v>442</v>
      </c>
      <c r="H1309" t="s">
        <v>454</v>
      </c>
      <c r="I1309" s="12" t="s">
        <v>417</v>
      </c>
      <c r="J1309" s="12" t="s">
        <v>418</v>
      </c>
      <c r="L1309" s="28" t="str">
        <f t="shared" si="83"/>
        <v>MBTNewSCECZ15</v>
      </c>
      <c r="M1309" t="str">
        <f t="shared" si="84"/>
        <v>MBTNewSCE</v>
      </c>
      <c r="N1309" t="s">
        <v>433</v>
      </c>
      <c r="O1309">
        <v>1.0635333333333332</v>
      </c>
    </row>
    <row r="1310" spans="2:15" x14ac:dyDescent="0.35">
      <c r="B1310" t="s">
        <v>389</v>
      </c>
      <c r="C1310" t="str">
        <f t="shared" si="81"/>
        <v>MBTNewSCE</v>
      </c>
      <c r="D1310" t="s">
        <v>393</v>
      </c>
      <c r="E1310" t="str">
        <f t="shared" si="82"/>
        <v>Any</v>
      </c>
      <c r="F1310" t="s">
        <v>455</v>
      </c>
      <c r="G1310" t="s">
        <v>442</v>
      </c>
      <c r="H1310" t="s">
        <v>454</v>
      </c>
      <c r="I1310" s="12" t="s">
        <v>417</v>
      </c>
      <c r="J1310" s="12" t="s">
        <v>418</v>
      </c>
      <c r="L1310" s="28" t="str">
        <f t="shared" si="83"/>
        <v>MBTNewSCECZ16</v>
      </c>
      <c r="M1310" t="str">
        <f t="shared" si="84"/>
        <v>MBTNewSCE</v>
      </c>
      <c r="N1310" t="s">
        <v>434</v>
      </c>
      <c r="O1310">
        <v>0.30599999999999999</v>
      </c>
    </row>
    <row r="1311" spans="2:15" x14ac:dyDescent="0.35">
      <c r="B1311" t="s">
        <v>389</v>
      </c>
      <c r="C1311" t="str">
        <f t="shared" si="81"/>
        <v>MLINewSCE</v>
      </c>
      <c r="D1311" t="s">
        <v>393</v>
      </c>
      <c r="E1311" t="str">
        <f t="shared" si="82"/>
        <v>Any</v>
      </c>
      <c r="F1311" t="s">
        <v>455</v>
      </c>
      <c r="G1311" t="s">
        <v>443</v>
      </c>
      <c r="H1311" t="s">
        <v>454</v>
      </c>
      <c r="I1311" s="12" t="s">
        <v>417</v>
      </c>
      <c r="J1311" s="12" t="s">
        <v>418</v>
      </c>
      <c r="L1311" s="28" t="str">
        <f t="shared" si="83"/>
        <v>MLINewSCECZ01</v>
      </c>
      <c r="M1311" t="str">
        <f t="shared" si="84"/>
        <v>MLINewSCE</v>
      </c>
      <c r="N1311" t="s">
        <v>419</v>
      </c>
      <c r="O1311">
        <v>0</v>
      </c>
    </row>
    <row r="1312" spans="2:15" x14ac:dyDescent="0.35">
      <c r="B1312" t="s">
        <v>389</v>
      </c>
      <c r="C1312" t="str">
        <f t="shared" si="81"/>
        <v>MLINewSCE</v>
      </c>
      <c r="D1312" t="s">
        <v>393</v>
      </c>
      <c r="E1312" t="str">
        <f t="shared" si="82"/>
        <v>Any</v>
      </c>
      <c r="F1312" t="s">
        <v>455</v>
      </c>
      <c r="G1312" t="s">
        <v>443</v>
      </c>
      <c r="H1312" t="s">
        <v>454</v>
      </c>
      <c r="I1312" s="12" t="s">
        <v>417</v>
      </c>
      <c r="J1312" s="12" t="s">
        <v>418</v>
      </c>
      <c r="L1312" s="28" t="str">
        <f t="shared" si="83"/>
        <v>MLINewSCECZ02</v>
      </c>
      <c r="M1312" t="str">
        <f t="shared" si="84"/>
        <v>MLINewSCE</v>
      </c>
      <c r="N1312" t="s">
        <v>420</v>
      </c>
      <c r="O1312">
        <v>0</v>
      </c>
    </row>
    <row r="1313" spans="2:15" x14ac:dyDescent="0.35">
      <c r="B1313" t="s">
        <v>389</v>
      </c>
      <c r="C1313" t="str">
        <f t="shared" si="81"/>
        <v>MLINewSCE</v>
      </c>
      <c r="D1313" t="s">
        <v>393</v>
      </c>
      <c r="E1313" t="str">
        <f t="shared" si="82"/>
        <v>Any</v>
      </c>
      <c r="F1313" t="s">
        <v>455</v>
      </c>
      <c r="G1313" t="s">
        <v>443</v>
      </c>
      <c r="H1313" t="s">
        <v>454</v>
      </c>
      <c r="I1313" s="12" t="s">
        <v>417</v>
      </c>
      <c r="J1313" s="12" t="s">
        <v>418</v>
      </c>
      <c r="L1313" s="28" t="str">
        <f t="shared" si="83"/>
        <v>MLINewSCECZ03</v>
      </c>
      <c r="M1313" t="str">
        <f t="shared" si="84"/>
        <v>MLINewSCE</v>
      </c>
      <c r="N1313" t="s">
        <v>421</v>
      </c>
      <c r="O1313">
        <v>0</v>
      </c>
    </row>
    <row r="1314" spans="2:15" x14ac:dyDescent="0.35">
      <c r="B1314" t="s">
        <v>389</v>
      </c>
      <c r="C1314" t="str">
        <f t="shared" si="81"/>
        <v>MLINewSCE</v>
      </c>
      <c r="D1314" t="s">
        <v>393</v>
      </c>
      <c r="E1314" t="str">
        <f t="shared" si="82"/>
        <v>Any</v>
      </c>
      <c r="F1314" t="s">
        <v>455</v>
      </c>
      <c r="G1314" t="s">
        <v>443</v>
      </c>
      <c r="H1314" t="s">
        <v>454</v>
      </c>
      <c r="I1314" s="12" t="s">
        <v>417</v>
      </c>
      <c r="J1314" s="12" t="s">
        <v>418</v>
      </c>
      <c r="L1314" s="28" t="str">
        <f t="shared" si="83"/>
        <v>MLINewSCECZ04</v>
      </c>
      <c r="M1314" t="str">
        <f t="shared" si="84"/>
        <v>MLINewSCE</v>
      </c>
      <c r="N1314" t="s">
        <v>422</v>
      </c>
      <c r="O1314">
        <v>0</v>
      </c>
    </row>
    <row r="1315" spans="2:15" x14ac:dyDescent="0.35">
      <c r="B1315" t="s">
        <v>389</v>
      </c>
      <c r="C1315" t="str">
        <f t="shared" si="81"/>
        <v>MLINewSCE</v>
      </c>
      <c r="D1315" t="s">
        <v>393</v>
      </c>
      <c r="E1315" t="str">
        <f t="shared" si="82"/>
        <v>Any</v>
      </c>
      <c r="F1315" t="s">
        <v>455</v>
      </c>
      <c r="G1315" t="s">
        <v>443</v>
      </c>
      <c r="H1315" t="s">
        <v>454</v>
      </c>
      <c r="I1315" s="12" t="s">
        <v>417</v>
      </c>
      <c r="J1315" s="12" t="s">
        <v>418</v>
      </c>
      <c r="L1315" s="28" t="str">
        <f t="shared" si="83"/>
        <v>MLINewSCECZ05</v>
      </c>
      <c r="M1315" t="str">
        <f t="shared" si="84"/>
        <v>MLINewSCE</v>
      </c>
      <c r="N1315" t="s">
        <v>423</v>
      </c>
      <c r="O1315">
        <v>1.7566666666666664E-2</v>
      </c>
    </row>
    <row r="1316" spans="2:15" x14ac:dyDescent="0.35">
      <c r="B1316" t="s">
        <v>389</v>
      </c>
      <c r="C1316" t="str">
        <f t="shared" si="81"/>
        <v>MLINewSCE</v>
      </c>
      <c r="D1316" t="s">
        <v>393</v>
      </c>
      <c r="E1316" t="str">
        <f t="shared" si="82"/>
        <v>Any</v>
      </c>
      <c r="F1316" t="s">
        <v>455</v>
      </c>
      <c r="G1316" t="s">
        <v>443</v>
      </c>
      <c r="H1316" t="s">
        <v>454</v>
      </c>
      <c r="I1316" s="12" t="s">
        <v>417</v>
      </c>
      <c r="J1316" s="12" t="s">
        <v>418</v>
      </c>
      <c r="L1316" s="28" t="str">
        <f t="shared" si="83"/>
        <v>MLINewSCECZ06</v>
      </c>
      <c r="M1316" t="str">
        <f t="shared" si="84"/>
        <v>MLINewSCE</v>
      </c>
      <c r="N1316" t="s">
        <v>424</v>
      </c>
      <c r="O1316">
        <v>1.4670666666666667</v>
      </c>
    </row>
    <row r="1317" spans="2:15" x14ac:dyDescent="0.35">
      <c r="B1317" t="s">
        <v>389</v>
      </c>
      <c r="C1317" t="str">
        <f t="shared" si="81"/>
        <v>MLINewSCE</v>
      </c>
      <c r="D1317" t="s">
        <v>393</v>
      </c>
      <c r="E1317" t="str">
        <f t="shared" si="82"/>
        <v>Any</v>
      </c>
      <c r="F1317" t="s">
        <v>455</v>
      </c>
      <c r="G1317" t="s">
        <v>443</v>
      </c>
      <c r="H1317" t="s">
        <v>454</v>
      </c>
      <c r="I1317" s="12" t="s">
        <v>417</v>
      </c>
      <c r="J1317" s="12" t="s">
        <v>418</v>
      </c>
      <c r="L1317" s="28" t="str">
        <f t="shared" si="83"/>
        <v>MLINewSCECZ07</v>
      </c>
      <c r="M1317" t="str">
        <f t="shared" si="84"/>
        <v>MLINewSCE</v>
      </c>
      <c r="N1317" t="s">
        <v>425</v>
      </c>
      <c r="O1317">
        <v>0</v>
      </c>
    </row>
    <row r="1318" spans="2:15" x14ac:dyDescent="0.35">
      <c r="B1318" t="s">
        <v>389</v>
      </c>
      <c r="C1318" t="str">
        <f t="shared" si="81"/>
        <v>MLINewSCE</v>
      </c>
      <c r="D1318" t="s">
        <v>393</v>
      </c>
      <c r="E1318" t="str">
        <f t="shared" si="82"/>
        <v>Any</v>
      </c>
      <c r="F1318" t="s">
        <v>455</v>
      </c>
      <c r="G1318" t="s">
        <v>443</v>
      </c>
      <c r="H1318" t="s">
        <v>454</v>
      </c>
      <c r="I1318" s="12" t="s">
        <v>417</v>
      </c>
      <c r="J1318" s="12" t="s">
        <v>418</v>
      </c>
      <c r="L1318" s="28" t="str">
        <f t="shared" si="83"/>
        <v>MLINewSCECZ08</v>
      </c>
      <c r="M1318" t="str">
        <f t="shared" si="84"/>
        <v>MLINewSCE</v>
      </c>
      <c r="N1318" t="s">
        <v>426</v>
      </c>
      <c r="O1318">
        <v>2.1347666666666667</v>
      </c>
    </row>
    <row r="1319" spans="2:15" x14ac:dyDescent="0.35">
      <c r="B1319" t="s">
        <v>389</v>
      </c>
      <c r="C1319" t="str">
        <f t="shared" si="81"/>
        <v>MLINewSCE</v>
      </c>
      <c r="D1319" t="s">
        <v>393</v>
      </c>
      <c r="E1319" t="str">
        <f t="shared" si="82"/>
        <v>Any</v>
      </c>
      <c r="F1319" t="s">
        <v>455</v>
      </c>
      <c r="G1319" t="s">
        <v>443</v>
      </c>
      <c r="H1319" t="s">
        <v>454</v>
      </c>
      <c r="I1319" s="12" t="s">
        <v>417</v>
      </c>
      <c r="J1319" s="12" t="s">
        <v>418</v>
      </c>
      <c r="L1319" s="28" t="str">
        <f t="shared" si="83"/>
        <v>MLINewSCECZ09</v>
      </c>
      <c r="M1319" t="str">
        <f t="shared" si="84"/>
        <v>MLINewSCE</v>
      </c>
      <c r="N1319" t="s">
        <v>427</v>
      </c>
      <c r="O1319">
        <v>0.96640000000000004</v>
      </c>
    </row>
    <row r="1320" spans="2:15" x14ac:dyDescent="0.35">
      <c r="B1320" t="s">
        <v>389</v>
      </c>
      <c r="C1320" t="str">
        <f t="shared" si="81"/>
        <v>MLINewSCE</v>
      </c>
      <c r="D1320" t="s">
        <v>393</v>
      </c>
      <c r="E1320" t="str">
        <f t="shared" si="82"/>
        <v>Any</v>
      </c>
      <c r="F1320" t="s">
        <v>455</v>
      </c>
      <c r="G1320" t="s">
        <v>443</v>
      </c>
      <c r="H1320" t="s">
        <v>454</v>
      </c>
      <c r="I1320" s="12" t="s">
        <v>417</v>
      </c>
      <c r="J1320" s="12" t="s">
        <v>418</v>
      </c>
      <c r="L1320" s="28" t="str">
        <f t="shared" si="83"/>
        <v>MLINewSCECZ10</v>
      </c>
      <c r="M1320" t="str">
        <f t="shared" si="84"/>
        <v>MLINewSCE</v>
      </c>
      <c r="N1320" t="s">
        <v>428</v>
      </c>
      <c r="O1320">
        <v>2.9380999999999999</v>
      </c>
    </row>
    <row r="1321" spans="2:15" x14ac:dyDescent="0.35">
      <c r="B1321" t="s">
        <v>389</v>
      </c>
      <c r="C1321" t="str">
        <f t="shared" si="81"/>
        <v>MLINewSCE</v>
      </c>
      <c r="D1321" t="s">
        <v>393</v>
      </c>
      <c r="E1321" t="str">
        <f t="shared" si="82"/>
        <v>Any</v>
      </c>
      <c r="F1321" t="s">
        <v>455</v>
      </c>
      <c r="G1321" t="s">
        <v>443</v>
      </c>
      <c r="H1321" t="s">
        <v>454</v>
      </c>
      <c r="I1321" s="12" t="s">
        <v>417</v>
      </c>
      <c r="J1321" s="12" t="s">
        <v>418</v>
      </c>
      <c r="L1321" s="28" t="str">
        <f t="shared" si="83"/>
        <v>MLINewSCECZ11</v>
      </c>
      <c r="M1321" t="str">
        <f t="shared" si="84"/>
        <v>MLINewSCE</v>
      </c>
      <c r="N1321" t="s">
        <v>429</v>
      </c>
      <c r="O1321">
        <v>0</v>
      </c>
    </row>
    <row r="1322" spans="2:15" x14ac:dyDescent="0.35">
      <c r="B1322" t="s">
        <v>389</v>
      </c>
      <c r="C1322" t="str">
        <f t="shared" si="81"/>
        <v>MLINewSCE</v>
      </c>
      <c r="D1322" t="s">
        <v>393</v>
      </c>
      <c r="E1322" t="str">
        <f t="shared" si="82"/>
        <v>Any</v>
      </c>
      <c r="F1322" t="s">
        <v>455</v>
      </c>
      <c r="G1322" t="s">
        <v>443</v>
      </c>
      <c r="H1322" t="s">
        <v>454</v>
      </c>
      <c r="I1322" s="12" t="s">
        <v>417</v>
      </c>
      <c r="J1322" s="12" t="s">
        <v>418</v>
      </c>
      <c r="L1322" s="28" t="str">
        <f t="shared" si="83"/>
        <v>MLINewSCECZ12</v>
      </c>
      <c r="M1322" t="str">
        <f t="shared" si="84"/>
        <v>MLINewSCE</v>
      </c>
      <c r="N1322" t="s">
        <v>430</v>
      </c>
      <c r="O1322">
        <v>0</v>
      </c>
    </row>
    <row r="1323" spans="2:15" x14ac:dyDescent="0.35">
      <c r="B1323" t="s">
        <v>389</v>
      </c>
      <c r="C1323" t="str">
        <f t="shared" si="81"/>
        <v>MLINewSCE</v>
      </c>
      <c r="D1323" t="s">
        <v>393</v>
      </c>
      <c r="E1323" t="str">
        <f t="shared" si="82"/>
        <v>Any</v>
      </c>
      <c r="F1323" t="s">
        <v>455</v>
      </c>
      <c r="G1323" t="s">
        <v>443</v>
      </c>
      <c r="H1323" t="s">
        <v>454</v>
      </c>
      <c r="I1323" s="12" t="s">
        <v>417</v>
      </c>
      <c r="J1323" s="12" t="s">
        <v>418</v>
      </c>
      <c r="L1323" s="28" t="str">
        <f t="shared" si="83"/>
        <v>MLINewSCECZ13</v>
      </c>
      <c r="M1323" t="str">
        <f t="shared" si="84"/>
        <v>MLINewSCE</v>
      </c>
      <c r="N1323" t="s">
        <v>431</v>
      </c>
      <c r="O1323">
        <v>0.223</v>
      </c>
    </row>
    <row r="1324" spans="2:15" x14ac:dyDescent="0.35">
      <c r="B1324" t="s">
        <v>389</v>
      </c>
      <c r="C1324" t="str">
        <f t="shared" si="81"/>
        <v>MLINewSCE</v>
      </c>
      <c r="D1324" t="s">
        <v>393</v>
      </c>
      <c r="E1324" t="str">
        <f t="shared" si="82"/>
        <v>Any</v>
      </c>
      <c r="F1324" t="s">
        <v>455</v>
      </c>
      <c r="G1324" t="s">
        <v>443</v>
      </c>
      <c r="H1324" t="s">
        <v>454</v>
      </c>
      <c r="I1324" s="12" t="s">
        <v>417</v>
      </c>
      <c r="J1324" s="12" t="s">
        <v>418</v>
      </c>
      <c r="L1324" s="28" t="str">
        <f t="shared" si="83"/>
        <v>MLINewSCECZ14</v>
      </c>
      <c r="M1324" t="str">
        <f t="shared" si="84"/>
        <v>MLINewSCE</v>
      </c>
      <c r="N1324" t="s">
        <v>432</v>
      </c>
      <c r="O1324">
        <v>0.48586666666666667</v>
      </c>
    </row>
    <row r="1325" spans="2:15" x14ac:dyDescent="0.35">
      <c r="B1325" t="s">
        <v>389</v>
      </c>
      <c r="C1325" t="str">
        <f t="shared" si="81"/>
        <v>MLINewSCE</v>
      </c>
      <c r="D1325" t="s">
        <v>393</v>
      </c>
      <c r="E1325" t="str">
        <f t="shared" si="82"/>
        <v>Any</v>
      </c>
      <c r="F1325" t="s">
        <v>455</v>
      </c>
      <c r="G1325" t="s">
        <v>443</v>
      </c>
      <c r="H1325" t="s">
        <v>454</v>
      </c>
      <c r="I1325" s="12" t="s">
        <v>417</v>
      </c>
      <c r="J1325" s="12" t="s">
        <v>418</v>
      </c>
      <c r="L1325" s="28" t="str">
        <f t="shared" si="83"/>
        <v>MLINewSCECZ15</v>
      </c>
      <c r="M1325" t="str">
        <f t="shared" si="84"/>
        <v>MLINewSCE</v>
      </c>
      <c r="N1325" t="s">
        <v>433</v>
      </c>
      <c r="O1325">
        <v>1.0635333333333332</v>
      </c>
    </row>
    <row r="1326" spans="2:15" x14ac:dyDescent="0.35">
      <c r="B1326" t="s">
        <v>389</v>
      </c>
      <c r="C1326" t="str">
        <f t="shared" si="81"/>
        <v>MLINewSCE</v>
      </c>
      <c r="D1326" t="s">
        <v>393</v>
      </c>
      <c r="E1326" t="str">
        <f t="shared" si="82"/>
        <v>Any</v>
      </c>
      <c r="F1326" t="s">
        <v>455</v>
      </c>
      <c r="G1326" t="s">
        <v>443</v>
      </c>
      <c r="H1326" t="s">
        <v>454</v>
      </c>
      <c r="I1326" s="12" t="s">
        <v>417</v>
      </c>
      <c r="J1326" s="12" t="s">
        <v>418</v>
      </c>
      <c r="L1326" s="28" t="str">
        <f t="shared" si="83"/>
        <v>MLINewSCECZ16</v>
      </c>
      <c r="M1326" t="str">
        <f t="shared" si="84"/>
        <v>MLINewSCE</v>
      </c>
      <c r="N1326" t="s">
        <v>434</v>
      </c>
      <c r="O1326">
        <v>0.30599999999999999</v>
      </c>
    </row>
    <row r="1327" spans="2:15" x14ac:dyDescent="0.35">
      <c r="B1327" t="s">
        <v>389</v>
      </c>
      <c r="C1327" t="str">
        <f t="shared" si="81"/>
        <v>OfLNewSCE</v>
      </c>
      <c r="D1327" t="s">
        <v>393</v>
      </c>
      <c r="E1327" t="str">
        <f t="shared" si="82"/>
        <v>Any</v>
      </c>
      <c r="F1327" t="s">
        <v>455</v>
      </c>
      <c r="G1327" t="s">
        <v>444</v>
      </c>
      <c r="H1327" t="s">
        <v>454</v>
      </c>
      <c r="I1327" s="12" t="s">
        <v>417</v>
      </c>
      <c r="J1327" s="12" t="s">
        <v>418</v>
      </c>
      <c r="L1327" s="28" t="str">
        <f t="shared" si="83"/>
        <v>OfLNewSCECZ01</v>
      </c>
      <c r="M1327" t="str">
        <f t="shared" si="84"/>
        <v>OfLNewSCE</v>
      </c>
      <c r="N1327" t="s">
        <v>419</v>
      </c>
      <c r="O1327">
        <v>0</v>
      </c>
    </row>
    <row r="1328" spans="2:15" x14ac:dyDescent="0.35">
      <c r="B1328" t="s">
        <v>389</v>
      </c>
      <c r="C1328" t="str">
        <f t="shared" si="81"/>
        <v>OfLNewSCE</v>
      </c>
      <c r="D1328" t="s">
        <v>393</v>
      </c>
      <c r="E1328" t="str">
        <f t="shared" si="82"/>
        <v>Any</v>
      </c>
      <c r="F1328" t="s">
        <v>455</v>
      </c>
      <c r="G1328" t="s">
        <v>444</v>
      </c>
      <c r="H1328" t="s">
        <v>454</v>
      </c>
      <c r="I1328" s="12" t="s">
        <v>417</v>
      </c>
      <c r="J1328" s="12" t="s">
        <v>418</v>
      </c>
      <c r="L1328" s="28" t="str">
        <f t="shared" si="83"/>
        <v>OfLNewSCECZ02</v>
      </c>
      <c r="M1328" t="str">
        <f t="shared" si="84"/>
        <v>OfLNewSCE</v>
      </c>
      <c r="N1328" t="s">
        <v>420</v>
      </c>
      <c r="O1328">
        <v>0</v>
      </c>
    </row>
    <row r="1329" spans="2:15" x14ac:dyDescent="0.35">
      <c r="B1329" t="s">
        <v>389</v>
      </c>
      <c r="C1329" t="str">
        <f t="shared" si="81"/>
        <v>OfLNewSCE</v>
      </c>
      <c r="D1329" t="s">
        <v>393</v>
      </c>
      <c r="E1329" t="str">
        <f t="shared" si="82"/>
        <v>Any</v>
      </c>
      <c r="F1329" t="s">
        <v>455</v>
      </c>
      <c r="G1329" t="s">
        <v>444</v>
      </c>
      <c r="H1329" t="s">
        <v>454</v>
      </c>
      <c r="I1329" s="12" t="s">
        <v>417</v>
      </c>
      <c r="J1329" s="12" t="s">
        <v>418</v>
      </c>
      <c r="L1329" s="28" t="str">
        <f t="shared" si="83"/>
        <v>OfLNewSCECZ03</v>
      </c>
      <c r="M1329" t="str">
        <f t="shared" si="84"/>
        <v>OfLNewSCE</v>
      </c>
      <c r="N1329" t="s">
        <v>421</v>
      </c>
      <c r="O1329">
        <v>0</v>
      </c>
    </row>
    <row r="1330" spans="2:15" x14ac:dyDescent="0.35">
      <c r="B1330" t="s">
        <v>389</v>
      </c>
      <c r="C1330" t="str">
        <f t="shared" si="81"/>
        <v>OfLNewSCE</v>
      </c>
      <c r="D1330" t="s">
        <v>393</v>
      </c>
      <c r="E1330" t="str">
        <f t="shared" si="82"/>
        <v>Any</v>
      </c>
      <c r="F1330" t="s">
        <v>455</v>
      </c>
      <c r="G1330" t="s">
        <v>444</v>
      </c>
      <c r="H1330" t="s">
        <v>454</v>
      </c>
      <c r="I1330" s="12" t="s">
        <v>417</v>
      </c>
      <c r="J1330" s="12" t="s">
        <v>418</v>
      </c>
      <c r="L1330" s="28" t="str">
        <f t="shared" si="83"/>
        <v>OfLNewSCECZ04</v>
      </c>
      <c r="M1330" t="str">
        <f t="shared" si="84"/>
        <v>OfLNewSCE</v>
      </c>
      <c r="N1330" t="s">
        <v>422</v>
      </c>
      <c r="O1330">
        <v>0</v>
      </c>
    </row>
    <row r="1331" spans="2:15" x14ac:dyDescent="0.35">
      <c r="B1331" t="s">
        <v>389</v>
      </c>
      <c r="C1331" t="str">
        <f t="shared" si="81"/>
        <v>OfLNewSCE</v>
      </c>
      <c r="D1331" t="s">
        <v>393</v>
      </c>
      <c r="E1331" t="str">
        <f t="shared" si="82"/>
        <v>Any</v>
      </c>
      <c r="F1331" t="s">
        <v>455</v>
      </c>
      <c r="G1331" t="s">
        <v>444</v>
      </c>
      <c r="H1331" t="s">
        <v>454</v>
      </c>
      <c r="I1331" s="12" t="s">
        <v>417</v>
      </c>
      <c r="J1331" s="12" t="s">
        <v>418</v>
      </c>
      <c r="L1331" s="28" t="str">
        <f t="shared" si="83"/>
        <v>OfLNewSCECZ05</v>
      </c>
      <c r="M1331" t="str">
        <f t="shared" si="84"/>
        <v>OfLNewSCE</v>
      </c>
      <c r="N1331" t="s">
        <v>423</v>
      </c>
      <c r="O1331">
        <v>2.1000000000000001E-2</v>
      </c>
    </row>
    <row r="1332" spans="2:15" x14ac:dyDescent="0.35">
      <c r="B1332" t="s">
        <v>389</v>
      </c>
      <c r="C1332" t="str">
        <f t="shared" si="81"/>
        <v>OfLNewSCE</v>
      </c>
      <c r="D1332" t="s">
        <v>393</v>
      </c>
      <c r="E1332" t="str">
        <f t="shared" si="82"/>
        <v>Any</v>
      </c>
      <c r="F1332" t="s">
        <v>455</v>
      </c>
      <c r="G1332" t="s">
        <v>444</v>
      </c>
      <c r="H1332" t="s">
        <v>454</v>
      </c>
      <c r="I1332" s="12" t="s">
        <v>417</v>
      </c>
      <c r="J1332" s="12" t="s">
        <v>418</v>
      </c>
      <c r="L1332" s="28" t="str">
        <f t="shared" si="83"/>
        <v>OfLNewSCECZ06</v>
      </c>
      <c r="M1332" t="str">
        <f t="shared" si="84"/>
        <v>OfLNewSCE</v>
      </c>
      <c r="N1332" t="s">
        <v>424</v>
      </c>
      <c r="O1332">
        <v>2.16</v>
      </c>
    </row>
    <row r="1333" spans="2:15" x14ac:dyDescent="0.35">
      <c r="B1333" t="s">
        <v>389</v>
      </c>
      <c r="C1333" t="str">
        <f t="shared" si="81"/>
        <v>OfLNewSCE</v>
      </c>
      <c r="D1333" t="s">
        <v>393</v>
      </c>
      <c r="E1333" t="str">
        <f t="shared" si="82"/>
        <v>Any</v>
      </c>
      <c r="F1333" t="s">
        <v>455</v>
      </c>
      <c r="G1333" t="s">
        <v>444</v>
      </c>
      <c r="H1333" t="s">
        <v>454</v>
      </c>
      <c r="I1333" s="12" t="s">
        <v>417</v>
      </c>
      <c r="J1333" s="12" t="s">
        <v>418</v>
      </c>
      <c r="L1333" s="28" t="str">
        <f t="shared" si="83"/>
        <v>OfLNewSCECZ07</v>
      </c>
      <c r="M1333" t="str">
        <f t="shared" si="84"/>
        <v>OfLNewSCE</v>
      </c>
      <c r="N1333" t="s">
        <v>425</v>
      </c>
      <c r="O1333">
        <v>0</v>
      </c>
    </row>
    <row r="1334" spans="2:15" x14ac:dyDescent="0.35">
      <c r="B1334" t="s">
        <v>389</v>
      </c>
      <c r="C1334" t="str">
        <f t="shared" si="81"/>
        <v>OfLNewSCE</v>
      </c>
      <c r="D1334" t="s">
        <v>393</v>
      </c>
      <c r="E1334" t="str">
        <f t="shared" si="82"/>
        <v>Any</v>
      </c>
      <c r="F1334" t="s">
        <v>455</v>
      </c>
      <c r="G1334" t="s">
        <v>444</v>
      </c>
      <c r="H1334" t="s">
        <v>454</v>
      </c>
      <c r="I1334" s="12" t="s">
        <v>417</v>
      </c>
      <c r="J1334" s="12" t="s">
        <v>418</v>
      </c>
      <c r="L1334" s="28" t="str">
        <f t="shared" si="83"/>
        <v>OfLNewSCECZ08</v>
      </c>
      <c r="M1334" t="str">
        <f t="shared" si="84"/>
        <v>OfLNewSCE</v>
      </c>
      <c r="N1334" t="s">
        <v>426</v>
      </c>
      <c r="O1334">
        <v>2.6911</v>
      </c>
    </row>
    <row r="1335" spans="2:15" x14ac:dyDescent="0.35">
      <c r="B1335" t="s">
        <v>389</v>
      </c>
      <c r="C1335" t="str">
        <f t="shared" si="81"/>
        <v>OfLNewSCE</v>
      </c>
      <c r="D1335" t="s">
        <v>393</v>
      </c>
      <c r="E1335" t="str">
        <f t="shared" si="82"/>
        <v>Any</v>
      </c>
      <c r="F1335" t="s">
        <v>455</v>
      </c>
      <c r="G1335" t="s">
        <v>444</v>
      </c>
      <c r="H1335" t="s">
        <v>454</v>
      </c>
      <c r="I1335" s="12" t="s">
        <v>417</v>
      </c>
      <c r="J1335" s="12" t="s">
        <v>418</v>
      </c>
      <c r="L1335" s="28" t="str">
        <f t="shared" si="83"/>
        <v>OfLNewSCECZ09</v>
      </c>
      <c r="M1335" t="str">
        <f t="shared" si="84"/>
        <v>OfLNewSCE</v>
      </c>
      <c r="N1335" t="s">
        <v>427</v>
      </c>
      <c r="O1335">
        <v>2.3895</v>
      </c>
    </row>
    <row r="1336" spans="2:15" x14ac:dyDescent="0.35">
      <c r="B1336" t="s">
        <v>389</v>
      </c>
      <c r="C1336" t="str">
        <f t="shared" si="81"/>
        <v>OfLNewSCE</v>
      </c>
      <c r="D1336" t="s">
        <v>393</v>
      </c>
      <c r="E1336" t="str">
        <f t="shared" si="82"/>
        <v>Any</v>
      </c>
      <c r="F1336" t="s">
        <v>455</v>
      </c>
      <c r="G1336" t="s">
        <v>444</v>
      </c>
      <c r="H1336" t="s">
        <v>454</v>
      </c>
      <c r="I1336" s="12" t="s">
        <v>417</v>
      </c>
      <c r="J1336" s="12" t="s">
        <v>418</v>
      </c>
      <c r="L1336" s="28" t="str">
        <f t="shared" si="83"/>
        <v>OfLNewSCECZ10</v>
      </c>
      <c r="M1336" t="str">
        <f t="shared" si="84"/>
        <v>OfLNewSCE</v>
      </c>
      <c r="N1336" t="s">
        <v>428</v>
      </c>
      <c r="O1336">
        <v>2.1265999999999998</v>
      </c>
    </row>
    <row r="1337" spans="2:15" x14ac:dyDescent="0.35">
      <c r="B1337" t="s">
        <v>389</v>
      </c>
      <c r="C1337" t="str">
        <f t="shared" si="81"/>
        <v>OfLNewSCE</v>
      </c>
      <c r="D1337" t="s">
        <v>393</v>
      </c>
      <c r="E1337" t="str">
        <f t="shared" si="82"/>
        <v>Any</v>
      </c>
      <c r="F1337" t="s">
        <v>455</v>
      </c>
      <c r="G1337" t="s">
        <v>444</v>
      </c>
      <c r="H1337" t="s">
        <v>454</v>
      </c>
      <c r="I1337" s="12" t="s">
        <v>417</v>
      </c>
      <c r="J1337" s="12" t="s">
        <v>418</v>
      </c>
      <c r="L1337" s="28" t="str">
        <f t="shared" si="83"/>
        <v>OfLNewSCECZ11</v>
      </c>
      <c r="M1337" t="str">
        <f t="shared" si="84"/>
        <v>OfLNewSCE</v>
      </c>
      <c r="N1337" t="s">
        <v>429</v>
      </c>
      <c r="O1337">
        <v>0</v>
      </c>
    </row>
    <row r="1338" spans="2:15" x14ac:dyDescent="0.35">
      <c r="B1338" t="s">
        <v>389</v>
      </c>
      <c r="C1338" t="str">
        <f t="shared" si="81"/>
        <v>OfLNewSCE</v>
      </c>
      <c r="D1338" t="s">
        <v>393</v>
      </c>
      <c r="E1338" t="str">
        <f t="shared" si="82"/>
        <v>Any</v>
      </c>
      <c r="F1338" t="s">
        <v>455</v>
      </c>
      <c r="G1338" t="s">
        <v>444</v>
      </c>
      <c r="H1338" t="s">
        <v>454</v>
      </c>
      <c r="I1338" s="12" t="s">
        <v>417</v>
      </c>
      <c r="J1338" s="12" t="s">
        <v>418</v>
      </c>
      <c r="L1338" s="28" t="str">
        <f t="shared" si="83"/>
        <v>OfLNewSCECZ12</v>
      </c>
      <c r="M1338" t="str">
        <f t="shared" si="84"/>
        <v>OfLNewSCE</v>
      </c>
      <c r="N1338" t="s">
        <v>430</v>
      </c>
      <c r="O1338">
        <v>0</v>
      </c>
    </row>
    <row r="1339" spans="2:15" x14ac:dyDescent="0.35">
      <c r="B1339" t="s">
        <v>389</v>
      </c>
      <c r="C1339" t="str">
        <f t="shared" si="81"/>
        <v>OfLNewSCE</v>
      </c>
      <c r="D1339" t="s">
        <v>393</v>
      </c>
      <c r="E1339" t="str">
        <f t="shared" si="82"/>
        <v>Any</v>
      </c>
      <c r="F1339" t="s">
        <v>455</v>
      </c>
      <c r="G1339" t="s">
        <v>444</v>
      </c>
      <c r="H1339" t="s">
        <v>454</v>
      </c>
      <c r="I1339" s="12" t="s">
        <v>417</v>
      </c>
      <c r="J1339" s="12" t="s">
        <v>418</v>
      </c>
      <c r="L1339" s="28" t="str">
        <f t="shared" si="83"/>
        <v>OfLNewSCECZ13</v>
      </c>
      <c r="M1339" t="str">
        <f t="shared" si="84"/>
        <v>OfLNewSCE</v>
      </c>
      <c r="N1339" t="s">
        <v>431</v>
      </c>
      <c r="O1339">
        <v>0.19589999999999999</v>
      </c>
    </row>
    <row r="1340" spans="2:15" x14ac:dyDescent="0.35">
      <c r="B1340" t="s">
        <v>389</v>
      </c>
      <c r="C1340" t="str">
        <f t="shared" si="81"/>
        <v>OfLNewSCE</v>
      </c>
      <c r="D1340" t="s">
        <v>393</v>
      </c>
      <c r="E1340" t="str">
        <f t="shared" si="82"/>
        <v>Any</v>
      </c>
      <c r="F1340" t="s">
        <v>455</v>
      </c>
      <c r="G1340" t="s">
        <v>444</v>
      </c>
      <c r="H1340" t="s">
        <v>454</v>
      </c>
      <c r="I1340" s="12" t="s">
        <v>417</v>
      </c>
      <c r="J1340" s="12" t="s">
        <v>418</v>
      </c>
      <c r="L1340" s="28" t="str">
        <f t="shared" si="83"/>
        <v>OfLNewSCECZ14</v>
      </c>
      <c r="M1340" t="str">
        <f t="shared" si="84"/>
        <v>OfLNewSCE</v>
      </c>
      <c r="N1340" t="s">
        <v>432</v>
      </c>
      <c r="O1340">
        <v>0.38140000000000002</v>
      </c>
    </row>
    <row r="1341" spans="2:15" x14ac:dyDescent="0.35">
      <c r="B1341" t="s">
        <v>389</v>
      </c>
      <c r="C1341" t="str">
        <f t="shared" si="81"/>
        <v>OfLNewSCE</v>
      </c>
      <c r="D1341" t="s">
        <v>393</v>
      </c>
      <c r="E1341" t="str">
        <f t="shared" si="82"/>
        <v>Any</v>
      </c>
      <c r="F1341" t="s">
        <v>455</v>
      </c>
      <c r="G1341" t="s">
        <v>444</v>
      </c>
      <c r="H1341" t="s">
        <v>454</v>
      </c>
      <c r="I1341" s="12" t="s">
        <v>417</v>
      </c>
      <c r="J1341" s="12" t="s">
        <v>418</v>
      </c>
      <c r="L1341" s="28" t="str">
        <f t="shared" si="83"/>
        <v>OfLNewSCECZ15</v>
      </c>
      <c r="M1341" t="str">
        <f t="shared" si="84"/>
        <v>OfLNewSCE</v>
      </c>
      <c r="N1341" t="s">
        <v>433</v>
      </c>
      <c r="O1341">
        <v>0.58109999999999995</v>
      </c>
    </row>
    <row r="1342" spans="2:15" x14ac:dyDescent="0.35">
      <c r="B1342" t="s">
        <v>389</v>
      </c>
      <c r="C1342" t="str">
        <f t="shared" si="81"/>
        <v>OfLNewSCE</v>
      </c>
      <c r="D1342" t="s">
        <v>393</v>
      </c>
      <c r="E1342" t="str">
        <f t="shared" si="82"/>
        <v>Any</v>
      </c>
      <c r="F1342" t="s">
        <v>455</v>
      </c>
      <c r="G1342" t="s">
        <v>444</v>
      </c>
      <c r="H1342" t="s">
        <v>454</v>
      </c>
      <c r="I1342" s="12" t="s">
        <v>417</v>
      </c>
      <c r="J1342" s="12" t="s">
        <v>418</v>
      </c>
      <c r="L1342" s="28" t="str">
        <f t="shared" si="83"/>
        <v>OfLNewSCECZ16</v>
      </c>
      <c r="M1342" t="str">
        <f t="shared" si="84"/>
        <v>OfLNewSCE</v>
      </c>
      <c r="N1342" t="s">
        <v>434</v>
      </c>
      <c r="O1342">
        <v>0.17130000000000001</v>
      </c>
    </row>
    <row r="1343" spans="2:15" x14ac:dyDescent="0.35">
      <c r="B1343" t="s">
        <v>389</v>
      </c>
      <c r="C1343" t="str">
        <f t="shared" si="81"/>
        <v>OfSNewSCE</v>
      </c>
      <c r="D1343" t="s">
        <v>393</v>
      </c>
      <c r="E1343" t="str">
        <f t="shared" si="82"/>
        <v>Any</v>
      </c>
      <c r="F1343" t="s">
        <v>455</v>
      </c>
      <c r="G1343" t="s">
        <v>445</v>
      </c>
      <c r="H1343" t="s">
        <v>454</v>
      </c>
      <c r="I1343" s="12" t="s">
        <v>417</v>
      </c>
      <c r="J1343" s="12" t="s">
        <v>418</v>
      </c>
      <c r="L1343" s="28" t="str">
        <f t="shared" si="83"/>
        <v>OfSNewSCECZ01</v>
      </c>
      <c r="M1343" t="str">
        <f t="shared" si="84"/>
        <v>OfSNewSCE</v>
      </c>
      <c r="N1343" t="s">
        <v>419</v>
      </c>
      <c r="O1343">
        <v>0</v>
      </c>
    </row>
    <row r="1344" spans="2:15" x14ac:dyDescent="0.35">
      <c r="B1344" t="s">
        <v>389</v>
      </c>
      <c r="C1344" t="str">
        <f t="shared" si="81"/>
        <v>OfSNewSCE</v>
      </c>
      <c r="D1344" t="s">
        <v>393</v>
      </c>
      <c r="E1344" t="str">
        <f t="shared" si="82"/>
        <v>Any</v>
      </c>
      <c r="F1344" t="s">
        <v>455</v>
      </c>
      <c r="G1344" t="s">
        <v>445</v>
      </c>
      <c r="H1344" t="s">
        <v>454</v>
      </c>
      <c r="I1344" s="12" t="s">
        <v>417</v>
      </c>
      <c r="J1344" s="12" t="s">
        <v>418</v>
      </c>
      <c r="L1344" s="28" t="str">
        <f t="shared" si="83"/>
        <v>OfSNewSCECZ02</v>
      </c>
      <c r="M1344" t="str">
        <f t="shared" si="84"/>
        <v>OfSNewSCE</v>
      </c>
      <c r="N1344" t="s">
        <v>420</v>
      </c>
      <c r="O1344">
        <v>0</v>
      </c>
    </row>
    <row r="1345" spans="2:15" x14ac:dyDescent="0.35">
      <c r="B1345" t="s">
        <v>389</v>
      </c>
      <c r="C1345" t="str">
        <f t="shared" si="81"/>
        <v>OfSNewSCE</v>
      </c>
      <c r="D1345" t="s">
        <v>393</v>
      </c>
      <c r="E1345" t="str">
        <f t="shared" si="82"/>
        <v>Any</v>
      </c>
      <c r="F1345" t="s">
        <v>455</v>
      </c>
      <c r="G1345" t="s">
        <v>445</v>
      </c>
      <c r="H1345" t="s">
        <v>454</v>
      </c>
      <c r="I1345" s="12" t="s">
        <v>417</v>
      </c>
      <c r="J1345" s="12" t="s">
        <v>418</v>
      </c>
      <c r="L1345" s="28" t="str">
        <f t="shared" si="83"/>
        <v>OfSNewSCECZ03</v>
      </c>
      <c r="M1345" t="str">
        <f t="shared" si="84"/>
        <v>OfSNewSCE</v>
      </c>
      <c r="N1345" t="s">
        <v>421</v>
      </c>
      <c r="O1345">
        <v>0</v>
      </c>
    </row>
    <row r="1346" spans="2:15" x14ac:dyDescent="0.35">
      <c r="B1346" t="s">
        <v>389</v>
      </c>
      <c r="C1346" t="str">
        <f t="shared" si="81"/>
        <v>OfSNewSCE</v>
      </c>
      <c r="D1346" t="s">
        <v>393</v>
      </c>
      <c r="E1346" t="str">
        <f t="shared" si="82"/>
        <v>Any</v>
      </c>
      <c r="F1346" t="s">
        <v>455</v>
      </c>
      <c r="G1346" t="s">
        <v>445</v>
      </c>
      <c r="H1346" t="s">
        <v>454</v>
      </c>
      <c r="I1346" s="12" t="s">
        <v>417</v>
      </c>
      <c r="J1346" s="12" t="s">
        <v>418</v>
      </c>
      <c r="L1346" s="28" t="str">
        <f t="shared" si="83"/>
        <v>OfSNewSCECZ04</v>
      </c>
      <c r="M1346" t="str">
        <f t="shared" si="84"/>
        <v>OfSNewSCE</v>
      </c>
      <c r="N1346" t="s">
        <v>422</v>
      </c>
      <c r="O1346">
        <v>0</v>
      </c>
    </row>
    <row r="1347" spans="2:15" x14ac:dyDescent="0.35">
      <c r="B1347" t="s">
        <v>389</v>
      </c>
      <c r="C1347" t="str">
        <f t="shared" si="81"/>
        <v>OfSNewSCE</v>
      </c>
      <c r="D1347" t="s">
        <v>393</v>
      </c>
      <c r="E1347" t="str">
        <f t="shared" si="82"/>
        <v>Any</v>
      </c>
      <c r="F1347" t="s">
        <v>455</v>
      </c>
      <c r="G1347" t="s">
        <v>445</v>
      </c>
      <c r="H1347" t="s">
        <v>454</v>
      </c>
      <c r="I1347" s="12" t="s">
        <v>417</v>
      </c>
      <c r="J1347" s="12" t="s">
        <v>418</v>
      </c>
      <c r="L1347" s="28" t="str">
        <f t="shared" si="83"/>
        <v>OfSNewSCECZ05</v>
      </c>
      <c r="M1347" t="str">
        <f t="shared" si="84"/>
        <v>OfSNewSCE</v>
      </c>
      <c r="N1347" t="s">
        <v>423</v>
      </c>
      <c r="O1347">
        <v>1.2E-2</v>
      </c>
    </row>
    <row r="1348" spans="2:15" x14ac:dyDescent="0.35">
      <c r="B1348" t="s">
        <v>389</v>
      </c>
      <c r="C1348" t="str">
        <f t="shared" si="81"/>
        <v>OfSNewSCE</v>
      </c>
      <c r="D1348" t="s">
        <v>393</v>
      </c>
      <c r="E1348" t="str">
        <f t="shared" si="82"/>
        <v>Any</v>
      </c>
      <c r="F1348" t="s">
        <v>455</v>
      </c>
      <c r="G1348" t="s">
        <v>445</v>
      </c>
      <c r="H1348" t="s">
        <v>454</v>
      </c>
      <c r="I1348" s="12" t="s">
        <v>417</v>
      </c>
      <c r="J1348" s="12" t="s">
        <v>418</v>
      </c>
      <c r="L1348" s="28" t="str">
        <f t="shared" si="83"/>
        <v>OfSNewSCECZ06</v>
      </c>
      <c r="M1348" t="str">
        <f t="shared" si="84"/>
        <v>OfSNewSCE</v>
      </c>
      <c r="N1348" t="s">
        <v>424</v>
      </c>
      <c r="O1348">
        <v>1.0387</v>
      </c>
    </row>
    <row r="1349" spans="2:15" x14ac:dyDescent="0.35">
      <c r="B1349" t="s">
        <v>389</v>
      </c>
      <c r="C1349" t="str">
        <f t="shared" si="81"/>
        <v>OfSNewSCE</v>
      </c>
      <c r="D1349" t="s">
        <v>393</v>
      </c>
      <c r="E1349" t="str">
        <f t="shared" si="82"/>
        <v>Any</v>
      </c>
      <c r="F1349" t="s">
        <v>455</v>
      </c>
      <c r="G1349" t="s">
        <v>445</v>
      </c>
      <c r="H1349" t="s">
        <v>454</v>
      </c>
      <c r="I1349" s="12" t="s">
        <v>417</v>
      </c>
      <c r="J1349" s="12" t="s">
        <v>418</v>
      </c>
      <c r="L1349" s="28" t="str">
        <f t="shared" si="83"/>
        <v>OfSNewSCECZ07</v>
      </c>
      <c r="M1349" t="str">
        <f t="shared" si="84"/>
        <v>OfSNewSCE</v>
      </c>
      <c r="N1349" t="s">
        <v>425</v>
      </c>
      <c r="O1349">
        <v>0</v>
      </c>
    </row>
    <row r="1350" spans="2:15" x14ac:dyDescent="0.35">
      <c r="B1350" t="s">
        <v>389</v>
      </c>
      <c r="C1350" t="str">
        <f t="shared" si="81"/>
        <v>OfSNewSCE</v>
      </c>
      <c r="D1350" t="s">
        <v>393</v>
      </c>
      <c r="E1350" t="str">
        <f t="shared" si="82"/>
        <v>Any</v>
      </c>
      <c r="F1350" t="s">
        <v>455</v>
      </c>
      <c r="G1350" t="s">
        <v>445</v>
      </c>
      <c r="H1350" t="s">
        <v>454</v>
      </c>
      <c r="I1350" s="12" t="s">
        <v>417</v>
      </c>
      <c r="J1350" s="12" t="s">
        <v>418</v>
      </c>
      <c r="L1350" s="28" t="str">
        <f t="shared" si="83"/>
        <v>OfSNewSCECZ08</v>
      </c>
      <c r="M1350" t="str">
        <f t="shared" si="84"/>
        <v>OfSNewSCE</v>
      </c>
      <c r="N1350" t="s">
        <v>426</v>
      </c>
      <c r="O1350">
        <v>1.2538</v>
      </c>
    </row>
    <row r="1351" spans="2:15" x14ac:dyDescent="0.35">
      <c r="B1351" t="s">
        <v>389</v>
      </c>
      <c r="C1351" t="str">
        <f t="shared" si="81"/>
        <v>OfSNewSCE</v>
      </c>
      <c r="D1351" t="s">
        <v>393</v>
      </c>
      <c r="E1351" t="str">
        <f t="shared" si="82"/>
        <v>Any</v>
      </c>
      <c r="F1351" t="s">
        <v>455</v>
      </c>
      <c r="G1351" t="s">
        <v>445</v>
      </c>
      <c r="H1351" t="s">
        <v>454</v>
      </c>
      <c r="I1351" s="12" t="s">
        <v>417</v>
      </c>
      <c r="J1351" s="12" t="s">
        <v>418</v>
      </c>
      <c r="L1351" s="28" t="str">
        <f t="shared" si="83"/>
        <v>OfSNewSCECZ09</v>
      </c>
      <c r="M1351" t="str">
        <f t="shared" si="84"/>
        <v>OfSNewSCE</v>
      </c>
      <c r="N1351" t="s">
        <v>427</v>
      </c>
      <c r="O1351">
        <v>0.65590000000000004</v>
      </c>
    </row>
    <row r="1352" spans="2:15" x14ac:dyDescent="0.35">
      <c r="B1352" t="s">
        <v>389</v>
      </c>
      <c r="C1352" t="str">
        <f t="shared" si="81"/>
        <v>OfSNewSCE</v>
      </c>
      <c r="D1352" t="s">
        <v>393</v>
      </c>
      <c r="E1352" t="str">
        <f t="shared" si="82"/>
        <v>Any</v>
      </c>
      <c r="F1352" t="s">
        <v>455</v>
      </c>
      <c r="G1352" t="s">
        <v>445</v>
      </c>
      <c r="H1352" t="s">
        <v>454</v>
      </c>
      <c r="I1352" s="12" t="s">
        <v>417</v>
      </c>
      <c r="J1352" s="12" t="s">
        <v>418</v>
      </c>
      <c r="L1352" s="28" t="str">
        <f t="shared" si="83"/>
        <v>OfSNewSCECZ10</v>
      </c>
      <c r="M1352" t="str">
        <f t="shared" si="84"/>
        <v>OfSNewSCE</v>
      </c>
      <c r="N1352" t="s">
        <v>428</v>
      </c>
      <c r="O1352">
        <v>1.5809</v>
      </c>
    </row>
    <row r="1353" spans="2:15" x14ac:dyDescent="0.35">
      <c r="B1353" t="s">
        <v>389</v>
      </c>
      <c r="C1353" t="str">
        <f t="shared" si="81"/>
        <v>OfSNewSCE</v>
      </c>
      <c r="D1353" t="s">
        <v>393</v>
      </c>
      <c r="E1353" t="str">
        <f t="shared" si="82"/>
        <v>Any</v>
      </c>
      <c r="F1353" t="s">
        <v>455</v>
      </c>
      <c r="G1353" t="s">
        <v>445</v>
      </c>
      <c r="H1353" t="s">
        <v>454</v>
      </c>
      <c r="I1353" s="12" t="s">
        <v>417</v>
      </c>
      <c r="J1353" s="12" t="s">
        <v>418</v>
      </c>
      <c r="L1353" s="28" t="str">
        <f t="shared" si="83"/>
        <v>OfSNewSCECZ11</v>
      </c>
      <c r="M1353" t="str">
        <f t="shared" si="84"/>
        <v>OfSNewSCE</v>
      </c>
      <c r="N1353" t="s">
        <v>429</v>
      </c>
      <c r="O1353">
        <v>0</v>
      </c>
    </row>
    <row r="1354" spans="2:15" x14ac:dyDescent="0.35">
      <c r="B1354" t="s">
        <v>389</v>
      </c>
      <c r="C1354" t="str">
        <f t="shared" si="81"/>
        <v>OfSNewSCE</v>
      </c>
      <c r="D1354" t="s">
        <v>393</v>
      </c>
      <c r="E1354" t="str">
        <f t="shared" si="82"/>
        <v>Any</v>
      </c>
      <c r="F1354" t="s">
        <v>455</v>
      </c>
      <c r="G1354" t="s">
        <v>445</v>
      </c>
      <c r="H1354" t="s">
        <v>454</v>
      </c>
      <c r="I1354" s="12" t="s">
        <v>417</v>
      </c>
      <c r="J1354" s="12" t="s">
        <v>418</v>
      </c>
      <c r="L1354" s="28" t="str">
        <f t="shared" si="83"/>
        <v>OfSNewSCECZ12</v>
      </c>
      <c r="M1354" t="str">
        <f t="shared" si="84"/>
        <v>OfSNewSCE</v>
      </c>
      <c r="N1354" t="s">
        <v>430</v>
      </c>
      <c r="O1354">
        <v>0</v>
      </c>
    </row>
    <row r="1355" spans="2:15" x14ac:dyDescent="0.35">
      <c r="B1355" t="s">
        <v>389</v>
      </c>
      <c r="C1355" t="str">
        <f t="shared" si="81"/>
        <v>OfSNewSCE</v>
      </c>
      <c r="D1355" t="s">
        <v>393</v>
      </c>
      <c r="E1355" t="str">
        <f t="shared" si="82"/>
        <v>Any</v>
      </c>
      <c r="F1355" t="s">
        <v>455</v>
      </c>
      <c r="G1355" t="s">
        <v>445</v>
      </c>
      <c r="H1355" t="s">
        <v>454</v>
      </c>
      <c r="I1355" s="12" t="s">
        <v>417</v>
      </c>
      <c r="J1355" s="12" t="s">
        <v>418</v>
      </c>
      <c r="L1355" s="28" t="str">
        <f t="shared" si="83"/>
        <v>OfSNewSCECZ13</v>
      </c>
      <c r="M1355" t="str">
        <f t="shared" si="84"/>
        <v>OfSNewSCE</v>
      </c>
      <c r="N1355" t="s">
        <v>431</v>
      </c>
      <c r="O1355">
        <v>0.23680000000000001</v>
      </c>
    </row>
    <row r="1356" spans="2:15" x14ac:dyDescent="0.35">
      <c r="B1356" t="s">
        <v>389</v>
      </c>
      <c r="C1356" t="str">
        <f t="shared" si="81"/>
        <v>OfSNewSCE</v>
      </c>
      <c r="D1356" t="s">
        <v>393</v>
      </c>
      <c r="E1356" t="str">
        <f t="shared" si="82"/>
        <v>Any</v>
      </c>
      <c r="F1356" t="s">
        <v>455</v>
      </c>
      <c r="G1356" t="s">
        <v>445</v>
      </c>
      <c r="H1356" t="s">
        <v>454</v>
      </c>
      <c r="I1356" s="12" t="s">
        <v>417</v>
      </c>
      <c r="J1356" s="12" t="s">
        <v>418</v>
      </c>
      <c r="L1356" s="28" t="str">
        <f t="shared" si="83"/>
        <v>OfSNewSCECZ14</v>
      </c>
      <c r="M1356" t="str">
        <f t="shared" si="84"/>
        <v>OfSNewSCE</v>
      </c>
      <c r="N1356" t="s">
        <v>432</v>
      </c>
      <c r="O1356">
        <v>0.20300000000000001</v>
      </c>
    </row>
    <row r="1357" spans="2:15" x14ac:dyDescent="0.35">
      <c r="B1357" t="s">
        <v>389</v>
      </c>
      <c r="C1357" t="str">
        <f t="shared" si="81"/>
        <v>OfSNewSCE</v>
      </c>
      <c r="D1357" t="s">
        <v>393</v>
      </c>
      <c r="E1357" t="str">
        <f t="shared" si="82"/>
        <v>Any</v>
      </c>
      <c r="F1357" t="s">
        <v>455</v>
      </c>
      <c r="G1357" t="s">
        <v>445</v>
      </c>
      <c r="H1357" t="s">
        <v>454</v>
      </c>
      <c r="I1357" s="12" t="s">
        <v>417</v>
      </c>
      <c r="J1357" s="12" t="s">
        <v>418</v>
      </c>
      <c r="L1357" s="28" t="str">
        <f t="shared" si="83"/>
        <v>OfSNewSCECZ15</v>
      </c>
      <c r="M1357" t="str">
        <f t="shared" si="84"/>
        <v>OfSNewSCE</v>
      </c>
      <c r="N1357" t="s">
        <v>433</v>
      </c>
      <c r="O1357">
        <v>0.432</v>
      </c>
    </row>
    <row r="1358" spans="2:15" x14ac:dyDescent="0.35">
      <c r="B1358" t="s">
        <v>389</v>
      </c>
      <c r="C1358" t="str">
        <f t="shared" si="81"/>
        <v>OfSNewSCE</v>
      </c>
      <c r="D1358" t="s">
        <v>393</v>
      </c>
      <c r="E1358" t="str">
        <f t="shared" si="82"/>
        <v>Any</v>
      </c>
      <c r="F1358" t="s">
        <v>455</v>
      </c>
      <c r="G1358" t="s">
        <v>445</v>
      </c>
      <c r="H1358" t="s">
        <v>454</v>
      </c>
      <c r="I1358" s="12" t="s">
        <v>417</v>
      </c>
      <c r="J1358" s="12" t="s">
        <v>418</v>
      </c>
      <c r="L1358" s="28" t="str">
        <f t="shared" si="83"/>
        <v>OfSNewSCECZ16</v>
      </c>
      <c r="M1358" t="str">
        <f t="shared" si="84"/>
        <v>OfSNewSCE</v>
      </c>
      <c r="N1358" t="s">
        <v>434</v>
      </c>
      <c r="O1358">
        <v>0.1026</v>
      </c>
    </row>
    <row r="1359" spans="2:15" x14ac:dyDescent="0.35">
      <c r="B1359" t="s">
        <v>389</v>
      </c>
      <c r="C1359" t="str">
        <f t="shared" ref="C1359:C1422" si="85">+G1359&amp;H1359&amp;F1359</f>
        <v>RSDNewSCE</v>
      </c>
      <c r="D1359" t="s">
        <v>393</v>
      </c>
      <c r="E1359" t="str">
        <f t="shared" si="82"/>
        <v>Any</v>
      </c>
      <c r="F1359" t="s">
        <v>455</v>
      </c>
      <c r="G1359" t="s">
        <v>446</v>
      </c>
      <c r="H1359" t="s">
        <v>454</v>
      </c>
      <c r="I1359" s="12" t="s">
        <v>417</v>
      </c>
      <c r="J1359" s="12" t="s">
        <v>418</v>
      </c>
      <c r="L1359" s="28" t="str">
        <f t="shared" si="83"/>
        <v>RSDNewSCECZ01</v>
      </c>
      <c r="M1359" t="str">
        <f t="shared" si="84"/>
        <v>RSDNewSCE</v>
      </c>
      <c r="N1359" t="s">
        <v>419</v>
      </c>
      <c r="O1359">
        <v>0</v>
      </c>
    </row>
    <row r="1360" spans="2:15" x14ac:dyDescent="0.35">
      <c r="B1360" t="s">
        <v>389</v>
      </c>
      <c r="C1360" t="str">
        <f t="shared" si="85"/>
        <v>RSDNewSCE</v>
      </c>
      <c r="D1360" t="s">
        <v>393</v>
      </c>
      <c r="E1360" t="str">
        <f t="shared" ref="E1360:E1423" si="86">IF(H1360="Ex",F1360,"Any")</f>
        <v>Any</v>
      </c>
      <c r="F1360" t="s">
        <v>455</v>
      </c>
      <c r="G1360" t="s">
        <v>446</v>
      </c>
      <c r="H1360" t="s">
        <v>454</v>
      </c>
      <c r="I1360" s="12" t="s">
        <v>417</v>
      </c>
      <c r="J1360" s="12" t="s">
        <v>418</v>
      </c>
      <c r="L1360" s="28" t="str">
        <f t="shared" ref="L1360:L1423" si="87">M1360&amp;N1360</f>
        <v>RSDNewSCECZ02</v>
      </c>
      <c r="M1360" t="str">
        <f t="shared" ref="M1360:M1423" si="88">+C1360</f>
        <v>RSDNewSCE</v>
      </c>
      <c r="N1360" t="s">
        <v>420</v>
      </c>
      <c r="O1360">
        <v>0</v>
      </c>
    </row>
    <row r="1361" spans="2:15" x14ac:dyDescent="0.35">
      <c r="B1361" t="s">
        <v>389</v>
      </c>
      <c r="C1361" t="str">
        <f t="shared" si="85"/>
        <v>RSDNewSCE</v>
      </c>
      <c r="D1361" t="s">
        <v>393</v>
      </c>
      <c r="E1361" t="str">
        <f t="shared" si="86"/>
        <v>Any</v>
      </c>
      <c r="F1361" t="s">
        <v>455</v>
      </c>
      <c r="G1361" t="s">
        <v>446</v>
      </c>
      <c r="H1361" t="s">
        <v>454</v>
      </c>
      <c r="I1361" s="12" t="s">
        <v>417</v>
      </c>
      <c r="J1361" s="12" t="s">
        <v>418</v>
      </c>
      <c r="L1361" s="28" t="str">
        <f t="shared" si="87"/>
        <v>RSDNewSCECZ03</v>
      </c>
      <c r="M1361" t="str">
        <f t="shared" si="88"/>
        <v>RSDNewSCE</v>
      </c>
      <c r="N1361" t="s">
        <v>421</v>
      </c>
      <c r="O1361">
        <v>0</v>
      </c>
    </row>
    <row r="1362" spans="2:15" x14ac:dyDescent="0.35">
      <c r="B1362" t="s">
        <v>389</v>
      </c>
      <c r="C1362" t="str">
        <f t="shared" si="85"/>
        <v>RSDNewSCE</v>
      </c>
      <c r="D1362" t="s">
        <v>393</v>
      </c>
      <c r="E1362" t="str">
        <f t="shared" si="86"/>
        <v>Any</v>
      </c>
      <c r="F1362" t="s">
        <v>455</v>
      </c>
      <c r="G1362" t="s">
        <v>446</v>
      </c>
      <c r="H1362" t="s">
        <v>454</v>
      </c>
      <c r="I1362" s="12" t="s">
        <v>417</v>
      </c>
      <c r="J1362" s="12" t="s">
        <v>418</v>
      </c>
      <c r="L1362" s="28" t="str">
        <f t="shared" si="87"/>
        <v>RSDNewSCECZ04</v>
      </c>
      <c r="M1362" t="str">
        <f t="shared" si="88"/>
        <v>RSDNewSCE</v>
      </c>
      <c r="N1362" t="s">
        <v>422</v>
      </c>
      <c r="O1362">
        <v>0</v>
      </c>
    </row>
    <row r="1363" spans="2:15" x14ac:dyDescent="0.35">
      <c r="B1363" t="s">
        <v>389</v>
      </c>
      <c r="C1363" t="str">
        <f t="shared" si="85"/>
        <v>RSDNewSCE</v>
      </c>
      <c r="D1363" t="s">
        <v>393</v>
      </c>
      <c r="E1363" t="str">
        <f t="shared" si="86"/>
        <v>Any</v>
      </c>
      <c r="F1363" t="s">
        <v>455</v>
      </c>
      <c r="G1363" t="s">
        <v>446</v>
      </c>
      <c r="H1363" t="s">
        <v>454</v>
      </c>
      <c r="I1363" s="12" t="s">
        <v>417</v>
      </c>
      <c r="J1363" s="12" t="s">
        <v>418</v>
      </c>
      <c r="L1363" s="28" t="str">
        <f t="shared" si="87"/>
        <v>RSDNewSCECZ05</v>
      </c>
      <c r="M1363" t="str">
        <f t="shared" si="88"/>
        <v>RSDNewSCE</v>
      </c>
      <c r="N1363" t="s">
        <v>423</v>
      </c>
      <c r="O1363">
        <v>7.195E-3</v>
      </c>
    </row>
    <row r="1364" spans="2:15" x14ac:dyDescent="0.35">
      <c r="B1364" t="s">
        <v>389</v>
      </c>
      <c r="C1364" t="str">
        <f t="shared" si="85"/>
        <v>RSDNewSCE</v>
      </c>
      <c r="D1364" t="s">
        <v>393</v>
      </c>
      <c r="E1364" t="str">
        <f t="shared" si="86"/>
        <v>Any</v>
      </c>
      <c r="F1364" t="s">
        <v>455</v>
      </c>
      <c r="G1364" t="s">
        <v>446</v>
      </c>
      <c r="H1364" t="s">
        <v>454</v>
      </c>
      <c r="I1364" s="12" t="s">
        <v>417</v>
      </c>
      <c r="J1364" s="12" t="s">
        <v>418</v>
      </c>
      <c r="L1364" s="28" t="str">
        <f t="shared" si="87"/>
        <v>RSDNewSCECZ06</v>
      </c>
      <c r="M1364" t="str">
        <f t="shared" si="88"/>
        <v>RSDNewSCE</v>
      </c>
      <c r="N1364" t="s">
        <v>424</v>
      </c>
      <c r="O1364">
        <v>0.48923</v>
      </c>
    </row>
    <row r="1365" spans="2:15" x14ac:dyDescent="0.35">
      <c r="B1365" t="s">
        <v>389</v>
      </c>
      <c r="C1365" t="str">
        <f t="shared" si="85"/>
        <v>RSDNewSCE</v>
      </c>
      <c r="D1365" t="s">
        <v>393</v>
      </c>
      <c r="E1365" t="str">
        <f t="shared" si="86"/>
        <v>Any</v>
      </c>
      <c r="F1365" t="s">
        <v>455</v>
      </c>
      <c r="G1365" t="s">
        <v>446</v>
      </c>
      <c r="H1365" t="s">
        <v>454</v>
      </c>
      <c r="I1365" s="12" t="s">
        <v>417</v>
      </c>
      <c r="J1365" s="12" t="s">
        <v>418</v>
      </c>
      <c r="L1365" s="28" t="str">
        <f t="shared" si="87"/>
        <v>RSDNewSCECZ07</v>
      </c>
      <c r="M1365" t="str">
        <f t="shared" si="88"/>
        <v>RSDNewSCE</v>
      </c>
      <c r="N1365" t="s">
        <v>425</v>
      </c>
      <c r="O1365">
        <v>0</v>
      </c>
    </row>
    <row r="1366" spans="2:15" x14ac:dyDescent="0.35">
      <c r="B1366" t="s">
        <v>389</v>
      </c>
      <c r="C1366" t="str">
        <f t="shared" si="85"/>
        <v>RSDNewSCE</v>
      </c>
      <c r="D1366" t="s">
        <v>393</v>
      </c>
      <c r="E1366" t="str">
        <f t="shared" si="86"/>
        <v>Any</v>
      </c>
      <c r="F1366" t="s">
        <v>455</v>
      </c>
      <c r="G1366" t="s">
        <v>446</v>
      </c>
      <c r="H1366" t="s">
        <v>454</v>
      </c>
      <c r="I1366" s="12" t="s">
        <v>417</v>
      </c>
      <c r="J1366" s="12" t="s">
        <v>418</v>
      </c>
      <c r="L1366" s="28" t="str">
        <f t="shared" si="87"/>
        <v>RSDNewSCECZ08</v>
      </c>
      <c r="M1366" t="str">
        <f t="shared" si="88"/>
        <v>RSDNewSCE</v>
      </c>
      <c r="N1366" t="s">
        <v>426</v>
      </c>
      <c r="O1366">
        <v>0.55198999999999998</v>
      </c>
    </row>
    <row r="1367" spans="2:15" x14ac:dyDescent="0.35">
      <c r="B1367" t="s">
        <v>389</v>
      </c>
      <c r="C1367" t="str">
        <f t="shared" si="85"/>
        <v>RSDNewSCE</v>
      </c>
      <c r="D1367" t="s">
        <v>393</v>
      </c>
      <c r="E1367" t="str">
        <f t="shared" si="86"/>
        <v>Any</v>
      </c>
      <c r="F1367" t="s">
        <v>455</v>
      </c>
      <c r="G1367" t="s">
        <v>446</v>
      </c>
      <c r="H1367" t="s">
        <v>454</v>
      </c>
      <c r="I1367" s="12" t="s">
        <v>417</v>
      </c>
      <c r="J1367" s="12" t="s">
        <v>418</v>
      </c>
      <c r="L1367" s="28" t="str">
        <f t="shared" si="87"/>
        <v>RSDNewSCECZ09</v>
      </c>
      <c r="M1367" t="str">
        <f t="shared" si="88"/>
        <v>RSDNewSCE</v>
      </c>
      <c r="N1367" t="s">
        <v>427</v>
      </c>
      <c r="O1367">
        <v>0.27653499999999998</v>
      </c>
    </row>
    <row r="1368" spans="2:15" x14ac:dyDescent="0.35">
      <c r="B1368" t="s">
        <v>389</v>
      </c>
      <c r="C1368" t="str">
        <f t="shared" si="85"/>
        <v>RSDNewSCE</v>
      </c>
      <c r="D1368" t="s">
        <v>393</v>
      </c>
      <c r="E1368" t="str">
        <f t="shared" si="86"/>
        <v>Any</v>
      </c>
      <c r="F1368" t="s">
        <v>455</v>
      </c>
      <c r="G1368" t="s">
        <v>446</v>
      </c>
      <c r="H1368" t="s">
        <v>454</v>
      </c>
      <c r="I1368" s="12" t="s">
        <v>417</v>
      </c>
      <c r="J1368" s="12" t="s">
        <v>418</v>
      </c>
      <c r="L1368" s="28" t="str">
        <f t="shared" si="87"/>
        <v>RSDNewSCECZ10</v>
      </c>
      <c r="M1368" t="str">
        <f t="shared" si="88"/>
        <v>RSDNewSCE</v>
      </c>
      <c r="N1368" t="s">
        <v>428</v>
      </c>
      <c r="O1368">
        <v>0.64263999999999999</v>
      </c>
    </row>
    <row r="1369" spans="2:15" x14ac:dyDescent="0.35">
      <c r="B1369" t="s">
        <v>389</v>
      </c>
      <c r="C1369" t="str">
        <f t="shared" si="85"/>
        <v>RSDNewSCE</v>
      </c>
      <c r="D1369" t="s">
        <v>393</v>
      </c>
      <c r="E1369" t="str">
        <f t="shared" si="86"/>
        <v>Any</v>
      </c>
      <c r="F1369" t="s">
        <v>455</v>
      </c>
      <c r="G1369" t="s">
        <v>446</v>
      </c>
      <c r="H1369" t="s">
        <v>454</v>
      </c>
      <c r="I1369" s="12" t="s">
        <v>417</v>
      </c>
      <c r="J1369" s="12" t="s">
        <v>418</v>
      </c>
      <c r="L1369" s="28" t="str">
        <f t="shared" si="87"/>
        <v>RSDNewSCECZ11</v>
      </c>
      <c r="M1369" t="str">
        <f t="shared" si="88"/>
        <v>RSDNewSCE</v>
      </c>
      <c r="N1369" t="s">
        <v>429</v>
      </c>
      <c r="O1369">
        <v>0</v>
      </c>
    </row>
    <row r="1370" spans="2:15" x14ac:dyDescent="0.35">
      <c r="B1370" t="s">
        <v>389</v>
      </c>
      <c r="C1370" t="str">
        <f t="shared" si="85"/>
        <v>RSDNewSCE</v>
      </c>
      <c r="D1370" t="s">
        <v>393</v>
      </c>
      <c r="E1370" t="str">
        <f t="shared" si="86"/>
        <v>Any</v>
      </c>
      <c r="F1370" t="s">
        <v>455</v>
      </c>
      <c r="G1370" t="s">
        <v>446</v>
      </c>
      <c r="H1370" t="s">
        <v>454</v>
      </c>
      <c r="I1370" s="12" t="s">
        <v>417</v>
      </c>
      <c r="J1370" s="12" t="s">
        <v>418</v>
      </c>
      <c r="L1370" s="28" t="str">
        <f t="shared" si="87"/>
        <v>RSDNewSCECZ12</v>
      </c>
      <c r="M1370" t="str">
        <f t="shared" si="88"/>
        <v>RSDNewSCE</v>
      </c>
      <c r="N1370" t="s">
        <v>430</v>
      </c>
      <c r="O1370">
        <v>0</v>
      </c>
    </row>
    <row r="1371" spans="2:15" x14ac:dyDescent="0.35">
      <c r="B1371" t="s">
        <v>389</v>
      </c>
      <c r="C1371" t="str">
        <f t="shared" si="85"/>
        <v>RSDNewSCE</v>
      </c>
      <c r="D1371" t="s">
        <v>393</v>
      </c>
      <c r="E1371" t="str">
        <f t="shared" si="86"/>
        <v>Any</v>
      </c>
      <c r="F1371" t="s">
        <v>455</v>
      </c>
      <c r="G1371" t="s">
        <v>446</v>
      </c>
      <c r="H1371" t="s">
        <v>454</v>
      </c>
      <c r="I1371" s="12" t="s">
        <v>417</v>
      </c>
      <c r="J1371" s="12" t="s">
        <v>418</v>
      </c>
      <c r="L1371" s="28" t="str">
        <f t="shared" si="87"/>
        <v>RSDNewSCECZ13</v>
      </c>
      <c r="M1371" t="str">
        <f t="shared" si="88"/>
        <v>RSDNewSCE</v>
      </c>
      <c r="N1371" t="s">
        <v>431</v>
      </c>
      <c r="O1371">
        <v>4.3635E-2</v>
      </c>
    </row>
    <row r="1372" spans="2:15" x14ac:dyDescent="0.35">
      <c r="B1372" t="s">
        <v>389</v>
      </c>
      <c r="C1372" t="str">
        <f t="shared" si="85"/>
        <v>RSDNewSCE</v>
      </c>
      <c r="D1372" t="s">
        <v>393</v>
      </c>
      <c r="E1372" t="str">
        <f t="shared" si="86"/>
        <v>Any</v>
      </c>
      <c r="F1372" t="s">
        <v>455</v>
      </c>
      <c r="G1372" t="s">
        <v>446</v>
      </c>
      <c r="H1372" t="s">
        <v>454</v>
      </c>
      <c r="I1372" s="12" t="s">
        <v>417</v>
      </c>
      <c r="J1372" s="12" t="s">
        <v>418</v>
      </c>
      <c r="L1372" s="28" t="str">
        <f t="shared" si="87"/>
        <v>RSDNewSCECZ14</v>
      </c>
      <c r="M1372" t="str">
        <f t="shared" si="88"/>
        <v>RSDNewSCE</v>
      </c>
      <c r="N1372" t="s">
        <v>432</v>
      </c>
      <c r="O1372">
        <v>0.1231</v>
      </c>
    </row>
    <row r="1373" spans="2:15" x14ac:dyDescent="0.35">
      <c r="B1373" t="s">
        <v>389</v>
      </c>
      <c r="C1373" t="str">
        <f t="shared" si="85"/>
        <v>RSDNewSCE</v>
      </c>
      <c r="D1373" t="s">
        <v>393</v>
      </c>
      <c r="E1373" t="str">
        <f t="shared" si="86"/>
        <v>Any</v>
      </c>
      <c r="F1373" t="s">
        <v>455</v>
      </c>
      <c r="G1373" t="s">
        <v>446</v>
      </c>
      <c r="H1373" t="s">
        <v>454</v>
      </c>
      <c r="I1373" s="12" t="s">
        <v>417</v>
      </c>
      <c r="J1373" s="12" t="s">
        <v>418</v>
      </c>
      <c r="L1373" s="28" t="str">
        <f t="shared" si="87"/>
        <v>RSDNewSCECZ15</v>
      </c>
      <c r="M1373" t="str">
        <f t="shared" si="88"/>
        <v>RSDNewSCE</v>
      </c>
      <c r="N1373" t="s">
        <v>433</v>
      </c>
      <c r="O1373">
        <v>0.12573500000000001</v>
      </c>
    </row>
    <row r="1374" spans="2:15" x14ac:dyDescent="0.35">
      <c r="B1374" t="s">
        <v>389</v>
      </c>
      <c r="C1374" t="str">
        <f t="shared" si="85"/>
        <v>RSDNewSCE</v>
      </c>
      <c r="D1374" t="s">
        <v>393</v>
      </c>
      <c r="E1374" t="str">
        <f t="shared" si="86"/>
        <v>Any</v>
      </c>
      <c r="F1374" t="s">
        <v>455</v>
      </c>
      <c r="G1374" t="s">
        <v>446</v>
      </c>
      <c r="H1374" t="s">
        <v>454</v>
      </c>
      <c r="I1374" s="12" t="s">
        <v>417</v>
      </c>
      <c r="J1374" s="12" t="s">
        <v>418</v>
      </c>
      <c r="L1374" s="28" t="str">
        <f t="shared" si="87"/>
        <v>RSDNewSCECZ16</v>
      </c>
      <c r="M1374" t="str">
        <f t="shared" si="88"/>
        <v>RSDNewSCE</v>
      </c>
      <c r="N1374" t="s">
        <v>434</v>
      </c>
      <c r="O1374">
        <v>4.7239999999999997E-2</v>
      </c>
    </row>
    <row r="1375" spans="2:15" x14ac:dyDescent="0.35">
      <c r="B1375" t="s">
        <v>389</v>
      </c>
      <c r="C1375" t="str">
        <f t="shared" si="85"/>
        <v>RFFNewSCE</v>
      </c>
      <c r="D1375" t="s">
        <v>393</v>
      </c>
      <c r="E1375" t="str">
        <f t="shared" si="86"/>
        <v>Any</v>
      </c>
      <c r="F1375" t="s">
        <v>455</v>
      </c>
      <c r="G1375" t="s">
        <v>447</v>
      </c>
      <c r="H1375" t="s">
        <v>454</v>
      </c>
      <c r="I1375" s="12" t="s">
        <v>417</v>
      </c>
      <c r="J1375" s="12" t="s">
        <v>418</v>
      </c>
      <c r="L1375" s="28" t="str">
        <f t="shared" si="87"/>
        <v>RFFNewSCECZ01</v>
      </c>
      <c r="M1375" t="str">
        <f t="shared" si="88"/>
        <v>RFFNewSCE</v>
      </c>
      <c r="N1375" t="s">
        <v>419</v>
      </c>
      <c r="O1375">
        <v>0</v>
      </c>
    </row>
    <row r="1376" spans="2:15" x14ac:dyDescent="0.35">
      <c r="B1376" t="s">
        <v>389</v>
      </c>
      <c r="C1376" t="str">
        <f t="shared" si="85"/>
        <v>RFFNewSCE</v>
      </c>
      <c r="D1376" t="s">
        <v>393</v>
      </c>
      <c r="E1376" t="str">
        <f t="shared" si="86"/>
        <v>Any</v>
      </c>
      <c r="F1376" t="s">
        <v>455</v>
      </c>
      <c r="G1376" t="s">
        <v>447</v>
      </c>
      <c r="H1376" t="s">
        <v>454</v>
      </c>
      <c r="I1376" s="12" t="s">
        <v>417</v>
      </c>
      <c r="J1376" s="12" t="s">
        <v>418</v>
      </c>
      <c r="L1376" s="28" t="str">
        <f t="shared" si="87"/>
        <v>RFFNewSCECZ02</v>
      </c>
      <c r="M1376" t="str">
        <f t="shared" si="88"/>
        <v>RFFNewSCE</v>
      </c>
      <c r="N1376" t="s">
        <v>420</v>
      </c>
      <c r="O1376">
        <v>0</v>
      </c>
    </row>
    <row r="1377" spans="2:15" x14ac:dyDescent="0.35">
      <c r="B1377" t="s">
        <v>389</v>
      </c>
      <c r="C1377" t="str">
        <f t="shared" si="85"/>
        <v>RFFNewSCE</v>
      </c>
      <c r="D1377" t="s">
        <v>393</v>
      </c>
      <c r="E1377" t="str">
        <f t="shared" si="86"/>
        <v>Any</v>
      </c>
      <c r="F1377" t="s">
        <v>455</v>
      </c>
      <c r="G1377" t="s">
        <v>447</v>
      </c>
      <c r="H1377" t="s">
        <v>454</v>
      </c>
      <c r="I1377" s="12" t="s">
        <v>417</v>
      </c>
      <c r="J1377" s="12" t="s">
        <v>418</v>
      </c>
      <c r="L1377" s="28" t="str">
        <f t="shared" si="87"/>
        <v>RFFNewSCECZ03</v>
      </c>
      <c r="M1377" t="str">
        <f t="shared" si="88"/>
        <v>RFFNewSCE</v>
      </c>
      <c r="N1377" t="s">
        <v>421</v>
      </c>
      <c r="O1377">
        <v>0</v>
      </c>
    </row>
    <row r="1378" spans="2:15" x14ac:dyDescent="0.35">
      <c r="B1378" t="s">
        <v>389</v>
      </c>
      <c r="C1378" t="str">
        <f t="shared" si="85"/>
        <v>RFFNewSCE</v>
      </c>
      <c r="D1378" t="s">
        <v>393</v>
      </c>
      <c r="E1378" t="str">
        <f t="shared" si="86"/>
        <v>Any</v>
      </c>
      <c r="F1378" t="s">
        <v>455</v>
      </c>
      <c r="G1378" t="s">
        <v>447</v>
      </c>
      <c r="H1378" t="s">
        <v>454</v>
      </c>
      <c r="I1378" s="12" t="s">
        <v>417</v>
      </c>
      <c r="J1378" s="12" t="s">
        <v>418</v>
      </c>
      <c r="L1378" s="28" t="str">
        <f t="shared" si="87"/>
        <v>RFFNewSCECZ04</v>
      </c>
      <c r="M1378" t="str">
        <f t="shared" si="88"/>
        <v>RFFNewSCE</v>
      </c>
      <c r="N1378" t="s">
        <v>422</v>
      </c>
      <c r="O1378">
        <v>0</v>
      </c>
    </row>
    <row r="1379" spans="2:15" x14ac:dyDescent="0.35">
      <c r="B1379" t="s">
        <v>389</v>
      </c>
      <c r="C1379" t="str">
        <f t="shared" si="85"/>
        <v>RFFNewSCE</v>
      </c>
      <c r="D1379" t="s">
        <v>393</v>
      </c>
      <c r="E1379" t="str">
        <f t="shared" si="86"/>
        <v>Any</v>
      </c>
      <c r="F1379" t="s">
        <v>455</v>
      </c>
      <c r="G1379" t="s">
        <v>447</v>
      </c>
      <c r="H1379" t="s">
        <v>454</v>
      </c>
      <c r="I1379" s="12" t="s">
        <v>417</v>
      </c>
      <c r="J1379" s="12" t="s">
        <v>418</v>
      </c>
      <c r="L1379" s="28" t="str">
        <f t="shared" si="87"/>
        <v>RFFNewSCECZ05</v>
      </c>
      <c r="M1379" t="str">
        <f t="shared" si="88"/>
        <v>RFFNewSCE</v>
      </c>
      <c r="N1379" t="s">
        <v>423</v>
      </c>
      <c r="O1379">
        <v>7.195E-3</v>
      </c>
    </row>
    <row r="1380" spans="2:15" x14ac:dyDescent="0.35">
      <c r="B1380" t="s">
        <v>389</v>
      </c>
      <c r="C1380" t="str">
        <f t="shared" si="85"/>
        <v>RFFNewSCE</v>
      </c>
      <c r="D1380" t="s">
        <v>393</v>
      </c>
      <c r="E1380" t="str">
        <f t="shared" si="86"/>
        <v>Any</v>
      </c>
      <c r="F1380" t="s">
        <v>455</v>
      </c>
      <c r="G1380" t="s">
        <v>447</v>
      </c>
      <c r="H1380" t="s">
        <v>454</v>
      </c>
      <c r="I1380" s="12" t="s">
        <v>417</v>
      </c>
      <c r="J1380" s="12" t="s">
        <v>418</v>
      </c>
      <c r="L1380" s="28" t="str">
        <f t="shared" si="87"/>
        <v>RFFNewSCECZ06</v>
      </c>
      <c r="M1380" t="str">
        <f t="shared" si="88"/>
        <v>RFFNewSCE</v>
      </c>
      <c r="N1380" t="s">
        <v>424</v>
      </c>
      <c r="O1380">
        <v>0.48923</v>
      </c>
    </row>
    <row r="1381" spans="2:15" x14ac:dyDescent="0.35">
      <c r="B1381" t="s">
        <v>389</v>
      </c>
      <c r="C1381" t="str">
        <f t="shared" si="85"/>
        <v>RFFNewSCE</v>
      </c>
      <c r="D1381" t="s">
        <v>393</v>
      </c>
      <c r="E1381" t="str">
        <f t="shared" si="86"/>
        <v>Any</v>
      </c>
      <c r="F1381" t="s">
        <v>455</v>
      </c>
      <c r="G1381" t="s">
        <v>447</v>
      </c>
      <c r="H1381" t="s">
        <v>454</v>
      </c>
      <c r="I1381" s="12" t="s">
        <v>417</v>
      </c>
      <c r="J1381" s="12" t="s">
        <v>418</v>
      </c>
      <c r="L1381" s="28" t="str">
        <f t="shared" si="87"/>
        <v>RFFNewSCECZ07</v>
      </c>
      <c r="M1381" t="str">
        <f t="shared" si="88"/>
        <v>RFFNewSCE</v>
      </c>
      <c r="N1381" t="s">
        <v>425</v>
      </c>
      <c r="O1381">
        <v>0</v>
      </c>
    </row>
    <row r="1382" spans="2:15" x14ac:dyDescent="0.35">
      <c r="B1382" t="s">
        <v>389</v>
      </c>
      <c r="C1382" t="str">
        <f t="shared" si="85"/>
        <v>RFFNewSCE</v>
      </c>
      <c r="D1382" t="s">
        <v>393</v>
      </c>
      <c r="E1382" t="str">
        <f t="shared" si="86"/>
        <v>Any</v>
      </c>
      <c r="F1382" t="s">
        <v>455</v>
      </c>
      <c r="G1382" t="s">
        <v>447</v>
      </c>
      <c r="H1382" t="s">
        <v>454</v>
      </c>
      <c r="I1382" s="12" t="s">
        <v>417</v>
      </c>
      <c r="J1382" s="12" t="s">
        <v>418</v>
      </c>
      <c r="L1382" s="28" t="str">
        <f t="shared" si="87"/>
        <v>RFFNewSCECZ08</v>
      </c>
      <c r="M1382" t="str">
        <f t="shared" si="88"/>
        <v>RFFNewSCE</v>
      </c>
      <c r="N1382" t="s">
        <v>426</v>
      </c>
      <c r="O1382">
        <v>0.55198999999999998</v>
      </c>
    </row>
    <row r="1383" spans="2:15" x14ac:dyDescent="0.35">
      <c r="B1383" t="s">
        <v>389</v>
      </c>
      <c r="C1383" t="str">
        <f t="shared" si="85"/>
        <v>RFFNewSCE</v>
      </c>
      <c r="D1383" t="s">
        <v>393</v>
      </c>
      <c r="E1383" t="str">
        <f t="shared" si="86"/>
        <v>Any</v>
      </c>
      <c r="F1383" t="s">
        <v>455</v>
      </c>
      <c r="G1383" t="s">
        <v>447</v>
      </c>
      <c r="H1383" t="s">
        <v>454</v>
      </c>
      <c r="I1383" s="12" t="s">
        <v>417</v>
      </c>
      <c r="J1383" s="12" t="s">
        <v>418</v>
      </c>
      <c r="L1383" s="28" t="str">
        <f t="shared" si="87"/>
        <v>RFFNewSCECZ09</v>
      </c>
      <c r="M1383" t="str">
        <f t="shared" si="88"/>
        <v>RFFNewSCE</v>
      </c>
      <c r="N1383" t="s">
        <v>427</v>
      </c>
      <c r="O1383">
        <v>0.27653499999999998</v>
      </c>
    </row>
    <row r="1384" spans="2:15" x14ac:dyDescent="0.35">
      <c r="B1384" t="s">
        <v>389</v>
      </c>
      <c r="C1384" t="str">
        <f t="shared" si="85"/>
        <v>RFFNewSCE</v>
      </c>
      <c r="D1384" t="s">
        <v>393</v>
      </c>
      <c r="E1384" t="str">
        <f t="shared" si="86"/>
        <v>Any</v>
      </c>
      <c r="F1384" t="s">
        <v>455</v>
      </c>
      <c r="G1384" t="s">
        <v>447</v>
      </c>
      <c r="H1384" t="s">
        <v>454</v>
      </c>
      <c r="I1384" s="12" t="s">
        <v>417</v>
      </c>
      <c r="J1384" s="12" t="s">
        <v>418</v>
      </c>
      <c r="L1384" s="28" t="str">
        <f t="shared" si="87"/>
        <v>RFFNewSCECZ10</v>
      </c>
      <c r="M1384" t="str">
        <f t="shared" si="88"/>
        <v>RFFNewSCE</v>
      </c>
      <c r="N1384" t="s">
        <v>428</v>
      </c>
      <c r="O1384">
        <v>0.64263999999999999</v>
      </c>
    </row>
    <row r="1385" spans="2:15" x14ac:dyDescent="0.35">
      <c r="B1385" t="s">
        <v>389</v>
      </c>
      <c r="C1385" t="str">
        <f t="shared" si="85"/>
        <v>RFFNewSCE</v>
      </c>
      <c r="D1385" t="s">
        <v>393</v>
      </c>
      <c r="E1385" t="str">
        <f t="shared" si="86"/>
        <v>Any</v>
      </c>
      <c r="F1385" t="s">
        <v>455</v>
      </c>
      <c r="G1385" t="s">
        <v>447</v>
      </c>
      <c r="H1385" t="s">
        <v>454</v>
      </c>
      <c r="I1385" s="12" t="s">
        <v>417</v>
      </c>
      <c r="J1385" s="12" t="s">
        <v>418</v>
      </c>
      <c r="L1385" s="28" t="str">
        <f t="shared" si="87"/>
        <v>RFFNewSCECZ11</v>
      </c>
      <c r="M1385" t="str">
        <f t="shared" si="88"/>
        <v>RFFNewSCE</v>
      </c>
      <c r="N1385" t="s">
        <v>429</v>
      </c>
      <c r="O1385">
        <v>0</v>
      </c>
    </row>
    <row r="1386" spans="2:15" x14ac:dyDescent="0.35">
      <c r="B1386" t="s">
        <v>389</v>
      </c>
      <c r="C1386" t="str">
        <f t="shared" si="85"/>
        <v>RFFNewSCE</v>
      </c>
      <c r="D1386" t="s">
        <v>393</v>
      </c>
      <c r="E1386" t="str">
        <f t="shared" si="86"/>
        <v>Any</v>
      </c>
      <c r="F1386" t="s">
        <v>455</v>
      </c>
      <c r="G1386" t="s">
        <v>447</v>
      </c>
      <c r="H1386" t="s">
        <v>454</v>
      </c>
      <c r="I1386" s="12" t="s">
        <v>417</v>
      </c>
      <c r="J1386" s="12" t="s">
        <v>418</v>
      </c>
      <c r="L1386" s="28" t="str">
        <f t="shared" si="87"/>
        <v>RFFNewSCECZ12</v>
      </c>
      <c r="M1386" t="str">
        <f t="shared" si="88"/>
        <v>RFFNewSCE</v>
      </c>
      <c r="N1386" t="s">
        <v>430</v>
      </c>
      <c r="O1386">
        <v>0</v>
      </c>
    </row>
    <row r="1387" spans="2:15" x14ac:dyDescent="0.35">
      <c r="B1387" t="s">
        <v>389</v>
      </c>
      <c r="C1387" t="str">
        <f t="shared" si="85"/>
        <v>RFFNewSCE</v>
      </c>
      <c r="D1387" t="s">
        <v>393</v>
      </c>
      <c r="E1387" t="str">
        <f t="shared" si="86"/>
        <v>Any</v>
      </c>
      <c r="F1387" t="s">
        <v>455</v>
      </c>
      <c r="G1387" t="s">
        <v>447</v>
      </c>
      <c r="H1387" t="s">
        <v>454</v>
      </c>
      <c r="I1387" s="12" t="s">
        <v>417</v>
      </c>
      <c r="J1387" s="12" t="s">
        <v>418</v>
      </c>
      <c r="L1387" s="28" t="str">
        <f t="shared" si="87"/>
        <v>RFFNewSCECZ13</v>
      </c>
      <c r="M1387" t="str">
        <f t="shared" si="88"/>
        <v>RFFNewSCE</v>
      </c>
      <c r="N1387" t="s">
        <v>431</v>
      </c>
      <c r="O1387">
        <v>4.3635E-2</v>
      </c>
    </row>
    <row r="1388" spans="2:15" x14ac:dyDescent="0.35">
      <c r="B1388" t="s">
        <v>389</v>
      </c>
      <c r="C1388" t="str">
        <f t="shared" si="85"/>
        <v>RFFNewSCE</v>
      </c>
      <c r="D1388" t="s">
        <v>393</v>
      </c>
      <c r="E1388" t="str">
        <f t="shared" si="86"/>
        <v>Any</v>
      </c>
      <c r="F1388" t="s">
        <v>455</v>
      </c>
      <c r="G1388" t="s">
        <v>447</v>
      </c>
      <c r="H1388" t="s">
        <v>454</v>
      </c>
      <c r="I1388" s="12" t="s">
        <v>417</v>
      </c>
      <c r="J1388" s="12" t="s">
        <v>418</v>
      </c>
      <c r="L1388" s="28" t="str">
        <f t="shared" si="87"/>
        <v>RFFNewSCECZ14</v>
      </c>
      <c r="M1388" t="str">
        <f t="shared" si="88"/>
        <v>RFFNewSCE</v>
      </c>
      <c r="N1388" t="s">
        <v>432</v>
      </c>
      <c r="O1388">
        <v>0.1231</v>
      </c>
    </row>
    <row r="1389" spans="2:15" x14ac:dyDescent="0.35">
      <c r="B1389" t="s">
        <v>389</v>
      </c>
      <c r="C1389" t="str">
        <f t="shared" si="85"/>
        <v>RFFNewSCE</v>
      </c>
      <c r="D1389" t="s">
        <v>393</v>
      </c>
      <c r="E1389" t="str">
        <f t="shared" si="86"/>
        <v>Any</v>
      </c>
      <c r="F1389" t="s">
        <v>455</v>
      </c>
      <c r="G1389" t="s">
        <v>447</v>
      </c>
      <c r="H1389" t="s">
        <v>454</v>
      </c>
      <c r="I1389" s="12" t="s">
        <v>417</v>
      </c>
      <c r="J1389" s="12" t="s">
        <v>418</v>
      </c>
      <c r="L1389" s="28" t="str">
        <f t="shared" si="87"/>
        <v>RFFNewSCECZ15</v>
      </c>
      <c r="M1389" t="str">
        <f t="shared" si="88"/>
        <v>RFFNewSCE</v>
      </c>
      <c r="N1389" t="s">
        <v>433</v>
      </c>
      <c r="O1389">
        <v>0.12573500000000001</v>
      </c>
    </row>
    <row r="1390" spans="2:15" x14ac:dyDescent="0.35">
      <c r="B1390" t="s">
        <v>389</v>
      </c>
      <c r="C1390" t="str">
        <f t="shared" si="85"/>
        <v>RFFNewSCE</v>
      </c>
      <c r="D1390" t="s">
        <v>393</v>
      </c>
      <c r="E1390" t="str">
        <f t="shared" si="86"/>
        <v>Any</v>
      </c>
      <c r="F1390" t="s">
        <v>455</v>
      </c>
      <c r="G1390" t="s">
        <v>447</v>
      </c>
      <c r="H1390" t="s">
        <v>454</v>
      </c>
      <c r="I1390" s="12" t="s">
        <v>417</v>
      </c>
      <c r="J1390" s="12" t="s">
        <v>418</v>
      </c>
      <c r="L1390" s="28" t="str">
        <f t="shared" si="87"/>
        <v>RFFNewSCECZ16</v>
      </c>
      <c r="M1390" t="str">
        <f t="shared" si="88"/>
        <v>RFFNewSCE</v>
      </c>
      <c r="N1390" t="s">
        <v>434</v>
      </c>
      <c r="O1390">
        <v>4.7239999999999997E-2</v>
      </c>
    </row>
    <row r="1391" spans="2:15" x14ac:dyDescent="0.35">
      <c r="B1391" t="s">
        <v>389</v>
      </c>
      <c r="C1391" t="str">
        <f t="shared" si="85"/>
        <v>Rt3NewSCE</v>
      </c>
      <c r="D1391" t="s">
        <v>393</v>
      </c>
      <c r="E1391" t="str">
        <f t="shared" si="86"/>
        <v>Any</v>
      </c>
      <c r="F1391" t="s">
        <v>455</v>
      </c>
      <c r="G1391" t="s">
        <v>448</v>
      </c>
      <c r="H1391" t="s">
        <v>454</v>
      </c>
      <c r="I1391" s="12" t="s">
        <v>417</v>
      </c>
      <c r="J1391" s="12" t="s">
        <v>418</v>
      </c>
      <c r="L1391" s="28" t="str">
        <f t="shared" si="87"/>
        <v>Rt3NewSCECZ01</v>
      </c>
      <c r="M1391" t="str">
        <f t="shared" si="88"/>
        <v>Rt3NewSCE</v>
      </c>
      <c r="N1391" t="s">
        <v>419</v>
      </c>
      <c r="O1391">
        <v>0</v>
      </c>
    </row>
    <row r="1392" spans="2:15" x14ac:dyDescent="0.35">
      <c r="B1392" t="s">
        <v>389</v>
      </c>
      <c r="C1392" t="str">
        <f t="shared" si="85"/>
        <v>Rt3NewSCE</v>
      </c>
      <c r="D1392" t="s">
        <v>393</v>
      </c>
      <c r="E1392" t="str">
        <f t="shared" si="86"/>
        <v>Any</v>
      </c>
      <c r="F1392" t="s">
        <v>455</v>
      </c>
      <c r="G1392" t="s">
        <v>448</v>
      </c>
      <c r="H1392" t="s">
        <v>454</v>
      </c>
      <c r="I1392" s="12" t="s">
        <v>417</v>
      </c>
      <c r="J1392" s="12" t="s">
        <v>418</v>
      </c>
      <c r="L1392" s="28" t="str">
        <f t="shared" si="87"/>
        <v>Rt3NewSCECZ02</v>
      </c>
      <c r="M1392" t="str">
        <f t="shared" si="88"/>
        <v>Rt3NewSCE</v>
      </c>
      <c r="N1392" t="s">
        <v>420</v>
      </c>
      <c r="O1392">
        <v>0</v>
      </c>
    </row>
    <row r="1393" spans="2:15" x14ac:dyDescent="0.35">
      <c r="B1393" t="s">
        <v>389</v>
      </c>
      <c r="C1393" t="str">
        <f t="shared" si="85"/>
        <v>Rt3NewSCE</v>
      </c>
      <c r="D1393" t="s">
        <v>393</v>
      </c>
      <c r="E1393" t="str">
        <f t="shared" si="86"/>
        <v>Any</v>
      </c>
      <c r="F1393" t="s">
        <v>455</v>
      </c>
      <c r="G1393" t="s">
        <v>448</v>
      </c>
      <c r="H1393" t="s">
        <v>454</v>
      </c>
      <c r="I1393" s="12" t="s">
        <v>417</v>
      </c>
      <c r="J1393" s="12" t="s">
        <v>418</v>
      </c>
      <c r="L1393" s="28" t="str">
        <f t="shared" si="87"/>
        <v>Rt3NewSCECZ03</v>
      </c>
      <c r="M1393" t="str">
        <f t="shared" si="88"/>
        <v>Rt3NewSCE</v>
      </c>
      <c r="N1393" t="s">
        <v>421</v>
      </c>
      <c r="O1393">
        <v>0</v>
      </c>
    </row>
    <row r="1394" spans="2:15" x14ac:dyDescent="0.35">
      <c r="B1394" t="s">
        <v>389</v>
      </c>
      <c r="C1394" t="str">
        <f t="shared" si="85"/>
        <v>Rt3NewSCE</v>
      </c>
      <c r="D1394" t="s">
        <v>393</v>
      </c>
      <c r="E1394" t="str">
        <f t="shared" si="86"/>
        <v>Any</v>
      </c>
      <c r="F1394" t="s">
        <v>455</v>
      </c>
      <c r="G1394" t="s">
        <v>448</v>
      </c>
      <c r="H1394" t="s">
        <v>454</v>
      </c>
      <c r="I1394" s="12" t="s">
        <v>417</v>
      </c>
      <c r="J1394" s="12" t="s">
        <v>418</v>
      </c>
      <c r="L1394" s="28" t="str">
        <f t="shared" si="87"/>
        <v>Rt3NewSCECZ04</v>
      </c>
      <c r="M1394" t="str">
        <f t="shared" si="88"/>
        <v>Rt3NewSCE</v>
      </c>
      <c r="N1394" t="s">
        <v>422</v>
      </c>
      <c r="O1394">
        <v>0</v>
      </c>
    </row>
    <row r="1395" spans="2:15" x14ac:dyDescent="0.35">
      <c r="B1395" t="s">
        <v>389</v>
      </c>
      <c r="C1395" t="str">
        <f t="shared" si="85"/>
        <v>Rt3NewSCE</v>
      </c>
      <c r="D1395" t="s">
        <v>393</v>
      </c>
      <c r="E1395" t="str">
        <f t="shared" si="86"/>
        <v>Any</v>
      </c>
      <c r="F1395" t="s">
        <v>455</v>
      </c>
      <c r="G1395" t="s">
        <v>448</v>
      </c>
      <c r="H1395" t="s">
        <v>454</v>
      </c>
      <c r="I1395" s="12" t="s">
        <v>417</v>
      </c>
      <c r="J1395" s="12" t="s">
        <v>418</v>
      </c>
      <c r="L1395" s="28" t="str">
        <f t="shared" si="87"/>
        <v>Rt3NewSCECZ05</v>
      </c>
      <c r="M1395" t="str">
        <f t="shared" si="88"/>
        <v>Rt3NewSCE</v>
      </c>
      <c r="N1395" t="s">
        <v>423</v>
      </c>
      <c r="O1395">
        <v>2.8800000000000003E-2</v>
      </c>
    </row>
    <row r="1396" spans="2:15" x14ac:dyDescent="0.35">
      <c r="B1396" t="s">
        <v>389</v>
      </c>
      <c r="C1396" t="str">
        <f t="shared" si="85"/>
        <v>Rt3NewSCE</v>
      </c>
      <c r="D1396" t="s">
        <v>393</v>
      </c>
      <c r="E1396" t="str">
        <f t="shared" si="86"/>
        <v>Any</v>
      </c>
      <c r="F1396" t="s">
        <v>455</v>
      </c>
      <c r="G1396" t="s">
        <v>448</v>
      </c>
      <c r="H1396" t="s">
        <v>454</v>
      </c>
      <c r="I1396" s="12" t="s">
        <v>417</v>
      </c>
      <c r="J1396" s="12" t="s">
        <v>418</v>
      </c>
      <c r="L1396" s="28" t="str">
        <f t="shared" si="87"/>
        <v>Rt3NewSCECZ06</v>
      </c>
      <c r="M1396" t="str">
        <f t="shared" si="88"/>
        <v>Rt3NewSCE</v>
      </c>
      <c r="N1396" t="s">
        <v>424</v>
      </c>
      <c r="O1396">
        <v>1.6109666666666669</v>
      </c>
    </row>
    <row r="1397" spans="2:15" x14ac:dyDescent="0.35">
      <c r="B1397" t="s">
        <v>389</v>
      </c>
      <c r="C1397" t="str">
        <f t="shared" si="85"/>
        <v>Rt3NewSCE</v>
      </c>
      <c r="D1397" t="s">
        <v>393</v>
      </c>
      <c r="E1397" t="str">
        <f t="shared" si="86"/>
        <v>Any</v>
      </c>
      <c r="F1397" t="s">
        <v>455</v>
      </c>
      <c r="G1397" t="s">
        <v>448</v>
      </c>
      <c r="H1397" t="s">
        <v>454</v>
      </c>
      <c r="I1397" s="12" t="s">
        <v>417</v>
      </c>
      <c r="J1397" s="12" t="s">
        <v>418</v>
      </c>
      <c r="L1397" s="28" t="str">
        <f t="shared" si="87"/>
        <v>Rt3NewSCECZ07</v>
      </c>
      <c r="M1397" t="str">
        <f t="shared" si="88"/>
        <v>Rt3NewSCE</v>
      </c>
      <c r="N1397" t="s">
        <v>425</v>
      </c>
      <c r="O1397">
        <v>0</v>
      </c>
    </row>
    <row r="1398" spans="2:15" x14ac:dyDescent="0.35">
      <c r="B1398" t="s">
        <v>389</v>
      </c>
      <c r="C1398" t="str">
        <f t="shared" si="85"/>
        <v>Rt3NewSCE</v>
      </c>
      <c r="D1398" t="s">
        <v>393</v>
      </c>
      <c r="E1398" t="str">
        <f t="shared" si="86"/>
        <v>Any</v>
      </c>
      <c r="F1398" t="s">
        <v>455</v>
      </c>
      <c r="G1398" t="s">
        <v>448</v>
      </c>
      <c r="H1398" t="s">
        <v>454</v>
      </c>
      <c r="I1398" s="12" t="s">
        <v>417</v>
      </c>
      <c r="J1398" s="12" t="s">
        <v>418</v>
      </c>
      <c r="L1398" s="28" t="str">
        <f t="shared" si="87"/>
        <v>Rt3NewSCECZ08</v>
      </c>
      <c r="M1398" t="str">
        <f t="shared" si="88"/>
        <v>Rt3NewSCE</v>
      </c>
      <c r="N1398" t="s">
        <v>426</v>
      </c>
      <c r="O1398">
        <v>1.8453999999999999</v>
      </c>
    </row>
    <row r="1399" spans="2:15" x14ac:dyDescent="0.35">
      <c r="B1399" t="s">
        <v>389</v>
      </c>
      <c r="C1399" t="str">
        <f t="shared" si="85"/>
        <v>Rt3NewSCE</v>
      </c>
      <c r="D1399" t="s">
        <v>393</v>
      </c>
      <c r="E1399" t="str">
        <f t="shared" si="86"/>
        <v>Any</v>
      </c>
      <c r="F1399" t="s">
        <v>455</v>
      </c>
      <c r="G1399" t="s">
        <v>448</v>
      </c>
      <c r="H1399" t="s">
        <v>454</v>
      </c>
      <c r="I1399" s="12" t="s">
        <v>417</v>
      </c>
      <c r="J1399" s="12" t="s">
        <v>418</v>
      </c>
      <c r="L1399" s="28" t="str">
        <f t="shared" si="87"/>
        <v>Rt3NewSCECZ09</v>
      </c>
      <c r="M1399" t="str">
        <f t="shared" si="88"/>
        <v>Rt3NewSCE</v>
      </c>
      <c r="N1399" t="s">
        <v>427</v>
      </c>
      <c r="O1399">
        <v>1.0207333333333333</v>
      </c>
    </row>
    <row r="1400" spans="2:15" x14ac:dyDescent="0.35">
      <c r="B1400" t="s">
        <v>389</v>
      </c>
      <c r="C1400" t="str">
        <f t="shared" si="85"/>
        <v>Rt3NewSCE</v>
      </c>
      <c r="D1400" t="s">
        <v>393</v>
      </c>
      <c r="E1400" t="str">
        <f t="shared" si="86"/>
        <v>Any</v>
      </c>
      <c r="F1400" t="s">
        <v>455</v>
      </c>
      <c r="G1400" t="s">
        <v>448</v>
      </c>
      <c r="H1400" t="s">
        <v>454</v>
      </c>
      <c r="I1400" s="12" t="s">
        <v>417</v>
      </c>
      <c r="J1400" s="12" t="s">
        <v>418</v>
      </c>
      <c r="L1400" s="28" t="str">
        <f t="shared" si="87"/>
        <v>Rt3NewSCECZ10</v>
      </c>
      <c r="M1400" t="str">
        <f t="shared" si="88"/>
        <v>Rt3NewSCE</v>
      </c>
      <c r="N1400" t="s">
        <v>428</v>
      </c>
      <c r="O1400">
        <v>2.7776666666666667</v>
      </c>
    </row>
    <row r="1401" spans="2:15" x14ac:dyDescent="0.35">
      <c r="B1401" t="s">
        <v>389</v>
      </c>
      <c r="C1401" t="str">
        <f t="shared" si="85"/>
        <v>Rt3NewSCE</v>
      </c>
      <c r="D1401" t="s">
        <v>393</v>
      </c>
      <c r="E1401" t="str">
        <f t="shared" si="86"/>
        <v>Any</v>
      </c>
      <c r="F1401" t="s">
        <v>455</v>
      </c>
      <c r="G1401" t="s">
        <v>448</v>
      </c>
      <c r="H1401" t="s">
        <v>454</v>
      </c>
      <c r="I1401" s="12" t="s">
        <v>417</v>
      </c>
      <c r="J1401" s="12" t="s">
        <v>418</v>
      </c>
      <c r="L1401" s="28" t="str">
        <f t="shared" si="87"/>
        <v>Rt3NewSCECZ11</v>
      </c>
      <c r="M1401" t="str">
        <f t="shared" si="88"/>
        <v>Rt3NewSCE</v>
      </c>
      <c r="N1401" t="s">
        <v>429</v>
      </c>
      <c r="O1401">
        <v>0</v>
      </c>
    </row>
    <row r="1402" spans="2:15" x14ac:dyDescent="0.35">
      <c r="B1402" t="s">
        <v>389</v>
      </c>
      <c r="C1402" t="str">
        <f t="shared" si="85"/>
        <v>Rt3NewSCE</v>
      </c>
      <c r="D1402" t="s">
        <v>393</v>
      </c>
      <c r="E1402" t="str">
        <f t="shared" si="86"/>
        <v>Any</v>
      </c>
      <c r="F1402" t="s">
        <v>455</v>
      </c>
      <c r="G1402" t="s">
        <v>448</v>
      </c>
      <c r="H1402" t="s">
        <v>454</v>
      </c>
      <c r="I1402" s="12" t="s">
        <v>417</v>
      </c>
      <c r="J1402" s="12" t="s">
        <v>418</v>
      </c>
      <c r="L1402" s="28" t="str">
        <f t="shared" si="87"/>
        <v>Rt3NewSCECZ12</v>
      </c>
      <c r="M1402" t="str">
        <f t="shared" si="88"/>
        <v>Rt3NewSCE</v>
      </c>
      <c r="N1402" t="s">
        <v>430</v>
      </c>
      <c r="O1402">
        <v>0</v>
      </c>
    </row>
    <row r="1403" spans="2:15" x14ac:dyDescent="0.35">
      <c r="B1403" t="s">
        <v>389</v>
      </c>
      <c r="C1403" t="str">
        <f t="shared" si="85"/>
        <v>Rt3NewSCE</v>
      </c>
      <c r="D1403" t="s">
        <v>393</v>
      </c>
      <c r="E1403" t="str">
        <f t="shared" si="86"/>
        <v>Any</v>
      </c>
      <c r="F1403" t="s">
        <v>455</v>
      </c>
      <c r="G1403" t="s">
        <v>448</v>
      </c>
      <c r="H1403" t="s">
        <v>454</v>
      </c>
      <c r="I1403" s="12" t="s">
        <v>417</v>
      </c>
      <c r="J1403" s="12" t="s">
        <v>418</v>
      </c>
      <c r="L1403" s="28" t="str">
        <f t="shared" si="87"/>
        <v>Rt3NewSCECZ13</v>
      </c>
      <c r="M1403" t="str">
        <f t="shared" si="88"/>
        <v>Rt3NewSCE</v>
      </c>
      <c r="N1403" t="s">
        <v>431</v>
      </c>
      <c r="O1403">
        <v>0.30546666666666666</v>
      </c>
    </row>
    <row r="1404" spans="2:15" x14ac:dyDescent="0.35">
      <c r="B1404" t="s">
        <v>389</v>
      </c>
      <c r="C1404" t="str">
        <f t="shared" si="85"/>
        <v>Rt3NewSCE</v>
      </c>
      <c r="D1404" t="s">
        <v>393</v>
      </c>
      <c r="E1404" t="str">
        <f t="shared" si="86"/>
        <v>Any</v>
      </c>
      <c r="F1404" t="s">
        <v>455</v>
      </c>
      <c r="G1404" t="s">
        <v>448</v>
      </c>
      <c r="H1404" t="s">
        <v>454</v>
      </c>
      <c r="I1404" s="12" t="s">
        <v>417</v>
      </c>
      <c r="J1404" s="12" t="s">
        <v>418</v>
      </c>
      <c r="L1404" s="28" t="str">
        <f t="shared" si="87"/>
        <v>Rt3NewSCECZ14</v>
      </c>
      <c r="M1404" t="str">
        <f t="shared" si="88"/>
        <v>Rt3NewSCE</v>
      </c>
      <c r="N1404" t="s">
        <v>432</v>
      </c>
      <c r="O1404">
        <v>0.43163333333333331</v>
      </c>
    </row>
    <row r="1405" spans="2:15" x14ac:dyDescent="0.35">
      <c r="B1405" t="s">
        <v>389</v>
      </c>
      <c r="C1405" t="str">
        <f t="shared" si="85"/>
        <v>Rt3NewSCE</v>
      </c>
      <c r="D1405" t="s">
        <v>393</v>
      </c>
      <c r="E1405" t="str">
        <f t="shared" si="86"/>
        <v>Any</v>
      </c>
      <c r="F1405" t="s">
        <v>455</v>
      </c>
      <c r="G1405" t="s">
        <v>448</v>
      </c>
      <c r="H1405" t="s">
        <v>454</v>
      </c>
      <c r="I1405" s="12" t="s">
        <v>417</v>
      </c>
      <c r="J1405" s="12" t="s">
        <v>418</v>
      </c>
      <c r="L1405" s="28" t="str">
        <f t="shared" si="87"/>
        <v>Rt3NewSCECZ15</v>
      </c>
      <c r="M1405" t="str">
        <f t="shared" si="88"/>
        <v>Rt3NewSCE</v>
      </c>
      <c r="N1405" t="s">
        <v>433</v>
      </c>
      <c r="O1405">
        <v>0.38783333333333331</v>
      </c>
    </row>
    <row r="1406" spans="2:15" x14ac:dyDescent="0.35">
      <c r="B1406" t="s">
        <v>389</v>
      </c>
      <c r="C1406" t="str">
        <f t="shared" si="85"/>
        <v>Rt3NewSCE</v>
      </c>
      <c r="D1406" t="s">
        <v>393</v>
      </c>
      <c r="E1406" t="str">
        <f t="shared" si="86"/>
        <v>Any</v>
      </c>
      <c r="F1406" t="s">
        <v>455</v>
      </c>
      <c r="G1406" t="s">
        <v>448</v>
      </c>
      <c r="H1406" t="s">
        <v>454</v>
      </c>
      <c r="I1406" s="12" t="s">
        <v>417</v>
      </c>
      <c r="J1406" s="12" t="s">
        <v>418</v>
      </c>
      <c r="L1406" s="28" t="str">
        <f t="shared" si="87"/>
        <v>Rt3NewSCECZ16</v>
      </c>
      <c r="M1406" t="str">
        <f t="shared" si="88"/>
        <v>Rt3NewSCE</v>
      </c>
      <c r="N1406" t="s">
        <v>434</v>
      </c>
      <c r="O1406">
        <v>9.2833333333333337E-2</v>
      </c>
    </row>
    <row r="1407" spans="2:15" x14ac:dyDescent="0.35">
      <c r="B1407" t="s">
        <v>389</v>
      </c>
      <c r="C1407" t="str">
        <f t="shared" si="85"/>
        <v>RtLNewSCE</v>
      </c>
      <c r="D1407" t="s">
        <v>393</v>
      </c>
      <c r="E1407" t="str">
        <f t="shared" si="86"/>
        <v>Any</v>
      </c>
      <c r="F1407" t="s">
        <v>455</v>
      </c>
      <c r="G1407" t="s">
        <v>449</v>
      </c>
      <c r="H1407" t="s">
        <v>454</v>
      </c>
      <c r="I1407" s="12" t="s">
        <v>417</v>
      </c>
      <c r="J1407" s="12" t="s">
        <v>418</v>
      </c>
      <c r="L1407" s="28" t="str">
        <f t="shared" si="87"/>
        <v>RtLNewSCECZ01</v>
      </c>
      <c r="M1407" t="str">
        <f t="shared" si="88"/>
        <v>RtLNewSCE</v>
      </c>
      <c r="N1407" t="s">
        <v>419</v>
      </c>
      <c r="O1407">
        <v>0</v>
      </c>
    </row>
    <row r="1408" spans="2:15" x14ac:dyDescent="0.35">
      <c r="B1408" t="s">
        <v>389</v>
      </c>
      <c r="C1408" t="str">
        <f t="shared" si="85"/>
        <v>RtLNewSCE</v>
      </c>
      <c r="D1408" t="s">
        <v>393</v>
      </c>
      <c r="E1408" t="str">
        <f t="shared" si="86"/>
        <v>Any</v>
      </c>
      <c r="F1408" t="s">
        <v>455</v>
      </c>
      <c r="G1408" t="s">
        <v>449</v>
      </c>
      <c r="H1408" t="s">
        <v>454</v>
      </c>
      <c r="I1408" s="12" t="s">
        <v>417</v>
      </c>
      <c r="J1408" s="12" t="s">
        <v>418</v>
      </c>
      <c r="L1408" s="28" t="str">
        <f t="shared" si="87"/>
        <v>RtLNewSCECZ02</v>
      </c>
      <c r="M1408" t="str">
        <f t="shared" si="88"/>
        <v>RtLNewSCE</v>
      </c>
      <c r="N1408" t="s">
        <v>420</v>
      </c>
      <c r="O1408">
        <v>0</v>
      </c>
    </row>
    <row r="1409" spans="2:15" x14ac:dyDescent="0.35">
      <c r="B1409" t="s">
        <v>389</v>
      </c>
      <c r="C1409" t="str">
        <f t="shared" si="85"/>
        <v>RtLNewSCE</v>
      </c>
      <c r="D1409" t="s">
        <v>393</v>
      </c>
      <c r="E1409" t="str">
        <f t="shared" si="86"/>
        <v>Any</v>
      </c>
      <c r="F1409" t="s">
        <v>455</v>
      </c>
      <c r="G1409" t="s">
        <v>449</v>
      </c>
      <c r="H1409" t="s">
        <v>454</v>
      </c>
      <c r="I1409" s="12" t="s">
        <v>417</v>
      </c>
      <c r="J1409" s="12" t="s">
        <v>418</v>
      </c>
      <c r="L1409" s="28" t="str">
        <f t="shared" si="87"/>
        <v>RtLNewSCECZ03</v>
      </c>
      <c r="M1409" t="str">
        <f t="shared" si="88"/>
        <v>RtLNewSCE</v>
      </c>
      <c r="N1409" t="s">
        <v>421</v>
      </c>
      <c r="O1409">
        <v>0</v>
      </c>
    </row>
    <row r="1410" spans="2:15" x14ac:dyDescent="0.35">
      <c r="B1410" t="s">
        <v>389</v>
      </c>
      <c r="C1410" t="str">
        <f t="shared" si="85"/>
        <v>RtLNewSCE</v>
      </c>
      <c r="D1410" t="s">
        <v>393</v>
      </c>
      <c r="E1410" t="str">
        <f t="shared" si="86"/>
        <v>Any</v>
      </c>
      <c r="F1410" t="s">
        <v>455</v>
      </c>
      <c r="G1410" t="s">
        <v>449</v>
      </c>
      <c r="H1410" t="s">
        <v>454</v>
      </c>
      <c r="I1410" s="12" t="s">
        <v>417</v>
      </c>
      <c r="J1410" s="12" t="s">
        <v>418</v>
      </c>
      <c r="L1410" s="28" t="str">
        <f t="shared" si="87"/>
        <v>RtLNewSCECZ04</v>
      </c>
      <c r="M1410" t="str">
        <f t="shared" si="88"/>
        <v>RtLNewSCE</v>
      </c>
      <c r="N1410" t="s">
        <v>422</v>
      </c>
      <c r="O1410">
        <v>0</v>
      </c>
    </row>
    <row r="1411" spans="2:15" x14ac:dyDescent="0.35">
      <c r="B1411" t="s">
        <v>389</v>
      </c>
      <c r="C1411" t="str">
        <f t="shared" si="85"/>
        <v>RtLNewSCE</v>
      </c>
      <c r="D1411" t="s">
        <v>393</v>
      </c>
      <c r="E1411" t="str">
        <f t="shared" si="86"/>
        <v>Any</v>
      </c>
      <c r="F1411" t="s">
        <v>455</v>
      </c>
      <c r="G1411" t="s">
        <v>449</v>
      </c>
      <c r="H1411" t="s">
        <v>454</v>
      </c>
      <c r="I1411" s="12" t="s">
        <v>417</v>
      </c>
      <c r="J1411" s="12" t="s">
        <v>418</v>
      </c>
      <c r="L1411" s="28" t="str">
        <f t="shared" si="87"/>
        <v>RtLNewSCECZ05</v>
      </c>
      <c r="M1411" t="str">
        <f t="shared" si="88"/>
        <v>RtLNewSCE</v>
      </c>
      <c r="N1411" t="s">
        <v>423</v>
      </c>
      <c r="O1411">
        <v>2.8800000000000003E-2</v>
      </c>
    </row>
    <row r="1412" spans="2:15" x14ac:dyDescent="0.35">
      <c r="B1412" t="s">
        <v>389</v>
      </c>
      <c r="C1412" t="str">
        <f t="shared" si="85"/>
        <v>RtLNewSCE</v>
      </c>
      <c r="D1412" t="s">
        <v>393</v>
      </c>
      <c r="E1412" t="str">
        <f t="shared" si="86"/>
        <v>Any</v>
      </c>
      <c r="F1412" t="s">
        <v>455</v>
      </c>
      <c r="G1412" t="s">
        <v>449</v>
      </c>
      <c r="H1412" t="s">
        <v>454</v>
      </c>
      <c r="I1412" s="12" t="s">
        <v>417</v>
      </c>
      <c r="J1412" s="12" t="s">
        <v>418</v>
      </c>
      <c r="L1412" s="28" t="str">
        <f t="shared" si="87"/>
        <v>RtLNewSCECZ06</v>
      </c>
      <c r="M1412" t="str">
        <f t="shared" si="88"/>
        <v>RtLNewSCE</v>
      </c>
      <c r="N1412" t="s">
        <v>424</v>
      </c>
      <c r="O1412">
        <v>1.6109666666666669</v>
      </c>
    </row>
    <row r="1413" spans="2:15" x14ac:dyDescent="0.35">
      <c r="B1413" t="s">
        <v>389</v>
      </c>
      <c r="C1413" t="str">
        <f t="shared" si="85"/>
        <v>RtLNewSCE</v>
      </c>
      <c r="D1413" t="s">
        <v>393</v>
      </c>
      <c r="E1413" t="str">
        <f t="shared" si="86"/>
        <v>Any</v>
      </c>
      <c r="F1413" t="s">
        <v>455</v>
      </c>
      <c r="G1413" t="s">
        <v>449</v>
      </c>
      <c r="H1413" t="s">
        <v>454</v>
      </c>
      <c r="I1413" s="12" t="s">
        <v>417</v>
      </c>
      <c r="J1413" s="12" t="s">
        <v>418</v>
      </c>
      <c r="L1413" s="28" t="str">
        <f t="shared" si="87"/>
        <v>RtLNewSCECZ07</v>
      </c>
      <c r="M1413" t="str">
        <f t="shared" si="88"/>
        <v>RtLNewSCE</v>
      </c>
      <c r="N1413" t="s">
        <v>425</v>
      </c>
      <c r="O1413">
        <v>0</v>
      </c>
    </row>
    <row r="1414" spans="2:15" x14ac:dyDescent="0.35">
      <c r="B1414" t="s">
        <v>389</v>
      </c>
      <c r="C1414" t="str">
        <f t="shared" si="85"/>
        <v>RtLNewSCE</v>
      </c>
      <c r="D1414" t="s">
        <v>393</v>
      </c>
      <c r="E1414" t="str">
        <f t="shared" si="86"/>
        <v>Any</v>
      </c>
      <c r="F1414" t="s">
        <v>455</v>
      </c>
      <c r="G1414" t="s">
        <v>449</v>
      </c>
      <c r="H1414" t="s">
        <v>454</v>
      </c>
      <c r="I1414" s="12" t="s">
        <v>417</v>
      </c>
      <c r="J1414" s="12" t="s">
        <v>418</v>
      </c>
      <c r="L1414" s="28" t="str">
        <f t="shared" si="87"/>
        <v>RtLNewSCECZ08</v>
      </c>
      <c r="M1414" t="str">
        <f t="shared" si="88"/>
        <v>RtLNewSCE</v>
      </c>
      <c r="N1414" t="s">
        <v>426</v>
      </c>
      <c r="O1414">
        <v>1.8453999999999999</v>
      </c>
    </row>
    <row r="1415" spans="2:15" x14ac:dyDescent="0.35">
      <c r="B1415" t="s">
        <v>389</v>
      </c>
      <c r="C1415" t="str">
        <f t="shared" si="85"/>
        <v>RtLNewSCE</v>
      </c>
      <c r="D1415" t="s">
        <v>393</v>
      </c>
      <c r="E1415" t="str">
        <f t="shared" si="86"/>
        <v>Any</v>
      </c>
      <c r="F1415" t="s">
        <v>455</v>
      </c>
      <c r="G1415" t="s">
        <v>449</v>
      </c>
      <c r="H1415" t="s">
        <v>454</v>
      </c>
      <c r="I1415" s="12" t="s">
        <v>417</v>
      </c>
      <c r="J1415" s="12" t="s">
        <v>418</v>
      </c>
      <c r="L1415" s="28" t="str">
        <f t="shared" si="87"/>
        <v>RtLNewSCECZ09</v>
      </c>
      <c r="M1415" t="str">
        <f t="shared" si="88"/>
        <v>RtLNewSCE</v>
      </c>
      <c r="N1415" t="s">
        <v>427</v>
      </c>
      <c r="O1415">
        <v>1.0207333333333333</v>
      </c>
    </row>
    <row r="1416" spans="2:15" x14ac:dyDescent="0.35">
      <c r="B1416" t="s">
        <v>389</v>
      </c>
      <c r="C1416" t="str">
        <f t="shared" si="85"/>
        <v>RtLNewSCE</v>
      </c>
      <c r="D1416" t="s">
        <v>393</v>
      </c>
      <c r="E1416" t="str">
        <f t="shared" si="86"/>
        <v>Any</v>
      </c>
      <c r="F1416" t="s">
        <v>455</v>
      </c>
      <c r="G1416" t="s">
        <v>449</v>
      </c>
      <c r="H1416" t="s">
        <v>454</v>
      </c>
      <c r="I1416" s="12" t="s">
        <v>417</v>
      </c>
      <c r="J1416" s="12" t="s">
        <v>418</v>
      </c>
      <c r="L1416" s="28" t="str">
        <f t="shared" si="87"/>
        <v>RtLNewSCECZ10</v>
      </c>
      <c r="M1416" t="str">
        <f t="shared" si="88"/>
        <v>RtLNewSCE</v>
      </c>
      <c r="N1416" t="s">
        <v>428</v>
      </c>
      <c r="O1416">
        <v>2.7776666666666667</v>
      </c>
    </row>
    <row r="1417" spans="2:15" x14ac:dyDescent="0.35">
      <c r="B1417" t="s">
        <v>389</v>
      </c>
      <c r="C1417" t="str">
        <f t="shared" si="85"/>
        <v>RtLNewSCE</v>
      </c>
      <c r="D1417" t="s">
        <v>393</v>
      </c>
      <c r="E1417" t="str">
        <f t="shared" si="86"/>
        <v>Any</v>
      </c>
      <c r="F1417" t="s">
        <v>455</v>
      </c>
      <c r="G1417" t="s">
        <v>449</v>
      </c>
      <c r="H1417" t="s">
        <v>454</v>
      </c>
      <c r="I1417" s="12" t="s">
        <v>417</v>
      </c>
      <c r="J1417" s="12" t="s">
        <v>418</v>
      </c>
      <c r="L1417" s="28" t="str">
        <f t="shared" si="87"/>
        <v>RtLNewSCECZ11</v>
      </c>
      <c r="M1417" t="str">
        <f t="shared" si="88"/>
        <v>RtLNewSCE</v>
      </c>
      <c r="N1417" t="s">
        <v>429</v>
      </c>
      <c r="O1417">
        <v>0</v>
      </c>
    </row>
    <row r="1418" spans="2:15" x14ac:dyDescent="0.35">
      <c r="B1418" t="s">
        <v>389</v>
      </c>
      <c r="C1418" t="str">
        <f t="shared" si="85"/>
        <v>RtLNewSCE</v>
      </c>
      <c r="D1418" t="s">
        <v>393</v>
      </c>
      <c r="E1418" t="str">
        <f t="shared" si="86"/>
        <v>Any</v>
      </c>
      <c r="F1418" t="s">
        <v>455</v>
      </c>
      <c r="G1418" t="s">
        <v>449</v>
      </c>
      <c r="H1418" t="s">
        <v>454</v>
      </c>
      <c r="I1418" s="12" t="s">
        <v>417</v>
      </c>
      <c r="J1418" s="12" t="s">
        <v>418</v>
      </c>
      <c r="L1418" s="28" t="str">
        <f t="shared" si="87"/>
        <v>RtLNewSCECZ12</v>
      </c>
      <c r="M1418" t="str">
        <f t="shared" si="88"/>
        <v>RtLNewSCE</v>
      </c>
      <c r="N1418" t="s">
        <v>430</v>
      </c>
      <c r="O1418">
        <v>0</v>
      </c>
    </row>
    <row r="1419" spans="2:15" x14ac:dyDescent="0.35">
      <c r="B1419" t="s">
        <v>389</v>
      </c>
      <c r="C1419" t="str">
        <f t="shared" si="85"/>
        <v>RtLNewSCE</v>
      </c>
      <c r="D1419" t="s">
        <v>393</v>
      </c>
      <c r="E1419" t="str">
        <f t="shared" si="86"/>
        <v>Any</v>
      </c>
      <c r="F1419" t="s">
        <v>455</v>
      </c>
      <c r="G1419" t="s">
        <v>449</v>
      </c>
      <c r="H1419" t="s">
        <v>454</v>
      </c>
      <c r="I1419" s="12" t="s">
        <v>417</v>
      </c>
      <c r="J1419" s="12" t="s">
        <v>418</v>
      </c>
      <c r="L1419" s="28" t="str">
        <f t="shared" si="87"/>
        <v>RtLNewSCECZ13</v>
      </c>
      <c r="M1419" t="str">
        <f t="shared" si="88"/>
        <v>RtLNewSCE</v>
      </c>
      <c r="N1419" t="s">
        <v>431</v>
      </c>
      <c r="O1419">
        <v>0.30546666666666666</v>
      </c>
    </row>
    <row r="1420" spans="2:15" x14ac:dyDescent="0.35">
      <c r="B1420" t="s">
        <v>389</v>
      </c>
      <c r="C1420" t="str">
        <f t="shared" si="85"/>
        <v>RtLNewSCE</v>
      </c>
      <c r="D1420" t="s">
        <v>393</v>
      </c>
      <c r="E1420" t="str">
        <f t="shared" si="86"/>
        <v>Any</v>
      </c>
      <c r="F1420" t="s">
        <v>455</v>
      </c>
      <c r="G1420" t="s">
        <v>449</v>
      </c>
      <c r="H1420" t="s">
        <v>454</v>
      </c>
      <c r="I1420" s="12" t="s">
        <v>417</v>
      </c>
      <c r="J1420" s="12" t="s">
        <v>418</v>
      </c>
      <c r="L1420" s="28" t="str">
        <f t="shared" si="87"/>
        <v>RtLNewSCECZ14</v>
      </c>
      <c r="M1420" t="str">
        <f t="shared" si="88"/>
        <v>RtLNewSCE</v>
      </c>
      <c r="N1420" t="s">
        <v>432</v>
      </c>
      <c r="O1420">
        <v>0.43163333333333331</v>
      </c>
    </row>
    <row r="1421" spans="2:15" x14ac:dyDescent="0.35">
      <c r="B1421" t="s">
        <v>389</v>
      </c>
      <c r="C1421" t="str">
        <f t="shared" si="85"/>
        <v>RtLNewSCE</v>
      </c>
      <c r="D1421" t="s">
        <v>393</v>
      </c>
      <c r="E1421" t="str">
        <f t="shared" si="86"/>
        <v>Any</v>
      </c>
      <c r="F1421" t="s">
        <v>455</v>
      </c>
      <c r="G1421" t="s">
        <v>449</v>
      </c>
      <c r="H1421" t="s">
        <v>454</v>
      </c>
      <c r="I1421" s="12" t="s">
        <v>417</v>
      </c>
      <c r="J1421" s="12" t="s">
        <v>418</v>
      </c>
      <c r="L1421" s="28" t="str">
        <f t="shared" si="87"/>
        <v>RtLNewSCECZ15</v>
      </c>
      <c r="M1421" t="str">
        <f t="shared" si="88"/>
        <v>RtLNewSCE</v>
      </c>
      <c r="N1421" t="s">
        <v>433</v>
      </c>
      <c r="O1421">
        <v>0.38783333333333331</v>
      </c>
    </row>
    <row r="1422" spans="2:15" x14ac:dyDescent="0.35">
      <c r="B1422" t="s">
        <v>389</v>
      </c>
      <c r="C1422" t="str">
        <f t="shared" si="85"/>
        <v>RtLNewSCE</v>
      </c>
      <c r="D1422" t="s">
        <v>393</v>
      </c>
      <c r="E1422" t="str">
        <f t="shared" si="86"/>
        <v>Any</v>
      </c>
      <c r="F1422" t="s">
        <v>455</v>
      </c>
      <c r="G1422" t="s">
        <v>449</v>
      </c>
      <c r="H1422" t="s">
        <v>454</v>
      </c>
      <c r="I1422" s="12" t="s">
        <v>417</v>
      </c>
      <c r="J1422" s="12" t="s">
        <v>418</v>
      </c>
      <c r="L1422" s="28" t="str">
        <f t="shared" si="87"/>
        <v>RtLNewSCECZ16</v>
      </c>
      <c r="M1422" t="str">
        <f t="shared" si="88"/>
        <v>RtLNewSCE</v>
      </c>
      <c r="N1422" t="s">
        <v>434</v>
      </c>
      <c r="O1422">
        <v>9.2833333333333337E-2</v>
      </c>
    </row>
    <row r="1423" spans="2:15" x14ac:dyDescent="0.35">
      <c r="B1423" t="s">
        <v>389</v>
      </c>
      <c r="C1423" t="str">
        <f t="shared" ref="C1423:C1486" si="89">+G1423&amp;H1423&amp;F1423</f>
        <v>RtSNewSCE</v>
      </c>
      <c r="D1423" t="s">
        <v>393</v>
      </c>
      <c r="E1423" t="str">
        <f t="shared" si="86"/>
        <v>Any</v>
      </c>
      <c r="F1423" t="s">
        <v>455</v>
      </c>
      <c r="G1423" t="s">
        <v>450</v>
      </c>
      <c r="H1423" t="s">
        <v>454</v>
      </c>
      <c r="I1423" s="12" t="s">
        <v>417</v>
      </c>
      <c r="J1423" s="12" t="s">
        <v>418</v>
      </c>
      <c r="L1423" s="28" t="str">
        <f t="shared" si="87"/>
        <v>RtSNewSCECZ01</v>
      </c>
      <c r="M1423" t="str">
        <f t="shared" si="88"/>
        <v>RtSNewSCE</v>
      </c>
      <c r="N1423" t="s">
        <v>419</v>
      </c>
      <c r="O1423">
        <v>0</v>
      </c>
    </row>
    <row r="1424" spans="2:15" x14ac:dyDescent="0.35">
      <c r="B1424" t="s">
        <v>389</v>
      </c>
      <c r="C1424" t="str">
        <f t="shared" si="89"/>
        <v>RtSNewSCE</v>
      </c>
      <c r="D1424" t="s">
        <v>393</v>
      </c>
      <c r="E1424" t="str">
        <f t="shared" ref="E1424:E1487" si="90">IF(H1424="Ex",F1424,"Any")</f>
        <v>Any</v>
      </c>
      <c r="F1424" t="s">
        <v>455</v>
      </c>
      <c r="G1424" t="s">
        <v>450</v>
      </c>
      <c r="H1424" t="s">
        <v>454</v>
      </c>
      <c r="I1424" s="12" t="s">
        <v>417</v>
      </c>
      <c r="J1424" s="12" t="s">
        <v>418</v>
      </c>
      <c r="L1424" s="28" t="str">
        <f t="shared" ref="L1424:L1487" si="91">M1424&amp;N1424</f>
        <v>RtSNewSCECZ02</v>
      </c>
      <c r="M1424" t="str">
        <f t="shared" ref="M1424:M1487" si="92">+C1424</f>
        <v>RtSNewSCE</v>
      </c>
      <c r="N1424" t="s">
        <v>420</v>
      </c>
      <c r="O1424">
        <v>0</v>
      </c>
    </row>
    <row r="1425" spans="2:15" x14ac:dyDescent="0.35">
      <c r="B1425" t="s">
        <v>389</v>
      </c>
      <c r="C1425" t="str">
        <f t="shared" si="89"/>
        <v>RtSNewSCE</v>
      </c>
      <c r="D1425" t="s">
        <v>393</v>
      </c>
      <c r="E1425" t="str">
        <f t="shared" si="90"/>
        <v>Any</v>
      </c>
      <c r="F1425" t="s">
        <v>455</v>
      </c>
      <c r="G1425" t="s">
        <v>450</v>
      </c>
      <c r="H1425" t="s">
        <v>454</v>
      </c>
      <c r="I1425" s="12" t="s">
        <v>417</v>
      </c>
      <c r="J1425" s="12" t="s">
        <v>418</v>
      </c>
      <c r="L1425" s="28" t="str">
        <f t="shared" si="91"/>
        <v>RtSNewSCECZ03</v>
      </c>
      <c r="M1425" t="str">
        <f t="shared" si="92"/>
        <v>RtSNewSCE</v>
      </c>
      <c r="N1425" t="s">
        <v>421</v>
      </c>
      <c r="O1425">
        <v>0</v>
      </c>
    </row>
    <row r="1426" spans="2:15" x14ac:dyDescent="0.35">
      <c r="B1426" t="s">
        <v>389</v>
      </c>
      <c r="C1426" t="str">
        <f t="shared" si="89"/>
        <v>RtSNewSCE</v>
      </c>
      <c r="D1426" t="s">
        <v>393</v>
      </c>
      <c r="E1426" t="str">
        <f t="shared" si="90"/>
        <v>Any</v>
      </c>
      <c r="F1426" t="s">
        <v>455</v>
      </c>
      <c r="G1426" t="s">
        <v>450</v>
      </c>
      <c r="H1426" t="s">
        <v>454</v>
      </c>
      <c r="I1426" s="12" t="s">
        <v>417</v>
      </c>
      <c r="J1426" s="12" t="s">
        <v>418</v>
      </c>
      <c r="L1426" s="28" t="str">
        <f t="shared" si="91"/>
        <v>RtSNewSCECZ04</v>
      </c>
      <c r="M1426" t="str">
        <f t="shared" si="92"/>
        <v>RtSNewSCE</v>
      </c>
      <c r="N1426" t="s">
        <v>422</v>
      </c>
      <c r="O1426">
        <v>0</v>
      </c>
    </row>
    <row r="1427" spans="2:15" x14ac:dyDescent="0.35">
      <c r="B1427" t="s">
        <v>389</v>
      </c>
      <c r="C1427" t="str">
        <f t="shared" si="89"/>
        <v>RtSNewSCE</v>
      </c>
      <c r="D1427" t="s">
        <v>393</v>
      </c>
      <c r="E1427" t="str">
        <f t="shared" si="90"/>
        <v>Any</v>
      </c>
      <c r="F1427" t="s">
        <v>455</v>
      </c>
      <c r="G1427" t="s">
        <v>450</v>
      </c>
      <c r="H1427" t="s">
        <v>454</v>
      </c>
      <c r="I1427" s="12" t="s">
        <v>417</v>
      </c>
      <c r="J1427" s="12" t="s">
        <v>418</v>
      </c>
      <c r="L1427" s="28" t="str">
        <f t="shared" si="91"/>
        <v>RtSNewSCECZ05</v>
      </c>
      <c r="M1427" t="str">
        <f t="shared" si="92"/>
        <v>RtSNewSCE</v>
      </c>
      <c r="N1427" t="s">
        <v>423</v>
      </c>
      <c r="O1427">
        <v>2.8800000000000003E-2</v>
      </c>
    </row>
    <row r="1428" spans="2:15" x14ac:dyDescent="0.35">
      <c r="B1428" t="s">
        <v>389</v>
      </c>
      <c r="C1428" t="str">
        <f t="shared" si="89"/>
        <v>RtSNewSCE</v>
      </c>
      <c r="D1428" t="s">
        <v>393</v>
      </c>
      <c r="E1428" t="str">
        <f t="shared" si="90"/>
        <v>Any</v>
      </c>
      <c r="F1428" t="s">
        <v>455</v>
      </c>
      <c r="G1428" t="s">
        <v>450</v>
      </c>
      <c r="H1428" t="s">
        <v>454</v>
      </c>
      <c r="I1428" s="12" t="s">
        <v>417</v>
      </c>
      <c r="J1428" s="12" t="s">
        <v>418</v>
      </c>
      <c r="L1428" s="28" t="str">
        <f t="shared" si="91"/>
        <v>RtSNewSCECZ06</v>
      </c>
      <c r="M1428" t="str">
        <f t="shared" si="92"/>
        <v>RtSNewSCE</v>
      </c>
      <c r="N1428" t="s">
        <v>424</v>
      </c>
      <c r="O1428">
        <v>1.6109666666666669</v>
      </c>
    </row>
    <row r="1429" spans="2:15" x14ac:dyDescent="0.35">
      <c r="B1429" t="s">
        <v>389</v>
      </c>
      <c r="C1429" t="str">
        <f t="shared" si="89"/>
        <v>RtSNewSCE</v>
      </c>
      <c r="D1429" t="s">
        <v>393</v>
      </c>
      <c r="E1429" t="str">
        <f t="shared" si="90"/>
        <v>Any</v>
      </c>
      <c r="F1429" t="s">
        <v>455</v>
      </c>
      <c r="G1429" t="s">
        <v>450</v>
      </c>
      <c r="H1429" t="s">
        <v>454</v>
      </c>
      <c r="I1429" s="12" t="s">
        <v>417</v>
      </c>
      <c r="J1429" s="12" t="s">
        <v>418</v>
      </c>
      <c r="L1429" s="28" t="str">
        <f t="shared" si="91"/>
        <v>RtSNewSCECZ07</v>
      </c>
      <c r="M1429" t="str">
        <f t="shared" si="92"/>
        <v>RtSNewSCE</v>
      </c>
      <c r="N1429" t="s">
        <v>425</v>
      </c>
      <c r="O1429">
        <v>0</v>
      </c>
    </row>
    <row r="1430" spans="2:15" x14ac:dyDescent="0.35">
      <c r="B1430" t="s">
        <v>389</v>
      </c>
      <c r="C1430" t="str">
        <f t="shared" si="89"/>
        <v>RtSNewSCE</v>
      </c>
      <c r="D1430" t="s">
        <v>393</v>
      </c>
      <c r="E1430" t="str">
        <f t="shared" si="90"/>
        <v>Any</v>
      </c>
      <c r="F1430" t="s">
        <v>455</v>
      </c>
      <c r="G1430" t="s">
        <v>450</v>
      </c>
      <c r="H1430" t="s">
        <v>454</v>
      </c>
      <c r="I1430" s="12" t="s">
        <v>417</v>
      </c>
      <c r="J1430" s="12" t="s">
        <v>418</v>
      </c>
      <c r="L1430" s="28" t="str">
        <f t="shared" si="91"/>
        <v>RtSNewSCECZ08</v>
      </c>
      <c r="M1430" t="str">
        <f t="shared" si="92"/>
        <v>RtSNewSCE</v>
      </c>
      <c r="N1430" t="s">
        <v>426</v>
      </c>
      <c r="O1430">
        <v>1.8453999999999999</v>
      </c>
    </row>
    <row r="1431" spans="2:15" x14ac:dyDescent="0.35">
      <c r="B1431" t="s">
        <v>389</v>
      </c>
      <c r="C1431" t="str">
        <f t="shared" si="89"/>
        <v>RtSNewSCE</v>
      </c>
      <c r="D1431" t="s">
        <v>393</v>
      </c>
      <c r="E1431" t="str">
        <f t="shared" si="90"/>
        <v>Any</v>
      </c>
      <c r="F1431" t="s">
        <v>455</v>
      </c>
      <c r="G1431" t="s">
        <v>450</v>
      </c>
      <c r="H1431" t="s">
        <v>454</v>
      </c>
      <c r="I1431" s="12" t="s">
        <v>417</v>
      </c>
      <c r="J1431" s="12" t="s">
        <v>418</v>
      </c>
      <c r="L1431" s="28" t="str">
        <f t="shared" si="91"/>
        <v>RtSNewSCECZ09</v>
      </c>
      <c r="M1431" t="str">
        <f t="shared" si="92"/>
        <v>RtSNewSCE</v>
      </c>
      <c r="N1431" t="s">
        <v>427</v>
      </c>
      <c r="O1431">
        <v>1.0207333333333333</v>
      </c>
    </row>
    <row r="1432" spans="2:15" x14ac:dyDescent="0.35">
      <c r="B1432" t="s">
        <v>389</v>
      </c>
      <c r="C1432" t="str">
        <f t="shared" si="89"/>
        <v>RtSNewSCE</v>
      </c>
      <c r="D1432" t="s">
        <v>393</v>
      </c>
      <c r="E1432" t="str">
        <f t="shared" si="90"/>
        <v>Any</v>
      </c>
      <c r="F1432" t="s">
        <v>455</v>
      </c>
      <c r="G1432" t="s">
        <v>450</v>
      </c>
      <c r="H1432" t="s">
        <v>454</v>
      </c>
      <c r="I1432" s="12" t="s">
        <v>417</v>
      </c>
      <c r="J1432" s="12" t="s">
        <v>418</v>
      </c>
      <c r="L1432" s="28" t="str">
        <f t="shared" si="91"/>
        <v>RtSNewSCECZ10</v>
      </c>
      <c r="M1432" t="str">
        <f t="shared" si="92"/>
        <v>RtSNewSCE</v>
      </c>
      <c r="N1432" t="s">
        <v>428</v>
      </c>
      <c r="O1432">
        <v>2.7776666666666667</v>
      </c>
    </row>
    <row r="1433" spans="2:15" x14ac:dyDescent="0.35">
      <c r="B1433" t="s">
        <v>389</v>
      </c>
      <c r="C1433" t="str">
        <f t="shared" si="89"/>
        <v>RtSNewSCE</v>
      </c>
      <c r="D1433" t="s">
        <v>393</v>
      </c>
      <c r="E1433" t="str">
        <f t="shared" si="90"/>
        <v>Any</v>
      </c>
      <c r="F1433" t="s">
        <v>455</v>
      </c>
      <c r="G1433" t="s">
        <v>450</v>
      </c>
      <c r="H1433" t="s">
        <v>454</v>
      </c>
      <c r="I1433" s="12" t="s">
        <v>417</v>
      </c>
      <c r="J1433" s="12" t="s">
        <v>418</v>
      </c>
      <c r="L1433" s="28" t="str">
        <f t="shared" si="91"/>
        <v>RtSNewSCECZ11</v>
      </c>
      <c r="M1433" t="str">
        <f t="shared" si="92"/>
        <v>RtSNewSCE</v>
      </c>
      <c r="N1433" t="s">
        <v>429</v>
      </c>
      <c r="O1433">
        <v>0</v>
      </c>
    </row>
    <row r="1434" spans="2:15" x14ac:dyDescent="0.35">
      <c r="B1434" t="s">
        <v>389</v>
      </c>
      <c r="C1434" t="str">
        <f t="shared" si="89"/>
        <v>RtSNewSCE</v>
      </c>
      <c r="D1434" t="s">
        <v>393</v>
      </c>
      <c r="E1434" t="str">
        <f t="shared" si="90"/>
        <v>Any</v>
      </c>
      <c r="F1434" t="s">
        <v>455</v>
      </c>
      <c r="G1434" t="s">
        <v>450</v>
      </c>
      <c r="H1434" t="s">
        <v>454</v>
      </c>
      <c r="I1434" s="12" t="s">
        <v>417</v>
      </c>
      <c r="J1434" s="12" t="s">
        <v>418</v>
      </c>
      <c r="L1434" s="28" t="str">
        <f t="shared" si="91"/>
        <v>RtSNewSCECZ12</v>
      </c>
      <c r="M1434" t="str">
        <f t="shared" si="92"/>
        <v>RtSNewSCE</v>
      </c>
      <c r="N1434" t="s">
        <v>430</v>
      </c>
      <c r="O1434">
        <v>0</v>
      </c>
    </row>
    <row r="1435" spans="2:15" x14ac:dyDescent="0.35">
      <c r="B1435" t="s">
        <v>389</v>
      </c>
      <c r="C1435" t="str">
        <f t="shared" si="89"/>
        <v>RtSNewSCE</v>
      </c>
      <c r="D1435" t="s">
        <v>393</v>
      </c>
      <c r="E1435" t="str">
        <f t="shared" si="90"/>
        <v>Any</v>
      </c>
      <c r="F1435" t="s">
        <v>455</v>
      </c>
      <c r="G1435" t="s">
        <v>450</v>
      </c>
      <c r="H1435" t="s">
        <v>454</v>
      </c>
      <c r="I1435" s="12" t="s">
        <v>417</v>
      </c>
      <c r="J1435" s="12" t="s">
        <v>418</v>
      </c>
      <c r="L1435" s="28" t="str">
        <f t="shared" si="91"/>
        <v>RtSNewSCECZ13</v>
      </c>
      <c r="M1435" t="str">
        <f t="shared" si="92"/>
        <v>RtSNewSCE</v>
      </c>
      <c r="N1435" t="s">
        <v>431</v>
      </c>
      <c r="O1435">
        <v>0.30546666666666666</v>
      </c>
    </row>
    <row r="1436" spans="2:15" x14ac:dyDescent="0.35">
      <c r="B1436" t="s">
        <v>389</v>
      </c>
      <c r="C1436" t="str">
        <f t="shared" si="89"/>
        <v>RtSNewSCE</v>
      </c>
      <c r="D1436" t="s">
        <v>393</v>
      </c>
      <c r="E1436" t="str">
        <f t="shared" si="90"/>
        <v>Any</v>
      </c>
      <c r="F1436" t="s">
        <v>455</v>
      </c>
      <c r="G1436" t="s">
        <v>450</v>
      </c>
      <c r="H1436" t="s">
        <v>454</v>
      </c>
      <c r="I1436" s="12" t="s">
        <v>417</v>
      </c>
      <c r="J1436" s="12" t="s">
        <v>418</v>
      </c>
      <c r="L1436" s="28" t="str">
        <f t="shared" si="91"/>
        <v>RtSNewSCECZ14</v>
      </c>
      <c r="M1436" t="str">
        <f t="shared" si="92"/>
        <v>RtSNewSCE</v>
      </c>
      <c r="N1436" t="s">
        <v>432</v>
      </c>
      <c r="O1436">
        <v>0.43163333333333331</v>
      </c>
    </row>
    <row r="1437" spans="2:15" x14ac:dyDescent="0.35">
      <c r="B1437" t="s">
        <v>389</v>
      </c>
      <c r="C1437" t="str">
        <f t="shared" si="89"/>
        <v>RtSNewSCE</v>
      </c>
      <c r="D1437" t="s">
        <v>393</v>
      </c>
      <c r="E1437" t="str">
        <f t="shared" si="90"/>
        <v>Any</v>
      </c>
      <c r="F1437" t="s">
        <v>455</v>
      </c>
      <c r="G1437" t="s">
        <v>450</v>
      </c>
      <c r="H1437" t="s">
        <v>454</v>
      </c>
      <c r="I1437" s="12" t="s">
        <v>417</v>
      </c>
      <c r="J1437" s="12" t="s">
        <v>418</v>
      </c>
      <c r="L1437" s="28" t="str">
        <f t="shared" si="91"/>
        <v>RtSNewSCECZ15</v>
      </c>
      <c r="M1437" t="str">
        <f t="shared" si="92"/>
        <v>RtSNewSCE</v>
      </c>
      <c r="N1437" t="s">
        <v>433</v>
      </c>
      <c r="O1437">
        <v>0.38783333333333331</v>
      </c>
    </row>
    <row r="1438" spans="2:15" x14ac:dyDescent="0.35">
      <c r="B1438" t="s">
        <v>389</v>
      </c>
      <c r="C1438" t="str">
        <f t="shared" si="89"/>
        <v>RtSNewSCE</v>
      </c>
      <c r="D1438" t="s">
        <v>393</v>
      </c>
      <c r="E1438" t="str">
        <f t="shared" si="90"/>
        <v>Any</v>
      </c>
      <c r="F1438" t="s">
        <v>455</v>
      </c>
      <c r="G1438" t="s">
        <v>450</v>
      </c>
      <c r="H1438" t="s">
        <v>454</v>
      </c>
      <c r="I1438" s="12" t="s">
        <v>417</v>
      </c>
      <c r="J1438" s="12" t="s">
        <v>418</v>
      </c>
      <c r="L1438" s="28" t="str">
        <f t="shared" si="91"/>
        <v>RtSNewSCECZ16</v>
      </c>
      <c r="M1438" t="str">
        <f t="shared" si="92"/>
        <v>RtSNewSCE</v>
      </c>
      <c r="N1438" t="s">
        <v>434</v>
      </c>
      <c r="O1438">
        <v>9.2833333333333337E-2</v>
      </c>
    </row>
    <row r="1439" spans="2:15" x14ac:dyDescent="0.35">
      <c r="B1439" t="s">
        <v>389</v>
      </c>
      <c r="C1439" t="str">
        <f t="shared" si="89"/>
        <v>SCnNewSCE</v>
      </c>
      <c r="D1439" t="s">
        <v>393</v>
      </c>
      <c r="E1439" t="str">
        <f t="shared" si="90"/>
        <v>Any</v>
      </c>
      <c r="F1439" t="s">
        <v>455</v>
      </c>
      <c r="G1439" t="s">
        <v>451</v>
      </c>
      <c r="H1439" t="s">
        <v>454</v>
      </c>
      <c r="I1439" s="12" t="s">
        <v>417</v>
      </c>
      <c r="J1439" s="12" t="s">
        <v>418</v>
      </c>
      <c r="L1439" s="28" t="str">
        <f t="shared" si="91"/>
        <v>SCnNewSCECZ01</v>
      </c>
      <c r="M1439" t="str">
        <f t="shared" si="92"/>
        <v>SCnNewSCE</v>
      </c>
      <c r="N1439" t="s">
        <v>419</v>
      </c>
      <c r="O1439">
        <v>0</v>
      </c>
    </row>
    <row r="1440" spans="2:15" x14ac:dyDescent="0.35">
      <c r="B1440" t="s">
        <v>389</v>
      </c>
      <c r="C1440" t="str">
        <f t="shared" si="89"/>
        <v>SCnNewSCE</v>
      </c>
      <c r="D1440" t="s">
        <v>393</v>
      </c>
      <c r="E1440" t="str">
        <f t="shared" si="90"/>
        <v>Any</v>
      </c>
      <c r="F1440" t="s">
        <v>455</v>
      </c>
      <c r="G1440" t="s">
        <v>451</v>
      </c>
      <c r="H1440" t="s">
        <v>454</v>
      </c>
      <c r="I1440" s="12" t="s">
        <v>417</v>
      </c>
      <c r="J1440" s="12" t="s">
        <v>418</v>
      </c>
      <c r="L1440" s="28" t="str">
        <f t="shared" si="91"/>
        <v>SCnNewSCECZ02</v>
      </c>
      <c r="M1440" t="str">
        <f t="shared" si="92"/>
        <v>SCnNewSCE</v>
      </c>
      <c r="N1440" t="s">
        <v>420</v>
      </c>
      <c r="O1440">
        <v>0</v>
      </c>
    </row>
    <row r="1441" spans="2:15" x14ac:dyDescent="0.35">
      <c r="B1441" t="s">
        <v>389</v>
      </c>
      <c r="C1441" t="str">
        <f t="shared" si="89"/>
        <v>SCnNewSCE</v>
      </c>
      <c r="D1441" t="s">
        <v>393</v>
      </c>
      <c r="E1441" t="str">
        <f t="shared" si="90"/>
        <v>Any</v>
      </c>
      <c r="F1441" t="s">
        <v>455</v>
      </c>
      <c r="G1441" t="s">
        <v>451</v>
      </c>
      <c r="H1441" t="s">
        <v>454</v>
      </c>
      <c r="I1441" s="12" t="s">
        <v>417</v>
      </c>
      <c r="J1441" s="12" t="s">
        <v>418</v>
      </c>
      <c r="L1441" s="28" t="str">
        <f t="shared" si="91"/>
        <v>SCnNewSCECZ03</v>
      </c>
      <c r="M1441" t="str">
        <f t="shared" si="92"/>
        <v>SCnNewSCE</v>
      </c>
      <c r="N1441" t="s">
        <v>421</v>
      </c>
      <c r="O1441">
        <v>0</v>
      </c>
    </row>
    <row r="1442" spans="2:15" x14ac:dyDescent="0.35">
      <c r="B1442" t="s">
        <v>389</v>
      </c>
      <c r="C1442" t="str">
        <f t="shared" si="89"/>
        <v>SCnNewSCE</v>
      </c>
      <c r="D1442" t="s">
        <v>393</v>
      </c>
      <c r="E1442" t="str">
        <f t="shared" si="90"/>
        <v>Any</v>
      </c>
      <c r="F1442" t="s">
        <v>455</v>
      </c>
      <c r="G1442" t="s">
        <v>451</v>
      </c>
      <c r="H1442" t="s">
        <v>454</v>
      </c>
      <c r="I1442" s="12" t="s">
        <v>417</v>
      </c>
      <c r="J1442" s="12" t="s">
        <v>418</v>
      </c>
      <c r="L1442" s="28" t="str">
        <f t="shared" si="91"/>
        <v>SCnNewSCECZ04</v>
      </c>
      <c r="M1442" t="str">
        <f t="shared" si="92"/>
        <v>SCnNewSCE</v>
      </c>
      <c r="N1442" t="s">
        <v>422</v>
      </c>
      <c r="O1442">
        <v>0</v>
      </c>
    </row>
    <row r="1443" spans="2:15" x14ac:dyDescent="0.35">
      <c r="B1443" t="s">
        <v>389</v>
      </c>
      <c r="C1443" t="str">
        <f t="shared" si="89"/>
        <v>SCnNewSCE</v>
      </c>
      <c r="D1443" t="s">
        <v>393</v>
      </c>
      <c r="E1443" t="str">
        <f t="shared" si="90"/>
        <v>Any</v>
      </c>
      <c r="F1443" t="s">
        <v>455</v>
      </c>
      <c r="G1443" t="s">
        <v>451</v>
      </c>
      <c r="H1443" t="s">
        <v>454</v>
      </c>
      <c r="I1443" s="12" t="s">
        <v>417</v>
      </c>
      <c r="J1443" s="12" t="s">
        <v>418</v>
      </c>
      <c r="L1443" s="28" t="str">
        <f t="shared" si="91"/>
        <v>SCnNewSCECZ05</v>
      </c>
      <c r="M1443" t="str">
        <f t="shared" si="92"/>
        <v>SCnNewSCE</v>
      </c>
      <c r="N1443" t="s">
        <v>423</v>
      </c>
      <c r="O1443">
        <v>1.2999999999999999E-3</v>
      </c>
    </row>
    <row r="1444" spans="2:15" x14ac:dyDescent="0.35">
      <c r="B1444" t="s">
        <v>389</v>
      </c>
      <c r="C1444" t="str">
        <f t="shared" si="89"/>
        <v>SCnNewSCE</v>
      </c>
      <c r="D1444" t="s">
        <v>393</v>
      </c>
      <c r="E1444" t="str">
        <f t="shared" si="90"/>
        <v>Any</v>
      </c>
      <c r="F1444" t="s">
        <v>455</v>
      </c>
      <c r="G1444" t="s">
        <v>451</v>
      </c>
      <c r="H1444" t="s">
        <v>454</v>
      </c>
      <c r="I1444" s="12" t="s">
        <v>417</v>
      </c>
      <c r="J1444" s="12" t="s">
        <v>418</v>
      </c>
      <c r="L1444" s="28" t="str">
        <f t="shared" si="91"/>
        <v>SCnNewSCECZ06</v>
      </c>
      <c r="M1444" t="str">
        <f t="shared" si="92"/>
        <v>SCnNewSCE</v>
      </c>
      <c r="N1444" t="s">
        <v>424</v>
      </c>
      <c r="O1444">
        <v>1.1548</v>
      </c>
    </row>
    <row r="1445" spans="2:15" x14ac:dyDescent="0.35">
      <c r="B1445" t="s">
        <v>389</v>
      </c>
      <c r="C1445" t="str">
        <f t="shared" si="89"/>
        <v>SCnNewSCE</v>
      </c>
      <c r="D1445" t="s">
        <v>393</v>
      </c>
      <c r="E1445" t="str">
        <f t="shared" si="90"/>
        <v>Any</v>
      </c>
      <c r="F1445" t="s">
        <v>455</v>
      </c>
      <c r="G1445" t="s">
        <v>451</v>
      </c>
      <c r="H1445" t="s">
        <v>454</v>
      </c>
      <c r="I1445" s="12" t="s">
        <v>417</v>
      </c>
      <c r="J1445" s="12" t="s">
        <v>418</v>
      </c>
      <c r="L1445" s="28" t="str">
        <f t="shared" si="91"/>
        <v>SCnNewSCECZ07</v>
      </c>
      <c r="M1445" t="str">
        <f t="shared" si="92"/>
        <v>SCnNewSCE</v>
      </c>
      <c r="N1445" t="s">
        <v>425</v>
      </c>
      <c r="O1445">
        <v>0</v>
      </c>
    </row>
    <row r="1446" spans="2:15" x14ac:dyDescent="0.35">
      <c r="B1446" t="s">
        <v>389</v>
      </c>
      <c r="C1446" t="str">
        <f t="shared" si="89"/>
        <v>SCnNewSCE</v>
      </c>
      <c r="D1446" t="s">
        <v>393</v>
      </c>
      <c r="E1446" t="str">
        <f t="shared" si="90"/>
        <v>Any</v>
      </c>
      <c r="F1446" t="s">
        <v>455</v>
      </c>
      <c r="G1446" t="s">
        <v>451</v>
      </c>
      <c r="H1446" t="s">
        <v>454</v>
      </c>
      <c r="I1446" s="12" t="s">
        <v>417</v>
      </c>
      <c r="J1446" s="12" t="s">
        <v>418</v>
      </c>
      <c r="L1446" s="28" t="str">
        <f t="shared" si="91"/>
        <v>SCnNewSCECZ08</v>
      </c>
      <c r="M1446" t="str">
        <f t="shared" si="92"/>
        <v>SCnNewSCE</v>
      </c>
      <c r="N1446" t="s">
        <v>426</v>
      </c>
      <c r="O1446">
        <v>3.4362499999999998</v>
      </c>
    </row>
    <row r="1447" spans="2:15" x14ac:dyDescent="0.35">
      <c r="B1447" t="s">
        <v>389</v>
      </c>
      <c r="C1447" t="str">
        <f t="shared" si="89"/>
        <v>SCnNewSCE</v>
      </c>
      <c r="D1447" t="s">
        <v>393</v>
      </c>
      <c r="E1447" t="str">
        <f t="shared" si="90"/>
        <v>Any</v>
      </c>
      <c r="F1447" t="s">
        <v>455</v>
      </c>
      <c r="G1447" t="s">
        <v>451</v>
      </c>
      <c r="H1447" t="s">
        <v>454</v>
      </c>
      <c r="I1447" s="12" t="s">
        <v>417</v>
      </c>
      <c r="J1447" s="12" t="s">
        <v>418</v>
      </c>
      <c r="L1447" s="28" t="str">
        <f t="shared" si="91"/>
        <v>SCnNewSCECZ09</v>
      </c>
      <c r="M1447" t="str">
        <f t="shared" si="92"/>
        <v>SCnNewSCE</v>
      </c>
      <c r="N1447" t="s">
        <v>427</v>
      </c>
      <c r="O1447">
        <v>1.0423</v>
      </c>
    </row>
    <row r="1448" spans="2:15" x14ac:dyDescent="0.35">
      <c r="B1448" t="s">
        <v>389</v>
      </c>
      <c r="C1448" t="str">
        <f t="shared" si="89"/>
        <v>SCnNewSCE</v>
      </c>
      <c r="D1448" t="s">
        <v>393</v>
      </c>
      <c r="E1448" t="str">
        <f t="shared" si="90"/>
        <v>Any</v>
      </c>
      <c r="F1448" t="s">
        <v>455</v>
      </c>
      <c r="G1448" t="s">
        <v>451</v>
      </c>
      <c r="H1448" t="s">
        <v>454</v>
      </c>
      <c r="I1448" s="12" t="s">
        <v>417</v>
      </c>
      <c r="J1448" s="12" t="s">
        <v>418</v>
      </c>
      <c r="L1448" s="28" t="str">
        <f t="shared" si="91"/>
        <v>SCnNewSCECZ10</v>
      </c>
      <c r="M1448" t="str">
        <f t="shared" si="92"/>
        <v>SCnNewSCE</v>
      </c>
      <c r="N1448" t="s">
        <v>428</v>
      </c>
      <c r="O1448">
        <v>11.1073</v>
      </c>
    </row>
    <row r="1449" spans="2:15" x14ac:dyDescent="0.35">
      <c r="B1449" t="s">
        <v>389</v>
      </c>
      <c r="C1449" t="str">
        <f t="shared" si="89"/>
        <v>SCnNewSCE</v>
      </c>
      <c r="D1449" t="s">
        <v>393</v>
      </c>
      <c r="E1449" t="str">
        <f t="shared" si="90"/>
        <v>Any</v>
      </c>
      <c r="F1449" t="s">
        <v>455</v>
      </c>
      <c r="G1449" t="s">
        <v>451</v>
      </c>
      <c r="H1449" t="s">
        <v>454</v>
      </c>
      <c r="I1449" s="12" t="s">
        <v>417</v>
      </c>
      <c r="J1449" s="12" t="s">
        <v>418</v>
      </c>
      <c r="L1449" s="28" t="str">
        <f t="shared" si="91"/>
        <v>SCnNewSCECZ11</v>
      </c>
      <c r="M1449" t="str">
        <f t="shared" si="92"/>
        <v>SCnNewSCE</v>
      </c>
      <c r="N1449" t="s">
        <v>429</v>
      </c>
      <c r="O1449">
        <v>0</v>
      </c>
    </row>
    <row r="1450" spans="2:15" x14ac:dyDescent="0.35">
      <c r="B1450" t="s">
        <v>389</v>
      </c>
      <c r="C1450" t="str">
        <f t="shared" si="89"/>
        <v>SCnNewSCE</v>
      </c>
      <c r="D1450" t="s">
        <v>393</v>
      </c>
      <c r="E1450" t="str">
        <f t="shared" si="90"/>
        <v>Any</v>
      </c>
      <c r="F1450" t="s">
        <v>455</v>
      </c>
      <c r="G1450" t="s">
        <v>451</v>
      </c>
      <c r="H1450" t="s">
        <v>454</v>
      </c>
      <c r="I1450" s="12" t="s">
        <v>417</v>
      </c>
      <c r="J1450" s="12" t="s">
        <v>418</v>
      </c>
      <c r="L1450" s="28" t="str">
        <f t="shared" si="91"/>
        <v>SCnNewSCECZ12</v>
      </c>
      <c r="M1450" t="str">
        <f t="shared" si="92"/>
        <v>SCnNewSCE</v>
      </c>
      <c r="N1450" t="s">
        <v>430</v>
      </c>
      <c r="O1450">
        <v>0</v>
      </c>
    </row>
    <row r="1451" spans="2:15" x14ac:dyDescent="0.35">
      <c r="B1451" t="s">
        <v>389</v>
      </c>
      <c r="C1451" t="str">
        <f t="shared" si="89"/>
        <v>SCnNewSCE</v>
      </c>
      <c r="D1451" t="s">
        <v>393</v>
      </c>
      <c r="E1451" t="str">
        <f t="shared" si="90"/>
        <v>Any</v>
      </c>
      <c r="F1451" t="s">
        <v>455</v>
      </c>
      <c r="G1451" t="s">
        <v>451</v>
      </c>
      <c r="H1451" t="s">
        <v>454</v>
      </c>
      <c r="I1451" s="12" t="s">
        <v>417</v>
      </c>
      <c r="J1451" s="12" t="s">
        <v>418</v>
      </c>
      <c r="L1451" s="28" t="str">
        <f t="shared" si="91"/>
        <v>SCnNewSCECZ13</v>
      </c>
      <c r="M1451" t="str">
        <f t="shared" si="92"/>
        <v>SCnNewSCE</v>
      </c>
      <c r="N1451" t="s">
        <v>431</v>
      </c>
      <c r="O1451">
        <v>0.376</v>
      </c>
    </row>
    <row r="1452" spans="2:15" x14ac:dyDescent="0.35">
      <c r="B1452" t="s">
        <v>389</v>
      </c>
      <c r="C1452" t="str">
        <f t="shared" si="89"/>
        <v>SCnNewSCE</v>
      </c>
      <c r="D1452" t="s">
        <v>393</v>
      </c>
      <c r="E1452" t="str">
        <f t="shared" si="90"/>
        <v>Any</v>
      </c>
      <c r="F1452" t="s">
        <v>455</v>
      </c>
      <c r="G1452" t="s">
        <v>451</v>
      </c>
      <c r="H1452" t="s">
        <v>454</v>
      </c>
      <c r="I1452" s="12" t="s">
        <v>417</v>
      </c>
      <c r="J1452" s="12" t="s">
        <v>418</v>
      </c>
      <c r="L1452" s="28" t="str">
        <f t="shared" si="91"/>
        <v>SCnNewSCECZ14</v>
      </c>
      <c r="M1452" t="str">
        <f t="shared" si="92"/>
        <v>SCnNewSCE</v>
      </c>
      <c r="N1452" t="s">
        <v>432</v>
      </c>
      <c r="O1452">
        <v>0.21515000000000001</v>
      </c>
    </row>
    <row r="1453" spans="2:15" x14ac:dyDescent="0.35">
      <c r="B1453" t="s">
        <v>389</v>
      </c>
      <c r="C1453" t="str">
        <f t="shared" si="89"/>
        <v>SCnNewSCE</v>
      </c>
      <c r="D1453" t="s">
        <v>393</v>
      </c>
      <c r="E1453" t="str">
        <f t="shared" si="90"/>
        <v>Any</v>
      </c>
      <c r="F1453" t="s">
        <v>455</v>
      </c>
      <c r="G1453" t="s">
        <v>451</v>
      </c>
      <c r="H1453" t="s">
        <v>454</v>
      </c>
      <c r="I1453" s="12" t="s">
        <v>417</v>
      </c>
      <c r="J1453" s="12" t="s">
        <v>418</v>
      </c>
      <c r="L1453" s="28" t="str">
        <f t="shared" si="91"/>
        <v>SCnNewSCECZ15</v>
      </c>
      <c r="M1453" t="str">
        <f t="shared" si="92"/>
        <v>SCnNewSCE</v>
      </c>
      <c r="N1453" t="s">
        <v>433</v>
      </c>
      <c r="O1453">
        <v>0.20405000000000001</v>
      </c>
    </row>
    <row r="1454" spans="2:15" x14ac:dyDescent="0.35">
      <c r="B1454" t="s">
        <v>389</v>
      </c>
      <c r="C1454" t="str">
        <f t="shared" si="89"/>
        <v>SCnNewSCE</v>
      </c>
      <c r="D1454" t="s">
        <v>393</v>
      </c>
      <c r="E1454" t="str">
        <f t="shared" si="90"/>
        <v>Any</v>
      </c>
      <c r="F1454" t="s">
        <v>455</v>
      </c>
      <c r="G1454" t="s">
        <v>451</v>
      </c>
      <c r="H1454" t="s">
        <v>454</v>
      </c>
      <c r="I1454" s="12" t="s">
        <v>417</v>
      </c>
      <c r="J1454" s="12" t="s">
        <v>418</v>
      </c>
      <c r="L1454" s="28" t="str">
        <f t="shared" si="91"/>
        <v>SCnNewSCECZ16</v>
      </c>
      <c r="M1454" t="str">
        <f t="shared" si="92"/>
        <v>SCnNewSCE</v>
      </c>
      <c r="N1454" t="s">
        <v>434</v>
      </c>
      <c r="O1454">
        <v>0.20215</v>
      </c>
    </row>
    <row r="1455" spans="2:15" x14ac:dyDescent="0.35">
      <c r="B1455" t="s">
        <v>389</v>
      </c>
      <c r="C1455" t="str">
        <f t="shared" si="89"/>
        <v>SUnNewSCE</v>
      </c>
      <c r="D1455" t="s">
        <v>393</v>
      </c>
      <c r="E1455" t="str">
        <f t="shared" si="90"/>
        <v>Any</v>
      </c>
      <c r="F1455" t="s">
        <v>455</v>
      </c>
      <c r="G1455" t="s">
        <v>452</v>
      </c>
      <c r="H1455" t="s">
        <v>454</v>
      </c>
      <c r="I1455" s="12" t="s">
        <v>417</v>
      </c>
      <c r="J1455" s="12" t="s">
        <v>418</v>
      </c>
      <c r="L1455" s="28" t="str">
        <f t="shared" si="91"/>
        <v>SUnNewSCECZ01</v>
      </c>
      <c r="M1455" t="str">
        <f t="shared" si="92"/>
        <v>SUnNewSCE</v>
      </c>
      <c r="N1455" t="s">
        <v>419</v>
      </c>
      <c r="O1455">
        <v>0</v>
      </c>
    </row>
    <row r="1456" spans="2:15" x14ac:dyDescent="0.35">
      <c r="B1456" t="s">
        <v>389</v>
      </c>
      <c r="C1456" t="str">
        <f t="shared" si="89"/>
        <v>SUnNewSCE</v>
      </c>
      <c r="D1456" t="s">
        <v>393</v>
      </c>
      <c r="E1456" t="str">
        <f t="shared" si="90"/>
        <v>Any</v>
      </c>
      <c r="F1456" t="s">
        <v>455</v>
      </c>
      <c r="G1456" t="s">
        <v>452</v>
      </c>
      <c r="H1456" t="s">
        <v>454</v>
      </c>
      <c r="I1456" s="12" t="s">
        <v>417</v>
      </c>
      <c r="J1456" s="12" t="s">
        <v>418</v>
      </c>
      <c r="L1456" s="28" t="str">
        <f t="shared" si="91"/>
        <v>SUnNewSCECZ02</v>
      </c>
      <c r="M1456" t="str">
        <f t="shared" si="92"/>
        <v>SUnNewSCE</v>
      </c>
      <c r="N1456" t="s">
        <v>420</v>
      </c>
      <c r="O1456">
        <v>0</v>
      </c>
    </row>
    <row r="1457" spans="2:15" x14ac:dyDescent="0.35">
      <c r="B1457" t="s">
        <v>389</v>
      </c>
      <c r="C1457" t="str">
        <f t="shared" si="89"/>
        <v>SUnNewSCE</v>
      </c>
      <c r="D1457" t="s">
        <v>393</v>
      </c>
      <c r="E1457" t="str">
        <f t="shared" si="90"/>
        <v>Any</v>
      </c>
      <c r="F1457" t="s">
        <v>455</v>
      </c>
      <c r="G1457" t="s">
        <v>452</v>
      </c>
      <c r="H1457" t="s">
        <v>454</v>
      </c>
      <c r="I1457" s="12" t="s">
        <v>417</v>
      </c>
      <c r="J1457" s="12" t="s">
        <v>418</v>
      </c>
      <c r="L1457" s="28" t="str">
        <f t="shared" si="91"/>
        <v>SUnNewSCECZ03</v>
      </c>
      <c r="M1457" t="str">
        <f t="shared" si="92"/>
        <v>SUnNewSCE</v>
      </c>
      <c r="N1457" t="s">
        <v>421</v>
      </c>
      <c r="O1457">
        <v>0</v>
      </c>
    </row>
    <row r="1458" spans="2:15" x14ac:dyDescent="0.35">
      <c r="B1458" t="s">
        <v>389</v>
      </c>
      <c r="C1458" t="str">
        <f t="shared" si="89"/>
        <v>SUnNewSCE</v>
      </c>
      <c r="D1458" t="s">
        <v>393</v>
      </c>
      <c r="E1458" t="str">
        <f t="shared" si="90"/>
        <v>Any</v>
      </c>
      <c r="F1458" t="s">
        <v>455</v>
      </c>
      <c r="G1458" t="s">
        <v>452</v>
      </c>
      <c r="H1458" t="s">
        <v>454</v>
      </c>
      <c r="I1458" s="12" t="s">
        <v>417</v>
      </c>
      <c r="J1458" s="12" t="s">
        <v>418</v>
      </c>
      <c r="L1458" s="28" t="str">
        <f t="shared" si="91"/>
        <v>SUnNewSCECZ04</v>
      </c>
      <c r="M1458" t="str">
        <f t="shared" si="92"/>
        <v>SUnNewSCE</v>
      </c>
      <c r="N1458" t="s">
        <v>422</v>
      </c>
      <c r="O1458">
        <v>0</v>
      </c>
    </row>
    <row r="1459" spans="2:15" x14ac:dyDescent="0.35">
      <c r="B1459" t="s">
        <v>389</v>
      </c>
      <c r="C1459" t="str">
        <f t="shared" si="89"/>
        <v>SUnNewSCE</v>
      </c>
      <c r="D1459" t="s">
        <v>393</v>
      </c>
      <c r="E1459" t="str">
        <f t="shared" si="90"/>
        <v>Any</v>
      </c>
      <c r="F1459" t="s">
        <v>455</v>
      </c>
      <c r="G1459" t="s">
        <v>452</v>
      </c>
      <c r="H1459" t="s">
        <v>454</v>
      </c>
      <c r="I1459" s="12" t="s">
        <v>417</v>
      </c>
      <c r="J1459" s="12" t="s">
        <v>418</v>
      </c>
      <c r="L1459" s="28" t="str">
        <f t="shared" si="91"/>
        <v>SUnNewSCECZ05</v>
      </c>
      <c r="M1459" t="str">
        <f t="shared" si="92"/>
        <v>SUnNewSCE</v>
      </c>
      <c r="N1459" t="s">
        <v>423</v>
      </c>
      <c r="O1459">
        <v>1.2999999999999999E-3</v>
      </c>
    </row>
    <row r="1460" spans="2:15" x14ac:dyDescent="0.35">
      <c r="B1460" t="s">
        <v>389</v>
      </c>
      <c r="C1460" t="str">
        <f t="shared" si="89"/>
        <v>SUnNewSCE</v>
      </c>
      <c r="D1460" t="s">
        <v>393</v>
      </c>
      <c r="E1460" t="str">
        <f t="shared" si="90"/>
        <v>Any</v>
      </c>
      <c r="F1460" t="s">
        <v>455</v>
      </c>
      <c r="G1460" t="s">
        <v>452</v>
      </c>
      <c r="H1460" t="s">
        <v>454</v>
      </c>
      <c r="I1460" s="12" t="s">
        <v>417</v>
      </c>
      <c r="J1460" s="12" t="s">
        <v>418</v>
      </c>
      <c r="L1460" s="28" t="str">
        <f t="shared" si="91"/>
        <v>SUnNewSCECZ06</v>
      </c>
      <c r="M1460" t="str">
        <f t="shared" si="92"/>
        <v>SUnNewSCE</v>
      </c>
      <c r="N1460" t="s">
        <v>424</v>
      </c>
      <c r="O1460">
        <v>1.1548</v>
      </c>
    </row>
    <row r="1461" spans="2:15" x14ac:dyDescent="0.35">
      <c r="B1461" t="s">
        <v>389</v>
      </c>
      <c r="C1461" t="str">
        <f t="shared" si="89"/>
        <v>SUnNewSCE</v>
      </c>
      <c r="D1461" t="s">
        <v>393</v>
      </c>
      <c r="E1461" t="str">
        <f t="shared" si="90"/>
        <v>Any</v>
      </c>
      <c r="F1461" t="s">
        <v>455</v>
      </c>
      <c r="G1461" t="s">
        <v>452</v>
      </c>
      <c r="H1461" t="s">
        <v>454</v>
      </c>
      <c r="I1461" s="12" t="s">
        <v>417</v>
      </c>
      <c r="J1461" s="12" t="s">
        <v>418</v>
      </c>
      <c r="L1461" s="28" t="str">
        <f t="shared" si="91"/>
        <v>SUnNewSCECZ07</v>
      </c>
      <c r="M1461" t="str">
        <f t="shared" si="92"/>
        <v>SUnNewSCE</v>
      </c>
      <c r="N1461" t="s">
        <v>425</v>
      </c>
      <c r="O1461">
        <v>0</v>
      </c>
    </row>
    <row r="1462" spans="2:15" x14ac:dyDescent="0.35">
      <c r="B1462" t="s">
        <v>389</v>
      </c>
      <c r="C1462" t="str">
        <f t="shared" si="89"/>
        <v>SUnNewSCE</v>
      </c>
      <c r="D1462" t="s">
        <v>393</v>
      </c>
      <c r="E1462" t="str">
        <f t="shared" si="90"/>
        <v>Any</v>
      </c>
      <c r="F1462" t="s">
        <v>455</v>
      </c>
      <c r="G1462" t="s">
        <v>452</v>
      </c>
      <c r="H1462" t="s">
        <v>454</v>
      </c>
      <c r="I1462" s="12" t="s">
        <v>417</v>
      </c>
      <c r="J1462" s="12" t="s">
        <v>418</v>
      </c>
      <c r="L1462" s="28" t="str">
        <f t="shared" si="91"/>
        <v>SUnNewSCECZ08</v>
      </c>
      <c r="M1462" t="str">
        <f t="shared" si="92"/>
        <v>SUnNewSCE</v>
      </c>
      <c r="N1462" t="s">
        <v>426</v>
      </c>
      <c r="O1462">
        <v>3.4362499999999998</v>
      </c>
    </row>
    <row r="1463" spans="2:15" x14ac:dyDescent="0.35">
      <c r="B1463" t="s">
        <v>389</v>
      </c>
      <c r="C1463" t="str">
        <f t="shared" si="89"/>
        <v>SUnNewSCE</v>
      </c>
      <c r="D1463" t="s">
        <v>393</v>
      </c>
      <c r="E1463" t="str">
        <f t="shared" si="90"/>
        <v>Any</v>
      </c>
      <c r="F1463" t="s">
        <v>455</v>
      </c>
      <c r="G1463" t="s">
        <v>452</v>
      </c>
      <c r="H1463" t="s">
        <v>454</v>
      </c>
      <c r="I1463" s="12" t="s">
        <v>417</v>
      </c>
      <c r="J1463" s="12" t="s">
        <v>418</v>
      </c>
      <c r="L1463" s="28" t="str">
        <f t="shared" si="91"/>
        <v>SUnNewSCECZ09</v>
      </c>
      <c r="M1463" t="str">
        <f t="shared" si="92"/>
        <v>SUnNewSCE</v>
      </c>
      <c r="N1463" t="s">
        <v>427</v>
      </c>
      <c r="O1463">
        <v>1.0423</v>
      </c>
    </row>
    <row r="1464" spans="2:15" x14ac:dyDescent="0.35">
      <c r="B1464" t="s">
        <v>389</v>
      </c>
      <c r="C1464" t="str">
        <f t="shared" si="89"/>
        <v>SUnNewSCE</v>
      </c>
      <c r="D1464" t="s">
        <v>393</v>
      </c>
      <c r="E1464" t="str">
        <f t="shared" si="90"/>
        <v>Any</v>
      </c>
      <c r="F1464" t="s">
        <v>455</v>
      </c>
      <c r="G1464" t="s">
        <v>452</v>
      </c>
      <c r="H1464" t="s">
        <v>454</v>
      </c>
      <c r="I1464" s="12" t="s">
        <v>417</v>
      </c>
      <c r="J1464" s="12" t="s">
        <v>418</v>
      </c>
      <c r="L1464" s="28" t="str">
        <f t="shared" si="91"/>
        <v>SUnNewSCECZ10</v>
      </c>
      <c r="M1464" t="str">
        <f t="shared" si="92"/>
        <v>SUnNewSCE</v>
      </c>
      <c r="N1464" t="s">
        <v>428</v>
      </c>
      <c r="O1464">
        <v>11.1073</v>
      </c>
    </row>
    <row r="1465" spans="2:15" x14ac:dyDescent="0.35">
      <c r="B1465" t="s">
        <v>389</v>
      </c>
      <c r="C1465" t="str">
        <f t="shared" si="89"/>
        <v>SUnNewSCE</v>
      </c>
      <c r="D1465" t="s">
        <v>393</v>
      </c>
      <c r="E1465" t="str">
        <f t="shared" si="90"/>
        <v>Any</v>
      </c>
      <c r="F1465" t="s">
        <v>455</v>
      </c>
      <c r="G1465" t="s">
        <v>452</v>
      </c>
      <c r="H1465" t="s">
        <v>454</v>
      </c>
      <c r="I1465" s="12" t="s">
        <v>417</v>
      </c>
      <c r="J1465" s="12" t="s">
        <v>418</v>
      </c>
      <c r="L1465" s="28" t="str">
        <f t="shared" si="91"/>
        <v>SUnNewSCECZ11</v>
      </c>
      <c r="M1465" t="str">
        <f t="shared" si="92"/>
        <v>SUnNewSCE</v>
      </c>
      <c r="N1465" t="s">
        <v>429</v>
      </c>
      <c r="O1465">
        <v>0</v>
      </c>
    </row>
    <row r="1466" spans="2:15" x14ac:dyDescent="0.35">
      <c r="B1466" t="s">
        <v>389</v>
      </c>
      <c r="C1466" t="str">
        <f t="shared" si="89"/>
        <v>SUnNewSCE</v>
      </c>
      <c r="D1466" t="s">
        <v>393</v>
      </c>
      <c r="E1466" t="str">
        <f t="shared" si="90"/>
        <v>Any</v>
      </c>
      <c r="F1466" t="s">
        <v>455</v>
      </c>
      <c r="G1466" t="s">
        <v>452</v>
      </c>
      <c r="H1466" t="s">
        <v>454</v>
      </c>
      <c r="I1466" s="12" t="s">
        <v>417</v>
      </c>
      <c r="J1466" s="12" t="s">
        <v>418</v>
      </c>
      <c r="L1466" s="28" t="str">
        <f t="shared" si="91"/>
        <v>SUnNewSCECZ12</v>
      </c>
      <c r="M1466" t="str">
        <f t="shared" si="92"/>
        <v>SUnNewSCE</v>
      </c>
      <c r="N1466" t="s">
        <v>430</v>
      </c>
      <c r="O1466">
        <v>0</v>
      </c>
    </row>
    <row r="1467" spans="2:15" x14ac:dyDescent="0.35">
      <c r="B1467" t="s">
        <v>389</v>
      </c>
      <c r="C1467" t="str">
        <f t="shared" si="89"/>
        <v>SUnNewSCE</v>
      </c>
      <c r="D1467" t="s">
        <v>393</v>
      </c>
      <c r="E1467" t="str">
        <f t="shared" si="90"/>
        <v>Any</v>
      </c>
      <c r="F1467" t="s">
        <v>455</v>
      </c>
      <c r="G1467" t="s">
        <v>452</v>
      </c>
      <c r="H1467" t="s">
        <v>454</v>
      </c>
      <c r="I1467" s="12" t="s">
        <v>417</v>
      </c>
      <c r="J1467" s="12" t="s">
        <v>418</v>
      </c>
      <c r="L1467" s="28" t="str">
        <f t="shared" si="91"/>
        <v>SUnNewSCECZ13</v>
      </c>
      <c r="M1467" t="str">
        <f t="shared" si="92"/>
        <v>SUnNewSCE</v>
      </c>
      <c r="N1467" t="s">
        <v>431</v>
      </c>
      <c r="O1467">
        <v>0.376</v>
      </c>
    </row>
    <row r="1468" spans="2:15" x14ac:dyDescent="0.35">
      <c r="B1468" t="s">
        <v>389</v>
      </c>
      <c r="C1468" t="str">
        <f t="shared" si="89"/>
        <v>SUnNewSCE</v>
      </c>
      <c r="D1468" t="s">
        <v>393</v>
      </c>
      <c r="E1468" t="str">
        <f t="shared" si="90"/>
        <v>Any</v>
      </c>
      <c r="F1468" t="s">
        <v>455</v>
      </c>
      <c r="G1468" t="s">
        <v>452</v>
      </c>
      <c r="H1468" t="s">
        <v>454</v>
      </c>
      <c r="I1468" s="12" t="s">
        <v>417</v>
      </c>
      <c r="J1468" s="12" t="s">
        <v>418</v>
      </c>
      <c r="L1468" s="28" t="str">
        <f t="shared" si="91"/>
        <v>SUnNewSCECZ14</v>
      </c>
      <c r="M1468" t="str">
        <f t="shared" si="92"/>
        <v>SUnNewSCE</v>
      </c>
      <c r="N1468" t="s">
        <v>432</v>
      </c>
      <c r="O1468">
        <v>0.21515000000000001</v>
      </c>
    </row>
    <row r="1469" spans="2:15" x14ac:dyDescent="0.35">
      <c r="B1469" t="s">
        <v>389</v>
      </c>
      <c r="C1469" t="str">
        <f t="shared" si="89"/>
        <v>SUnNewSCE</v>
      </c>
      <c r="D1469" t="s">
        <v>393</v>
      </c>
      <c r="E1469" t="str">
        <f t="shared" si="90"/>
        <v>Any</v>
      </c>
      <c r="F1469" t="s">
        <v>455</v>
      </c>
      <c r="G1469" t="s">
        <v>452</v>
      </c>
      <c r="H1469" t="s">
        <v>454</v>
      </c>
      <c r="I1469" s="12" t="s">
        <v>417</v>
      </c>
      <c r="J1469" s="12" t="s">
        <v>418</v>
      </c>
      <c r="L1469" s="28" t="str">
        <f t="shared" si="91"/>
        <v>SUnNewSCECZ15</v>
      </c>
      <c r="M1469" t="str">
        <f t="shared" si="92"/>
        <v>SUnNewSCE</v>
      </c>
      <c r="N1469" t="s">
        <v>433</v>
      </c>
      <c r="O1469">
        <v>0.20405000000000001</v>
      </c>
    </row>
    <row r="1470" spans="2:15" x14ac:dyDescent="0.35">
      <c r="B1470" t="s">
        <v>389</v>
      </c>
      <c r="C1470" t="str">
        <f t="shared" si="89"/>
        <v>SUnNewSCE</v>
      </c>
      <c r="D1470" t="s">
        <v>393</v>
      </c>
      <c r="E1470" t="str">
        <f t="shared" si="90"/>
        <v>Any</v>
      </c>
      <c r="F1470" t="s">
        <v>455</v>
      </c>
      <c r="G1470" t="s">
        <v>452</v>
      </c>
      <c r="H1470" t="s">
        <v>454</v>
      </c>
      <c r="I1470" s="12" t="s">
        <v>417</v>
      </c>
      <c r="J1470" s="12" t="s">
        <v>418</v>
      </c>
      <c r="L1470" s="28" t="str">
        <f t="shared" si="91"/>
        <v>SUnNewSCECZ16</v>
      </c>
      <c r="M1470" t="str">
        <f t="shared" si="92"/>
        <v>SUnNewSCE</v>
      </c>
      <c r="N1470" t="s">
        <v>434</v>
      </c>
      <c r="O1470">
        <v>0.20215</v>
      </c>
    </row>
    <row r="1471" spans="2:15" x14ac:dyDescent="0.35">
      <c r="B1471" t="s">
        <v>389</v>
      </c>
      <c r="C1471" t="str">
        <f t="shared" si="89"/>
        <v>WRfNewSCE</v>
      </c>
      <c r="D1471" t="s">
        <v>393</v>
      </c>
      <c r="E1471" t="str">
        <f t="shared" si="90"/>
        <v>Any</v>
      </c>
      <c r="F1471" t="s">
        <v>455</v>
      </c>
      <c r="G1471" t="s">
        <v>453</v>
      </c>
      <c r="H1471" t="s">
        <v>454</v>
      </c>
      <c r="I1471" s="12" t="s">
        <v>417</v>
      </c>
      <c r="J1471" s="12" t="s">
        <v>418</v>
      </c>
      <c r="L1471" s="28" t="str">
        <f t="shared" si="91"/>
        <v>WRfNewSCECZ01</v>
      </c>
      <c r="M1471" t="str">
        <f t="shared" si="92"/>
        <v>WRfNewSCE</v>
      </c>
      <c r="N1471" t="s">
        <v>419</v>
      </c>
      <c r="O1471">
        <v>0</v>
      </c>
    </row>
    <row r="1472" spans="2:15" x14ac:dyDescent="0.35">
      <c r="B1472" t="s">
        <v>389</v>
      </c>
      <c r="C1472" t="str">
        <f t="shared" si="89"/>
        <v>WRfNewSCE</v>
      </c>
      <c r="D1472" t="s">
        <v>393</v>
      </c>
      <c r="E1472" t="str">
        <f t="shared" si="90"/>
        <v>Any</v>
      </c>
      <c r="F1472" t="s">
        <v>455</v>
      </c>
      <c r="G1472" t="s">
        <v>453</v>
      </c>
      <c r="H1472" t="s">
        <v>454</v>
      </c>
      <c r="I1472" s="12" t="s">
        <v>417</v>
      </c>
      <c r="J1472" s="12" t="s">
        <v>418</v>
      </c>
      <c r="L1472" s="28" t="str">
        <f t="shared" si="91"/>
        <v>WRfNewSCECZ02</v>
      </c>
      <c r="M1472" t="str">
        <f t="shared" si="92"/>
        <v>WRfNewSCE</v>
      </c>
      <c r="N1472" t="s">
        <v>420</v>
      </c>
      <c r="O1472">
        <v>0</v>
      </c>
    </row>
    <row r="1473" spans="2:15" x14ac:dyDescent="0.35">
      <c r="B1473" t="s">
        <v>389</v>
      </c>
      <c r="C1473" t="str">
        <f t="shared" si="89"/>
        <v>WRfNewSCE</v>
      </c>
      <c r="D1473" t="s">
        <v>393</v>
      </c>
      <c r="E1473" t="str">
        <f t="shared" si="90"/>
        <v>Any</v>
      </c>
      <c r="F1473" t="s">
        <v>455</v>
      </c>
      <c r="G1473" t="s">
        <v>453</v>
      </c>
      <c r="H1473" t="s">
        <v>454</v>
      </c>
      <c r="I1473" s="12" t="s">
        <v>417</v>
      </c>
      <c r="J1473" s="12" t="s">
        <v>418</v>
      </c>
      <c r="L1473" s="28" t="str">
        <f t="shared" si="91"/>
        <v>WRfNewSCECZ03</v>
      </c>
      <c r="M1473" t="str">
        <f t="shared" si="92"/>
        <v>WRfNewSCE</v>
      </c>
      <c r="N1473" t="s">
        <v>421</v>
      </c>
      <c r="O1473">
        <v>0</v>
      </c>
    </row>
    <row r="1474" spans="2:15" x14ac:dyDescent="0.35">
      <c r="B1474" t="s">
        <v>389</v>
      </c>
      <c r="C1474" t="str">
        <f t="shared" si="89"/>
        <v>WRfNewSCE</v>
      </c>
      <c r="D1474" t="s">
        <v>393</v>
      </c>
      <c r="E1474" t="str">
        <f t="shared" si="90"/>
        <v>Any</v>
      </c>
      <c r="F1474" t="s">
        <v>455</v>
      </c>
      <c r="G1474" t="s">
        <v>453</v>
      </c>
      <c r="H1474" t="s">
        <v>454</v>
      </c>
      <c r="I1474" s="12" t="s">
        <v>417</v>
      </c>
      <c r="J1474" s="12" t="s">
        <v>418</v>
      </c>
      <c r="L1474" s="28" t="str">
        <f t="shared" si="91"/>
        <v>WRfNewSCECZ04</v>
      </c>
      <c r="M1474" t="str">
        <f t="shared" si="92"/>
        <v>WRfNewSCE</v>
      </c>
      <c r="N1474" t="s">
        <v>422</v>
      </c>
      <c r="O1474">
        <v>0</v>
      </c>
    </row>
    <row r="1475" spans="2:15" x14ac:dyDescent="0.35">
      <c r="B1475" t="s">
        <v>389</v>
      </c>
      <c r="C1475" t="str">
        <f t="shared" si="89"/>
        <v>WRfNewSCE</v>
      </c>
      <c r="D1475" t="s">
        <v>393</v>
      </c>
      <c r="E1475" t="str">
        <f t="shared" si="90"/>
        <v>Any</v>
      </c>
      <c r="F1475" t="s">
        <v>455</v>
      </c>
      <c r="G1475" t="s">
        <v>453</v>
      </c>
      <c r="H1475" t="s">
        <v>454</v>
      </c>
      <c r="I1475" s="12" t="s">
        <v>417</v>
      </c>
      <c r="J1475" s="12" t="s">
        <v>418</v>
      </c>
      <c r="L1475" s="28" t="str">
        <f t="shared" si="91"/>
        <v>WRfNewSCECZ05</v>
      </c>
      <c r="M1475" t="str">
        <f t="shared" si="92"/>
        <v>WRfNewSCE</v>
      </c>
      <c r="N1475" t="s">
        <v>423</v>
      </c>
      <c r="O1475">
        <v>0</v>
      </c>
    </row>
    <row r="1476" spans="2:15" x14ac:dyDescent="0.35">
      <c r="B1476" t="s">
        <v>389</v>
      </c>
      <c r="C1476" t="str">
        <f t="shared" si="89"/>
        <v>WRfNewSCE</v>
      </c>
      <c r="D1476" t="s">
        <v>393</v>
      </c>
      <c r="E1476" t="str">
        <f t="shared" si="90"/>
        <v>Any</v>
      </c>
      <c r="F1476" t="s">
        <v>455</v>
      </c>
      <c r="G1476" t="s">
        <v>453</v>
      </c>
      <c r="H1476" t="s">
        <v>454</v>
      </c>
      <c r="I1476" s="12" t="s">
        <v>417</v>
      </c>
      <c r="J1476" s="12" t="s">
        <v>418</v>
      </c>
      <c r="L1476" s="28" t="str">
        <f t="shared" si="91"/>
        <v>WRfNewSCECZ06</v>
      </c>
      <c r="M1476" t="str">
        <f t="shared" si="92"/>
        <v>WRfNewSCE</v>
      </c>
      <c r="N1476" t="s">
        <v>424</v>
      </c>
      <c r="O1476">
        <v>0.21323</v>
      </c>
    </row>
    <row r="1477" spans="2:15" x14ac:dyDescent="0.35">
      <c r="B1477" t="s">
        <v>389</v>
      </c>
      <c r="C1477" t="str">
        <f t="shared" si="89"/>
        <v>WRfNewSCE</v>
      </c>
      <c r="D1477" t="s">
        <v>393</v>
      </c>
      <c r="E1477" t="str">
        <f t="shared" si="90"/>
        <v>Any</v>
      </c>
      <c r="F1477" t="s">
        <v>455</v>
      </c>
      <c r="G1477" t="s">
        <v>453</v>
      </c>
      <c r="H1477" t="s">
        <v>454</v>
      </c>
      <c r="I1477" s="12" t="s">
        <v>417</v>
      </c>
      <c r="J1477" s="12" t="s">
        <v>418</v>
      </c>
      <c r="L1477" s="28" t="str">
        <f t="shared" si="91"/>
        <v>WRfNewSCECZ07</v>
      </c>
      <c r="M1477" t="str">
        <f t="shared" si="92"/>
        <v>WRfNewSCE</v>
      </c>
      <c r="N1477" t="s">
        <v>425</v>
      </c>
      <c r="O1477">
        <v>0</v>
      </c>
    </row>
    <row r="1478" spans="2:15" x14ac:dyDescent="0.35">
      <c r="B1478" t="s">
        <v>389</v>
      </c>
      <c r="C1478" t="str">
        <f t="shared" si="89"/>
        <v>WRfNewSCE</v>
      </c>
      <c r="D1478" t="s">
        <v>393</v>
      </c>
      <c r="E1478" t="str">
        <f t="shared" si="90"/>
        <v>Any</v>
      </c>
      <c r="F1478" t="s">
        <v>455</v>
      </c>
      <c r="G1478" t="s">
        <v>453</v>
      </c>
      <c r="H1478" t="s">
        <v>454</v>
      </c>
      <c r="I1478" s="12" t="s">
        <v>417</v>
      </c>
      <c r="J1478" s="12" t="s">
        <v>418</v>
      </c>
      <c r="L1478" s="28" t="str">
        <f t="shared" si="91"/>
        <v>WRfNewSCECZ08</v>
      </c>
      <c r="M1478" t="str">
        <f t="shared" si="92"/>
        <v>WRfNewSCE</v>
      </c>
      <c r="N1478" t="s">
        <v>426</v>
      </c>
      <c r="O1478">
        <v>0.28523999999999999</v>
      </c>
    </row>
    <row r="1479" spans="2:15" x14ac:dyDescent="0.35">
      <c r="B1479" t="s">
        <v>389</v>
      </c>
      <c r="C1479" t="str">
        <f t="shared" si="89"/>
        <v>WRfNewSCE</v>
      </c>
      <c r="D1479" t="s">
        <v>393</v>
      </c>
      <c r="E1479" t="str">
        <f t="shared" si="90"/>
        <v>Any</v>
      </c>
      <c r="F1479" t="s">
        <v>455</v>
      </c>
      <c r="G1479" t="s">
        <v>453</v>
      </c>
      <c r="H1479" t="s">
        <v>454</v>
      </c>
      <c r="I1479" s="12" t="s">
        <v>417</v>
      </c>
      <c r="J1479" s="12" t="s">
        <v>418</v>
      </c>
      <c r="L1479" s="28" t="str">
        <f t="shared" si="91"/>
        <v>WRfNewSCECZ09</v>
      </c>
      <c r="M1479" t="str">
        <f t="shared" si="92"/>
        <v>WRfNewSCE</v>
      </c>
      <c r="N1479" t="s">
        <v>427</v>
      </c>
      <c r="O1479">
        <v>9.214E-2</v>
      </c>
    </row>
    <row r="1480" spans="2:15" x14ac:dyDescent="0.35">
      <c r="B1480" t="s">
        <v>389</v>
      </c>
      <c r="C1480" t="str">
        <f t="shared" si="89"/>
        <v>WRfNewSCE</v>
      </c>
      <c r="D1480" t="s">
        <v>393</v>
      </c>
      <c r="E1480" t="str">
        <f t="shared" si="90"/>
        <v>Any</v>
      </c>
      <c r="F1480" t="s">
        <v>455</v>
      </c>
      <c r="G1480" t="s">
        <v>453</v>
      </c>
      <c r="H1480" t="s">
        <v>454</v>
      </c>
      <c r="I1480" s="12" t="s">
        <v>417</v>
      </c>
      <c r="J1480" s="12" t="s">
        <v>418</v>
      </c>
      <c r="L1480" s="28" t="str">
        <f t="shared" si="91"/>
        <v>WRfNewSCECZ10</v>
      </c>
      <c r="M1480" t="str">
        <f t="shared" si="92"/>
        <v>WRfNewSCE</v>
      </c>
      <c r="N1480" t="s">
        <v>428</v>
      </c>
      <c r="O1480">
        <v>0.21973999999999999</v>
      </c>
    </row>
    <row r="1481" spans="2:15" x14ac:dyDescent="0.35">
      <c r="B1481" t="s">
        <v>389</v>
      </c>
      <c r="C1481" t="str">
        <f t="shared" si="89"/>
        <v>WRfNewSCE</v>
      </c>
      <c r="D1481" t="s">
        <v>393</v>
      </c>
      <c r="E1481" t="str">
        <f t="shared" si="90"/>
        <v>Any</v>
      </c>
      <c r="F1481" t="s">
        <v>455</v>
      </c>
      <c r="G1481" t="s">
        <v>453</v>
      </c>
      <c r="H1481" t="s">
        <v>454</v>
      </c>
      <c r="I1481" s="12" t="s">
        <v>417</v>
      </c>
      <c r="J1481" s="12" t="s">
        <v>418</v>
      </c>
      <c r="L1481" s="28" t="str">
        <f t="shared" si="91"/>
        <v>WRfNewSCECZ11</v>
      </c>
      <c r="M1481" t="str">
        <f t="shared" si="92"/>
        <v>WRfNewSCE</v>
      </c>
      <c r="N1481" t="s">
        <v>429</v>
      </c>
      <c r="O1481">
        <v>0</v>
      </c>
    </row>
    <row r="1482" spans="2:15" x14ac:dyDescent="0.35">
      <c r="B1482" t="s">
        <v>389</v>
      </c>
      <c r="C1482" t="str">
        <f t="shared" si="89"/>
        <v>WRfNewSCE</v>
      </c>
      <c r="D1482" t="s">
        <v>393</v>
      </c>
      <c r="E1482" t="str">
        <f t="shared" si="90"/>
        <v>Any</v>
      </c>
      <c r="F1482" t="s">
        <v>455</v>
      </c>
      <c r="G1482" t="s">
        <v>453</v>
      </c>
      <c r="H1482" t="s">
        <v>454</v>
      </c>
      <c r="I1482" s="12" t="s">
        <v>417</v>
      </c>
      <c r="J1482" s="12" t="s">
        <v>418</v>
      </c>
      <c r="L1482" s="28" t="str">
        <f t="shared" si="91"/>
        <v>WRfNewSCECZ12</v>
      </c>
      <c r="M1482" t="str">
        <f t="shared" si="92"/>
        <v>WRfNewSCE</v>
      </c>
      <c r="N1482" t="s">
        <v>430</v>
      </c>
      <c r="O1482">
        <v>0</v>
      </c>
    </row>
    <row r="1483" spans="2:15" x14ac:dyDescent="0.35">
      <c r="B1483" t="s">
        <v>389</v>
      </c>
      <c r="C1483" t="str">
        <f t="shared" si="89"/>
        <v>WRfNewSCE</v>
      </c>
      <c r="D1483" t="s">
        <v>393</v>
      </c>
      <c r="E1483" t="str">
        <f t="shared" si="90"/>
        <v>Any</v>
      </c>
      <c r="F1483" t="s">
        <v>455</v>
      </c>
      <c r="G1483" t="s">
        <v>453</v>
      </c>
      <c r="H1483" t="s">
        <v>454</v>
      </c>
      <c r="I1483" s="12" t="s">
        <v>417</v>
      </c>
      <c r="J1483" s="12" t="s">
        <v>418</v>
      </c>
      <c r="L1483" s="28" t="str">
        <f t="shared" si="91"/>
        <v>WRfNewSCECZ13</v>
      </c>
      <c r="M1483" t="str">
        <f t="shared" si="92"/>
        <v>WRfNewSCE</v>
      </c>
      <c r="N1483" t="s">
        <v>431</v>
      </c>
      <c r="O1483">
        <v>0.29842999999999997</v>
      </c>
    </row>
    <row r="1484" spans="2:15" x14ac:dyDescent="0.35">
      <c r="B1484" t="s">
        <v>389</v>
      </c>
      <c r="C1484" t="str">
        <f t="shared" si="89"/>
        <v>WRfNewSCE</v>
      </c>
      <c r="D1484" t="s">
        <v>393</v>
      </c>
      <c r="E1484" t="str">
        <f t="shared" si="90"/>
        <v>Any</v>
      </c>
      <c r="F1484" t="s">
        <v>455</v>
      </c>
      <c r="G1484" t="s">
        <v>453</v>
      </c>
      <c r="H1484" t="s">
        <v>454</v>
      </c>
      <c r="I1484" s="12" t="s">
        <v>417</v>
      </c>
      <c r="J1484" s="12" t="s">
        <v>418</v>
      </c>
      <c r="L1484" s="28" t="str">
        <f t="shared" si="91"/>
        <v>WRfNewSCECZ14</v>
      </c>
      <c r="M1484" t="str">
        <f t="shared" si="92"/>
        <v>WRfNewSCE</v>
      </c>
      <c r="N1484" t="s">
        <v>432</v>
      </c>
      <c r="O1484">
        <v>2.8999999999999998E-3</v>
      </c>
    </row>
    <row r="1485" spans="2:15" x14ac:dyDescent="0.35">
      <c r="B1485" t="s">
        <v>389</v>
      </c>
      <c r="C1485" t="str">
        <f t="shared" si="89"/>
        <v>WRfNewSCE</v>
      </c>
      <c r="D1485" t="s">
        <v>393</v>
      </c>
      <c r="E1485" t="str">
        <f t="shared" si="90"/>
        <v>Any</v>
      </c>
      <c r="F1485" t="s">
        <v>455</v>
      </c>
      <c r="G1485" t="s">
        <v>453</v>
      </c>
      <c r="H1485" t="s">
        <v>454</v>
      </c>
      <c r="I1485" s="12" t="s">
        <v>417</v>
      </c>
      <c r="J1485" s="12" t="s">
        <v>418</v>
      </c>
      <c r="L1485" s="28" t="str">
        <f t="shared" si="91"/>
        <v>WRfNewSCECZ15</v>
      </c>
      <c r="M1485" t="str">
        <f t="shared" si="92"/>
        <v>WRfNewSCE</v>
      </c>
      <c r="N1485" t="s">
        <v>433</v>
      </c>
      <c r="O1485">
        <v>1.426E-2</v>
      </c>
    </row>
    <row r="1486" spans="2:15" x14ac:dyDescent="0.35">
      <c r="B1486" t="s">
        <v>389</v>
      </c>
      <c r="C1486" t="str">
        <f t="shared" si="89"/>
        <v>WRfNewSCE</v>
      </c>
      <c r="D1486" t="s">
        <v>393</v>
      </c>
      <c r="E1486" t="str">
        <f t="shared" si="90"/>
        <v>Any</v>
      </c>
      <c r="F1486" t="s">
        <v>455</v>
      </c>
      <c r="G1486" t="s">
        <v>453</v>
      </c>
      <c r="H1486" t="s">
        <v>454</v>
      </c>
      <c r="I1486" s="12" t="s">
        <v>417</v>
      </c>
      <c r="J1486" s="12" t="s">
        <v>418</v>
      </c>
      <c r="L1486" s="28" t="str">
        <f t="shared" si="91"/>
        <v>WRfNewSCECZ16</v>
      </c>
      <c r="M1486" t="str">
        <f t="shared" si="92"/>
        <v>WRfNewSCE</v>
      </c>
      <c r="N1486" t="s">
        <v>434</v>
      </c>
      <c r="O1486">
        <v>6.0800000000000003E-3</v>
      </c>
    </row>
    <row r="1487" spans="2:15" x14ac:dyDescent="0.35">
      <c r="B1487" t="s">
        <v>389</v>
      </c>
      <c r="C1487" t="str">
        <f t="shared" ref="C1487:C1550" si="93">+G1487&amp;H1487&amp;F1487</f>
        <v>AsmExSDG</v>
      </c>
      <c r="D1487" t="s">
        <v>393</v>
      </c>
      <c r="E1487" t="str">
        <f t="shared" si="90"/>
        <v>SDG</v>
      </c>
      <c r="F1487" t="s">
        <v>456</v>
      </c>
      <c r="G1487" t="s">
        <v>415</v>
      </c>
      <c r="H1487" t="s">
        <v>416</v>
      </c>
      <c r="I1487" s="12" t="s">
        <v>417</v>
      </c>
      <c r="J1487" s="12" t="s">
        <v>418</v>
      </c>
      <c r="L1487" s="28" t="str">
        <f t="shared" si="91"/>
        <v>AsmExSDGCZ01</v>
      </c>
      <c r="M1487" t="str">
        <f t="shared" si="92"/>
        <v>AsmExSDG</v>
      </c>
      <c r="N1487" t="s">
        <v>419</v>
      </c>
      <c r="O1487">
        <v>0</v>
      </c>
    </row>
    <row r="1488" spans="2:15" x14ac:dyDescent="0.35">
      <c r="B1488" t="s">
        <v>389</v>
      </c>
      <c r="C1488" t="str">
        <f t="shared" si="93"/>
        <v>AsmExSDG</v>
      </c>
      <c r="D1488" t="s">
        <v>393</v>
      </c>
      <c r="E1488" t="str">
        <f t="shared" ref="E1488:E1551" si="94">IF(H1488="Ex",F1488,"Any")</f>
        <v>SDG</v>
      </c>
      <c r="F1488" t="s">
        <v>456</v>
      </c>
      <c r="G1488" t="s">
        <v>415</v>
      </c>
      <c r="H1488" t="s">
        <v>416</v>
      </c>
      <c r="I1488" s="12" t="s">
        <v>417</v>
      </c>
      <c r="J1488" s="12" t="s">
        <v>418</v>
      </c>
      <c r="L1488" s="28" t="str">
        <f t="shared" ref="L1488:L1551" si="95">M1488&amp;N1488</f>
        <v>AsmExSDGCZ02</v>
      </c>
      <c r="M1488" t="str">
        <f t="shared" ref="M1488:M1551" si="96">+C1488</f>
        <v>AsmExSDG</v>
      </c>
      <c r="N1488" t="s">
        <v>420</v>
      </c>
      <c r="O1488">
        <v>0</v>
      </c>
    </row>
    <row r="1489" spans="2:15" x14ac:dyDescent="0.35">
      <c r="B1489" t="s">
        <v>389</v>
      </c>
      <c r="C1489" t="str">
        <f t="shared" si="93"/>
        <v>AsmExSDG</v>
      </c>
      <c r="D1489" t="s">
        <v>393</v>
      </c>
      <c r="E1489" t="str">
        <f t="shared" si="94"/>
        <v>SDG</v>
      </c>
      <c r="F1489" t="s">
        <v>456</v>
      </c>
      <c r="G1489" t="s">
        <v>415</v>
      </c>
      <c r="H1489" t="s">
        <v>416</v>
      </c>
      <c r="I1489" s="12" t="s">
        <v>417</v>
      </c>
      <c r="J1489" s="12" t="s">
        <v>418</v>
      </c>
      <c r="L1489" s="28" t="str">
        <f t="shared" si="95"/>
        <v>AsmExSDGCZ03</v>
      </c>
      <c r="M1489" t="str">
        <f t="shared" si="96"/>
        <v>AsmExSDG</v>
      </c>
      <c r="N1489" t="s">
        <v>421</v>
      </c>
      <c r="O1489">
        <v>0</v>
      </c>
    </row>
    <row r="1490" spans="2:15" x14ac:dyDescent="0.35">
      <c r="B1490" t="s">
        <v>389</v>
      </c>
      <c r="C1490" t="str">
        <f t="shared" si="93"/>
        <v>AsmExSDG</v>
      </c>
      <c r="D1490" t="s">
        <v>393</v>
      </c>
      <c r="E1490" t="str">
        <f t="shared" si="94"/>
        <v>SDG</v>
      </c>
      <c r="F1490" t="s">
        <v>456</v>
      </c>
      <c r="G1490" t="s">
        <v>415</v>
      </c>
      <c r="H1490" t="s">
        <v>416</v>
      </c>
      <c r="I1490" s="12" t="s">
        <v>417</v>
      </c>
      <c r="J1490" s="12" t="s">
        <v>418</v>
      </c>
      <c r="L1490" s="28" t="str">
        <f t="shared" si="95"/>
        <v>AsmExSDGCZ04</v>
      </c>
      <c r="M1490" t="str">
        <f t="shared" si="96"/>
        <v>AsmExSDG</v>
      </c>
      <c r="N1490" t="s">
        <v>422</v>
      </c>
      <c r="O1490">
        <v>0</v>
      </c>
    </row>
    <row r="1491" spans="2:15" x14ac:dyDescent="0.35">
      <c r="B1491" t="s">
        <v>389</v>
      </c>
      <c r="C1491" t="str">
        <f t="shared" si="93"/>
        <v>AsmExSDG</v>
      </c>
      <c r="D1491" t="s">
        <v>393</v>
      </c>
      <c r="E1491" t="str">
        <f t="shared" si="94"/>
        <v>SDG</v>
      </c>
      <c r="F1491" t="s">
        <v>456</v>
      </c>
      <c r="G1491" t="s">
        <v>415</v>
      </c>
      <c r="H1491" t="s">
        <v>416</v>
      </c>
      <c r="I1491" s="12" t="s">
        <v>417</v>
      </c>
      <c r="J1491" s="12" t="s">
        <v>418</v>
      </c>
      <c r="L1491" s="28" t="str">
        <f t="shared" si="95"/>
        <v>AsmExSDGCZ05</v>
      </c>
      <c r="M1491" t="str">
        <f t="shared" si="96"/>
        <v>AsmExSDG</v>
      </c>
      <c r="N1491" t="s">
        <v>423</v>
      </c>
      <c r="O1491">
        <v>0</v>
      </c>
    </row>
    <row r="1492" spans="2:15" x14ac:dyDescent="0.35">
      <c r="B1492" t="s">
        <v>389</v>
      </c>
      <c r="C1492" t="str">
        <f t="shared" si="93"/>
        <v>AsmExSDG</v>
      </c>
      <c r="D1492" t="s">
        <v>393</v>
      </c>
      <c r="E1492" t="str">
        <f t="shared" si="94"/>
        <v>SDG</v>
      </c>
      <c r="F1492" t="s">
        <v>456</v>
      </c>
      <c r="G1492" t="s">
        <v>415</v>
      </c>
      <c r="H1492" t="s">
        <v>416</v>
      </c>
      <c r="I1492" s="12" t="s">
        <v>417</v>
      </c>
      <c r="J1492" s="12" t="s">
        <v>418</v>
      </c>
      <c r="L1492" s="28" t="str">
        <f t="shared" si="95"/>
        <v>AsmExSDGCZ06</v>
      </c>
      <c r="M1492" t="str">
        <f t="shared" si="96"/>
        <v>AsmExSDG</v>
      </c>
      <c r="N1492" t="s">
        <v>424</v>
      </c>
      <c r="O1492">
        <v>0.86806666666666665</v>
      </c>
    </row>
    <row r="1493" spans="2:15" x14ac:dyDescent="0.35">
      <c r="B1493" t="s">
        <v>389</v>
      </c>
      <c r="C1493" t="str">
        <f t="shared" si="93"/>
        <v>AsmExSDG</v>
      </c>
      <c r="D1493" t="s">
        <v>393</v>
      </c>
      <c r="E1493" t="str">
        <f t="shared" si="94"/>
        <v>SDG</v>
      </c>
      <c r="F1493" t="s">
        <v>456</v>
      </c>
      <c r="G1493" t="s">
        <v>415</v>
      </c>
      <c r="H1493" t="s">
        <v>416</v>
      </c>
      <c r="I1493" s="12" t="s">
        <v>417</v>
      </c>
      <c r="J1493" s="12" t="s">
        <v>418</v>
      </c>
      <c r="L1493" s="28" t="str">
        <f t="shared" si="95"/>
        <v>AsmExSDGCZ07</v>
      </c>
      <c r="M1493" t="str">
        <f t="shared" si="96"/>
        <v>AsmExSDG</v>
      </c>
      <c r="N1493" t="s">
        <v>425</v>
      </c>
      <c r="O1493">
        <v>16.812933333333334</v>
      </c>
    </row>
    <row r="1494" spans="2:15" x14ac:dyDescent="0.35">
      <c r="B1494" t="s">
        <v>389</v>
      </c>
      <c r="C1494" t="str">
        <f t="shared" si="93"/>
        <v>AsmExSDG</v>
      </c>
      <c r="D1494" t="s">
        <v>393</v>
      </c>
      <c r="E1494" t="str">
        <f t="shared" si="94"/>
        <v>SDG</v>
      </c>
      <c r="F1494" t="s">
        <v>456</v>
      </c>
      <c r="G1494" t="s">
        <v>415</v>
      </c>
      <c r="H1494" t="s">
        <v>416</v>
      </c>
      <c r="I1494" s="12" t="s">
        <v>417</v>
      </c>
      <c r="J1494" s="12" t="s">
        <v>418</v>
      </c>
      <c r="L1494" s="28" t="str">
        <f t="shared" si="95"/>
        <v>AsmExSDGCZ08</v>
      </c>
      <c r="M1494" t="str">
        <f t="shared" si="96"/>
        <v>AsmExSDG</v>
      </c>
      <c r="N1494" t="s">
        <v>426</v>
      </c>
      <c r="O1494">
        <v>0.53256666666666663</v>
      </c>
    </row>
    <row r="1495" spans="2:15" x14ac:dyDescent="0.35">
      <c r="B1495" t="s">
        <v>389</v>
      </c>
      <c r="C1495" t="str">
        <f t="shared" si="93"/>
        <v>AsmExSDG</v>
      </c>
      <c r="D1495" t="s">
        <v>393</v>
      </c>
      <c r="E1495" t="str">
        <f t="shared" si="94"/>
        <v>SDG</v>
      </c>
      <c r="F1495" t="s">
        <v>456</v>
      </c>
      <c r="G1495" t="s">
        <v>415</v>
      </c>
      <c r="H1495" t="s">
        <v>416</v>
      </c>
      <c r="I1495" s="12" t="s">
        <v>417</v>
      </c>
      <c r="J1495" s="12" t="s">
        <v>418</v>
      </c>
      <c r="L1495" s="28" t="str">
        <f t="shared" si="95"/>
        <v>AsmExSDGCZ09</v>
      </c>
      <c r="M1495" t="str">
        <f t="shared" si="96"/>
        <v>AsmExSDG</v>
      </c>
      <c r="N1495" t="s">
        <v>427</v>
      </c>
      <c r="O1495">
        <v>0</v>
      </c>
    </row>
    <row r="1496" spans="2:15" x14ac:dyDescent="0.35">
      <c r="B1496" t="s">
        <v>389</v>
      </c>
      <c r="C1496" t="str">
        <f t="shared" si="93"/>
        <v>AsmExSDG</v>
      </c>
      <c r="D1496" t="s">
        <v>393</v>
      </c>
      <c r="E1496" t="str">
        <f t="shared" si="94"/>
        <v>SDG</v>
      </c>
      <c r="F1496" t="s">
        <v>456</v>
      </c>
      <c r="G1496" t="s">
        <v>415</v>
      </c>
      <c r="H1496" t="s">
        <v>416</v>
      </c>
      <c r="I1496" s="12" t="s">
        <v>417</v>
      </c>
      <c r="J1496" s="12" t="s">
        <v>418</v>
      </c>
      <c r="L1496" s="28" t="str">
        <f t="shared" si="95"/>
        <v>AsmExSDGCZ10</v>
      </c>
      <c r="M1496" t="str">
        <f t="shared" si="96"/>
        <v>AsmExSDG</v>
      </c>
      <c r="N1496" t="s">
        <v>428</v>
      </c>
      <c r="O1496">
        <v>8.0789333333333335</v>
      </c>
    </row>
    <row r="1497" spans="2:15" x14ac:dyDescent="0.35">
      <c r="B1497" t="s">
        <v>389</v>
      </c>
      <c r="C1497" t="str">
        <f t="shared" si="93"/>
        <v>AsmExSDG</v>
      </c>
      <c r="D1497" t="s">
        <v>393</v>
      </c>
      <c r="E1497" t="str">
        <f t="shared" si="94"/>
        <v>SDG</v>
      </c>
      <c r="F1497" t="s">
        <v>456</v>
      </c>
      <c r="G1497" t="s">
        <v>415</v>
      </c>
      <c r="H1497" t="s">
        <v>416</v>
      </c>
      <c r="I1497" s="12" t="s">
        <v>417</v>
      </c>
      <c r="J1497" s="12" t="s">
        <v>418</v>
      </c>
      <c r="L1497" s="28" t="str">
        <f t="shared" si="95"/>
        <v>AsmExSDGCZ11</v>
      </c>
      <c r="M1497" t="str">
        <f t="shared" si="96"/>
        <v>AsmExSDG</v>
      </c>
      <c r="N1497" t="s">
        <v>429</v>
      </c>
      <c r="O1497">
        <v>0</v>
      </c>
    </row>
    <row r="1498" spans="2:15" x14ac:dyDescent="0.35">
      <c r="B1498" t="s">
        <v>389</v>
      </c>
      <c r="C1498" t="str">
        <f t="shared" si="93"/>
        <v>AsmExSDG</v>
      </c>
      <c r="D1498" t="s">
        <v>393</v>
      </c>
      <c r="E1498" t="str">
        <f t="shared" si="94"/>
        <v>SDG</v>
      </c>
      <c r="F1498" t="s">
        <v>456</v>
      </c>
      <c r="G1498" t="s">
        <v>415</v>
      </c>
      <c r="H1498" t="s">
        <v>416</v>
      </c>
      <c r="I1498" s="12" t="s">
        <v>417</v>
      </c>
      <c r="J1498" s="12" t="s">
        <v>418</v>
      </c>
      <c r="L1498" s="28" t="str">
        <f t="shared" si="95"/>
        <v>AsmExSDGCZ12</v>
      </c>
      <c r="M1498" t="str">
        <f t="shared" si="96"/>
        <v>AsmExSDG</v>
      </c>
      <c r="N1498" t="s">
        <v>430</v>
      </c>
      <c r="O1498">
        <v>0</v>
      </c>
    </row>
    <row r="1499" spans="2:15" x14ac:dyDescent="0.35">
      <c r="B1499" t="s">
        <v>389</v>
      </c>
      <c r="C1499" t="str">
        <f t="shared" si="93"/>
        <v>AsmExSDG</v>
      </c>
      <c r="D1499" t="s">
        <v>393</v>
      </c>
      <c r="E1499" t="str">
        <f t="shared" si="94"/>
        <v>SDG</v>
      </c>
      <c r="F1499" t="s">
        <v>456</v>
      </c>
      <c r="G1499" t="s">
        <v>415</v>
      </c>
      <c r="H1499" t="s">
        <v>416</v>
      </c>
      <c r="I1499" s="12" t="s">
        <v>417</v>
      </c>
      <c r="J1499" s="12" t="s">
        <v>418</v>
      </c>
      <c r="L1499" s="28" t="str">
        <f t="shared" si="95"/>
        <v>AsmExSDGCZ13</v>
      </c>
      <c r="M1499" t="str">
        <f t="shared" si="96"/>
        <v>AsmExSDG</v>
      </c>
      <c r="N1499" t="s">
        <v>431</v>
      </c>
      <c r="O1499">
        <v>0</v>
      </c>
    </row>
    <row r="1500" spans="2:15" x14ac:dyDescent="0.35">
      <c r="B1500" t="s">
        <v>389</v>
      </c>
      <c r="C1500" t="str">
        <f t="shared" si="93"/>
        <v>AsmExSDG</v>
      </c>
      <c r="D1500" t="s">
        <v>393</v>
      </c>
      <c r="E1500" t="str">
        <f t="shared" si="94"/>
        <v>SDG</v>
      </c>
      <c r="F1500" t="s">
        <v>456</v>
      </c>
      <c r="G1500" t="s">
        <v>415</v>
      </c>
      <c r="H1500" t="s">
        <v>416</v>
      </c>
      <c r="I1500" s="12" t="s">
        <v>417</v>
      </c>
      <c r="J1500" s="12" t="s">
        <v>418</v>
      </c>
      <c r="L1500" s="28" t="str">
        <f t="shared" si="95"/>
        <v>AsmExSDGCZ14</v>
      </c>
      <c r="M1500" t="str">
        <f t="shared" si="96"/>
        <v>AsmExSDG</v>
      </c>
      <c r="N1500" t="s">
        <v>432</v>
      </c>
      <c r="O1500">
        <v>0.25296666666666667</v>
      </c>
    </row>
    <row r="1501" spans="2:15" x14ac:dyDescent="0.35">
      <c r="B1501" t="s">
        <v>389</v>
      </c>
      <c r="C1501" t="str">
        <f t="shared" si="93"/>
        <v>AsmExSDG</v>
      </c>
      <c r="D1501" t="s">
        <v>393</v>
      </c>
      <c r="E1501" t="str">
        <f t="shared" si="94"/>
        <v>SDG</v>
      </c>
      <c r="F1501" t="s">
        <v>456</v>
      </c>
      <c r="G1501" t="s">
        <v>415</v>
      </c>
      <c r="H1501" t="s">
        <v>416</v>
      </c>
      <c r="I1501" s="12" t="s">
        <v>417</v>
      </c>
      <c r="J1501" s="12" t="s">
        <v>418</v>
      </c>
      <c r="L1501" s="28" t="str">
        <f t="shared" si="95"/>
        <v>AsmExSDGCZ15</v>
      </c>
      <c r="M1501" t="str">
        <f t="shared" si="96"/>
        <v>AsmExSDG</v>
      </c>
      <c r="N1501" t="s">
        <v>433</v>
      </c>
      <c r="O1501">
        <v>8.2566666666666663E-2</v>
      </c>
    </row>
    <row r="1502" spans="2:15" x14ac:dyDescent="0.35">
      <c r="B1502" t="s">
        <v>389</v>
      </c>
      <c r="C1502" t="str">
        <f t="shared" si="93"/>
        <v>AsmExSDG</v>
      </c>
      <c r="D1502" t="s">
        <v>393</v>
      </c>
      <c r="E1502" t="str">
        <f t="shared" si="94"/>
        <v>SDG</v>
      </c>
      <c r="F1502" t="s">
        <v>456</v>
      </c>
      <c r="G1502" t="s">
        <v>415</v>
      </c>
      <c r="H1502" t="s">
        <v>416</v>
      </c>
      <c r="I1502" s="12" t="s">
        <v>417</v>
      </c>
      <c r="J1502" s="12" t="s">
        <v>418</v>
      </c>
      <c r="L1502" s="28" t="str">
        <f t="shared" si="95"/>
        <v>AsmExSDGCZ16</v>
      </c>
      <c r="M1502" t="str">
        <f t="shared" si="96"/>
        <v>AsmExSDG</v>
      </c>
      <c r="N1502" t="s">
        <v>434</v>
      </c>
      <c r="O1502">
        <v>0</v>
      </c>
    </row>
    <row r="1503" spans="2:15" x14ac:dyDescent="0.35">
      <c r="B1503" t="s">
        <v>389</v>
      </c>
      <c r="C1503" t="str">
        <f t="shared" si="93"/>
        <v>EPrExSDG</v>
      </c>
      <c r="D1503" t="s">
        <v>393</v>
      </c>
      <c r="E1503" t="str">
        <f t="shared" si="94"/>
        <v>SDG</v>
      </c>
      <c r="F1503" t="s">
        <v>456</v>
      </c>
      <c r="G1503" t="s">
        <v>324</v>
      </c>
      <c r="H1503" t="s">
        <v>416</v>
      </c>
      <c r="I1503" s="12" t="s">
        <v>417</v>
      </c>
      <c r="J1503" s="12" t="s">
        <v>418</v>
      </c>
      <c r="L1503" s="28" t="str">
        <f t="shared" si="95"/>
        <v>EPrExSDGCZ01</v>
      </c>
      <c r="M1503" t="str">
        <f t="shared" si="96"/>
        <v>EPrExSDG</v>
      </c>
      <c r="N1503" t="s">
        <v>419</v>
      </c>
      <c r="O1503">
        <v>0</v>
      </c>
    </row>
    <row r="1504" spans="2:15" x14ac:dyDescent="0.35">
      <c r="B1504" t="s">
        <v>389</v>
      </c>
      <c r="C1504" t="str">
        <f t="shared" si="93"/>
        <v>EPrExSDG</v>
      </c>
      <c r="D1504" t="s">
        <v>393</v>
      </c>
      <c r="E1504" t="str">
        <f t="shared" si="94"/>
        <v>SDG</v>
      </c>
      <c r="F1504" t="s">
        <v>456</v>
      </c>
      <c r="G1504" t="s">
        <v>324</v>
      </c>
      <c r="H1504" t="s">
        <v>416</v>
      </c>
      <c r="I1504" s="12" t="s">
        <v>417</v>
      </c>
      <c r="J1504" s="12" t="s">
        <v>418</v>
      </c>
      <c r="L1504" s="28" t="str">
        <f t="shared" si="95"/>
        <v>EPrExSDGCZ02</v>
      </c>
      <c r="M1504" t="str">
        <f t="shared" si="96"/>
        <v>EPrExSDG</v>
      </c>
      <c r="N1504" t="s">
        <v>420</v>
      </c>
      <c r="O1504">
        <v>0</v>
      </c>
    </row>
    <row r="1505" spans="2:15" x14ac:dyDescent="0.35">
      <c r="B1505" t="s">
        <v>389</v>
      </c>
      <c r="C1505" t="str">
        <f t="shared" si="93"/>
        <v>EPrExSDG</v>
      </c>
      <c r="D1505" t="s">
        <v>393</v>
      </c>
      <c r="E1505" t="str">
        <f t="shared" si="94"/>
        <v>SDG</v>
      </c>
      <c r="F1505" t="s">
        <v>456</v>
      </c>
      <c r="G1505" t="s">
        <v>324</v>
      </c>
      <c r="H1505" t="s">
        <v>416</v>
      </c>
      <c r="I1505" s="12" t="s">
        <v>417</v>
      </c>
      <c r="J1505" s="12" t="s">
        <v>418</v>
      </c>
      <c r="L1505" s="28" t="str">
        <f t="shared" si="95"/>
        <v>EPrExSDGCZ03</v>
      </c>
      <c r="M1505" t="str">
        <f t="shared" si="96"/>
        <v>EPrExSDG</v>
      </c>
      <c r="N1505" t="s">
        <v>421</v>
      </c>
      <c r="O1505">
        <v>0</v>
      </c>
    </row>
    <row r="1506" spans="2:15" x14ac:dyDescent="0.35">
      <c r="B1506" t="s">
        <v>389</v>
      </c>
      <c r="C1506" t="str">
        <f t="shared" si="93"/>
        <v>EPrExSDG</v>
      </c>
      <c r="D1506" t="s">
        <v>393</v>
      </c>
      <c r="E1506" t="str">
        <f t="shared" si="94"/>
        <v>SDG</v>
      </c>
      <c r="F1506" t="s">
        <v>456</v>
      </c>
      <c r="G1506" t="s">
        <v>324</v>
      </c>
      <c r="H1506" t="s">
        <v>416</v>
      </c>
      <c r="I1506" s="12" t="s">
        <v>417</v>
      </c>
      <c r="J1506" s="12" t="s">
        <v>418</v>
      </c>
      <c r="L1506" s="28" t="str">
        <f t="shared" si="95"/>
        <v>EPrExSDGCZ04</v>
      </c>
      <c r="M1506" t="str">
        <f t="shared" si="96"/>
        <v>EPrExSDG</v>
      </c>
      <c r="N1506" t="s">
        <v>422</v>
      </c>
      <c r="O1506">
        <v>0</v>
      </c>
    </row>
    <row r="1507" spans="2:15" x14ac:dyDescent="0.35">
      <c r="B1507" t="s">
        <v>389</v>
      </c>
      <c r="C1507" t="str">
        <f t="shared" si="93"/>
        <v>EPrExSDG</v>
      </c>
      <c r="D1507" t="s">
        <v>393</v>
      </c>
      <c r="E1507" t="str">
        <f t="shared" si="94"/>
        <v>SDG</v>
      </c>
      <c r="F1507" t="s">
        <v>456</v>
      </c>
      <c r="G1507" t="s">
        <v>324</v>
      </c>
      <c r="H1507" t="s">
        <v>416</v>
      </c>
      <c r="I1507" s="12" t="s">
        <v>417</v>
      </c>
      <c r="J1507" s="12" t="s">
        <v>418</v>
      </c>
      <c r="L1507" s="28" t="str">
        <f t="shared" si="95"/>
        <v>EPrExSDGCZ05</v>
      </c>
      <c r="M1507" t="str">
        <f t="shared" si="96"/>
        <v>EPrExSDG</v>
      </c>
      <c r="N1507" t="s">
        <v>423</v>
      </c>
      <c r="O1507">
        <v>0</v>
      </c>
    </row>
    <row r="1508" spans="2:15" x14ac:dyDescent="0.35">
      <c r="B1508" t="s">
        <v>389</v>
      </c>
      <c r="C1508" t="str">
        <f t="shared" si="93"/>
        <v>EPrExSDG</v>
      </c>
      <c r="D1508" t="s">
        <v>393</v>
      </c>
      <c r="E1508" t="str">
        <f t="shared" si="94"/>
        <v>SDG</v>
      </c>
      <c r="F1508" t="s">
        <v>456</v>
      </c>
      <c r="G1508" t="s">
        <v>324</v>
      </c>
      <c r="H1508" t="s">
        <v>416</v>
      </c>
      <c r="I1508" s="12" t="s">
        <v>417</v>
      </c>
      <c r="J1508" s="12" t="s">
        <v>418</v>
      </c>
      <c r="L1508" s="28" t="str">
        <f t="shared" si="95"/>
        <v>EPrExSDGCZ06</v>
      </c>
      <c r="M1508" t="str">
        <f t="shared" si="96"/>
        <v>EPrExSDG</v>
      </c>
      <c r="N1508" t="s">
        <v>424</v>
      </c>
      <c r="O1508">
        <v>0.68783333333333341</v>
      </c>
    </row>
    <row r="1509" spans="2:15" x14ac:dyDescent="0.35">
      <c r="B1509" t="s">
        <v>389</v>
      </c>
      <c r="C1509" t="str">
        <f t="shared" si="93"/>
        <v>EPrExSDG</v>
      </c>
      <c r="D1509" t="s">
        <v>393</v>
      </c>
      <c r="E1509" t="str">
        <f t="shared" si="94"/>
        <v>SDG</v>
      </c>
      <c r="F1509" t="s">
        <v>456</v>
      </c>
      <c r="G1509" t="s">
        <v>324</v>
      </c>
      <c r="H1509" t="s">
        <v>416</v>
      </c>
      <c r="I1509" s="12" t="s">
        <v>417</v>
      </c>
      <c r="J1509" s="12" t="s">
        <v>418</v>
      </c>
      <c r="L1509" s="28" t="str">
        <f t="shared" si="95"/>
        <v>EPrExSDGCZ07</v>
      </c>
      <c r="M1509" t="str">
        <f t="shared" si="96"/>
        <v>EPrExSDG</v>
      </c>
      <c r="N1509" t="s">
        <v>425</v>
      </c>
      <c r="O1509">
        <v>7.8963333333333345</v>
      </c>
    </row>
    <row r="1510" spans="2:15" x14ac:dyDescent="0.35">
      <c r="B1510" t="s">
        <v>389</v>
      </c>
      <c r="C1510" t="str">
        <f t="shared" si="93"/>
        <v>EPrExSDG</v>
      </c>
      <c r="D1510" t="s">
        <v>393</v>
      </c>
      <c r="E1510" t="str">
        <f t="shared" si="94"/>
        <v>SDG</v>
      </c>
      <c r="F1510" t="s">
        <v>456</v>
      </c>
      <c r="G1510" t="s">
        <v>324</v>
      </c>
      <c r="H1510" t="s">
        <v>416</v>
      </c>
      <c r="I1510" s="12" t="s">
        <v>417</v>
      </c>
      <c r="J1510" s="12" t="s">
        <v>418</v>
      </c>
      <c r="L1510" s="28" t="str">
        <f t="shared" si="95"/>
        <v>EPrExSDGCZ08</v>
      </c>
      <c r="M1510" t="str">
        <f t="shared" si="96"/>
        <v>EPrExSDG</v>
      </c>
      <c r="N1510" t="s">
        <v>426</v>
      </c>
      <c r="O1510">
        <v>0.77676666666666672</v>
      </c>
    </row>
    <row r="1511" spans="2:15" x14ac:dyDescent="0.35">
      <c r="B1511" t="s">
        <v>389</v>
      </c>
      <c r="C1511" t="str">
        <f t="shared" si="93"/>
        <v>EPrExSDG</v>
      </c>
      <c r="D1511" t="s">
        <v>393</v>
      </c>
      <c r="E1511" t="str">
        <f t="shared" si="94"/>
        <v>SDG</v>
      </c>
      <c r="F1511" t="s">
        <v>456</v>
      </c>
      <c r="G1511" t="s">
        <v>324</v>
      </c>
      <c r="H1511" t="s">
        <v>416</v>
      </c>
      <c r="I1511" s="12" t="s">
        <v>417</v>
      </c>
      <c r="J1511" s="12" t="s">
        <v>418</v>
      </c>
      <c r="L1511" s="28" t="str">
        <f t="shared" si="95"/>
        <v>EPrExSDGCZ09</v>
      </c>
      <c r="M1511" t="str">
        <f t="shared" si="96"/>
        <v>EPrExSDG</v>
      </c>
      <c r="N1511" t="s">
        <v>427</v>
      </c>
      <c r="O1511">
        <v>0</v>
      </c>
    </row>
    <row r="1512" spans="2:15" x14ac:dyDescent="0.35">
      <c r="B1512" t="s">
        <v>389</v>
      </c>
      <c r="C1512" t="str">
        <f t="shared" si="93"/>
        <v>EPrExSDG</v>
      </c>
      <c r="D1512" t="s">
        <v>393</v>
      </c>
      <c r="E1512" t="str">
        <f t="shared" si="94"/>
        <v>SDG</v>
      </c>
      <c r="F1512" t="s">
        <v>456</v>
      </c>
      <c r="G1512" t="s">
        <v>324</v>
      </c>
      <c r="H1512" t="s">
        <v>416</v>
      </c>
      <c r="I1512" s="12" t="s">
        <v>417</v>
      </c>
      <c r="J1512" s="12" t="s">
        <v>418</v>
      </c>
      <c r="L1512" s="28" t="str">
        <f t="shared" si="95"/>
        <v>EPrExSDGCZ10</v>
      </c>
      <c r="M1512" t="str">
        <f t="shared" si="96"/>
        <v>EPrExSDG</v>
      </c>
      <c r="N1512" t="s">
        <v>428</v>
      </c>
      <c r="O1512">
        <v>4.5999333333333334</v>
      </c>
    </row>
    <row r="1513" spans="2:15" x14ac:dyDescent="0.35">
      <c r="B1513" t="s">
        <v>389</v>
      </c>
      <c r="C1513" t="str">
        <f t="shared" si="93"/>
        <v>EPrExSDG</v>
      </c>
      <c r="D1513" t="s">
        <v>393</v>
      </c>
      <c r="E1513" t="str">
        <f t="shared" si="94"/>
        <v>SDG</v>
      </c>
      <c r="F1513" t="s">
        <v>456</v>
      </c>
      <c r="G1513" t="s">
        <v>324</v>
      </c>
      <c r="H1513" t="s">
        <v>416</v>
      </c>
      <c r="I1513" s="12" t="s">
        <v>417</v>
      </c>
      <c r="J1513" s="12" t="s">
        <v>418</v>
      </c>
      <c r="L1513" s="28" t="str">
        <f t="shared" si="95"/>
        <v>EPrExSDGCZ11</v>
      </c>
      <c r="M1513" t="str">
        <f t="shared" si="96"/>
        <v>EPrExSDG</v>
      </c>
      <c r="N1513" t="s">
        <v>429</v>
      </c>
      <c r="O1513">
        <v>0</v>
      </c>
    </row>
    <row r="1514" spans="2:15" x14ac:dyDescent="0.35">
      <c r="B1514" t="s">
        <v>389</v>
      </c>
      <c r="C1514" t="str">
        <f t="shared" si="93"/>
        <v>EPrExSDG</v>
      </c>
      <c r="D1514" t="s">
        <v>393</v>
      </c>
      <c r="E1514" t="str">
        <f t="shared" si="94"/>
        <v>SDG</v>
      </c>
      <c r="F1514" t="s">
        <v>456</v>
      </c>
      <c r="G1514" t="s">
        <v>324</v>
      </c>
      <c r="H1514" t="s">
        <v>416</v>
      </c>
      <c r="I1514" s="12" t="s">
        <v>417</v>
      </c>
      <c r="J1514" s="12" t="s">
        <v>418</v>
      </c>
      <c r="L1514" s="28" t="str">
        <f t="shared" si="95"/>
        <v>EPrExSDGCZ12</v>
      </c>
      <c r="M1514" t="str">
        <f t="shared" si="96"/>
        <v>EPrExSDG</v>
      </c>
      <c r="N1514" t="s">
        <v>430</v>
      </c>
      <c r="O1514">
        <v>0</v>
      </c>
    </row>
    <row r="1515" spans="2:15" x14ac:dyDescent="0.35">
      <c r="B1515" t="s">
        <v>389</v>
      </c>
      <c r="C1515" t="str">
        <f t="shared" si="93"/>
        <v>EPrExSDG</v>
      </c>
      <c r="D1515" t="s">
        <v>393</v>
      </c>
      <c r="E1515" t="str">
        <f t="shared" si="94"/>
        <v>SDG</v>
      </c>
      <c r="F1515" t="s">
        <v>456</v>
      </c>
      <c r="G1515" t="s">
        <v>324</v>
      </c>
      <c r="H1515" t="s">
        <v>416</v>
      </c>
      <c r="I1515" s="12" t="s">
        <v>417</v>
      </c>
      <c r="J1515" s="12" t="s">
        <v>418</v>
      </c>
      <c r="L1515" s="28" t="str">
        <f t="shared" si="95"/>
        <v>EPrExSDGCZ13</v>
      </c>
      <c r="M1515" t="str">
        <f t="shared" si="96"/>
        <v>EPrExSDG</v>
      </c>
      <c r="N1515" t="s">
        <v>431</v>
      </c>
      <c r="O1515">
        <v>0</v>
      </c>
    </row>
    <row r="1516" spans="2:15" x14ac:dyDescent="0.35">
      <c r="B1516" t="s">
        <v>389</v>
      </c>
      <c r="C1516" t="str">
        <f t="shared" si="93"/>
        <v>EPrExSDG</v>
      </c>
      <c r="D1516" t="s">
        <v>393</v>
      </c>
      <c r="E1516" t="str">
        <f t="shared" si="94"/>
        <v>SDG</v>
      </c>
      <c r="F1516" t="s">
        <v>456</v>
      </c>
      <c r="G1516" t="s">
        <v>324</v>
      </c>
      <c r="H1516" t="s">
        <v>416</v>
      </c>
      <c r="I1516" s="12" t="s">
        <v>417</v>
      </c>
      <c r="J1516" s="12" t="s">
        <v>418</v>
      </c>
      <c r="L1516" s="28" t="str">
        <f t="shared" si="95"/>
        <v>EPrExSDGCZ14</v>
      </c>
      <c r="M1516" t="str">
        <f t="shared" si="96"/>
        <v>EPrExSDG</v>
      </c>
      <c r="N1516" t="s">
        <v>432</v>
      </c>
      <c r="O1516">
        <v>0.12563333333333335</v>
      </c>
    </row>
    <row r="1517" spans="2:15" x14ac:dyDescent="0.35">
      <c r="B1517" t="s">
        <v>389</v>
      </c>
      <c r="C1517" t="str">
        <f t="shared" si="93"/>
        <v>EPrExSDG</v>
      </c>
      <c r="D1517" t="s">
        <v>393</v>
      </c>
      <c r="E1517" t="str">
        <f t="shared" si="94"/>
        <v>SDG</v>
      </c>
      <c r="F1517" t="s">
        <v>456</v>
      </c>
      <c r="G1517" t="s">
        <v>324</v>
      </c>
      <c r="H1517" t="s">
        <v>416</v>
      </c>
      <c r="I1517" s="12" t="s">
        <v>417</v>
      </c>
      <c r="J1517" s="12" t="s">
        <v>418</v>
      </c>
      <c r="L1517" s="28" t="str">
        <f t="shared" si="95"/>
        <v>EPrExSDGCZ15</v>
      </c>
      <c r="M1517" t="str">
        <f t="shared" si="96"/>
        <v>EPrExSDG</v>
      </c>
      <c r="N1517" t="s">
        <v>433</v>
      </c>
      <c r="O1517">
        <v>3.3933333333333336E-2</v>
      </c>
    </row>
    <row r="1518" spans="2:15" x14ac:dyDescent="0.35">
      <c r="B1518" t="s">
        <v>389</v>
      </c>
      <c r="C1518" t="str">
        <f t="shared" si="93"/>
        <v>EPrExSDG</v>
      </c>
      <c r="D1518" t="s">
        <v>393</v>
      </c>
      <c r="E1518" t="str">
        <f t="shared" si="94"/>
        <v>SDG</v>
      </c>
      <c r="F1518" t="s">
        <v>456</v>
      </c>
      <c r="G1518" t="s">
        <v>324</v>
      </c>
      <c r="H1518" t="s">
        <v>416</v>
      </c>
      <c r="I1518" s="12" t="s">
        <v>417</v>
      </c>
      <c r="J1518" s="12" t="s">
        <v>418</v>
      </c>
      <c r="L1518" s="28" t="str">
        <f t="shared" si="95"/>
        <v>EPrExSDGCZ16</v>
      </c>
      <c r="M1518" t="str">
        <f t="shared" si="96"/>
        <v>EPrExSDG</v>
      </c>
      <c r="N1518" t="s">
        <v>434</v>
      </c>
      <c r="O1518">
        <v>0</v>
      </c>
    </row>
    <row r="1519" spans="2:15" x14ac:dyDescent="0.35">
      <c r="B1519" t="s">
        <v>389</v>
      </c>
      <c r="C1519" t="str">
        <f t="shared" si="93"/>
        <v>ESeExSDG</v>
      </c>
      <c r="D1519" t="s">
        <v>393</v>
      </c>
      <c r="E1519" t="str">
        <f t="shared" si="94"/>
        <v>SDG</v>
      </c>
      <c r="F1519" t="s">
        <v>456</v>
      </c>
      <c r="G1519" t="s">
        <v>325</v>
      </c>
      <c r="H1519" t="s">
        <v>416</v>
      </c>
      <c r="I1519" s="12" t="s">
        <v>417</v>
      </c>
      <c r="J1519" s="12" t="s">
        <v>418</v>
      </c>
      <c r="L1519" s="28" t="str">
        <f t="shared" si="95"/>
        <v>ESeExSDGCZ01</v>
      </c>
      <c r="M1519" t="str">
        <f t="shared" si="96"/>
        <v>ESeExSDG</v>
      </c>
      <c r="N1519" t="s">
        <v>419</v>
      </c>
      <c r="O1519">
        <v>0</v>
      </c>
    </row>
    <row r="1520" spans="2:15" x14ac:dyDescent="0.35">
      <c r="B1520" t="s">
        <v>389</v>
      </c>
      <c r="C1520" t="str">
        <f t="shared" si="93"/>
        <v>ESeExSDG</v>
      </c>
      <c r="D1520" t="s">
        <v>393</v>
      </c>
      <c r="E1520" t="str">
        <f t="shared" si="94"/>
        <v>SDG</v>
      </c>
      <c r="F1520" t="s">
        <v>456</v>
      </c>
      <c r="G1520" t="s">
        <v>325</v>
      </c>
      <c r="H1520" t="s">
        <v>416</v>
      </c>
      <c r="I1520" s="12" t="s">
        <v>417</v>
      </c>
      <c r="J1520" s="12" t="s">
        <v>418</v>
      </c>
      <c r="L1520" s="28" t="str">
        <f t="shared" si="95"/>
        <v>ESeExSDGCZ02</v>
      </c>
      <c r="M1520" t="str">
        <f t="shared" si="96"/>
        <v>ESeExSDG</v>
      </c>
      <c r="N1520" t="s">
        <v>420</v>
      </c>
      <c r="O1520">
        <v>0</v>
      </c>
    </row>
    <row r="1521" spans="2:15" x14ac:dyDescent="0.35">
      <c r="B1521" t="s">
        <v>389</v>
      </c>
      <c r="C1521" t="str">
        <f t="shared" si="93"/>
        <v>ESeExSDG</v>
      </c>
      <c r="D1521" t="s">
        <v>393</v>
      </c>
      <c r="E1521" t="str">
        <f t="shared" si="94"/>
        <v>SDG</v>
      </c>
      <c r="F1521" t="s">
        <v>456</v>
      </c>
      <c r="G1521" t="s">
        <v>325</v>
      </c>
      <c r="H1521" t="s">
        <v>416</v>
      </c>
      <c r="I1521" s="12" t="s">
        <v>417</v>
      </c>
      <c r="J1521" s="12" t="s">
        <v>418</v>
      </c>
      <c r="L1521" s="28" t="str">
        <f t="shared" si="95"/>
        <v>ESeExSDGCZ03</v>
      </c>
      <c r="M1521" t="str">
        <f t="shared" si="96"/>
        <v>ESeExSDG</v>
      </c>
      <c r="N1521" t="s">
        <v>421</v>
      </c>
      <c r="O1521">
        <v>0</v>
      </c>
    </row>
    <row r="1522" spans="2:15" x14ac:dyDescent="0.35">
      <c r="B1522" t="s">
        <v>389</v>
      </c>
      <c r="C1522" t="str">
        <f t="shared" si="93"/>
        <v>ESeExSDG</v>
      </c>
      <c r="D1522" t="s">
        <v>393</v>
      </c>
      <c r="E1522" t="str">
        <f t="shared" si="94"/>
        <v>SDG</v>
      </c>
      <c r="F1522" t="s">
        <v>456</v>
      </c>
      <c r="G1522" t="s">
        <v>325</v>
      </c>
      <c r="H1522" t="s">
        <v>416</v>
      </c>
      <c r="I1522" s="12" t="s">
        <v>417</v>
      </c>
      <c r="J1522" s="12" t="s">
        <v>418</v>
      </c>
      <c r="L1522" s="28" t="str">
        <f t="shared" si="95"/>
        <v>ESeExSDGCZ04</v>
      </c>
      <c r="M1522" t="str">
        <f t="shared" si="96"/>
        <v>ESeExSDG</v>
      </c>
      <c r="N1522" t="s">
        <v>422</v>
      </c>
      <c r="O1522">
        <v>0</v>
      </c>
    </row>
    <row r="1523" spans="2:15" x14ac:dyDescent="0.35">
      <c r="B1523" t="s">
        <v>389</v>
      </c>
      <c r="C1523" t="str">
        <f t="shared" si="93"/>
        <v>ESeExSDG</v>
      </c>
      <c r="D1523" t="s">
        <v>393</v>
      </c>
      <c r="E1523" t="str">
        <f t="shared" si="94"/>
        <v>SDG</v>
      </c>
      <c r="F1523" t="s">
        <v>456</v>
      </c>
      <c r="G1523" t="s">
        <v>325</v>
      </c>
      <c r="H1523" t="s">
        <v>416</v>
      </c>
      <c r="I1523" s="12" t="s">
        <v>417</v>
      </c>
      <c r="J1523" s="12" t="s">
        <v>418</v>
      </c>
      <c r="L1523" s="28" t="str">
        <f t="shared" si="95"/>
        <v>ESeExSDGCZ05</v>
      </c>
      <c r="M1523" t="str">
        <f t="shared" si="96"/>
        <v>ESeExSDG</v>
      </c>
      <c r="N1523" t="s">
        <v>423</v>
      </c>
      <c r="O1523">
        <v>0</v>
      </c>
    </row>
    <row r="1524" spans="2:15" x14ac:dyDescent="0.35">
      <c r="B1524" t="s">
        <v>389</v>
      </c>
      <c r="C1524" t="str">
        <f t="shared" si="93"/>
        <v>ESeExSDG</v>
      </c>
      <c r="D1524" t="s">
        <v>393</v>
      </c>
      <c r="E1524" t="str">
        <f t="shared" si="94"/>
        <v>SDG</v>
      </c>
      <c r="F1524" t="s">
        <v>456</v>
      </c>
      <c r="G1524" t="s">
        <v>325</v>
      </c>
      <c r="H1524" t="s">
        <v>416</v>
      </c>
      <c r="I1524" s="12" t="s">
        <v>417</v>
      </c>
      <c r="J1524" s="12" t="s">
        <v>418</v>
      </c>
      <c r="L1524" s="28" t="str">
        <f t="shared" si="95"/>
        <v>ESeExSDGCZ06</v>
      </c>
      <c r="M1524" t="str">
        <f t="shared" si="96"/>
        <v>ESeExSDG</v>
      </c>
      <c r="N1524" t="s">
        <v>424</v>
      </c>
      <c r="O1524">
        <v>0.68783333333333341</v>
      </c>
    </row>
    <row r="1525" spans="2:15" x14ac:dyDescent="0.35">
      <c r="B1525" t="s">
        <v>389</v>
      </c>
      <c r="C1525" t="str">
        <f t="shared" si="93"/>
        <v>ESeExSDG</v>
      </c>
      <c r="D1525" t="s">
        <v>393</v>
      </c>
      <c r="E1525" t="str">
        <f t="shared" si="94"/>
        <v>SDG</v>
      </c>
      <c r="F1525" t="s">
        <v>456</v>
      </c>
      <c r="G1525" t="s">
        <v>325</v>
      </c>
      <c r="H1525" t="s">
        <v>416</v>
      </c>
      <c r="I1525" s="12" t="s">
        <v>417</v>
      </c>
      <c r="J1525" s="12" t="s">
        <v>418</v>
      </c>
      <c r="L1525" s="28" t="str">
        <f t="shared" si="95"/>
        <v>ESeExSDGCZ07</v>
      </c>
      <c r="M1525" t="str">
        <f t="shared" si="96"/>
        <v>ESeExSDG</v>
      </c>
      <c r="N1525" t="s">
        <v>425</v>
      </c>
      <c r="O1525">
        <v>7.8963333333333345</v>
      </c>
    </row>
    <row r="1526" spans="2:15" x14ac:dyDescent="0.35">
      <c r="B1526" t="s">
        <v>389</v>
      </c>
      <c r="C1526" t="str">
        <f t="shared" si="93"/>
        <v>ESeExSDG</v>
      </c>
      <c r="D1526" t="s">
        <v>393</v>
      </c>
      <c r="E1526" t="str">
        <f t="shared" si="94"/>
        <v>SDG</v>
      </c>
      <c r="F1526" t="s">
        <v>456</v>
      </c>
      <c r="G1526" t="s">
        <v>325</v>
      </c>
      <c r="H1526" t="s">
        <v>416</v>
      </c>
      <c r="I1526" s="12" t="s">
        <v>417</v>
      </c>
      <c r="J1526" s="12" t="s">
        <v>418</v>
      </c>
      <c r="L1526" s="28" t="str">
        <f t="shared" si="95"/>
        <v>ESeExSDGCZ08</v>
      </c>
      <c r="M1526" t="str">
        <f t="shared" si="96"/>
        <v>ESeExSDG</v>
      </c>
      <c r="N1526" t="s">
        <v>426</v>
      </c>
      <c r="O1526">
        <v>0.77676666666666672</v>
      </c>
    </row>
    <row r="1527" spans="2:15" x14ac:dyDescent="0.35">
      <c r="B1527" t="s">
        <v>389</v>
      </c>
      <c r="C1527" t="str">
        <f t="shared" si="93"/>
        <v>ESeExSDG</v>
      </c>
      <c r="D1527" t="s">
        <v>393</v>
      </c>
      <c r="E1527" t="str">
        <f t="shared" si="94"/>
        <v>SDG</v>
      </c>
      <c r="F1527" t="s">
        <v>456</v>
      </c>
      <c r="G1527" t="s">
        <v>325</v>
      </c>
      <c r="H1527" t="s">
        <v>416</v>
      </c>
      <c r="I1527" s="12" t="s">
        <v>417</v>
      </c>
      <c r="J1527" s="12" t="s">
        <v>418</v>
      </c>
      <c r="L1527" s="28" t="str">
        <f t="shared" si="95"/>
        <v>ESeExSDGCZ09</v>
      </c>
      <c r="M1527" t="str">
        <f t="shared" si="96"/>
        <v>ESeExSDG</v>
      </c>
      <c r="N1527" t="s">
        <v>427</v>
      </c>
      <c r="O1527">
        <v>0</v>
      </c>
    </row>
    <row r="1528" spans="2:15" x14ac:dyDescent="0.35">
      <c r="B1528" t="s">
        <v>389</v>
      </c>
      <c r="C1528" t="str">
        <f t="shared" si="93"/>
        <v>ESeExSDG</v>
      </c>
      <c r="D1528" t="s">
        <v>393</v>
      </c>
      <c r="E1528" t="str">
        <f t="shared" si="94"/>
        <v>SDG</v>
      </c>
      <c r="F1528" t="s">
        <v>456</v>
      </c>
      <c r="G1528" t="s">
        <v>325</v>
      </c>
      <c r="H1528" t="s">
        <v>416</v>
      </c>
      <c r="I1528" s="12" t="s">
        <v>417</v>
      </c>
      <c r="J1528" s="12" t="s">
        <v>418</v>
      </c>
      <c r="L1528" s="28" t="str">
        <f t="shared" si="95"/>
        <v>ESeExSDGCZ10</v>
      </c>
      <c r="M1528" t="str">
        <f t="shared" si="96"/>
        <v>ESeExSDG</v>
      </c>
      <c r="N1528" t="s">
        <v>428</v>
      </c>
      <c r="O1528">
        <v>4.5999333333333334</v>
      </c>
    </row>
    <row r="1529" spans="2:15" x14ac:dyDescent="0.35">
      <c r="B1529" t="s">
        <v>389</v>
      </c>
      <c r="C1529" t="str">
        <f t="shared" si="93"/>
        <v>ESeExSDG</v>
      </c>
      <c r="D1529" t="s">
        <v>393</v>
      </c>
      <c r="E1529" t="str">
        <f t="shared" si="94"/>
        <v>SDG</v>
      </c>
      <c r="F1529" t="s">
        <v>456</v>
      </c>
      <c r="G1529" t="s">
        <v>325</v>
      </c>
      <c r="H1529" t="s">
        <v>416</v>
      </c>
      <c r="I1529" s="12" t="s">
        <v>417</v>
      </c>
      <c r="J1529" s="12" t="s">
        <v>418</v>
      </c>
      <c r="L1529" s="28" t="str">
        <f t="shared" si="95"/>
        <v>ESeExSDGCZ11</v>
      </c>
      <c r="M1529" t="str">
        <f t="shared" si="96"/>
        <v>ESeExSDG</v>
      </c>
      <c r="N1529" t="s">
        <v>429</v>
      </c>
      <c r="O1529">
        <v>0</v>
      </c>
    </row>
    <row r="1530" spans="2:15" x14ac:dyDescent="0.35">
      <c r="B1530" t="s">
        <v>389</v>
      </c>
      <c r="C1530" t="str">
        <f t="shared" si="93"/>
        <v>ESeExSDG</v>
      </c>
      <c r="D1530" t="s">
        <v>393</v>
      </c>
      <c r="E1530" t="str">
        <f t="shared" si="94"/>
        <v>SDG</v>
      </c>
      <c r="F1530" t="s">
        <v>456</v>
      </c>
      <c r="G1530" t="s">
        <v>325</v>
      </c>
      <c r="H1530" t="s">
        <v>416</v>
      </c>
      <c r="I1530" s="12" t="s">
        <v>417</v>
      </c>
      <c r="J1530" s="12" t="s">
        <v>418</v>
      </c>
      <c r="L1530" s="28" t="str">
        <f t="shared" si="95"/>
        <v>ESeExSDGCZ12</v>
      </c>
      <c r="M1530" t="str">
        <f t="shared" si="96"/>
        <v>ESeExSDG</v>
      </c>
      <c r="N1530" t="s">
        <v>430</v>
      </c>
      <c r="O1530">
        <v>0</v>
      </c>
    </row>
    <row r="1531" spans="2:15" x14ac:dyDescent="0.35">
      <c r="B1531" t="s">
        <v>389</v>
      </c>
      <c r="C1531" t="str">
        <f t="shared" si="93"/>
        <v>ESeExSDG</v>
      </c>
      <c r="D1531" t="s">
        <v>393</v>
      </c>
      <c r="E1531" t="str">
        <f t="shared" si="94"/>
        <v>SDG</v>
      </c>
      <c r="F1531" t="s">
        <v>456</v>
      </c>
      <c r="G1531" t="s">
        <v>325</v>
      </c>
      <c r="H1531" t="s">
        <v>416</v>
      </c>
      <c r="I1531" s="12" t="s">
        <v>417</v>
      </c>
      <c r="J1531" s="12" t="s">
        <v>418</v>
      </c>
      <c r="L1531" s="28" t="str">
        <f t="shared" si="95"/>
        <v>ESeExSDGCZ13</v>
      </c>
      <c r="M1531" t="str">
        <f t="shared" si="96"/>
        <v>ESeExSDG</v>
      </c>
      <c r="N1531" t="s">
        <v>431</v>
      </c>
      <c r="O1531">
        <v>0</v>
      </c>
    </row>
    <row r="1532" spans="2:15" x14ac:dyDescent="0.35">
      <c r="B1532" t="s">
        <v>389</v>
      </c>
      <c r="C1532" t="str">
        <f t="shared" si="93"/>
        <v>ESeExSDG</v>
      </c>
      <c r="D1532" t="s">
        <v>393</v>
      </c>
      <c r="E1532" t="str">
        <f t="shared" si="94"/>
        <v>SDG</v>
      </c>
      <c r="F1532" t="s">
        <v>456</v>
      </c>
      <c r="G1532" t="s">
        <v>325</v>
      </c>
      <c r="H1532" t="s">
        <v>416</v>
      </c>
      <c r="I1532" s="12" t="s">
        <v>417</v>
      </c>
      <c r="J1532" s="12" t="s">
        <v>418</v>
      </c>
      <c r="L1532" s="28" t="str">
        <f t="shared" si="95"/>
        <v>ESeExSDGCZ14</v>
      </c>
      <c r="M1532" t="str">
        <f t="shared" si="96"/>
        <v>ESeExSDG</v>
      </c>
      <c r="N1532" t="s">
        <v>432</v>
      </c>
      <c r="O1532">
        <v>0.12563333333333335</v>
      </c>
    </row>
    <row r="1533" spans="2:15" x14ac:dyDescent="0.35">
      <c r="B1533" t="s">
        <v>389</v>
      </c>
      <c r="C1533" t="str">
        <f t="shared" si="93"/>
        <v>ESeExSDG</v>
      </c>
      <c r="D1533" t="s">
        <v>393</v>
      </c>
      <c r="E1533" t="str">
        <f t="shared" si="94"/>
        <v>SDG</v>
      </c>
      <c r="F1533" t="s">
        <v>456</v>
      </c>
      <c r="G1533" t="s">
        <v>325</v>
      </c>
      <c r="H1533" t="s">
        <v>416</v>
      </c>
      <c r="I1533" s="12" t="s">
        <v>417</v>
      </c>
      <c r="J1533" s="12" t="s">
        <v>418</v>
      </c>
      <c r="L1533" s="28" t="str">
        <f t="shared" si="95"/>
        <v>ESeExSDGCZ15</v>
      </c>
      <c r="M1533" t="str">
        <f t="shared" si="96"/>
        <v>ESeExSDG</v>
      </c>
      <c r="N1533" t="s">
        <v>433</v>
      </c>
      <c r="O1533">
        <v>3.3933333333333336E-2</v>
      </c>
    </row>
    <row r="1534" spans="2:15" x14ac:dyDescent="0.35">
      <c r="B1534" t="s">
        <v>389</v>
      </c>
      <c r="C1534" t="str">
        <f t="shared" si="93"/>
        <v>ESeExSDG</v>
      </c>
      <c r="D1534" t="s">
        <v>393</v>
      </c>
      <c r="E1534" t="str">
        <f t="shared" si="94"/>
        <v>SDG</v>
      </c>
      <c r="F1534" t="s">
        <v>456</v>
      </c>
      <c r="G1534" t="s">
        <v>325</v>
      </c>
      <c r="H1534" t="s">
        <v>416</v>
      </c>
      <c r="I1534" s="12" t="s">
        <v>417</v>
      </c>
      <c r="J1534" s="12" t="s">
        <v>418</v>
      </c>
      <c r="L1534" s="28" t="str">
        <f t="shared" si="95"/>
        <v>ESeExSDGCZ16</v>
      </c>
      <c r="M1534" t="str">
        <f t="shared" si="96"/>
        <v>ESeExSDG</v>
      </c>
      <c r="N1534" t="s">
        <v>434</v>
      </c>
      <c r="O1534">
        <v>0</v>
      </c>
    </row>
    <row r="1535" spans="2:15" x14ac:dyDescent="0.35">
      <c r="B1535" t="s">
        <v>389</v>
      </c>
      <c r="C1535" t="str">
        <f t="shared" si="93"/>
        <v>ECCExSDG</v>
      </c>
      <c r="D1535" t="s">
        <v>393</v>
      </c>
      <c r="E1535" t="str">
        <f t="shared" si="94"/>
        <v>SDG</v>
      </c>
      <c r="F1535" t="s">
        <v>456</v>
      </c>
      <c r="G1535" t="s">
        <v>435</v>
      </c>
      <c r="H1535" t="s">
        <v>416</v>
      </c>
      <c r="I1535" s="12" t="s">
        <v>417</v>
      </c>
      <c r="J1535" s="12" t="s">
        <v>418</v>
      </c>
      <c r="L1535" s="28" t="str">
        <f t="shared" si="95"/>
        <v>ECCExSDGCZ01</v>
      </c>
      <c r="M1535" t="str">
        <f t="shared" si="96"/>
        <v>ECCExSDG</v>
      </c>
      <c r="N1535" t="s">
        <v>419</v>
      </c>
      <c r="O1535">
        <v>0</v>
      </c>
    </row>
    <row r="1536" spans="2:15" x14ac:dyDescent="0.35">
      <c r="B1536" t="s">
        <v>389</v>
      </c>
      <c r="C1536" t="str">
        <f t="shared" si="93"/>
        <v>ECCExSDG</v>
      </c>
      <c r="D1536" t="s">
        <v>393</v>
      </c>
      <c r="E1536" t="str">
        <f t="shared" si="94"/>
        <v>SDG</v>
      </c>
      <c r="F1536" t="s">
        <v>456</v>
      </c>
      <c r="G1536" t="s">
        <v>435</v>
      </c>
      <c r="H1536" t="s">
        <v>416</v>
      </c>
      <c r="I1536" s="12" t="s">
        <v>417</v>
      </c>
      <c r="J1536" s="12" t="s">
        <v>418</v>
      </c>
      <c r="L1536" s="28" t="str">
        <f t="shared" si="95"/>
        <v>ECCExSDGCZ02</v>
      </c>
      <c r="M1536" t="str">
        <f t="shared" si="96"/>
        <v>ECCExSDG</v>
      </c>
      <c r="N1536" t="s">
        <v>420</v>
      </c>
      <c r="O1536">
        <v>0</v>
      </c>
    </row>
    <row r="1537" spans="2:15" x14ac:dyDescent="0.35">
      <c r="B1537" t="s">
        <v>389</v>
      </c>
      <c r="C1537" t="str">
        <f t="shared" si="93"/>
        <v>ECCExSDG</v>
      </c>
      <c r="D1537" t="s">
        <v>393</v>
      </c>
      <c r="E1537" t="str">
        <f t="shared" si="94"/>
        <v>SDG</v>
      </c>
      <c r="F1537" t="s">
        <v>456</v>
      </c>
      <c r="G1537" t="s">
        <v>435</v>
      </c>
      <c r="H1537" t="s">
        <v>416</v>
      </c>
      <c r="I1537" s="12" t="s">
        <v>417</v>
      </c>
      <c r="J1537" s="12" t="s">
        <v>418</v>
      </c>
      <c r="L1537" s="28" t="str">
        <f t="shared" si="95"/>
        <v>ECCExSDGCZ03</v>
      </c>
      <c r="M1537" t="str">
        <f t="shared" si="96"/>
        <v>ECCExSDG</v>
      </c>
      <c r="N1537" t="s">
        <v>421</v>
      </c>
      <c r="O1537">
        <v>0</v>
      </c>
    </row>
    <row r="1538" spans="2:15" x14ac:dyDescent="0.35">
      <c r="B1538" t="s">
        <v>389</v>
      </c>
      <c r="C1538" t="str">
        <f t="shared" si="93"/>
        <v>ECCExSDG</v>
      </c>
      <c r="D1538" t="s">
        <v>393</v>
      </c>
      <c r="E1538" t="str">
        <f t="shared" si="94"/>
        <v>SDG</v>
      </c>
      <c r="F1538" t="s">
        <v>456</v>
      </c>
      <c r="G1538" t="s">
        <v>435</v>
      </c>
      <c r="H1538" t="s">
        <v>416</v>
      </c>
      <c r="I1538" s="12" t="s">
        <v>417</v>
      </c>
      <c r="J1538" s="12" t="s">
        <v>418</v>
      </c>
      <c r="L1538" s="28" t="str">
        <f t="shared" si="95"/>
        <v>ECCExSDGCZ04</v>
      </c>
      <c r="M1538" t="str">
        <f t="shared" si="96"/>
        <v>ECCExSDG</v>
      </c>
      <c r="N1538" t="s">
        <v>422</v>
      </c>
      <c r="O1538">
        <v>0</v>
      </c>
    </row>
    <row r="1539" spans="2:15" x14ac:dyDescent="0.35">
      <c r="B1539" t="s">
        <v>389</v>
      </c>
      <c r="C1539" t="str">
        <f t="shared" si="93"/>
        <v>ECCExSDG</v>
      </c>
      <c r="D1539" t="s">
        <v>393</v>
      </c>
      <c r="E1539" t="str">
        <f t="shared" si="94"/>
        <v>SDG</v>
      </c>
      <c r="F1539" t="s">
        <v>456</v>
      </c>
      <c r="G1539" t="s">
        <v>435</v>
      </c>
      <c r="H1539" t="s">
        <v>416</v>
      </c>
      <c r="I1539" s="12" t="s">
        <v>417</v>
      </c>
      <c r="J1539" s="12" t="s">
        <v>418</v>
      </c>
      <c r="L1539" s="28" t="str">
        <f t="shared" si="95"/>
        <v>ECCExSDGCZ05</v>
      </c>
      <c r="M1539" t="str">
        <f t="shared" si="96"/>
        <v>ECCExSDG</v>
      </c>
      <c r="N1539" t="s">
        <v>423</v>
      </c>
      <c r="O1539">
        <v>0</v>
      </c>
    </row>
    <row r="1540" spans="2:15" x14ac:dyDescent="0.35">
      <c r="B1540" t="s">
        <v>389</v>
      </c>
      <c r="C1540" t="str">
        <f t="shared" si="93"/>
        <v>ECCExSDG</v>
      </c>
      <c r="D1540" t="s">
        <v>393</v>
      </c>
      <c r="E1540" t="str">
        <f t="shared" si="94"/>
        <v>SDG</v>
      </c>
      <c r="F1540" t="s">
        <v>456</v>
      </c>
      <c r="G1540" t="s">
        <v>435</v>
      </c>
      <c r="H1540" t="s">
        <v>416</v>
      </c>
      <c r="I1540" s="12" t="s">
        <v>417</v>
      </c>
      <c r="J1540" s="12" t="s">
        <v>418</v>
      </c>
      <c r="L1540" s="28" t="str">
        <f t="shared" si="95"/>
        <v>ECCExSDGCZ06</v>
      </c>
      <c r="M1540" t="str">
        <f t="shared" si="96"/>
        <v>ECCExSDG</v>
      </c>
      <c r="N1540" t="s">
        <v>424</v>
      </c>
      <c r="O1540">
        <v>7.4029999999999999E-2</v>
      </c>
    </row>
    <row r="1541" spans="2:15" x14ac:dyDescent="0.35">
      <c r="B1541" t="s">
        <v>389</v>
      </c>
      <c r="C1541" t="str">
        <f t="shared" si="93"/>
        <v>ECCExSDG</v>
      </c>
      <c r="D1541" t="s">
        <v>393</v>
      </c>
      <c r="E1541" t="str">
        <f t="shared" si="94"/>
        <v>SDG</v>
      </c>
      <c r="F1541" t="s">
        <v>456</v>
      </c>
      <c r="G1541" t="s">
        <v>435</v>
      </c>
      <c r="H1541" t="s">
        <v>416</v>
      </c>
      <c r="I1541" s="12" t="s">
        <v>417</v>
      </c>
      <c r="J1541" s="12" t="s">
        <v>418</v>
      </c>
      <c r="L1541" s="28" t="str">
        <f t="shared" si="95"/>
        <v>ECCExSDGCZ07</v>
      </c>
      <c r="M1541" t="str">
        <f t="shared" si="96"/>
        <v>ECCExSDG</v>
      </c>
      <c r="N1541" t="s">
        <v>425</v>
      </c>
      <c r="O1541">
        <v>10.61605</v>
      </c>
    </row>
    <row r="1542" spans="2:15" x14ac:dyDescent="0.35">
      <c r="B1542" t="s">
        <v>389</v>
      </c>
      <c r="C1542" t="str">
        <f t="shared" si="93"/>
        <v>ECCExSDG</v>
      </c>
      <c r="D1542" t="s">
        <v>393</v>
      </c>
      <c r="E1542" t="str">
        <f t="shared" si="94"/>
        <v>SDG</v>
      </c>
      <c r="F1542" t="s">
        <v>456</v>
      </c>
      <c r="G1542" t="s">
        <v>435</v>
      </c>
      <c r="H1542" t="s">
        <v>416</v>
      </c>
      <c r="I1542" s="12" t="s">
        <v>417</v>
      </c>
      <c r="J1542" s="12" t="s">
        <v>418</v>
      </c>
      <c r="L1542" s="28" t="str">
        <f t="shared" si="95"/>
        <v>ECCExSDGCZ08</v>
      </c>
      <c r="M1542" t="str">
        <f t="shared" si="96"/>
        <v>ECCExSDG</v>
      </c>
      <c r="N1542" t="s">
        <v>426</v>
      </c>
      <c r="O1542">
        <v>0.12670000000000001</v>
      </c>
    </row>
    <row r="1543" spans="2:15" x14ac:dyDescent="0.35">
      <c r="B1543" t="s">
        <v>389</v>
      </c>
      <c r="C1543" t="str">
        <f t="shared" si="93"/>
        <v>ECCExSDG</v>
      </c>
      <c r="D1543" t="s">
        <v>393</v>
      </c>
      <c r="E1543" t="str">
        <f t="shared" si="94"/>
        <v>SDG</v>
      </c>
      <c r="F1543" t="s">
        <v>456</v>
      </c>
      <c r="G1543" t="s">
        <v>435</v>
      </c>
      <c r="H1543" t="s">
        <v>416</v>
      </c>
      <c r="I1543" s="12" t="s">
        <v>417</v>
      </c>
      <c r="J1543" s="12" t="s">
        <v>418</v>
      </c>
      <c r="L1543" s="28" t="str">
        <f t="shared" si="95"/>
        <v>ECCExSDGCZ09</v>
      </c>
      <c r="M1543" t="str">
        <f t="shared" si="96"/>
        <v>ECCExSDG</v>
      </c>
      <c r="N1543" t="s">
        <v>427</v>
      </c>
      <c r="O1543">
        <v>0</v>
      </c>
    </row>
    <row r="1544" spans="2:15" x14ac:dyDescent="0.35">
      <c r="B1544" t="s">
        <v>389</v>
      </c>
      <c r="C1544" t="str">
        <f t="shared" si="93"/>
        <v>ECCExSDG</v>
      </c>
      <c r="D1544" t="s">
        <v>393</v>
      </c>
      <c r="E1544" t="str">
        <f t="shared" si="94"/>
        <v>SDG</v>
      </c>
      <c r="F1544" t="s">
        <v>456</v>
      </c>
      <c r="G1544" t="s">
        <v>435</v>
      </c>
      <c r="H1544" t="s">
        <v>416</v>
      </c>
      <c r="I1544" s="12" t="s">
        <v>417</v>
      </c>
      <c r="J1544" s="12" t="s">
        <v>418</v>
      </c>
      <c r="L1544" s="28" t="str">
        <f t="shared" si="95"/>
        <v>ECCExSDGCZ10</v>
      </c>
      <c r="M1544" t="str">
        <f t="shared" si="96"/>
        <v>ECCExSDG</v>
      </c>
      <c r="N1544" t="s">
        <v>428</v>
      </c>
      <c r="O1544">
        <v>3.345545</v>
      </c>
    </row>
    <row r="1545" spans="2:15" x14ac:dyDescent="0.35">
      <c r="B1545" t="s">
        <v>389</v>
      </c>
      <c r="C1545" t="str">
        <f t="shared" si="93"/>
        <v>ECCExSDG</v>
      </c>
      <c r="D1545" t="s">
        <v>393</v>
      </c>
      <c r="E1545" t="str">
        <f t="shared" si="94"/>
        <v>SDG</v>
      </c>
      <c r="F1545" t="s">
        <v>456</v>
      </c>
      <c r="G1545" t="s">
        <v>435</v>
      </c>
      <c r="H1545" t="s">
        <v>416</v>
      </c>
      <c r="I1545" s="12" t="s">
        <v>417</v>
      </c>
      <c r="J1545" s="12" t="s">
        <v>418</v>
      </c>
      <c r="L1545" s="28" t="str">
        <f t="shared" si="95"/>
        <v>ECCExSDGCZ11</v>
      </c>
      <c r="M1545" t="str">
        <f t="shared" si="96"/>
        <v>ECCExSDG</v>
      </c>
      <c r="N1545" t="s">
        <v>429</v>
      </c>
      <c r="O1545">
        <v>0</v>
      </c>
    </row>
    <row r="1546" spans="2:15" x14ac:dyDescent="0.35">
      <c r="B1546" t="s">
        <v>389</v>
      </c>
      <c r="C1546" t="str">
        <f t="shared" si="93"/>
        <v>ECCExSDG</v>
      </c>
      <c r="D1546" t="s">
        <v>393</v>
      </c>
      <c r="E1546" t="str">
        <f t="shared" si="94"/>
        <v>SDG</v>
      </c>
      <c r="F1546" t="s">
        <v>456</v>
      </c>
      <c r="G1546" t="s">
        <v>435</v>
      </c>
      <c r="H1546" t="s">
        <v>416</v>
      </c>
      <c r="I1546" s="12" t="s">
        <v>417</v>
      </c>
      <c r="J1546" s="12" t="s">
        <v>418</v>
      </c>
      <c r="L1546" s="28" t="str">
        <f t="shared" si="95"/>
        <v>ECCExSDGCZ12</v>
      </c>
      <c r="M1546" t="str">
        <f t="shared" si="96"/>
        <v>ECCExSDG</v>
      </c>
      <c r="N1546" t="s">
        <v>430</v>
      </c>
      <c r="O1546">
        <v>0</v>
      </c>
    </row>
    <row r="1547" spans="2:15" x14ac:dyDescent="0.35">
      <c r="B1547" t="s">
        <v>389</v>
      </c>
      <c r="C1547" t="str">
        <f t="shared" si="93"/>
        <v>ECCExSDG</v>
      </c>
      <c r="D1547" t="s">
        <v>393</v>
      </c>
      <c r="E1547" t="str">
        <f t="shared" si="94"/>
        <v>SDG</v>
      </c>
      <c r="F1547" t="s">
        <v>456</v>
      </c>
      <c r="G1547" t="s">
        <v>435</v>
      </c>
      <c r="H1547" t="s">
        <v>416</v>
      </c>
      <c r="I1547" s="12" t="s">
        <v>417</v>
      </c>
      <c r="J1547" s="12" t="s">
        <v>418</v>
      </c>
      <c r="L1547" s="28" t="str">
        <f t="shared" si="95"/>
        <v>ECCExSDGCZ13</v>
      </c>
      <c r="M1547" t="str">
        <f t="shared" si="96"/>
        <v>ECCExSDG</v>
      </c>
      <c r="N1547" t="s">
        <v>431</v>
      </c>
      <c r="O1547">
        <v>0</v>
      </c>
    </row>
    <row r="1548" spans="2:15" x14ac:dyDescent="0.35">
      <c r="B1548" t="s">
        <v>389</v>
      </c>
      <c r="C1548" t="str">
        <f t="shared" si="93"/>
        <v>ECCExSDG</v>
      </c>
      <c r="D1548" t="s">
        <v>393</v>
      </c>
      <c r="E1548" t="str">
        <f t="shared" si="94"/>
        <v>SDG</v>
      </c>
      <c r="F1548" t="s">
        <v>456</v>
      </c>
      <c r="G1548" t="s">
        <v>435</v>
      </c>
      <c r="H1548" t="s">
        <v>416</v>
      </c>
      <c r="I1548" s="12" t="s">
        <v>417</v>
      </c>
      <c r="J1548" s="12" t="s">
        <v>418</v>
      </c>
      <c r="L1548" s="28" t="str">
        <f t="shared" si="95"/>
        <v>ECCExSDGCZ14</v>
      </c>
      <c r="M1548" t="str">
        <f t="shared" si="96"/>
        <v>ECCExSDG</v>
      </c>
      <c r="N1548" t="s">
        <v>432</v>
      </c>
      <c r="O1548">
        <v>7.4029999999999999E-2</v>
      </c>
    </row>
    <row r="1549" spans="2:15" x14ac:dyDescent="0.35">
      <c r="B1549" t="s">
        <v>389</v>
      </c>
      <c r="C1549" t="str">
        <f t="shared" si="93"/>
        <v>ECCExSDG</v>
      </c>
      <c r="D1549" t="s">
        <v>393</v>
      </c>
      <c r="E1549" t="str">
        <f t="shared" si="94"/>
        <v>SDG</v>
      </c>
      <c r="F1549" t="s">
        <v>456</v>
      </c>
      <c r="G1549" t="s">
        <v>435</v>
      </c>
      <c r="H1549" t="s">
        <v>416</v>
      </c>
      <c r="I1549" s="12" t="s">
        <v>417</v>
      </c>
      <c r="J1549" s="12" t="s">
        <v>418</v>
      </c>
      <c r="L1549" s="28" t="str">
        <f t="shared" si="95"/>
        <v>ECCExSDGCZ15</v>
      </c>
      <c r="M1549" t="str">
        <f t="shared" si="96"/>
        <v>ECCExSDG</v>
      </c>
      <c r="N1549" t="s">
        <v>433</v>
      </c>
      <c r="O1549">
        <v>0</v>
      </c>
    </row>
    <row r="1550" spans="2:15" x14ac:dyDescent="0.35">
      <c r="B1550" t="s">
        <v>389</v>
      </c>
      <c r="C1550" t="str">
        <f t="shared" si="93"/>
        <v>ECCExSDG</v>
      </c>
      <c r="D1550" t="s">
        <v>393</v>
      </c>
      <c r="E1550" t="str">
        <f t="shared" si="94"/>
        <v>SDG</v>
      </c>
      <c r="F1550" t="s">
        <v>456</v>
      </c>
      <c r="G1550" t="s">
        <v>435</v>
      </c>
      <c r="H1550" t="s">
        <v>416</v>
      </c>
      <c r="I1550" s="12" t="s">
        <v>417</v>
      </c>
      <c r="J1550" s="12" t="s">
        <v>418</v>
      </c>
      <c r="L1550" s="28" t="str">
        <f t="shared" si="95"/>
        <v>ECCExSDGCZ16</v>
      </c>
      <c r="M1550" t="str">
        <f t="shared" si="96"/>
        <v>ECCExSDG</v>
      </c>
      <c r="N1550" t="s">
        <v>434</v>
      </c>
      <c r="O1550">
        <v>0</v>
      </c>
    </row>
    <row r="1551" spans="2:15" x14ac:dyDescent="0.35">
      <c r="B1551" t="s">
        <v>389</v>
      </c>
      <c r="C1551" t="str">
        <f t="shared" ref="C1551:C1614" si="97">+G1551&amp;H1551&amp;F1551</f>
        <v>EUnExSDG</v>
      </c>
      <c r="D1551" t="s">
        <v>393</v>
      </c>
      <c r="E1551" t="str">
        <f t="shared" si="94"/>
        <v>SDG</v>
      </c>
      <c r="F1551" t="s">
        <v>456</v>
      </c>
      <c r="G1551" t="s">
        <v>436</v>
      </c>
      <c r="H1551" t="s">
        <v>416</v>
      </c>
      <c r="I1551" s="12" t="s">
        <v>417</v>
      </c>
      <c r="J1551" s="12" t="s">
        <v>418</v>
      </c>
      <c r="L1551" s="28" t="str">
        <f t="shared" si="95"/>
        <v>EUnExSDGCZ01</v>
      </c>
      <c r="M1551" t="str">
        <f t="shared" si="96"/>
        <v>EUnExSDG</v>
      </c>
      <c r="N1551" t="s">
        <v>419</v>
      </c>
      <c r="O1551">
        <v>0</v>
      </c>
    </row>
    <row r="1552" spans="2:15" x14ac:dyDescent="0.35">
      <c r="B1552" t="s">
        <v>389</v>
      </c>
      <c r="C1552" t="str">
        <f t="shared" si="97"/>
        <v>EUnExSDG</v>
      </c>
      <c r="D1552" t="s">
        <v>393</v>
      </c>
      <c r="E1552" t="str">
        <f t="shared" ref="E1552:E1615" si="98">IF(H1552="Ex",F1552,"Any")</f>
        <v>SDG</v>
      </c>
      <c r="F1552" t="s">
        <v>456</v>
      </c>
      <c r="G1552" t="s">
        <v>436</v>
      </c>
      <c r="H1552" t="s">
        <v>416</v>
      </c>
      <c r="I1552" s="12" t="s">
        <v>417</v>
      </c>
      <c r="J1552" s="12" t="s">
        <v>418</v>
      </c>
      <c r="L1552" s="28" t="str">
        <f t="shared" ref="L1552:L1615" si="99">M1552&amp;N1552</f>
        <v>EUnExSDGCZ02</v>
      </c>
      <c r="M1552" t="str">
        <f t="shared" ref="M1552:M1615" si="100">+C1552</f>
        <v>EUnExSDG</v>
      </c>
      <c r="N1552" t="s">
        <v>420</v>
      </c>
      <c r="O1552">
        <v>0</v>
      </c>
    </row>
    <row r="1553" spans="2:15" x14ac:dyDescent="0.35">
      <c r="B1553" t="s">
        <v>389</v>
      </c>
      <c r="C1553" t="str">
        <f t="shared" si="97"/>
        <v>EUnExSDG</v>
      </c>
      <c r="D1553" t="s">
        <v>393</v>
      </c>
      <c r="E1553" t="str">
        <f t="shared" si="98"/>
        <v>SDG</v>
      </c>
      <c r="F1553" t="s">
        <v>456</v>
      </c>
      <c r="G1553" t="s">
        <v>436</v>
      </c>
      <c r="H1553" t="s">
        <v>416</v>
      </c>
      <c r="I1553" s="12" t="s">
        <v>417</v>
      </c>
      <c r="J1553" s="12" t="s">
        <v>418</v>
      </c>
      <c r="L1553" s="28" t="str">
        <f t="shared" si="99"/>
        <v>EUnExSDGCZ03</v>
      </c>
      <c r="M1553" t="str">
        <f t="shared" si="100"/>
        <v>EUnExSDG</v>
      </c>
      <c r="N1553" t="s">
        <v>421</v>
      </c>
      <c r="O1553">
        <v>0</v>
      </c>
    </row>
    <row r="1554" spans="2:15" x14ac:dyDescent="0.35">
      <c r="B1554" t="s">
        <v>389</v>
      </c>
      <c r="C1554" t="str">
        <f t="shared" si="97"/>
        <v>EUnExSDG</v>
      </c>
      <c r="D1554" t="s">
        <v>393</v>
      </c>
      <c r="E1554" t="str">
        <f t="shared" si="98"/>
        <v>SDG</v>
      </c>
      <c r="F1554" t="s">
        <v>456</v>
      </c>
      <c r="G1554" t="s">
        <v>436</v>
      </c>
      <c r="H1554" t="s">
        <v>416</v>
      </c>
      <c r="I1554" s="12" t="s">
        <v>417</v>
      </c>
      <c r="J1554" s="12" t="s">
        <v>418</v>
      </c>
      <c r="L1554" s="28" t="str">
        <f t="shared" si="99"/>
        <v>EUnExSDGCZ04</v>
      </c>
      <c r="M1554" t="str">
        <f t="shared" si="100"/>
        <v>EUnExSDG</v>
      </c>
      <c r="N1554" t="s">
        <v>422</v>
      </c>
      <c r="O1554">
        <v>0</v>
      </c>
    </row>
    <row r="1555" spans="2:15" x14ac:dyDescent="0.35">
      <c r="B1555" t="s">
        <v>389</v>
      </c>
      <c r="C1555" t="str">
        <f t="shared" si="97"/>
        <v>EUnExSDG</v>
      </c>
      <c r="D1555" t="s">
        <v>393</v>
      </c>
      <c r="E1555" t="str">
        <f t="shared" si="98"/>
        <v>SDG</v>
      </c>
      <c r="F1555" t="s">
        <v>456</v>
      </c>
      <c r="G1555" t="s">
        <v>436</v>
      </c>
      <c r="H1555" t="s">
        <v>416</v>
      </c>
      <c r="I1555" s="12" t="s">
        <v>417</v>
      </c>
      <c r="J1555" s="12" t="s">
        <v>418</v>
      </c>
      <c r="L1555" s="28" t="str">
        <f t="shared" si="99"/>
        <v>EUnExSDGCZ05</v>
      </c>
      <c r="M1555" t="str">
        <f t="shared" si="100"/>
        <v>EUnExSDG</v>
      </c>
      <c r="N1555" t="s">
        <v>423</v>
      </c>
      <c r="O1555">
        <v>0</v>
      </c>
    </row>
    <row r="1556" spans="2:15" x14ac:dyDescent="0.35">
      <c r="B1556" t="s">
        <v>389</v>
      </c>
      <c r="C1556" t="str">
        <f t="shared" si="97"/>
        <v>EUnExSDG</v>
      </c>
      <c r="D1556" t="s">
        <v>393</v>
      </c>
      <c r="E1556" t="str">
        <f t="shared" si="98"/>
        <v>SDG</v>
      </c>
      <c r="F1556" t="s">
        <v>456</v>
      </c>
      <c r="G1556" t="s">
        <v>436</v>
      </c>
      <c r="H1556" t="s">
        <v>416</v>
      </c>
      <c r="I1556" s="12" t="s">
        <v>417</v>
      </c>
      <c r="J1556" s="12" t="s">
        <v>418</v>
      </c>
      <c r="L1556" s="28" t="str">
        <f t="shared" si="99"/>
        <v>EUnExSDGCZ06</v>
      </c>
      <c r="M1556" t="str">
        <f t="shared" si="100"/>
        <v>EUnExSDG</v>
      </c>
      <c r="N1556" t="s">
        <v>424</v>
      </c>
      <c r="O1556">
        <v>7.4029999999999999E-2</v>
      </c>
    </row>
    <row r="1557" spans="2:15" x14ac:dyDescent="0.35">
      <c r="B1557" t="s">
        <v>389</v>
      </c>
      <c r="C1557" t="str">
        <f t="shared" si="97"/>
        <v>EUnExSDG</v>
      </c>
      <c r="D1557" t="s">
        <v>393</v>
      </c>
      <c r="E1557" t="str">
        <f t="shared" si="98"/>
        <v>SDG</v>
      </c>
      <c r="F1557" t="s">
        <v>456</v>
      </c>
      <c r="G1557" t="s">
        <v>436</v>
      </c>
      <c r="H1557" t="s">
        <v>416</v>
      </c>
      <c r="I1557" s="12" t="s">
        <v>417</v>
      </c>
      <c r="J1557" s="12" t="s">
        <v>418</v>
      </c>
      <c r="L1557" s="28" t="str">
        <f t="shared" si="99"/>
        <v>EUnExSDGCZ07</v>
      </c>
      <c r="M1557" t="str">
        <f t="shared" si="100"/>
        <v>EUnExSDG</v>
      </c>
      <c r="N1557" t="s">
        <v>425</v>
      </c>
      <c r="O1557">
        <v>10.61605</v>
      </c>
    </row>
    <row r="1558" spans="2:15" x14ac:dyDescent="0.35">
      <c r="B1558" t="s">
        <v>389</v>
      </c>
      <c r="C1558" t="str">
        <f t="shared" si="97"/>
        <v>EUnExSDG</v>
      </c>
      <c r="D1558" t="s">
        <v>393</v>
      </c>
      <c r="E1558" t="str">
        <f t="shared" si="98"/>
        <v>SDG</v>
      </c>
      <c r="F1558" t="s">
        <v>456</v>
      </c>
      <c r="G1558" t="s">
        <v>436</v>
      </c>
      <c r="H1558" t="s">
        <v>416</v>
      </c>
      <c r="I1558" s="12" t="s">
        <v>417</v>
      </c>
      <c r="J1558" s="12" t="s">
        <v>418</v>
      </c>
      <c r="L1558" s="28" t="str">
        <f t="shared" si="99"/>
        <v>EUnExSDGCZ08</v>
      </c>
      <c r="M1558" t="str">
        <f t="shared" si="100"/>
        <v>EUnExSDG</v>
      </c>
      <c r="N1558" t="s">
        <v>426</v>
      </c>
      <c r="O1558">
        <v>0.12670000000000001</v>
      </c>
    </row>
    <row r="1559" spans="2:15" x14ac:dyDescent="0.35">
      <c r="B1559" t="s">
        <v>389</v>
      </c>
      <c r="C1559" t="str">
        <f t="shared" si="97"/>
        <v>EUnExSDG</v>
      </c>
      <c r="D1559" t="s">
        <v>393</v>
      </c>
      <c r="E1559" t="str">
        <f t="shared" si="98"/>
        <v>SDG</v>
      </c>
      <c r="F1559" t="s">
        <v>456</v>
      </c>
      <c r="G1559" t="s">
        <v>436</v>
      </c>
      <c r="H1559" t="s">
        <v>416</v>
      </c>
      <c r="I1559" s="12" t="s">
        <v>417</v>
      </c>
      <c r="J1559" s="12" t="s">
        <v>418</v>
      </c>
      <c r="L1559" s="28" t="str">
        <f t="shared" si="99"/>
        <v>EUnExSDGCZ09</v>
      </c>
      <c r="M1559" t="str">
        <f t="shared" si="100"/>
        <v>EUnExSDG</v>
      </c>
      <c r="N1559" t="s">
        <v>427</v>
      </c>
      <c r="O1559">
        <v>0</v>
      </c>
    </row>
    <row r="1560" spans="2:15" x14ac:dyDescent="0.35">
      <c r="B1560" t="s">
        <v>389</v>
      </c>
      <c r="C1560" t="str">
        <f t="shared" si="97"/>
        <v>EUnExSDG</v>
      </c>
      <c r="D1560" t="s">
        <v>393</v>
      </c>
      <c r="E1560" t="str">
        <f t="shared" si="98"/>
        <v>SDG</v>
      </c>
      <c r="F1560" t="s">
        <v>456</v>
      </c>
      <c r="G1560" t="s">
        <v>436</v>
      </c>
      <c r="H1560" t="s">
        <v>416</v>
      </c>
      <c r="I1560" s="12" t="s">
        <v>417</v>
      </c>
      <c r="J1560" s="12" t="s">
        <v>418</v>
      </c>
      <c r="L1560" s="28" t="str">
        <f t="shared" si="99"/>
        <v>EUnExSDGCZ10</v>
      </c>
      <c r="M1560" t="str">
        <f t="shared" si="100"/>
        <v>EUnExSDG</v>
      </c>
      <c r="N1560" t="s">
        <v>428</v>
      </c>
      <c r="O1560">
        <v>3.345545</v>
      </c>
    </row>
    <row r="1561" spans="2:15" x14ac:dyDescent="0.35">
      <c r="B1561" t="s">
        <v>389</v>
      </c>
      <c r="C1561" t="str">
        <f t="shared" si="97"/>
        <v>EUnExSDG</v>
      </c>
      <c r="D1561" t="s">
        <v>393</v>
      </c>
      <c r="E1561" t="str">
        <f t="shared" si="98"/>
        <v>SDG</v>
      </c>
      <c r="F1561" t="s">
        <v>456</v>
      </c>
      <c r="G1561" t="s">
        <v>436</v>
      </c>
      <c r="H1561" t="s">
        <v>416</v>
      </c>
      <c r="I1561" s="12" t="s">
        <v>417</v>
      </c>
      <c r="J1561" s="12" t="s">
        <v>418</v>
      </c>
      <c r="L1561" s="28" t="str">
        <f t="shared" si="99"/>
        <v>EUnExSDGCZ11</v>
      </c>
      <c r="M1561" t="str">
        <f t="shared" si="100"/>
        <v>EUnExSDG</v>
      </c>
      <c r="N1561" t="s">
        <v>429</v>
      </c>
      <c r="O1561">
        <v>0</v>
      </c>
    </row>
    <row r="1562" spans="2:15" x14ac:dyDescent="0.35">
      <c r="B1562" t="s">
        <v>389</v>
      </c>
      <c r="C1562" t="str">
        <f t="shared" si="97"/>
        <v>EUnExSDG</v>
      </c>
      <c r="D1562" t="s">
        <v>393</v>
      </c>
      <c r="E1562" t="str">
        <f t="shared" si="98"/>
        <v>SDG</v>
      </c>
      <c r="F1562" t="s">
        <v>456</v>
      </c>
      <c r="G1562" t="s">
        <v>436</v>
      </c>
      <c r="H1562" t="s">
        <v>416</v>
      </c>
      <c r="I1562" s="12" t="s">
        <v>417</v>
      </c>
      <c r="J1562" s="12" t="s">
        <v>418</v>
      </c>
      <c r="L1562" s="28" t="str">
        <f t="shared" si="99"/>
        <v>EUnExSDGCZ12</v>
      </c>
      <c r="M1562" t="str">
        <f t="shared" si="100"/>
        <v>EUnExSDG</v>
      </c>
      <c r="N1562" t="s">
        <v>430</v>
      </c>
      <c r="O1562">
        <v>0</v>
      </c>
    </row>
    <row r="1563" spans="2:15" x14ac:dyDescent="0.35">
      <c r="B1563" t="s">
        <v>389</v>
      </c>
      <c r="C1563" t="str">
        <f t="shared" si="97"/>
        <v>EUnExSDG</v>
      </c>
      <c r="D1563" t="s">
        <v>393</v>
      </c>
      <c r="E1563" t="str">
        <f t="shared" si="98"/>
        <v>SDG</v>
      </c>
      <c r="F1563" t="s">
        <v>456</v>
      </c>
      <c r="G1563" t="s">
        <v>436</v>
      </c>
      <c r="H1563" t="s">
        <v>416</v>
      </c>
      <c r="I1563" s="12" t="s">
        <v>417</v>
      </c>
      <c r="J1563" s="12" t="s">
        <v>418</v>
      </c>
      <c r="L1563" s="28" t="str">
        <f t="shared" si="99"/>
        <v>EUnExSDGCZ13</v>
      </c>
      <c r="M1563" t="str">
        <f t="shared" si="100"/>
        <v>EUnExSDG</v>
      </c>
      <c r="N1563" t="s">
        <v>431</v>
      </c>
      <c r="O1563">
        <v>0</v>
      </c>
    </row>
    <row r="1564" spans="2:15" x14ac:dyDescent="0.35">
      <c r="B1564" t="s">
        <v>389</v>
      </c>
      <c r="C1564" t="str">
        <f t="shared" si="97"/>
        <v>EUnExSDG</v>
      </c>
      <c r="D1564" t="s">
        <v>393</v>
      </c>
      <c r="E1564" t="str">
        <f t="shared" si="98"/>
        <v>SDG</v>
      </c>
      <c r="F1564" t="s">
        <v>456</v>
      </c>
      <c r="G1564" t="s">
        <v>436</v>
      </c>
      <c r="H1564" t="s">
        <v>416</v>
      </c>
      <c r="I1564" s="12" t="s">
        <v>417</v>
      </c>
      <c r="J1564" s="12" t="s">
        <v>418</v>
      </c>
      <c r="L1564" s="28" t="str">
        <f t="shared" si="99"/>
        <v>EUnExSDGCZ14</v>
      </c>
      <c r="M1564" t="str">
        <f t="shared" si="100"/>
        <v>EUnExSDG</v>
      </c>
      <c r="N1564" t="s">
        <v>432</v>
      </c>
      <c r="O1564">
        <v>7.4029999999999999E-2</v>
      </c>
    </row>
    <row r="1565" spans="2:15" x14ac:dyDescent="0.35">
      <c r="B1565" t="s">
        <v>389</v>
      </c>
      <c r="C1565" t="str">
        <f t="shared" si="97"/>
        <v>EUnExSDG</v>
      </c>
      <c r="D1565" t="s">
        <v>393</v>
      </c>
      <c r="E1565" t="str">
        <f t="shared" si="98"/>
        <v>SDG</v>
      </c>
      <c r="F1565" t="s">
        <v>456</v>
      </c>
      <c r="G1565" t="s">
        <v>436</v>
      </c>
      <c r="H1565" t="s">
        <v>416</v>
      </c>
      <c r="I1565" s="12" t="s">
        <v>417</v>
      </c>
      <c r="J1565" s="12" t="s">
        <v>418</v>
      </c>
      <c r="L1565" s="28" t="str">
        <f t="shared" si="99"/>
        <v>EUnExSDGCZ15</v>
      </c>
      <c r="M1565" t="str">
        <f t="shared" si="100"/>
        <v>EUnExSDG</v>
      </c>
      <c r="N1565" t="s">
        <v>433</v>
      </c>
      <c r="O1565">
        <v>0</v>
      </c>
    </row>
    <row r="1566" spans="2:15" x14ac:dyDescent="0.35">
      <c r="B1566" t="s">
        <v>389</v>
      </c>
      <c r="C1566" t="str">
        <f t="shared" si="97"/>
        <v>EUnExSDG</v>
      </c>
      <c r="D1566" t="s">
        <v>393</v>
      </c>
      <c r="E1566" t="str">
        <f t="shared" si="98"/>
        <v>SDG</v>
      </c>
      <c r="F1566" t="s">
        <v>456</v>
      </c>
      <c r="G1566" t="s">
        <v>436</v>
      </c>
      <c r="H1566" t="s">
        <v>416</v>
      </c>
      <c r="I1566" s="12" t="s">
        <v>417</v>
      </c>
      <c r="J1566" s="12" t="s">
        <v>418</v>
      </c>
      <c r="L1566" s="28" t="str">
        <f t="shared" si="99"/>
        <v>EUnExSDGCZ16</v>
      </c>
      <c r="M1566" t="str">
        <f t="shared" si="100"/>
        <v>EUnExSDG</v>
      </c>
      <c r="N1566" t="s">
        <v>434</v>
      </c>
      <c r="O1566">
        <v>0</v>
      </c>
    </row>
    <row r="1567" spans="2:15" x14ac:dyDescent="0.35">
      <c r="B1567" t="s">
        <v>389</v>
      </c>
      <c r="C1567" t="str">
        <f t="shared" si="97"/>
        <v>ERCExSDG</v>
      </c>
      <c r="D1567" t="s">
        <v>393</v>
      </c>
      <c r="E1567" t="str">
        <f t="shared" si="98"/>
        <v>SDG</v>
      </c>
      <c r="F1567" t="s">
        <v>456</v>
      </c>
      <c r="G1567" t="s">
        <v>14</v>
      </c>
      <c r="H1567" t="s">
        <v>416</v>
      </c>
      <c r="I1567" s="12" t="s">
        <v>417</v>
      </c>
      <c r="J1567" s="12" t="s">
        <v>418</v>
      </c>
      <c r="L1567" s="28" t="str">
        <f t="shared" si="99"/>
        <v>ERCExSDGCZ01</v>
      </c>
      <c r="M1567" t="str">
        <f t="shared" si="100"/>
        <v>ERCExSDG</v>
      </c>
      <c r="N1567" t="s">
        <v>419</v>
      </c>
      <c r="O1567">
        <v>0</v>
      </c>
    </row>
    <row r="1568" spans="2:15" x14ac:dyDescent="0.35">
      <c r="B1568" t="s">
        <v>389</v>
      </c>
      <c r="C1568" t="str">
        <f t="shared" si="97"/>
        <v>ERCExSDG</v>
      </c>
      <c r="D1568" t="s">
        <v>393</v>
      </c>
      <c r="E1568" t="str">
        <f t="shared" si="98"/>
        <v>SDG</v>
      </c>
      <c r="F1568" t="s">
        <v>456</v>
      </c>
      <c r="G1568" t="s">
        <v>14</v>
      </c>
      <c r="H1568" t="s">
        <v>416</v>
      </c>
      <c r="I1568" s="12" t="s">
        <v>417</v>
      </c>
      <c r="J1568" s="12" t="s">
        <v>418</v>
      </c>
      <c r="L1568" s="28" t="str">
        <f t="shared" si="99"/>
        <v>ERCExSDGCZ02</v>
      </c>
      <c r="M1568" t="str">
        <f t="shared" si="100"/>
        <v>ERCExSDG</v>
      </c>
      <c r="N1568" t="s">
        <v>420</v>
      </c>
      <c r="O1568">
        <v>0</v>
      </c>
    </row>
    <row r="1569" spans="2:15" x14ac:dyDescent="0.35">
      <c r="B1569" t="s">
        <v>389</v>
      </c>
      <c r="C1569" t="str">
        <f t="shared" si="97"/>
        <v>ERCExSDG</v>
      </c>
      <c r="D1569" t="s">
        <v>393</v>
      </c>
      <c r="E1569" t="str">
        <f t="shared" si="98"/>
        <v>SDG</v>
      </c>
      <c r="F1569" t="s">
        <v>456</v>
      </c>
      <c r="G1569" t="s">
        <v>14</v>
      </c>
      <c r="H1569" t="s">
        <v>416</v>
      </c>
      <c r="I1569" s="12" t="s">
        <v>417</v>
      </c>
      <c r="J1569" s="12" t="s">
        <v>418</v>
      </c>
      <c r="L1569" s="28" t="str">
        <f t="shared" si="99"/>
        <v>ERCExSDGCZ03</v>
      </c>
      <c r="M1569" t="str">
        <f t="shared" si="100"/>
        <v>ERCExSDG</v>
      </c>
      <c r="N1569" t="s">
        <v>421</v>
      </c>
      <c r="O1569">
        <v>0</v>
      </c>
    </row>
    <row r="1570" spans="2:15" x14ac:dyDescent="0.35">
      <c r="B1570" t="s">
        <v>389</v>
      </c>
      <c r="C1570" t="str">
        <f t="shared" si="97"/>
        <v>ERCExSDG</v>
      </c>
      <c r="D1570" t="s">
        <v>393</v>
      </c>
      <c r="E1570" t="str">
        <f t="shared" si="98"/>
        <v>SDG</v>
      </c>
      <c r="F1570" t="s">
        <v>456</v>
      </c>
      <c r="G1570" t="s">
        <v>14</v>
      </c>
      <c r="H1570" t="s">
        <v>416</v>
      </c>
      <c r="I1570" s="12" t="s">
        <v>417</v>
      </c>
      <c r="J1570" s="12" t="s">
        <v>418</v>
      </c>
      <c r="L1570" s="28" t="str">
        <f t="shared" si="99"/>
        <v>ERCExSDGCZ04</v>
      </c>
      <c r="M1570" t="str">
        <f t="shared" si="100"/>
        <v>ERCExSDG</v>
      </c>
      <c r="N1570" t="s">
        <v>422</v>
      </c>
      <c r="O1570">
        <v>0</v>
      </c>
    </row>
    <row r="1571" spans="2:15" x14ac:dyDescent="0.35">
      <c r="B1571" t="s">
        <v>389</v>
      </c>
      <c r="C1571" t="str">
        <f t="shared" si="97"/>
        <v>ERCExSDG</v>
      </c>
      <c r="D1571" t="s">
        <v>393</v>
      </c>
      <c r="E1571" t="str">
        <f t="shared" si="98"/>
        <v>SDG</v>
      </c>
      <c r="F1571" t="s">
        <v>456</v>
      </c>
      <c r="G1571" t="s">
        <v>14</v>
      </c>
      <c r="H1571" t="s">
        <v>416</v>
      </c>
      <c r="I1571" s="12" t="s">
        <v>417</v>
      </c>
      <c r="J1571" s="12" t="s">
        <v>418</v>
      </c>
      <c r="L1571" s="28" t="str">
        <f t="shared" si="99"/>
        <v>ERCExSDGCZ05</v>
      </c>
      <c r="M1571" t="str">
        <f t="shared" si="100"/>
        <v>ERCExSDG</v>
      </c>
      <c r="N1571" t="s">
        <v>423</v>
      </c>
      <c r="O1571">
        <v>0</v>
      </c>
    </row>
    <row r="1572" spans="2:15" x14ac:dyDescent="0.35">
      <c r="B1572" t="s">
        <v>389</v>
      </c>
      <c r="C1572" t="str">
        <f t="shared" si="97"/>
        <v>ERCExSDG</v>
      </c>
      <c r="D1572" t="s">
        <v>393</v>
      </c>
      <c r="E1572" t="str">
        <f t="shared" si="98"/>
        <v>SDG</v>
      </c>
      <c r="F1572" t="s">
        <v>456</v>
      </c>
      <c r="G1572" t="s">
        <v>14</v>
      </c>
      <c r="H1572" t="s">
        <v>416</v>
      </c>
      <c r="I1572" s="12" t="s">
        <v>417</v>
      </c>
      <c r="J1572" s="12" t="s">
        <v>418</v>
      </c>
      <c r="L1572" s="28" t="str">
        <f t="shared" si="99"/>
        <v>ERCExSDGCZ06</v>
      </c>
      <c r="M1572" t="str">
        <f t="shared" si="100"/>
        <v>ERCExSDG</v>
      </c>
      <c r="N1572" t="s">
        <v>424</v>
      </c>
      <c r="O1572">
        <v>0.68783333333333341</v>
      </c>
    </row>
    <row r="1573" spans="2:15" x14ac:dyDescent="0.35">
      <c r="B1573" t="s">
        <v>389</v>
      </c>
      <c r="C1573" t="str">
        <f t="shared" si="97"/>
        <v>ERCExSDG</v>
      </c>
      <c r="D1573" t="s">
        <v>393</v>
      </c>
      <c r="E1573" t="str">
        <f t="shared" si="98"/>
        <v>SDG</v>
      </c>
      <c r="F1573" t="s">
        <v>456</v>
      </c>
      <c r="G1573" t="s">
        <v>14</v>
      </c>
      <c r="H1573" t="s">
        <v>416</v>
      </c>
      <c r="I1573" s="12" t="s">
        <v>417</v>
      </c>
      <c r="J1573" s="12" t="s">
        <v>418</v>
      </c>
      <c r="L1573" s="28" t="str">
        <f t="shared" si="99"/>
        <v>ERCExSDGCZ07</v>
      </c>
      <c r="M1573" t="str">
        <f t="shared" si="100"/>
        <v>ERCExSDG</v>
      </c>
      <c r="N1573" t="s">
        <v>425</v>
      </c>
      <c r="O1573">
        <v>7.8963333333333345</v>
      </c>
    </row>
    <row r="1574" spans="2:15" x14ac:dyDescent="0.35">
      <c r="B1574" t="s">
        <v>389</v>
      </c>
      <c r="C1574" t="str">
        <f t="shared" si="97"/>
        <v>ERCExSDG</v>
      </c>
      <c r="D1574" t="s">
        <v>393</v>
      </c>
      <c r="E1574" t="str">
        <f t="shared" si="98"/>
        <v>SDG</v>
      </c>
      <c r="F1574" t="s">
        <v>456</v>
      </c>
      <c r="G1574" t="s">
        <v>14</v>
      </c>
      <c r="H1574" t="s">
        <v>416</v>
      </c>
      <c r="I1574" s="12" t="s">
        <v>417</v>
      </c>
      <c r="J1574" s="12" t="s">
        <v>418</v>
      </c>
      <c r="L1574" s="28" t="str">
        <f t="shared" si="99"/>
        <v>ERCExSDGCZ08</v>
      </c>
      <c r="M1574" t="str">
        <f t="shared" si="100"/>
        <v>ERCExSDG</v>
      </c>
      <c r="N1574" t="s">
        <v>426</v>
      </c>
      <c r="O1574">
        <v>0.77676666666666672</v>
      </c>
    </row>
    <row r="1575" spans="2:15" x14ac:dyDescent="0.35">
      <c r="B1575" t="s">
        <v>389</v>
      </c>
      <c r="C1575" t="str">
        <f t="shared" si="97"/>
        <v>ERCExSDG</v>
      </c>
      <c r="D1575" t="s">
        <v>393</v>
      </c>
      <c r="E1575" t="str">
        <f t="shared" si="98"/>
        <v>SDG</v>
      </c>
      <c r="F1575" t="s">
        <v>456</v>
      </c>
      <c r="G1575" t="s">
        <v>14</v>
      </c>
      <c r="H1575" t="s">
        <v>416</v>
      </c>
      <c r="I1575" s="12" t="s">
        <v>417</v>
      </c>
      <c r="J1575" s="12" t="s">
        <v>418</v>
      </c>
      <c r="L1575" s="28" t="str">
        <f t="shared" si="99"/>
        <v>ERCExSDGCZ09</v>
      </c>
      <c r="M1575" t="str">
        <f t="shared" si="100"/>
        <v>ERCExSDG</v>
      </c>
      <c r="N1575" t="s">
        <v>427</v>
      </c>
      <c r="O1575">
        <v>0</v>
      </c>
    </row>
    <row r="1576" spans="2:15" x14ac:dyDescent="0.35">
      <c r="B1576" t="s">
        <v>389</v>
      </c>
      <c r="C1576" t="str">
        <f t="shared" si="97"/>
        <v>ERCExSDG</v>
      </c>
      <c r="D1576" t="s">
        <v>393</v>
      </c>
      <c r="E1576" t="str">
        <f t="shared" si="98"/>
        <v>SDG</v>
      </c>
      <c r="F1576" t="s">
        <v>456</v>
      </c>
      <c r="G1576" t="s">
        <v>14</v>
      </c>
      <c r="H1576" t="s">
        <v>416</v>
      </c>
      <c r="I1576" s="12" t="s">
        <v>417</v>
      </c>
      <c r="J1576" s="12" t="s">
        <v>418</v>
      </c>
      <c r="L1576" s="28" t="str">
        <f t="shared" si="99"/>
        <v>ERCExSDGCZ10</v>
      </c>
      <c r="M1576" t="str">
        <f t="shared" si="100"/>
        <v>ERCExSDG</v>
      </c>
      <c r="N1576" t="s">
        <v>428</v>
      </c>
      <c r="O1576">
        <v>4.5999333333333334</v>
      </c>
    </row>
    <row r="1577" spans="2:15" x14ac:dyDescent="0.35">
      <c r="B1577" t="s">
        <v>389</v>
      </c>
      <c r="C1577" t="str">
        <f t="shared" si="97"/>
        <v>ERCExSDG</v>
      </c>
      <c r="D1577" t="s">
        <v>393</v>
      </c>
      <c r="E1577" t="str">
        <f t="shared" si="98"/>
        <v>SDG</v>
      </c>
      <c r="F1577" t="s">
        <v>456</v>
      </c>
      <c r="G1577" t="s">
        <v>14</v>
      </c>
      <c r="H1577" t="s">
        <v>416</v>
      </c>
      <c r="I1577" s="12" t="s">
        <v>417</v>
      </c>
      <c r="J1577" s="12" t="s">
        <v>418</v>
      </c>
      <c r="L1577" s="28" t="str">
        <f t="shared" si="99"/>
        <v>ERCExSDGCZ11</v>
      </c>
      <c r="M1577" t="str">
        <f t="shared" si="100"/>
        <v>ERCExSDG</v>
      </c>
      <c r="N1577" t="s">
        <v>429</v>
      </c>
      <c r="O1577">
        <v>0</v>
      </c>
    </row>
    <row r="1578" spans="2:15" x14ac:dyDescent="0.35">
      <c r="B1578" t="s">
        <v>389</v>
      </c>
      <c r="C1578" t="str">
        <f t="shared" si="97"/>
        <v>ERCExSDG</v>
      </c>
      <c r="D1578" t="s">
        <v>393</v>
      </c>
      <c r="E1578" t="str">
        <f t="shared" si="98"/>
        <v>SDG</v>
      </c>
      <c r="F1578" t="s">
        <v>456</v>
      </c>
      <c r="G1578" t="s">
        <v>14</v>
      </c>
      <c r="H1578" t="s">
        <v>416</v>
      </c>
      <c r="I1578" s="12" t="s">
        <v>417</v>
      </c>
      <c r="J1578" s="12" t="s">
        <v>418</v>
      </c>
      <c r="L1578" s="28" t="str">
        <f t="shared" si="99"/>
        <v>ERCExSDGCZ12</v>
      </c>
      <c r="M1578" t="str">
        <f t="shared" si="100"/>
        <v>ERCExSDG</v>
      </c>
      <c r="N1578" t="s">
        <v>430</v>
      </c>
      <c r="O1578">
        <v>0</v>
      </c>
    </row>
    <row r="1579" spans="2:15" x14ac:dyDescent="0.35">
      <c r="B1579" t="s">
        <v>389</v>
      </c>
      <c r="C1579" t="str">
        <f t="shared" si="97"/>
        <v>ERCExSDG</v>
      </c>
      <c r="D1579" t="s">
        <v>393</v>
      </c>
      <c r="E1579" t="str">
        <f t="shared" si="98"/>
        <v>SDG</v>
      </c>
      <c r="F1579" t="s">
        <v>456</v>
      </c>
      <c r="G1579" t="s">
        <v>14</v>
      </c>
      <c r="H1579" t="s">
        <v>416</v>
      </c>
      <c r="I1579" s="12" t="s">
        <v>417</v>
      </c>
      <c r="J1579" s="12" t="s">
        <v>418</v>
      </c>
      <c r="L1579" s="28" t="str">
        <f t="shared" si="99"/>
        <v>ERCExSDGCZ13</v>
      </c>
      <c r="M1579" t="str">
        <f t="shared" si="100"/>
        <v>ERCExSDG</v>
      </c>
      <c r="N1579" t="s">
        <v>431</v>
      </c>
      <c r="O1579">
        <v>0</v>
      </c>
    </row>
    <row r="1580" spans="2:15" x14ac:dyDescent="0.35">
      <c r="B1580" t="s">
        <v>389</v>
      </c>
      <c r="C1580" t="str">
        <f t="shared" si="97"/>
        <v>ERCExSDG</v>
      </c>
      <c r="D1580" t="s">
        <v>393</v>
      </c>
      <c r="E1580" t="str">
        <f t="shared" si="98"/>
        <v>SDG</v>
      </c>
      <c r="F1580" t="s">
        <v>456</v>
      </c>
      <c r="G1580" t="s">
        <v>14</v>
      </c>
      <c r="H1580" t="s">
        <v>416</v>
      </c>
      <c r="I1580" s="12" t="s">
        <v>417</v>
      </c>
      <c r="J1580" s="12" t="s">
        <v>418</v>
      </c>
      <c r="L1580" s="28" t="str">
        <f t="shared" si="99"/>
        <v>ERCExSDGCZ14</v>
      </c>
      <c r="M1580" t="str">
        <f t="shared" si="100"/>
        <v>ERCExSDG</v>
      </c>
      <c r="N1580" t="s">
        <v>432</v>
      </c>
      <c r="O1580">
        <v>0.12563333333333335</v>
      </c>
    </row>
    <row r="1581" spans="2:15" x14ac:dyDescent="0.35">
      <c r="B1581" t="s">
        <v>389</v>
      </c>
      <c r="C1581" t="str">
        <f t="shared" si="97"/>
        <v>ERCExSDG</v>
      </c>
      <c r="D1581" t="s">
        <v>393</v>
      </c>
      <c r="E1581" t="str">
        <f t="shared" si="98"/>
        <v>SDG</v>
      </c>
      <c r="F1581" t="s">
        <v>456</v>
      </c>
      <c r="G1581" t="s">
        <v>14</v>
      </c>
      <c r="H1581" t="s">
        <v>416</v>
      </c>
      <c r="I1581" s="12" t="s">
        <v>417</v>
      </c>
      <c r="J1581" s="12" t="s">
        <v>418</v>
      </c>
      <c r="L1581" s="28" t="str">
        <f t="shared" si="99"/>
        <v>ERCExSDGCZ15</v>
      </c>
      <c r="M1581" t="str">
        <f t="shared" si="100"/>
        <v>ERCExSDG</v>
      </c>
      <c r="N1581" t="s">
        <v>433</v>
      </c>
      <c r="O1581">
        <v>3.3933333333333336E-2</v>
      </c>
    </row>
    <row r="1582" spans="2:15" x14ac:dyDescent="0.35">
      <c r="B1582" t="s">
        <v>389</v>
      </c>
      <c r="C1582" t="str">
        <f t="shared" si="97"/>
        <v>ERCExSDG</v>
      </c>
      <c r="D1582" t="s">
        <v>393</v>
      </c>
      <c r="E1582" t="str">
        <f t="shared" si="98"/>
        <v>SDG</v>
      </c>
      <c r="F1582" t="s">
        <v>456</v>
      </c>
      <c r="G1582" t="s">
        <v>14</v>
      </c>
      <c r="H1582" t="s">
        <v>416</v>
      </c>
      <c r="I1582" s="12" t="s">
        <v>417</v>
      </c>
      <c r="J1582" s="12" t="s">
        <v>418</v>
      </c>
      <c r="L1582" s="28" t="str">
        <f t="shared" si="99"/>
        <v>ERCExSDGCZ16</v>
      </c>
      <c r="M1582" t="str">
        <f t="shared" si="100"/>
        <v>ERCExSDG</v>
      </c>
      <c r="N1582" t="s">
        <v>434</v>
      </c>
      <c r="O1582">
        <v>0</v>
      </c>
    </row>
    <row r="1583" spans="2:15" x14ac:dyDescent="0.35">
      <c r="B1583" t="s">
        <v>389</v>
      </c>
      <c r="C1583" t="str">
        <f t="shared" si="97"/>
        <v>GroExSDG</v>
      </c>
      <c r="D1583" t="s">
        <v>393</v>
      </c>
      <c r="E1583" t="str">
        <f t="shared" si="98"/>
        <v>SDG</v>
      </c>
      <c r="F1583" t="s">
        <v>456</v>
      </c>
      <c r="G1583" t="s">
        <v>437</v>
      </c>
      <c r="H1583" t="s">
        <v>416</v>
      </c>
      <c r="I1583" s="12" t="s">
        <v>417</v>
      </c>
      <c r="J1583" s="12" t="s">
        <v>418</v>
      </c>
      <c r="L1583" s="28" t="str">
        <f t="shared" si="99"/>
        <v>GroExSDGCZ01</v>
      </c>
      <c r="M1583" t="str">
        <f t="shared" si="100"/>
        <v>GroExSDG</v>
      </c>
      <c r="N1583" t="s">
        <v>419</v>
      </c>
      <c r="O1583">
        <v>0</v>
      </c>
    </row>
    <row r="1584" spans="2:15" x14ac:dyDescent="0.35">
      <c r="B1584" t="s">
        <v>389</v>
      </c>
      <c r="C1584" t="str">
        <f t="shared" si="97"/>
        <v>GroExSDG</v>
      </c>
      <c r="D1584" t="s">
        <v>393</v>
      </c>
      <c r="E1584" t="str">
        <f t="shared" si="98"/>
        <v>SDG</v>
      </c>
      <c r="F1584" t="s">
        <v>456</v>
      </c>
      <c r="G1584" t="s">
        <v>437</v>
      </c>
      <c r="H1584" t="s">
        <v>416</v>
      </c>
      <c r="I1584" s="12" t="s">
        <v>417</v>
      </c>
      <c r="J1584" s="12" t="s">
        <v>418</v>
      </c>
      <c r="L1584" s="28" t="str">
        <f t="shared" si="99"/>
        <v>GroExSDGCZ02</v>
      </c>
      <c r="M1584" t="str">
        <f t="shared" si="100"/>
        <v>GroExSDG</v>
      </c>
      <c r="N1584" t="s">
        <v>420</v>
      </c>
      <c r="O1584">
        <v>0</v>
      </c>
    </row>
    <row r="1585" spans="2:15" x14ac:dyDescent="0.35">
      <c r="B1585" t="s">
        <v>389</v>
      </c>
      <c r="C1585" t="str">
        <f t="shared" si="97"/>
        <v>GroExSDG</v>
      </c>
      <c r="D1585" t="s">
        <v>393</v>
      </c>
      <c r="E1585" t="str">
        <f t="shared" si="98"/>
        <v>SDG</v>
      </c>
      <c r="F1585" t="s">
        <v>456</v>
      </c>
      <c r="G1585" t="s">
        <v>437</v>
      </c>
      <c r="H1585" t="s">
        <v>416</v>
      </c>
      <c r="I1585" s="12" t="s">
        <v>417</v>
      </c>
      <c r="J1585" s="12" t="s">
        <v>418</v>
      </c>
      <c r="L1585" s="28" t="str">
        <f t="shared" si="99"/>
        <v>GroExSDGCZ03</v>
      </c>
      <c r="M1585" t="str">
        <f t="shared" si="100"/>
        <v>GroExSDG</v>
      </c>
      <c r="N1585" t="s">
        <v>421</v>
      </c>
      <c r="O1585">
        <v>0</v>
      </c>
    </row>
    <row r="1586" spans="2:15" x14ac:dyDescent="0.35">
      <c r="B1586" t="s">
        <v>389</v>
      </c>
      <c r="C1586" t="str">
        <f t="shared" si="97"/>
        <v>GroExSDG</v>
      </c>
      <c r="D1586" t="s">
        <v>393</v>
      </c>
      <c r="E1586" t="str">
        <f t="shared" si="98"/>
        <v>SDG</v>
      </c>
      <c r="F1586" t="s">
        <v>456</v>
      </c>
      <c r="G1586" t="s">
        <v>437</v>
      </c>
      <c r="H1586" t="s">
        <v>416</v>
      </c>
      <c r="I1586" s="12" t="s">
        <v>417</v>
      </c>
      <c r="J1586" s="12" t="s">
        <v>418</v>
      </c>
      <c r="L1586" s="28" t="str">
        <f t="shared" si="99"/>
        <v>GroExSDGCZ04</v>
      </c>
      <c r="M1586" t="str">
        <f t="shared" si="100"/>
        <v>GroExSDG</v>
      </c>
      <c r="N1586" t="s">
        <v>422</v>
      </c>
      <c r="O1586">
        <v>0</v>
      </c>
    </row>
    <row r="1587" spans="2:15" x14ac:dyDescent="0.35">
      <c r="B1587" t="s">
        <v>389</v>
      </c>
      <c r="C1587" t="str">
        <f t="shared" si="97"/>
        <v>GroExSDG</v>
      </c>
      <c r="D1587" t="s">
        <v>393</v>
      </c>
      <c r="E1587" t="str">
        <f t="shared" si="98"/>
        <v>SDG</v>
      </c>
      <c r="F1587" t="s">
        <v>456</v>
      </c>
      <c r="G1587" t="s">
        <v>437</v>
      </c>
      <c r="H1587" t="s">
        <v>416</v>
      </c>
      <c r="I1587" s="12" t="s">
        <v>417</v>
      </c>
      <c r="J1587" s="12" t="s">
        <v>418</v>
      </c>
      <c r="L1587" s="28" t="str">
        <f t="shared" si="99"/>
        <v>GroExSDGCZ05</v>
      </c>
      <c r="M1587" t="str">
        <f t="shared" si="100"/>
        <v>GroExSDG</v>
      </c>
      <c r="N1587" t="s">
        <v>423</v>
      </c>
      <c r="O1587">
        <v>0</v>
      </c>
    </row>
    <row r="1588" spans="2:15" x14ac:dyDescent="0.35">
      <c r="B1588" t="s">
        <v>389</v>
      </c>
      <c r="C1588" t="str">
        <f t="shared" si="97"/>
        <v>GroExSDG</v>
      </c>
      <c r="D1588" t="s">
        <v>393</v>
      </c>
      <c r="E1588" t="str">
        <f t="shared" si="98"/>
        <v>SDG</v>
      </c>
      <c r="F1588" t="s">
        <v>456</v>
      </c>
      <c r="G1588" t="s">
        <v>437</v>
      </c>
      <c r="H1588" t="s">
        <v>416</v>
      </c>
      <c r="I1588" s="12" t="s">
        <v>417</v>
      </c>
      <c r="J1588" s="12" t="s">
        <v>418</v>
      </c>
      <c r="L1588" s="28" t="str">
        <f t="shared" si="99"/>
        <v>GroExSDGCZ06</v>
      </c>
      <c r="M1588" t="str">
        <f t="shared" si="100"/>
        <v>GroExSDG</v>
      </c>
      <c r="N1588" t="s">
        <v>424</v>
      </c>
      <c r="O1588">
        <v>1.7435800000000001</v>
      </c>
    </row>
    <row r="1589" spans="2:15" x14ac:dyDescent="0.35">
      <c r="B1589" t="s">
        <v>389</v>
      </c>
      <c r="C1589" t="str">
        <f t="shared" si="97"/>
        <v>GroExSDG</v>
      </c>
      <c r="D1589" t="s">
        <v>393</v>
      </c>
      <c r="E1589" t="str">
        <f t="shared" si="98"/>
        <v>SDG</v>
      </c>
      <c r="F1589" t="s">
        <v>456</v>
      </c>
      <c r="G1589" t="s">
        <v>437</v>
      </c>
      <c r="H1589" t="s">
        <v>416</v>
      </c>
      <c r="I1589" s="12" t="s">
        <v>417</v>
      </c>
      <c r="J1589" s="12" t="s">
        <v>418</v>
      </c>
      <c r="L1589" s="28" t="str">
        <f t="shared" si="99"/>
        <v>GroExSDGCZ07</v>
      </c>
      <c r="M1589" t="str">
        <f t="shared" si="100"/>
        <v>GroExSDG</v>
      </c>
      <c r="N1589" t="s">
        <v>425</v>
      </c>
      <c r="O1589">
        <v>18.79486</v>
      </c>
    </row>
    <row r="1590" spans="2:15" x14ac:dyDescent="0.35">
      <c r="B1590" t="s">
        <v>389</v>
      </c>
      <c r="C1590" t="str">
        <f t="shared" si="97"/>
        <v>GroExSDG</v>
      </c>
      <c r="D1590" t="s">
        <v>393</v>
      </c>
      <c r="E1590" t="str">
        <f t="shared" si="98"/>
        <v>SDG</v>
      </c>
      <c r="F1590" t="s">
        <v>456</v>
      </c>
      <c r="G1590" t="s">
        <v>437</v>
      </c>
      <c r="H1590" t="s">
        <v>416</v>
      </c>
      <c r="I1590" s="12" t="s">
        <v>417</v>
      </c>
      <c r="J1590" s="12" t="s">
        <v>418</v>
      </c>
      <c r="L1590" s="28" t="str">
        <f t="shared" si="99"/>
        <v>GroExSDGCZ08</v>
      </c>
      <c r="M1590" t="str">
        <f t="shared" si="100"/>
        <v>GroExSDG</v>
      </c>
      <c r="N1590" t="s">
        <v>426</v>
      </c>
      <c r="O1590">
        <v>0.72210000000000008</v>
      </c>
    </row>
    <row r="1591" spans="2:15" x14ac:dyDescent="0.35">
      <c r="B1591" t="s">
        <v>389</v>
      </c>
      <c r="C1591" t="str">
        <f t="shared" si="97"/>
        <v>GroExSDG</v>
      </c>
      <c r="D1591" t="s">
        <v>393</v>
      </c>
      <c r="E1591" t="str">
        <f t="shared" si="98"/>
        <v>SDG</v>
      </c>
      <c r="F1591" t="s">
        <v>456</v>
      </c>
      <c r="G1591" t="s">
        <v>437</v>
      </c>
      <c r="H1591" t="s">
        <v>416</v>
      </c>
      <c r="I1591" s="12" t="s">
        <v>417</v>
      </c>
      <c r="J1591" s="12" t="s">
        <v>418</v>
      </c>
      <c r="L1591" s="28" t="str">
        <f t="shared" si="99"/>
        <v>GroExSDGCZ09</v>
      </c>
      <c r="M1591" t="str">
        <f t="shared" si="100"/>
        <v>GroExSDG</v>
      </c>
      <c r="N1591" t="s">
        <v>427</v>
      </c>
      <c r="O1591">
        <v>0</v>
      </c>
    </row>
    <row r="1592" spans="2:15" x14ac:dyDescent="0.35">
      <c r="B1592" t="s">
        <v>389</v>
      </c>
      <c r="C1592" t="str">
        <f t="shared" si="97"/>
        <v>GroExSDG</v>
      </c>
      <c r="D1592" t="s">
        <v>393</v>
      </c>
      <c r="E1592" t="str">
        <f t="shared" si="98"/>
        <v>SDG</v>
      </c>
      <c r="F1592" t="s">
        <v>456</v>
      </c>
      <c r="G1592" t="s">
        <v>437</v>
      </c>
      <c r="H1592" t="s">
        <v>416</v>
      </c>
      <c r="I1592" s="12" t="s">
        <v>417</v>
      </c>
      <c r="J1592" s="12" t="s">
        <v>418</v>
      </c>
      <c r="L1592" s="28" t="str">
        <f t="shared" si="99"/>
        <v>GroExSDGCZ10</v>
      </c>
      <c r="M1592" t="str">
        <f t="shared" si="100"/>
        <v>GroExSDG</v>
      </c>
      <c r="N1592" t="s">
        <v>428</v>
      </c>
      <c r="O1592">
        <v>7.9488500000000002</v>
      </c>
    </row>
    <row r="1593" spans="2:15" x14ac:dyDescent="0.35">
      <c r="B1593" t="s">
        <v>389</v>
      </c>
      <c r="C1593" t="str">
        <f t="shared" si="97"/>
        <v>GroExSDG</v>
      </c>
      <c r="D1593" t="s">
        <v>393</v>
      </c>
      <c r="E1593" t="str">
        <f t="shared" si="98"/>
        <v>SDG</v>
      </c>
      <c r="F1593" t="s">
        <v>456</v>
      </c>
      <c r="G1593" t="s">
        <v>437</v>
      </c>
      <c r="H1593" t="s">
        <v>416</v>
      </c>
      <c r="I1593" s="12" t="s">
        <v>417</v>
      </c>
      <c r="J1593" s="12" t="s">
        <v>418</v>
      </c>
      <c r="L1593" s="28" t="str">
        <f t="shared" si="99"/>
        <v>GroExSDGCZ11</v>
      </c>
      <c r="M1593" t="str">
        <f t="shared" si="100"/>
        <v>GroExSDG</v>
      </c>
      <c r="N1593" t="s">
        <v>429</v>
      </c>
      <c r="O1593">
        <v>0</v>
      </c>
    </row>
    <row r="1594" spans="2:15" x14ac:dyDescent="0.35">
      <c r="B1594" t="s">
        <v>389</v>
      </c>
      <c r="C1594" t="str">
        <f t="shared" si="97"/>
        <v>GroExSDG</v>
      </c>
      <c r="D1594" t="s">
        <v>393</v>
      </c>
      <c r="E1594" t="str">
        <f t="shared" si="98"/>
        <v>SDG</v>
      </c>
      <c r="F1594" t="s">
        <v>456</v>
      </c>
      <c r="G1594" t="s">
        <v>437</v>
      </c>
      <c r="H1594" t="s">
        <v>416</v>
      </c>
      <c r="I1594" s="12" t="s">
        <v>417</v>
      </c>
      <c r="J1594" s="12" t="s">
        <v>418</v>
      </c>
      <c r="L1594" s="28" t="str">
        <f t="shared" si="99"/>
        <v>GroExSDGCZ12</v>
      </c>
      <c r="M1594" t="str">
        <f t="shared" si="100"/>
        <v>GroExSDG</v>
      </c>
      <c r="N1594" t="s">
        <v>430</v>
      </c>
      <c r="O1594">
        <v>0</v>
      </c>
    </row>
    <row r="1595" spans="2:15" x14ac:dyDescent="0.35">
      <c r="B1595" t="s">
        <v>389</v>
      </c>
      <c r="C1595" t="str">
        <f t="shared" si="97"/>
        <v>GroExSDG</v>
      </c>
      <c r="D1595" t="s">
        <v>393</v>
      </c>
      <c r="E1595" t="str">
        <f t="shared" si="98"/>
        <v>SDG</v>
      </c>
      <c r="F1595" t="s">
        <v>456</v>
      </c>
      <c r="G1595" t="s">
        <v>437</v>
      </c>
      <c r="H1595" t="s">
        <v>416</v>
      </c>
      <c r="I1595" s="12" t="s">
        <v>417</v>
      </c>
      <c r="J1595" s="12" t="s">
        <v>418</v>
      </c>
      <c r="L1595" s="28" t="str">
        <f t="shared" si="99"/>
        <v>GroExSDGCZ13</v>
      </c>
      <c r="M1595" t="str">
        <f t="shared" si="100"/>
        <v>GroExSDG</v>
      </c>
      <c r="N1595" t="s">
        <v>431</v>
      </c>
      <c r="O1595">
        <v>0</v>
      </c>
    </row>
    <row r="1596" spans="2:15" x14ac:dyDescent="0.35">
      <c r="B1596" t="s">
        <v>389</v>
      </c>
      <c r="C1596" t="str">
        <f t="shared" si="97"/>
        <v>GroExSDG</v>
      </c>
      <c r="D1596" t="s">
        <v>393</v>
      </c>
      <c r="E1596" t="str">
        <f t="shared" si="98"/>
        <v>SDG</v>
      </c>
      <c r="F1596" t="s">
        <v>456</v>
      </c>
      <c r="G1596" t="s">
        <v>437</v>
      </c>
      <c r="H1596" t="s">
        <v>416</v>
      </c>
      <c r="I1596" s="12" t="s">
        <v>417</v>
      </c>
      <c r="J1596" s="12" t="s">
        <v>418</v>
      </c>
      <c r="L1596" s="28" t="str">
        <f t="shared" si="99"/>
        <v>GroExSDGCZ14</v>
      </c>
      <c r="M1596" t="str">
        <f t="shared" si="100"/>
        <v>GroExSDG</v>
      </c>
      <c r="N1596" t="s">
        <v>432</v>
      </c>
      <c r="O1596">
        <v>0.11153999999999999</v>
      </c>
    </row>
    <row r="1597" spans="2:15" x14ac:dyDescent="0.35">
      <c r="B1597" t="s">
        <v>389</v>
      </c>
      <c r="C1597" t="str">
        <f t="shared" si="97"/>
        <v>GroExSDG</v>
      </c>
      <c r="D1597" t="s">
        <v>393</v>
      </c>
      <c r="E1597" t="str">
        <f t="shared" si="98"/>
        <v>SDG</v>
      </c>
      <c r="F1597" t="s">
        <v>456</v>
      </c>
      <c r="G1597" t="s">
        <v>437</v>
      </c>
      <c r="H1597" t="s">
        <v>416</v>
      </c>
      <c r="I1597" s="12" t="s">
        <v>417</v>
      </c>
      <c r="J1597" s="12" t="s">
        <v>418</v>
      </c>
      <c r="L1597" s="28" t="str">
        <f t="shared" si="99"/>
        <v>GroExSDGCZ15</v>
      </c>
      <c r="M1597" t="str">
        <f t="shared" si="100"/>
        <v>GroExSDG</v>
      </c>
      <c r="N1597" t="s">
        <v>433</v>
      </c>
      <c r="O1597">
        <v>3.2289999999999999E-2</v>
      </c>
    </row>
    <row r="1598" spans="2:15" x14ac:dyDescent="0.35">
      <c r="B1598" t="s">
        <v>389</v>
      </c>
      <c r="C1598" t="str">
        <f t="shared" si="97"/>
        <v>GroExSDG</v>
      </c>
      <c r="D1598" t="s">
        <v>393</v>
      </c>
      <c r="E1598" t="str">
        <f t="shared" si="98"/>
        <v>SDG</v>
      </c>
      <c r="F1598" t="s">
        <v>456</v>
      </c>
      <c r="G1598" t="s">
        <v>437</v>
      </c>
      <c r="H1598" t="s">
        <v>416</v>
      </c>
      <c r="I1598" s="12" t="s">
        <v>417</v>
      </c>
      <c r="J1598" s="12" t="s">
        <v>418</v>
      </c>
      <c r="L1598" s="28" t="str">
        <f t="shared" si="99"/>
        <v>GroExSDGCZ16</v>
      </c>
      <c r="M1598" t="str">
        <f t="shared" si="100"/>
        <v>GroExSDG</v>
      </c>
      <c r="N1598" t="s">
        <v>434</v>
      </c>
      <c r="O1598">
        <v>0</v>
      </c>
    </row>
    <row r="1599" spans="2:15" x14ac:dyDescent="0.35">
      <c r="B1599" t="s">
        <v>389</v>
      </c>
      <c r="C1599" t="str">
        <f t="shared" si="97"/>
        <v>HspExSDG</v>
      </c>
      <c r="D1599" t="s">
        <v>393</v>
      </c>
      <c r="E1599" t="str">
        <f t="shared" si="98"/>
        <v>SDG</v>
      </c>
      <c r="F1599" t="s">
        <v>456</v>
      </c>
      <c r="G1599" t="s">
        <v>438</v>
      </c>
      <c r="H1599" t="s">
        <v>416</v>
      </c>
      <c r="I1599" s="12" t="s">
        <v>417</v>
      </c>
      <c r="J1599" s="12" t="s">
        <v>418</v>
      </c>
      <c r="L1599" s="28" t="str">
        <f t="shared" si="99"/>
        <v>HspExSDGCZ01</v>
      </c>
      <c r="M1599" t="str">
        <f t="shared" si="100"/>
        <v>HspExSDG</v>
      </c>
      <c r="N1599" t="s">
        <v>419</v>
      </c>
      <c r="O1599">
        <v>0</v>
      </c>
    </row>
    <row r="1600" spans="2:15" x14ac:dyDescent="0.35">
      <c r="B1600" t="s">
        <v>389</v>
      </c>
      <c r="C1600" t="str">
        <f t="shared" si="97"/>
        <v>HspExSDG</v>
      </c>
      <c r="D1600" t="s">
        <v>393</v>
      </c>
      <c r="E1600" t="str">
        <f t="shared" si="98"/>
        <v>SDG</v>
      </c>
      <c r="F1600" t="s">
        <v>456</v>
      </c>
      <c r="G1600" t="s">
        <v>438</v>
      </c>
      <c r="H1600" t="s">
        <v>416</v>
      </c>
      <c r="I1600" s="12" t="s">
        <v>417</v>
      </c>
      <c r="J1600" s="12" t="s">
        <v>418</v>
      </c>
      <c r="L1600" s="28" t="str">
        <f t="shared" si="99"/>
        <v>HspExSDGCZ02</v>
      </c>
      <c r="M1600" t="str">
        <f t="shared" si="100"/>
        <v>HspExSDG</v>
      </c>
      <c r="N1600" t="s">
        <v>420</v>
      </c>
      <c r="O1600">
        <v>0</v>
      </c>
    </row>
    <row r="1601" spans="2:15" x14ac:dyDescent="0.35">
      <c r="B1601" t="s">
        <v>389</v>
      </c>
      <c r="C1601" t="str">
        <f t="shared" si="97"/>
        <v>HspExSDG</v>
      </c>
      <c r="D1601" t="s">
        <v>393</v>
      </c>
      <c r="E1601" t="str">
        <f t="shared" si="98"/>
        <v>SDG</v>
      </c>
      <c r="F1601" t="s">
        <v>456</v>
      </c>
      <c r="G1601" t="s">
        <v>438</v>
      </c>
      <c r="H1601" t="s">
        <v>416</v>
      </c>
      <c r="I1601" s="12" t="s">
        <v>417</v>
      </c>
      <c r="J1601" s="12" t="s">
        <v>418</v>
      </c>
      <c r="L1601" s="28" t="str">
        <f t="shared" si="99"/>
        <v>HspExSDGCZ03</v>
      </c>
      <c r="M1601" t="str">
        <f t="shared" si="100"/>
        <v>HspExSDG</v>
      </c>
      <c r="N1601" t="s">
        <v>421</v>
      </c>
      <c r="O1601">
        <v>0</v>
      </c>
    </row>
    <row r="1602" spans="2:15" x14ac:dyDescent="0.35">
      <c r="B1602" t="s">
        <v>389</v>
      </c>
      <c r="C1602" t="str">
        <f t="shared" si="97"/>
        <v>HspExSDG</v>
      </c>
      <c r="D1602" t="s">
        <v>393</v>
      </c>
      <c r="E1602" t="str">
        <f t="shared" si="98"/>
        <v>SDG</v>
      </c>
      <c r="F1602" t="s">
        <v>456</v>
      </c>
      <c r="G1602" t="s">
        <v>438</v>
      </c>
      <c r="H1602" t="s">
        <v>416</v>
      </c>
      <c r="I1602" s="12" t="s">
        <v>417</v>
      </c>
      <c r="J1602" s="12" t="s">
        <v>418</v>
      </c>
      <c r="L1602" s="28" t="str">
        <f t="shared" si="99"/>
        <v>HspExSDGCZ04</v>
      </c>
      <c r="M1602" t="str">
        <f t="shared" si="100"/>
        <v>HspExSDG</v>
      </c>
      <c r="N1602" t="s">
        <v>422</v>
      </c>
      <c r="O1602">
        <v>0</v>
      </c>
    </row>
    <row r="1603" spans="2:15" x14ac:dyDescent="0.35">
      <c r="B1603" t="s">
        <v>389</v>
      </c>
      <c r="C1603" t="str">
        <f t="shared" si="97"/>
        <v>HspExSDG</v>
      </c>
      <c r="D1603" t="s">
        <v>393</v>
      </c>
      <c r="E1603" t="str">
        <f t="shared" si="98"/>
        <v>SDG</v>
      </c>
      <c r="F1603" t="s">
        <v>456</v>
      </c>
      <c r="G1603" t="s">
        <v>438</v>
      </c>
      <c r="H1603" t="s">
        <v>416</v>
      </c>
      <c r="I1603" s="12" t="s">
        <v>417</v>
      </c>
      <c r="J1603" s="12" t="s">
        <v>418</v>
      </c>
      <c r="L1603" s="28" t="str">
        <f t="shared" si="99"/>
        <v>HspExSDGCZ05</v>
      </c>
      <c r="M1603" t="str">
        <f t="shared" si="100"/>
        <v>HspExSDG</v>
      </c>
      <c r="N1603" t="s">
        <v>423</v>
      </c>
      <c r="O1603">
        <v>0</v>
      </c>
    </row>
    <row r="1604" spans="2:15" x14ac:dyDescent="0.35">
      <c r="B1604" t="s">
        <v>389</v>
      </c>
      <c r="C1604" t="str">
        <f t="shared" si="97"/>
        <v>HspExSDG</v>
      </c>
      <c r="D1604" t="s">
        <v>393</v>
      </c>
      <c r="E1604" t="str">
        <f t="shared" si="98"/>
        <v>SDG</v>
      </c>
      <c r="F1604" t="s">
        <v>456</v>
      </c>
      <c r="G1604" t="s">
        <v>438</v>
      </c>
      <c r="H1604" t="s">
        <v>416</v>
      </c>
      <c r="I1604" s="12" t="s">
        <v>417</v>
      </c>
      <c r="J1604" s="12" t="s">
        <v>418</v>
      </c>
      <c r="L1604" s="28" t="str">
        <f t="shared" si="99"/>
        <v>HspExSDGCZ06</v>
      </c>
      <c r="M1604" t="str">
        <f t="shared" si="100"/>
        <v>HspExSDG</v>
      </c>
      <c r="N1604" t="s">
        <v>424</v>
      </c>
      <c r="O1604">
        <v>0.37262999999999996</v>
      </c>
    </row>
    <row r="1605" spans="2:15" x14ac:dyDescent="0.35">
      <c r="B1605" t="s">
        <v>389</v>
      </c>
      <c r="C1605" t="str">
        <f t="shared" si="97"/>
        <v>HspExSDG</v>
      </c>
      <c r="D1605" t="s">
        <v>393</v>
      </c>
      <c r="E1605" t="str">
        <f t="shared" si="98"/>
        <v>SDG</v>
      </c>
      <c r="F1605" t="s">
        <v>456</v>
      </c>
      <c r="G1605" t="s">
        <v>438</v>
      </c>
      <c r="H1605" t="s">
        <v>416</v>
      </c>
      <c r="I1605" s="12" t="s">
        <v>417</v>
      </c>
      <c r="J1605" s="12" t="s">
        <v>418</v>
      </c>
      <c r="L1605" s="28" t="str">
        <f t="shared" si="99"/>
        <v>HspExSDGCZ07</v>
      </c>
      <c r="M1605" t="str">
        <f t="shared" si="100"/>
        <v>HspExSDG</v>
      </c>
      <c r="N1605" t="s">
        <v>425</v>
      </c>
      <c r="O1605">
        <v>12.016945</v>
      </c>
    </row>
    <row r="1606" spans="2:15" x14ac:dyDescent="0.35">
      <c r="B1606" t="s">
        <v>389</v>
      </c>
      <c r="C1606" t="str">
        <f t="shared" si="97"/>
        <v>HspExSDG</v>
      </c>
      <c r="D1606" t="s">
        <v>393</v>
      </c>
      <c r="E1606" t="str">
        <f t="shared" si="98"/>
        <v>SDG</v>
      </c>
      <c r="F1606" t="s">
        <v>456</v>
      </c>
      <c r="G1606" t="s">
        <v>438</v>
      </c>
      <c r="H1606" t="s">
        <v>416</v>
      </c>
      <c r="I1606" s="12" t="s">
        <v>417</v>
      </c>
      <c r="J1606" s="12" t="s">
        <v>418</v>
      </c>
      <c r="L1606" s="28" t="str">
        <f t="shared" si="99"/>
        <v>HspExSDGCZ08</v>
      </c>
      <c r="M1606" t="str">
        <f t="shared" si="100"/>
        <v>HspExSDG</v>
      </c>
      <c r="N1606" t="s">
        <v>426</v>
      </c>
      <c r="O1606">
        <v>0.67530000000000001</v>
      </c>
    </row>
    <row r="1607" spans="2:15" x14ac:dyDescent="0.35">
      <c r="B1607" t="s">
        <v>389</v>
      </c>
      <c r="C1607" t="str">
        <f t="shared" si="97"/>
        <v>HspExSDG</v>
      </c>
      <c r="D1607" t="s">
        <v>393</v>
      </c>
      <c r="E1607" t="str">
        <f t="shared" si="98"/>
        <v>SDG</v>
      </c>
      <c r="F1607" t="s">
        <v>456</v>
      </c>
      <c r="G1607" t="s">
        <v>438</v>
      </c>
      <c r="H1607" t="s">
        <v>416</v>
      </c>
      <c r="I1607" s="12" t="s">
        <v>417</v>
      </c>
      <c r="J1607" s="12" t="s">
        <v>418</v>
      </c>
      <c r="L1607" s="28" t="str">
        <f t="shared" si="99"/>
        <v>HspExSDGCZ09</v>
      </c>
      <c r="M1607" t="str">
        <f t="shared" si="100"/>
        <v>HspExSDG</v>
      </c>
      <c r="N1607" t="s">
        <v>427</v>
      </c>
      <c r="O1607">
        <v>0</v>
      </c>
    </row>
    <row r="1608" spans="2:15" x14ac:dyDescent="0.35">
      <c r="B1608" t="s">
        <v>389</v>
      </c>
      <c r="C1608" t="str">
        <f t="shared" si="97"/>
        <v>HspExSDG</v>
      </c>
      <c r="D1608" t="s">
        <v>393</v>
      </c>
      <c r="E1608" t="str">
        <f t="shared" si="98"/>
        <v>SDG</v>
      </c>
      <c r="F1608" t="s">
        <v>456</v>
      </c>
      <c r="G1608" t="s">
        <v>438</v>
      </c>
      <c r="H1608" t="s">
        <v>416</v>
      </c>
      <c r="I1608" s="12" t="s">
        <v>417</v>
      </c>
      <c r="J1608" s="12" t="s">
        <v>418</v>
      </c>
      <c r="L1608" s="28" t="str">
        <f t="shared" si="99"/>
        <v>HspExSDGCZ10</v>
      </c>
      <c r="M1608" t="str">
        <f t="shared" si="100"/>
        <v>HspExSDG</v>
      </c>
      <c r="N1608" t="s">
        <v>428</v>
      </c>
      <c r="O1608">
        <v>2.1354050000000004</v>
      </c>
    </row>
    <row r="1609" spans="2:15" x14ac:dyDescent="0.35">
      <c r="B1609" t="s">
        <v>389</v>
      </c>
      <c r="C1609" t="str">
        <f t="shared" si="97"/>
        <v>HspExSDG</v>
      </c>
      <c r="D1609" t="s">
        <v>393</v>
      </c>
      <c r="E1609" t="str">
        <f t="shared" si="98"/>
        <v>SDG</v>
      </c>
      <c r="F1609" t="s">
        <v>456</v>
      </c>
      <c r="G1609" t="s">
        <v>438</v>
      </c>
      <c r="H1609" t="s">
        <v>416</v>
      </c>
      <c r="I1609" s="12" t="s">
        <v>417</v>
      </c>
      <c r="J1609" s="12" t="s">
        <v>418</v>
      </c>
      <c r="L1609" s="28" t="str">
        <f t="shared" si="99"/>
        <v>HspExSDGCZ11</v>
      </c>
      <c r="M1609" t="str">
        <f t="shared" si="100"/>
        <v>HspExSDG</v>
      </c>
      <c r="N1609" t="s">
        <v>429</v>
      </c>
      <c r="O1609">
        <v>0</v>
      </c>
    </row>
    <row r="1610" spans="2:15" x14ac:dyDescent="0.35">
      <c r="B1610" t="s">
        <v>389</v>
      </c>
      <c r="C1610" t="str">
        <f t="shared" si="97"/>
        <v>HspExSDG</v>
      </c>
      <c r="D1610" t="s">
        <v>393</v>
      </c>
      <c r="E1610" t="str">
        <f t="shared" si="98"/>
        <v>SDG</v>
      </c>
      <c r="F1610" t="s">
        <v>456</v>
      </c>
      <c r="G1610" t="s">
        <v>438</v>
      </c>
      <c r="H1610" t="s">
        <v>416</v>
      </c>
      <c r="I1610" s="12" t="s">
        <v>417</v>
      </c>
      <c r="J1610" s="12" t="s">
        <v>418</v>
      </c>
      <c r="L1610" s="28" t="str">
        <f t="shared" si="99"/>
        <v>HspExSDGCZ12</v>
      </c>
      <c r="M1610" t="str">
        <f t="shared" si="100"/>
        <v>HspExSDG</v>
      </c>
      <c r="N1610" t="s">
        <v>430</v>
      </c>
      <c r="O1610">
        <v>0</v>
      </c>
    </row>
    <row r="1611" spans="2:15" x14ac:dyDescent="0.35">
      <c r="B1611" t="s">
        <v>389</v>
      </c>
      <c r="C1611" t="str">
        <f t="shared" si="97"/>
        <v>HspExSDG</v>
      </c>
      <c r="D1611" t="s">
        <v>393</v>
      </c>
      <c r="E1611" t="str">
        <f t="shared" si="98"/>
        <v>SDG</v>
      </c>
      <c r="F1611" t="s">
        <v>456</v>
      </c>
      <c r="G1611" t="s">
        <v>438</v>
      </c>
      <c r="H1611" t="s">
        <v>416</v>
      </c>
      <c r="I1611" s="12" t="s">
        <v>417</v>
      </c>
      <c r="J1611" s="12" t="s">
        <v>418</v>
      </c>
      <c r="L1611" s="28" t="str">
        <f t="shared" si="99"/>
        <v>HspExSDGCZ13</v>
      </c>
      <c r="M1611" t="str">
        <f t="shared" si="100"/>
        <v>HspExSDG</v>
      </c>
      <c r="N1611" t="s">
        <v>431</v>
      </c>
      <c r="O1611">
        <v>0</v>
      </c>
    </row>
    <row r="1612" spans="2:15" x14ac:dyDescent="0.35">
      <c r="B1612" t="s">
        <v>389</v>
      </c>
      <c r="C1612" t="str">
        <f t="shared" si="97"/>
        <v>HspExSDG</v>
      </c>
      <c r="D1612" t="s">
        <v>393</v>
      </c>
      <c r="E1612" t="str">
        <f t="shared" si="98"/>
        <v>SDG</v>
      </c>
      <c r="F1612" t="s">
        <v>456</v>
      </c>
      <c r="G1612" t="s">
        <v>438</v>
      </c>
      <c r="H1612" t="s">
        <v>416</v>
      </c>
      <c r="I1612" s="12" t="s">
        <v>417</v>
      </c>
      <c r="J1612" s="12" t="s">
        <v>418</v>
      </c>
      <c r="L1612" s="28" t="str">
        <f t="shared" si="99"/>
        <v>HspExSDGCZ14</v>
      </c>
      <c r="M1612" t="str">
        <f t="shared" si="100"/>
        <v>HspExSDG</v>
      </c>
      <c r="N1612" t="s">
        <v>432</v>
      </c>
      <c r="O1612">
        <v>9.130000000000001E-3</v>
      </c>
    </row>
    <row r="1613" spans="2:15" x14ac:dyDescent="0.35">
      <c r="B1613" t="s">
        <v>389</v>
      </c>
      <c r="C1613" t="str">
        <f t="shared" si="97"/>
        <v>HspExSDG</v>
      </c>
      <c r="D1613" t="s">
        <v>393</v>
      </c>
      <c r="E1613" t="str">
        <f t="shared" si="98"/>
        <v>SDG</v>
      </c>
      <c r="F1613" t="s">
        <v>456</v>
      </c>
      <c r="G1613" t="s">
        <v>438</v>
      </c>
      <c r="H1613" t="s">
        <v>416</v>
      </c>
      <c r="I1613" s="12" t="s">
        <v>417</v>
      </c>
      <c r="J1613" s="12" t="s">
        <v>418</v>
      </c>
      <c r="L1613" s="28" t="str">
        <f t="shared" si="99"/>
        <v>HspExSDGCZ15</v>
      </c>
      <c r="M1613" t="str">
        <f t="shared" si="100"/>
        <v>HspExSDG</v>
      </c>
      <c r="N1613" t="s">
        <v>433</v>
      </c>
      <c r="O1613">
        <v>0</v>
      </c>
    </row>
    <row r="1614" spans="2:15" x14ac:dyDescent="0.35">
      <c r="B1614" t="s">
        <v>389</v>
      </c>
      <c r="C1614" t="str">
        <f t="shared" si="97"/>
        <v>HspExSDG</v>
      </c>
      <c r="D1614" t="s">
        <v>393</v>
      </c>
      <c r="E1614" t="str">
        <f t="shared" si="98"/>
        <v>SDG</v>
      </c>
      <c r="F1614" t="s">
        <v>456</v>
      </c>
      <c r="G1614" t="s">
        <v>438</v>
      </c>
      <c r="H1614" t="s">
        <v>416</v>
      </c>
      <c r="I1614" s="12" t="s">
        <v>417</v>
      </c>
      <c r="J1614" s="12" t="s">
        <v>418</v>
      </c>
      <c r="L1614" s="28" t="str">
        <f t="shared" si="99"/>
        <v>HspExSDGCZ16</v>
      </c>
      <c r="M1614" t="str">
        <f t="shared" si="100"/>
        <v>HspExSDG</v>
      </c>
      <c r="N1614" t="s">
        <v>434</v>
      </c>
      <c r="O1614">
        <v>0</v>
      </c>
    </row>
    <row r="1615" spans="2:15" x14ac:dyDescent="0.35">
      <c r="B1615" t="s">
        <v>389</v>
      </c>
      <c r="C1615" t="str">
        <f t="shared" ref="C1615:C1678" si="101">+G1615&amp;H1615&amp;F1615</f>
        <v>NrsExSDG</v>
      </c>
      <c r="D1615" t="s">
        <v>393</v>
      </c>
      <c r="E1615" t="str">
        <f t="shared" si="98"/>
        <v>SDG</v>
      </c>
      <c r="F1615" t="s">
        <v>456</v>
      </c>
      <c r="G1615" t="s">
        <v>439</v>
      </c>
      <c r="H1615" t="s">
        <v>416</v>
      </c>
      <c r="I1615" s="12" t="s">
        <v>417</v>
      </c>
      <c r="J1615" s="12" t="s">
        <v>418</v>
      </c>
      <c r="L1615" s="28" t="str">
        <f t="shared" si="99"/>
        <v>NrsExSDGCZ01</v>
      </c>
      <c r="M1615" t="str">
        <f t="shared" si="100"/>
        <v>NrsExSDG</v>
      </c>
      <c r="N1615" t="s">
        <v>419</v>
      </c>
      <c r="O1615">
        <v>0</v>
      </c>
    </row>
    <row r="1616" spans="2:15" x14ac:dyDescent="0.35">
      <c r="B1616" t="s">
        <v>389</v>
      </c>
      <c r="C1616" t="str">
        <f t="shared" si="101"/>
        <v>NrsExSDG</v>
      </c>
      <c r="D1616" t="s">
        <v>393</v>
      </c>
      <c r="E1616" t="str">
        <f t="shared" ref="E1616:E1679" si="102">IF(H1616="Ex",F1616,"Any")</f>
        <v>SDG</v>
      </c>
      <c r="F1616" t="s">
        <v>456</v>
      </c>
      <c r="G1616" t="s">
        <v>439</v>
      </c>
      <c r="H1616" t="s">
        <v>416</v>
      </c>
      <c r="I1616" s="12" t="s">
        <v>417</v>
      </c>
      <c r="J1616" s="12" t="s">
        <v>418</v>
      </c>
      <c r="L1616" s="28" t="str">
        <f t="shared" ref="L1616:L1679" si="103">M1616&amp;N1616</f>
        <v>NrsExSDGCZ02</v>
      </c>
      <c r="M1616" t="str">
        <f t="shared" ref="M1616:M1679" si="104">+C1616</f>
        <v>NrsExSDG</v>
      </c>
      <c r="N1616" t="s">
        <v>420</v>
      </c>
      <c r="O1616">
        <v>0</v>
      </c>
    </row>
    <row r="1617" spans="2:15" x14ac:dyDescent="0.35">
      <c r="B1617" t="s">
        <v>389</v>
      </c>
      <c r="C1617" t="str">
        <f t="shared" si="101"/>
        <v>NrsExSDG</v>
      </c>
      <c r="D1617" t="s">
        <v>393</v>
      </c>
      <c r="E1617" t="str">
        <f t="shared" si="102"/>
        <v>SDG</v>
      </c>
      <c r="F1617" t="s">
        <v>456</v>
      </c>
      <c r="G1617" t="s">
        <v>439</v>
      </c>
      <c r="H1617" t="s">
        <v>416</v>
      </c>
      <c r="I1617" s="12" t="s">
        <v>417</v>
      </c>
      <c r="J1617" s="12" t="s">
        <v>418</v>
      </c>
      <c r="L1617" s="28" t="str">
        <f t="shared" si="103"/>
        <v>NrsExSDGCZ03</v>
      </c>
      <c r="M1617" t="str">
        <f t="shared" si="104"/>
        <v>NrsExSDG</v>
      </c>
      <c r="N1617" t="s">
        <v>421</v>
      </c>
      <c r="O1617">
        <v>0</v>
      </c>
    </row>
    <row r="1618" spans="2:15" x14ac:dyDescent="0.35">
      <c r="B1618" t="s">
        <v>389</v>
      </c>
      <c r="C1618" t="str">
        <f t="shared" si="101"/>
        <v>NrsExSDG</v>
      </c>
      <c r="D1618" t="s">
        <v>393</v>
      </c>
      <c r="E1618" t="str">
        <f t="shared" si="102"/>
        <v>SDG</v>
      </c>
      <c r="F1618" t="s">
        <v>456</v>
      </c>
      <c r="G1618" t="s">
        <v>439</v>
      </c>
      <c r="H1618" t="s">
        <v>416</v>
      </c>
      <c r="I1618" s="12" t="s">
        <v>417</v>
      </c>
      <c r="J1618" s="12" t="s">
        <v>418</v>
      </c>
      <c r="L1618" s="28" t="str">
        <f t="shared" si="103"/>
        <v>NrsExSDGCZ04</v>
      </c>
      <c r="M1618" t="str">
        <f t="shared" si="104"/>
        <v>NrsExSDG</v>
      </c>
      <c r="N1618" t="s">
        <v>422</v>
      </c>
      <c r="O1618">
        <v>0</v>
      </c>
    </row>
    <row r="1619" spans="2:15" x14ac:dyDescent="0.35">
      <c r="B1619" t="s">
        <v>389</v>
      </c>
      <c r="C1619" t="str">
        <f t="shared" si="101"/>
        <v>NrsExSDG</v>
      </c>
      <c r="D1619" t="s">
        <v>393</v>
      </c>
      <c r="E1619" t="str">
        <f t="shared" si="102"/>
        <v>SDG</v>
      </c>
      <c r="F1619" t="s">
        <v>456</v>
      </c>
      <c r="G1619" t="s">
        <v>439</v>
      </c>
      <c r="H1619" t="s">
        <v>416</v>
      </c>
      <c r="I1619" s="12" t="s">
        <v>417</v>
      </c>
      <c r="J1619" s="12" t="s">
        <v>418</v>
      </c>
      <c r="L1619" s="28" t="str">
        <f t="shared" si="103"/>
        <v>NrsExSDGCZ05</v>
      </c>
      <c r="M1619" t="str">
        <f t="shared" si="104"/>
        <v>NrsExSDG</v>
      </c>
      <c r="N1619" t="s">
        <v>423</v>
      </c>
      <c r="O1619">
        <v>0</v>
      </c>
    </row>
    <row r="1620" spans="2:15" x14ac:dyDescent="0.35">
      <c r="B1620" t="s">
        <v>389</v>
      </c>
      <c r="C1620" t="str">
        <f t="shared" si="101"/>
        <v>NrsExSDG</v>
      </c>
      <c r="D1620" t="s">
        <v>393</v>
      </c>
      <c r="E1620" t="str">
        <f t="shared" si="102"/>
        <v>SDG</v>
      </c>
      <c r="F1620" t="s">
        <v>456</v>
      </c>
      <c r="G1620" t="s">
        <v>439</v>
      </c>
      <c r="H1620" t="s">
        <v>416</v>
      </c>
      <c r="I1620" s="12" t="s">
        <v>417</v>
      </c>
      <c r="J1620" s="12" t="s">
        <v>418</v>
      </c>
      <c r="L1620" s="28" t="str">
        <f t="shared" si="103"/>
        <v>NrsExSDGCZ06</v>
      </c>
      <c r="M1620" t="str">
        <f t="shared" si="104"/>
        <v>NrsExSDG</v>
      </c>
      <c r="N1620" t="s">
        <v>424</v>
      </c>
      <c r="O1620">
        <v>0.37262999999999996</v>
      </c>
    </row>
    <row r="1621" spans="2:15" x14ac:dyDescent="0.35">
      <c r="B1621" t="s">
        <v>389</v>
      </c>
      <c r="C1621" t="str">
        <f t="shared" si="101"/>
        <v>NrsExSDG</v>
      </c>
      <c r="D1621" t="s">
        <v>393</v>
      </c>
      <c r="E1621" t="str">
        <f t="shared" si="102"/>
        <v>SDG</v>
      </c>
      <c r="F1621" t="s">
        <v>456</v>
      </c>
      <c r="G1621" t="s">
        <v>439</v>
      </c>
      <c r="H1621" t="s">
        <v>416</v>
      </c>
      <c r="I1621" s="12" t="s">
        <v>417</v>
      </c>
      <c r="J1621" s="12" t="s">
        <v>418</v>
      </c>
      <c r="L1621" s="28" t="str">
        <f t="shared" si="103"/>
        <v>NrsExSDGCZ07</v>
      </c>
      <c r="M1621" t="str">
        <f t="shared" si="104"/>
        <v>NrsExSDG</v>
      </c>
      <c r="N1621" t="s">
        <v>425</v>
      </c>
      <c r="O1621">
        <v>12.016945</v>
      </c>
    </row>
    <row r="1622" spans="2:15" x14ac:dyDescent="0.35">
      <c r="B1622" t="s">
        <v>389</v>
      </c>
      <c r="C1622" t="str">
        <f t="shared" si="101"/>
        <v>NrsExSDG</v>
      </c>
      <c r="D1622" t="s">
        <v>393</v>
      </c>
      <c r="E1622" t="str">
        <f t="shared" si="102"/>
        <v>SDG</v>
      </c>
      <c r="F1622" t="s">
        <v>456</v>
      </c>
      <c r="G1622" t="s">
        <v>439</v>
      </c>
      <c r="H1622" t="s">
        <v>416</v>
      </c>
      <c r="I1622" s="12" t="s">
        <v>417</v>
      </c>
      <c r="J1622" s="12" t="s">
        <v>418</v>
      </c>
      <c r="L1622" s="28" t="str">
        <f t="shared" si="103"/>
        <v>NrsExSDGCZ08</v>
      </c>
      <c r="M1622" t="str">
        <f t="shared" si="104"/>
        <v>NrsExSDG</v>
      </c>
      <c r="N1622" t="s">
        <v>426</v>
      </c>
      <c r="O1622">
        <v>0.67530000000000001</v>
      </c>
    </row>
    <row r="1623" spans="2:15" x14ac:dyDescent="0.35">
      <c r="B1623" t="s">
        <v>389</v>
      </c>
      <c r="C1623" t="str">
        <f t="shared" si="101"/>
        <v>NrsExSDG</v>
      </c>
      <c r="D1623" t="s">
        <v>393</v>
      </c>
      <c r="E1623" t="str">
        <f t="shared" si="102"/>
        <v>SDG</v>
      </c>
      <c r="F1623" t="s">
        <v>456</v>
      </c>
      <c r="G1623" t="s">
        <v>439</v>
      </c>
      <c r="H1623" t="s">
        <v>416</v>
      </c>
      <c r="I1623" s="12" t="s">
        <v>417</v>
      </c>
      <c r="J1623" s="12" t="s">
        <v>418</v>
      </c>
      <c r="L1623" s="28" t="str">
        <f t="shared" si="103"/>
        <v>NrsExSDGCZ09</v>
      </c>
      <c r="M1623" t="str">
        <f t="shared" si="104"/>
        <v>NrsExSDG</v>
      </c>
      <c r="N1623" t="s">
        <v>427</v>
      </c>
      <c r="O1623">
        <v>0</v>
      </c>
    </row>
    <row r="1624" spans="2:15" x14ac:dyDescent="0.35">
      <c r="B1624" t="s">
        <v>389</v>
      </c>
      <c r="C1624" t="str">
        <f t="shared" si="101"/>
        <v>NrsExSDG</v>
      </c>
      <c r="D1624" t="s">
        <v>393</v>
      </c>
      <c r="E1624" t="str">
        <f t="shared" si="102"/>
        <v>SDG</v>
      </c>
      <c r="F1624" t="s">
        <v>456</v>
      </c>
      <c r="G1624" t="s">
        <v>439</v>
      </c>
      <c r="H1624" t="s">
        <v>416</v>
      </c>
      <c r="I1624" s="12" t="s">
        <v>417</v>
      </c>
      <c r="J1624" s="12" t="s">
        <v>418</v>
      </c>
      <c r="L1624" s="28" t="str">
        <f t="shared" si="103"/>
        <v>NrsExSDGCZ10</v>
      </c>
      <c r="M1624" t="str">
        <f t="shared" si="104"/>
        <v>NrsExSDG</v>
      </c>
      <c r="N1624" t="s">
        <v>428</v>
      </c>
      <c r="O1624">
        <v>2.1354050000000004</v>
      </c>
    </row>
    <row r="1625" spans="2:15" x14ac:dyDescent="0.35">
      <c r="B1625" t="s">
        <v>389</v>
      </c>
      <c r="C1625" t="str">
        <f t="shared" si="101"/>
        <v>NrsExSDG</v>
      </c>
      <c r="D1625" t="s">
        <v>393</v>
      </c>
      <c r="E1625" t="str">
        <f t="shared" si="102"/>
        <v>SDG</v>
      </c>
      <c r="F1625" t="s">
        <v>456</v>
      </c>
      <c r="G1625" t="s">
        <v>439</v>
      </c>
      <c r="H1625" t="s">
        <v>416</v>
      </c>
      <c r="I1625" s="12" t="s">
        <v>417</v>
      </c>
      <c r="J1625" s="12" t="s">
        <v>418</v>
      </c>
      <c r="L1625" s="28" t="str">
        <f t="shared" si="103"/>
        <v>NrsExSDGCZ11</v>
      </c>
      <c r="M1625" t="str">
        <f t="shared" si="104"/>
        <v>NrsExSDG</v>
      </c>
      <c r="N1625" t="s">
        <v>429</v>
      </c>
      <c r="O1625">
        <v>0</v>
      </c>
    </row>
    <row r="1626" spans="2:15" x14ac:dyDescent="0.35">
      <c r="B1626" t="s">
        <v>389</v>
      </c>
      <c r="C1626" t="str">
        <f t="shared" si="101"/>
        <v>NrsExSDG</v>
      </c>
      <c r="D1626" t="s">
        <v>393</v>
      </c>
      <c r="E1626" t="str">
        <f t="shared" si="102"/>
        <v>SDG</v>
      </c>
      <c r="F1626" t="s">
        <v>456</v>
      </c>
      <c r="G1626" t="s">
        <v>439</v>
      </c>
      <c r="H1626" t="s">
        <v>416</v>
      </c>
      <c r="I1626" s="12" t="s">
        <v>417</v>
      </c>
      <c r="J1626" s="12" t="s">
        <v>418</v>
      </c>
      <c r="L1626" s="28" t="str">
        <f t="shared" si="103"/>
        <v>NrsExSDGCZ12</v>
      </c>
      <c r="M1626" t="str">
        <f t="shared" si="104"/>
        <v>NrsExSDG</v>
      </c>
      <c r="N1626" t="s">
        <v>430</v>
      </c>
      <c r="O1626">
        <v>0</v>
      </c>
    </row>
    <row r="1627" spans="2:15" x14ac:dyDescent="0.35">
      <c r="B1627" t="s">
        <v>389</v>
      </c>
      <c r="C1627" t="str">
        <f t="shared" si="101"/>
        <v>NrsExSDG</v>
      </c>
      <c r="D1627" t="s">
        <v>393</v>
      </c>
      <c r="E1627" t="str">
        <f t="shared" si="102"/>
        <v>SDG</v>
      </c>
      <c r="F1627" t="s">
        <v>456</v>
      </c>
      <c r="G1627" t="s">
        <v>439</v>
      </c>
      <c r="H1627" t="s">
        <v>416</v>
      </c>
      <c r="I1627" s="12" t="s">
        <v>417</v>
      </c>
      <c r="J1627" s="12" t="s">
        <v>418</v>
      </c>
      <c r="L1627" s="28" t="str">
        <f t="shared" si="103"/>
        <v>NrsExSDGCZ13</v>
      </c>
      <c r="M1627" t="str">
        <f t="shared" si="104"/>
        <v>NrsExSDG</v>
      </c>
      <c r="N1627" t="s">
        <v>431</v>
      </c>
      <c r="O1627">
        <v>0</v>
      </c>
    </row>
    <row r="1628" spans="2:15" x14ac:dyDescent="0.35">
      <c r="B1628" t="s">
        <v>389</v>
      </c>
      <c r="C1628" t="str">
        <f t="shared" si="101"/>
        <v>NrsExSDG</v>
      </c>
      <c r="D1628" t="s">
        <v>393</v>
      </c>
      <c r="E1628" t="str">
        <f t="shared" si="102"/>
        <v>SDG</v>
      </c>
      <c r="F1628" t="s">
        <v>456</v>
      </c>
      <c r="G1628" t="s">
        <v>439</v>
      </c>
      <c r="H1628" t="s">
        <v>416</v>
      </c>
      <c r="I1628" s="12" t="s">
        <v>417</v>
      </c>
      <c r="J1628" s="12" t="s">
        <v>418</v>
      </c>
      <c r="L1628" s="28" t="str">
        <f t="shared" si="103"/>
        <v>NrsExSDGCZ14</v>
      </c>
      <c r="M1628" t="str">
        <f t="shared" si="104"/>
        <v>NrsExSDG</v>
      </c>
      <c r="N1628" t="s">
        <v>432</v>
      </c>
      <c r="O1628">
        <v>9.130000000000001E-3</v>
      </c>
    </row>
    <row r="1629" spans="2:15" x14ac:dyDescent="0.35">
      <c r="B1629" t="s">
        <v>389</v>
      </c>
      <c r="C1629" t="str">
        <f t="shared" si="101"/>
        <v>NrsExSDG</v>
      </c>
      <c r="D1629" t="s">
        <v>393</v>
      </c>
      <c r="E1629" t="str">
        <f t="shared" si="102"/>
        <v>SDG</v>
      </c>
      <c r="F1629" t="s">
        <v>456</v>
      </c>
      <c r="G1629" t="s">
        <v>439</v>
      </c>
      <c r="H1629" t="s">
        <v>416</v>
      </c>
      <c r="I1629" s="12" t="s">
        <v>417</v>
      </c>
      <c r="J1629" s="12" t="s">
        <v>418</v>
      </c>
      <c r="L1629" s="28" t="str">
        <f t="shared" si="103"/>
        <v>NrsExSDGCZ15</v>
      </c>
      <c r="M1629" t="str">
        <f t="shared" si="104"/>
        <v>NrsExSDG</v>
      </c>
      <c r="N1629" t="s">
        <v>433</v>
      </c>
      <c r="O1629">
        <v>0</v>
      </c>
    </row>
    <row r="1630" spans="2:15" x14ac:dyDescent="0.35">
      <c r="B1630" t="s">
        <v>389</v>
      </c>
      <c r="C1630" t="str">
        <f t="shared" si="101"/>
        <v>NrsExSDG</v>
      </c>
      <c r="D1630" t="s">
        <v>393</v>
      </c>
      <c r="E1630" t="str">
        <f t="shared" si="102"/>
        <v>SDG</v>
      </c>
      <c r="F1630" t="s">
        <v>456</v>
      </c>
      <c r="G1630" t="s">
        <v>439</v>
      </c>
      <c r="H1630" t="s">
        <v>416</v>
      </c>
      <c r="I1630" s="12" t="s">
        <v>417</v>
      </c>
      <c r="J1630" s="12" t="s">
        <v>418</v>
      </c>
      <c r="L1630" s="28" t="str">
        <f t="shared" si="103"/>
        <v>NrsExSDGCZ16</v>
      </c>
      <c r="M1630" t="str">
        <f t="shared" si="104"/>
        <v>NrsExSDG</v>
      </c>
      <c r="N1630" t="s">
        <v>434</v>
      </c>
      <c r="O1630">
        <v>0</v>
      </c>
    </row>
    <row r="1631" spans="2:15" x14ac:dyDescent="0.35">
      <c r="B1631" t="s">
        <v>389</v>
      </c>
      <c r="C1631" t="str">
        <f t="shared" si="101"/>
        <v>HtlExSDG</v>
      </c>
      <c r="D1631" t="s">
        <v>393</v>
      </c>
      <c r="E1631" t="str">
        <f t="shared" si="102"/>
        <v>SDG</v>
      </c>
      <c r="F1631" t="s">
        <v>456</v>
      </c>
      <c r="G1631" t="s">
        <v>440</v>
      </c>
      <c r="H1631" t="s">
        <v>416</v>
      </c>
      <c r="I1631" s="12" t="s">
        <v>417</v>
      </c>
      <c r="J1631" s="12" t="s">
        <v>418</v>
      </c>
      <c r="L1631" s="28" t="str">
        <f t="shared" si="103"/>
        <v>HtlExSDGCZ01</v>
      </c>
      <c r="M1631" t="str">
        <f t="shared" si="104"/>
        <v>HtlExSDG</v>
      </c>
      <c r="N1631" t="s">
        <v>419</v>
      </c>
      <c r="O1631">
        <v>0</v>
      </c>
    </row>
    <row r="1632" spans="2:15" x14ac:dyDescent="0.35">
      <c r="B1632" t="s">
        <v>389</v>
      </c>
      <c r="C1632" t="str">
        <f t="shared" si="101"/>
        <v>HtlExSDG</v>
      </c>
      <c r="D1632" t="s">
        <v>393</v>
      </c>
      <c r="E1632" t="str">
        <f t="shared" si="102"/>
        <v>SDG</v>
      </c>
      <c r="F1632" t="s">
        <v>456</v>
      </c>
      <c r="G1632" t="s">
        <v>440</v>
      </c>
      <c r="H1632" t="s">
        <v>416</v>
      </c>
      <c r="I1632" s="12" t="s">
        <v>417</v>
      </c>
      <c r="J1632" s="12" t="s">
        <v>418</v>
      </c>
      <c r="L1632" s="28" t="str">
        <f t="shared" si="103"/>
        <v>HtlExSDGCZ02</v>
      </c>
      <c r="M1632" t="str">
        <f t="shared" si="104"/>
        <v>HtlExSDG</v>
      </c>
      <c r="N1632" t="s">
        <v>420</v>
      </c>
      <c r="O1632">
        <v>0</v>
      </c>
    </row>
    <row r="1633" spans="2:15" x14ac:dyDescent="0.35">
      <c r="B1633" t="s">
        <v>389</v>
      </c>
      <c r="C1633" t="str">
        <f t="shared" si="101"/>
        <v>HtlExSDG</v>
      </c>
      <c r="D1633" t="s">
        <v>393</v>
      </c>
      <c r="E1633" t="str">
        <f t="shared" si="102"/>
        <v>SDG</v>
      </c>
      <c r="F1633" t="s">
        <v>456</v>
      </c>
      <c r="G1633" t="s">
        <v>440</v>
      </c>
      <c r="H1633" t="s">
        <v>416</v>
      </c>
      <c r="I1633" s="12" t="s">
        <v>417</v>
      </c>
      <c r="J1633" s="12" t="s">
        <v>418</v>
      </c>
      <c r="L1633" s="28" t="str">
        <f t="shared" si="103"/>
        <v>HtlExSDGCZ03</v>
      </c>
      <c r="M1633" t="str">
        <f t="shared" si="104"/>
        <v>HtlExSDG</v>
      </c>
      <c r="N1633" t="s">
        <v>421</v>
      </c>
      <c r="O1633">
        <v>0</v>
      </c>
    </row>
    <row r="1634" spans="2:15" x14ac:dyDescent="0.35">
      <c r="B1634" t="s">
        <v>389</v>
      </c>
      <c r="C1634" t="str">
        <f t="shared" si="101"/>
        <v>HtlExSDG</v>
      </c>
      <c r="D1634" t="s">
        <v>393</v>
      </c>
      <c r="E1634" t="str">
        <f t="shared" si="102"/>
        <v>SDG</v>
      </c>
      <c r="F1634" t="s">
        <v>456</v>
      </c>
      <c r="G1634" t="s">
        <v>440</v>
      </c>
      <c r="H1634" t="s">
        <v>416</v>
      </c>
      <c r="I1634" s="12" t="s">
        <v>417</v>
      </c>
      <c r="J1634" s="12" t="s">
        <v>418</v>
      </c>
      <c r="L1634" s="28" t="str">
        <f t="shared" si="103"/>
        <v>HtlExSDGCZ04</v>
      </c>
      <c r="M1634" t="str">
        <f t="shared" si="104"/>
        <v>HtlExSDG</v>
      </c>
      <c r="N1634" t="s">
        <v>422</v>
      </c>
      <c r="O1634">
        <v>0</v>
      </c>
    </row>
    <row r="1635" spans="2:15" x14ac:dyDescent="0.35">
      <c r="B1635" t="s">
        <v>389</v>
      </c>
      <c r="C1635" t="str">
        <f t="shared" si="101"/>
        <v>HtlExSDG</v>
      </c>
      <c r="D1635" t="s">
        <v>393</v>
      </c>
      <c r="E1635" t="str">
        <f t="shared" si="102"/>
        <v>SDG</v>
      </c>
      <c r="F1635" t="s">
        <v>456</v>
      </c>
      <c r="G1635" t="s">
        <v>440</v>
      </c>
      <c r="H1635" t="s">
        <v>416</v>
      </c>
      <c r="I1635" s="12" t="s">
        <v>417</v>
      </c>
      <c r="J1635" s="12" t="s">
        <v>418</v>
      </c>
      <c r="L1635" s="28" t="str">
        <f t="shared" si="103"/>
        <v>HtlExSDGCZ05</v>
      </c>
      <c r="M1635" t="str">
        <f t="shared" si="104"/>
        <v>HtlExSDG</v>
      </c>
      <c r="N1635" t="s">
        <v>423</v>
      </c>
      <c r="O1635">
        <v>0</v>
      </c>
    </row>
    <row r="1636" spans="2:15" x14ac:dyDescent="0.35">
      <c r="B1636" t="s">
        <v>389</v>
      </c>
      <c r="C1636" t="str">
        <f t="shared" si="101"/>
        <v>HtlExSDG</v>
      </c>
      <c r="D1636" t="s">
        <v>393</v>
      </c>
      <c r="E1636" t="str">
        <f t="shared" si="102"/>
        <v>SDG</v>
      </c>
      <c r="F1636" t="s">
        <v>456</v>
      </c>
      <c r="G1636" t="s">
        <v>440</v>
      </c>
      <c r="H1636" t="s">
        <v>416</v>
      </c>
      <c r="I1636" s="12" t="s">
        <v>417</v>
      </c>
      <c r="J1636" s="12" t="s">
        <v>418</v>
      </c>
      <c r="L1636" s="28" t="str">
        <f t="shared" si="103"/>
        <v>HtlExSDGCZ06</v>
      </c>
      <c r="M1636" t="str">
        <f t="shared" si="104"/>
        <v>HtlExSDG</v>
      </c>
      <c r="N1636" t="s">
        <v>424</v>
      </c>
      <c r="O1636">
        <v>0.9696499999999999</v>
      </c>
    </row>
    <row r="1637" spans="2:15" x14ac:dyDescent="0.35">
      <c r="B1637" t="s">
        <v>389</v>
      </c>
      <c r="C1637" t="str">
        <f t="shared" si="101"/>
        <v>HtlExSDG</v>
      </c>
      <c r="D1637" t="s">
        <v>393</v>
      </c>
      <c r="E1637" t="str">
        <f t="shared" si="102"/>
        <v>SDG</v>
      </c>
      <c r="F1637" t="s">
        <v>456</v>
      </c>
      <c r="G1637" t="s">
        <v>440</v>
      </c>
      <c r="H1637" t="s">
        <v>416</v>
      </c>
      <c r="I1637" s="12" t="s">
        <v>417</v>
      </c>
      <c r="J1637" s="12" t="s">
        <v>418</v>
      </c>
      <c r="L1637" s="28" t="str">
        <f t="shared" si="103"/>
        <v>HtlExSDGCZ07</v>
      </c>
      <c r="M1637" t="str">
        <f t="shared" si="104"/>
        <v>HtlExSDG</v>
      </c>
      <c r="N1637" t="s">
        <v>425</v>
      </c>
      <c r="O1637">
        <v>16.800550000000001</v>
      </c>
    </row>
    <row r="1638" spans="2:15" x14ac:dyDescent="0.35">
      <c r="B1638" t="s">
        <v>389</v>
      </c>
      <c r="C1638" t="str">
        <f t="shared" si="101"/>
        <v>HtlExSDG</v>
      </c>
      <c r="D1638" t="s">
        <v>393</v>
      </c>
      <c r="E1638" t="str">
        <f t="shared" si="102"/>
        <v>SDG</v>
      </c>
      <c r="F1638" t="s">
        <v>456</v>
      </c>
      <c r="G1638" t="s">
        <v>440</v>
      </c>
      <c r="H1638" t="s">
        <v>416</v>
      </c>
      <c r="I1638" s="12" t="s">
        <v>417</v>
      </c>
      <c r="J1638" s="12" t="s">
        <v>418</v>
      </c>
      <c r="L1638" s="28" t="str">
        <f t="shared" si="103"/>
        <v>HtlExSDGCZ08</v>
      </c>
      <c r="M1638" t="str">
        <f t="shared" si="104"/>
        <v>HtlExSDG</v>
      </c>
      <c r="N1638" t="s">
        <v>426</v>
      </c>
      <c r="O1638">
        <v>6.2449999999999999E-2</v>
      </c>
    </row>
    <row r="1639" spans="2:15" x14ac:dyDescent="0.35">
      <c r="B1639" t="s">
        <v>389</v>
      </c>
      <c r="C1639" t="str">
        <f t="shared" si="101"/>
        <v>HtlExSDG</v>
      </c>
      <c r="D1639" t="s">
        <v>393</v>
      </c>
      <c r="E1639" t="str">
        <f t="shared" si="102"/>
        <v>SDG</v>
      </c>
      <c r="F1639" t="s">
        <v>456</v>
      </c>
      <c r="G1639" t="s">
        <v>440</v>
      </c>
      <c r="H1639" t="s">
        <v>416</v>
      </c>
      <c r="I1639" s="12" t="s">
        <v>417</v>
      </c>
      <c r="J1639" s="12" t="s">
        <v>418</v>
      </c>
      <c r="L1639" s="28" t="str">
        <f t="shared" si="103"/>
        <v>HtlExSDGCZ09</v>
      </c>
      <c r="M1639" t="str">
        <f t="shared" si="104"/>
        <v>HtlExSDG</v>
      </c>
      <c r="N1639" t="s">
        <v>427</v>
      </c>
      <c r="O1639">
        <v>0</v>
      </c>
    </row>
    <row r="1640" spans="2:15" x14ac:dyDescent="0.35">
      <c r="B1640" t="s">
        <v>389</v>
      </c>
      <c r="C1640" t="str">
        <f t="shared" si="101"/>
        <v>HtlExSDG</v>
      </c>
      <c r="D1640" t="s">
        <v>393</v>
      </c>
      <c r="E1640" t="str">
        <f t="shared" si="102"/>
        <v>SDG</v>
      </c>
      <c r="F1640" t="s">
        <v>456</v>
      </c>
      <c r="G1640" t="s">
        <v>440</v>
      </c>
      <c r="H1640" t="s">
        <v>416</v>
      </c>
      <c r="I1640" s="12" t="s">
        <v>417</v>
      </c>
      <c r="J1640" s="12" t="s">
        <v>418</v>
      </c>
      <c r="L1640" s="28" t="str">
        <f t="shared" si="103"/>
        <v>HtlExSDGCZ10</v>
      </c>
      <c r="M1640" t="str">
        <f t="shared" si="104"/>
        <v>HtlExSDG</v>
      </c>
      <c r="N1640" t="s">
        <v>428</v>
      </c>
      <c r="O1640">
        <v>1.905</v>
      </c>
    </row>
    <row r="1641" spans="2:15" x14ac:dyDescent="0.35">
      <c r="B1641" t="s">
        <v>389</v>
      </c>
      <c r="C1641" t="str">
        <f t="shared" si="101"/>
        <v>HtlExSDG</v>
      </c>
      <c r="D1641" t="s">
        <v>393</v>
      </c>
      <c r="E1641" t="str">
        <f t="shared" si="102"/>
        <v>SDG</v>
      </c>
      <c r="F1641" t="s">
        <v>456</v>
      </c>
      <c r="G1641" t="s">
        <v>440</v>
      </c>
      <c r="H1641" t="s">
        <v>416</v>
      </c>
      <c r="I1641" s="12" t="s">
        <v>417</v>
      </c>
      <c r="J1641" s="12" t="s">
        <v>418</v>
      </c>
      <c r="L1641" s="28" t="str">
        <f t="shared" si="103"/>
        <v>HtlExSDGCZ11</v>
      </c>
      <c r="M1641" t="str">
        <f t="shared" si="104"/>
        <v>HtlExSDG</v>
      </c>
      <c r="N1641" t="s">
        <v>429</v>
      </c>
      <c r="O1641">
        <v>0</v>
      </c>
    </row>
    <row r="1642" spans="2:15" x14ac:dyDescent="0.35">
      <c r="B1642" t="s">
        <v>389</v>
      </c>
      <c r="C1642" t="str">
        <f t="shared" si="101"/>
        <v>HtlExSDG</v>
      </c>
      <c r="D1642" t="s">
        <v>393</v>
      </c>
      <c r="E1642" t="str">
        <f t="shared" si="102"/>
        <v>SDG</v>
      </c>
      <c r="F1642" t="s">
        <v>456</v>
      </c>
      <c r="G1642" t="s">
        <v>440</v>
      </c>
      <c r="H1642" t="s">
        <v>416</v>
      </c>
      <c r="I1642" s="12" t="s">
        <v>417</v>
      </c>
      <c r="J1642" s="12" t="s">
        <v>418</v>
      </c>
      <c r="L1642" s="28" t="str">
        <f t="shared" si="103"/>
        <v>HtlExSDGCZ12</v>
      </c>
      <c r="M1642" t="str">
        <f t="shared" si="104"/>
        <v>HtlExSDG</v>
      </c>
      <c r="N1642" t="s">
        <v>430</v>
      </c>
      <c r="O1642">
        <v>0</v>
      </c>
    </row>
    <row r="1643" spans="2:15" x14ac:dyDescent="0.35">
      <c r="B1643" t="s">
        <v>389</v>
      </c>
      <c r="C1643" t="str">
        <f t="shared" si="101"/>
        <v>HtlExSDG</v>
      </c>
      <c r="D1643" t="s">
        <v>393</v>
      </c>
      <c r="E1643" t="str">
        <f t="shared" si="102"/>
        <v>SDG</v>
      </c>
      <c r="F1643" t="s">
        <v>456</v>
      </c>
      <c r="G1643" t="s">
        <v>440</v>
      </c>
      <c r="H1643" t="s">
        <v>416</v>
      </c>
      <c r="I1643" s="12" t="s">
        <v>417</v>
      </c>
      <c r="J1643" s="12" t="s">
        <v>418</v>
      </c>
      <c r="L1643" s="28" t="str">
        <f t="shared" si="103"/>
        <v>HtlExSDGCZ13</v>
      </c>
      <c r="M1643" t="str">
        <f t="shared" si="104"/>
        <v>HtlExSDG</v>
      </c>
      <c r="N1643" t="s">
        <v>431</v>
      </c>
      <c r="O1643">
        <v>0</v>
      </c>
    </row>
    <row r="1644" spans="2:15" x14ac:dyDescent="0.35">
      <c r="B1644" t="s">
        <v>389</v>
      </c>
      <c r="C1644" t="str">
        <f t="shared" si="101"/>
        <v>HtlExSDG</v>
      </c>
      <c r="D1644" t="s">
        <v>393</v>
      </c>
      <c r="E1644" t="str">
        <f t="shared" si="102"/>
        <v>SDG</v>
      </c>
      <c r="F1644" t="s">
        <v>456</v>
      </c>
      <c r="G1644" t="s">
        <v>440</v>
      </c>
      <c r="H1644" t="s">
        <v>416</v>
      </c>
      <c r="I1644" s="12" t="s">
        <v>417</v>
      </c>
      <c r="J1644" s="12" t="s">
        <v>418</v>
      </c>
      <c r="L1644" s="28" t="str">
        <f t="shared" si="103"/>
        <v>HtlExSDGCZ14</v>
      </c>
      <c r="M1644" t="str">
        <f t="shared" si="104"/>
        <v>HtlExSDG</v>
      </c>
      <c r="N1644" t="s">
        <v>432</v>
      </c>
      <c r="O1644">
        <v>0.1895</v>
      </c>
    </row>
    <row r="1645" spans="2:15" x14ac:dyDescent="0.35">
      <c r="B1645" t="s">
        <v>389</v>
      </c>
      <c r="C1645" t="str">
        <f t="shared" si="101"/>
        <v>HtlExSDG</v>
      </c>
      <c r="D1645" t="s">
        <v>393</v>
      </c>
      <c r="E1645" t="str">
        <f t="shared" si="102"/>
        <v>SDG</v>
      </c>
      <c r="F1645" t="s">
        <v>456</v>
      </c>
      <c r="G1645" t="s">
        <v>440</v>
      </c>
      <c r="H1645" t="s">
        <v>416</v>
      </c>
      <c r="I1645" s="12" t="s">
        <v>417</v>
      </c>
      <c r="J1645" s="12" t="s">
        <v>418</v>
      </c>
      <c r="L1645" s="28" t="str">
        <f t="shared" si="103"/>
        <v>HtlExSDGCZ15</v>
      </c>
      <c r="M1645" t="str">
        <f t="shared" si="104"/>
        <v>HtlExSDG</v>
      </c>
      <c r="N1645" t="s">
        <v>433</v>
      </c>
      <c r="O1645">
        <v>0.22974999999999998</v>
      </c>
    </row>
    <row r="1646" spans="2:15" x14ac:dyDescent="0.35">
      <c r="B1646" t="s">
        <v>389</v>
      </c>
      <c r="C1646" t="str">
        <f t="shared" si="101"/>
        <v>HtlExSDG</v>
      </c>
      <c r="D1646" t="s">
        <v>393</v>
      </c>
      <c r="E1646" t="str">
        <f t="shared" si="102"/>
        <v>SDG</v>
      </c>
      <c r="F1646" t="s">
        <v>456</v>
      </c>
      <c r="G1646" t="s">
        <v>440</v>
      </c>
      <c r="H1646" t="s">
        <v>416</v>
      </c>
      <c r="I1646" s="12" t="s">
        <v>417</v>
      </c>
      <c r="J1646" s="12" t="s">
        <v>418</v>
      </c>
      <c r="L1646" s="28" t="str">
        <f t="shared" si="103"/>
        <v>HtlExSDGCZ16</v>
      </c>
      <c r="M1646" t="str">
        <f t="shared" si="104"/>
        <v>HtlExSDG</v>
      </c>
      <c r="N1646" t="s">
        <v>434</v>
      </c>
      <c r="O1646">
        <v>0</v>
      </c>
    </row>
    <row r="1647" spans="2:15" x14ac:dyDescent="0.35">
      <c r="B1647" t="s">
        <v>389</v>
      </c>
      <c r="C1647" t="str">
        <f t="shared" si="101"/>
        <v>MtlExSDG</v>
      </c>
      <c r="D1647" t="s">
        <v>393</v>
      </c>
      <c r="E1647" t="str">
        <f t="shared" si="102"/>
        <v>SDG</v>
      </c>
      <c r="F1647" t="s">
        <v>456</v>
      </c>
      <c r="G1647" t="s">
        <v>441</v>
      </c>
      <c r="H1647" t="s">
        <v>416</v>
      </c>
      <c r="I1647" s="12" t="s">
        <v>417</v>
      </c>
      <c r="J1647" s="12" t="s">
        <v>418</v>
      </c>
      <c r="L1647" s="28" t="str">
        <f t="shared" si="103"/>
        <v>MtlExSDGCZ01</v>
      </c>
      <c r="M1647" t="str">
        <f t="shared" si="104"/>
        <v>MtlExSDG</v>
      </c>
      <c r="N1647" t="s">
        <v>419</v>
      </c>
      <c r="O1647">
        <v>0</v>
      </c>
    </row>
    <row r="1648" spans="2:15" x14ac:dyDescent="0.35">
      <c r="B1648" t="s">
        <v>389</v>
      </c>
      <c r="C1648" t="str">
        <f t="shared" si="101"/>
        <v>MtlExSDG</v>
      </c>
      <c r="D1648" t="s">
        <v>393</v>
      </c>
      <c r="E1648" t="str">
        <f t="shared" si="102"/>
        <v>SDG</v>
      </c>
      <c r="F1648" t="s">
        <v>456</v>
      </c>
      <c r="G1648" t="s">
        <v>441</v>
      </c>
      <c r="H1648" t="s">
        <v>416</v>
      </c>
      <c r="I1648" s="12" t="s">
        <v>417</v>
      </c>
      <c r="J1648" s="12" t="s">
        <v>418</v>
      </c>
      <c r="L1648" s="28" t="str">
        <f t="shared" si="103"/>
        <v>MtlExSDGCZ02</v>
      </c>
      <c r="M1648" t="str">
        <f t="shared" si="104"/>
        <v>MtlExSDG</v>
      </c>
      <c r="N1648" t="s">
        <v>420</v>
      </c>
      <c r="O1648">
        <v>0</v>
      </c>
    </row>
    <row r="1649" spans="2:15" x14ac:dyDescent="0.35">
      <c r="B1649" t="s">
        <v>389</v>
      </c>
      <c r="C1649" t="str">
        <f t="shared" si="101"/>
        <v>MtlExSDG</v>
      </c>
      <c r="D1649" t="s">
        <v>393</v>
      </c>
      <c r="E1649" t="str">
        <f t="shared" si="102"/>
        <v>SDG</v>
      </c>
      <c r="F1649" t="s">
        <v>456</v>
      </c>
      <c r="G1649" t="s">
        <v>441</v>
      </c>
      <c r="H1649" t="s">
        <v>416</v>
      </c>
      <c r="I1649" s="12" t="s">
        <v>417</v>
      </c>
      <c r="J1649" s="12" t="s">
        <v>418</v>
      </c>
      <c r="L1649" s="28" t="str">
        <f t="shared" si="103"/>
        <v>MtlExSDGCZ03</v>
      </c>
      <c r="M1649" t="str">
        <f t="shared" si="104"/>
        <v>MtlExSDG</v>
      </c>
      <c r="N1649" t="s">
        <v>421</v>
      </c>
      <c r="O1649">
        <v>0</v>
      </c>
    </row>
    <row r="1650" spans="2:15" x14ac:dyDescent="0.35">
      <c r="B1650" t="s">
        <v>389</v>
      </c>
      <c r="C1650" t="str">
        <f t="shared" si="101"/>
        <v>MtlExSDG</v>
      </c>
      <c r="D1650" t="s">
        <v>393</v>
      </c>
      <c r="E1650" t="str">
        <f t="shared" si="102"/>
        <v>SDG</v>
      </c>
      <c r="F1650" t="s">
        <v>456</v>
      </c>
      <c r="G1650" t="s">
        <v>441</v>
      </c>
      <c r="H1650" t="s">
        <v>416</v>
      </c>
      <c r="I1650" s="12" t="s">
        <v>417</v>
      </c>
      <c r="J1650" s="12" t="s">
        <v>418</v>
      </c>
      <c r="L1650" s="28" t="str">
        <f t="shared" si="103"/>
        <v>MtlExSDGCZ04</v>
      </c>
      <c r="M1650" t="str">
        <f t="shared" si="104"/>
        <v>MtlExSDG</v>
      </c>
      <c r="N1650" t="s">
        <v>422</v>
      </c>
      <c r="O1650">
        <v>0</v>
      </c>
    </row>
    <row r="1651" spans="2:15" x14ac:dyDescent="0.35">
      <c r="B1651" t="s">
        <v>389</v>
      </c>
      <c r="C1651" t="str">
        <f t="shared" si="101"/>
        <v>MtlExSDG</v>
      </c>
      <c r="D1651" t="s">
        <v>393</v>
      </c>
      <c r="E1651" t="str">
        <f t="shared" si="102"/>
        <v>SDG</v>
      </c>
      <c r="F1651" t="s">
        <v>456</v>
      </c>
      <c r="G1651" t="s">
        <v>441</v>
      </c>
      <c r="H1651" t="s">
        <v>416</v>
      </c>
      <c r="I1651" s="12" t="s">
        <v>417</v>
      </c>
      <c r="J1651" s="12" t="s">
        <v>418</v>
      </c>
      <c r="L1651" s="28" t="str">
        <f t="shared" si="103"/>
        <v>MtlExSDGCZ05</v>
      </c>
      <c r="M1651" t="str">
        <f t="shared" si="104"/>
        <v>MtlExSDG</v>
      </c>
      <c r="N1651" t="s">
        <v>423</v>
      </c>
      <c r="O1651">
        <v>0</v>
      </c>
    </row>
    <row r="1652" spans="2:15" x14ac:dyDescent="0.35">
      <c r="B1652" t="s">
        <v>389</v>
      </c>
      <c r="C1652" t="str">
        <f t="shared" si="101"/>
        <v>MtlExSDG</v>
      </c>
      <c r="D1652" t="s">
        <v>393</v>
      </c>
      <c r="E1652" t="str">
        <f t="shared" si="102"/>
        <v>SDG</v>
      </c>
      <c r="F1652" t="s">
        <v>456</v>
      </c>
      <c r="G1652" t="s">
        <v>441</v>
      </c>
      <c r="H1652" t="s">
        <v>416</v>
      </c>
      <c r="I1652" s="12" t="s">
        <v>417</v>
      </c>
      <c r="J1652" s="12" t="s">
        <v>418</v>
      </c>
      <c r="L1652" s="28" t="str">
        <f t="shared" si="103"/>
        <v>MtlExSDGCZ06</v>
      </c>
      <c r="M1652" t="str">
        <f t="shared" si="104"/>
        <v>MtlExSDG</v>
      </c>
      <c r="N1652" t="s">
        <v>424</v>
      </c>
      <c r="O1652">
        <v>0.9696499999999999</v>
      </c>
    </row>
    <row r="1653" spans="2:15" x14ac:dyDescent="0.35">
      <c r="B1653" t="s">
        <v>389</v>
      </c>
      <c r="C1653" t="str">
        <f t="shared" si="101"/>
        <v>MtlExSDG</v>
      </c>
      <c r="D1653" t="s">
        <v>393</v>
      </c>
      <c r="E1653" t="str">
        <f t="shared" si="102"/>
        <v>SDG</v>
      </c>
      <c r="F1653" t="s">
        <v>456</v>
      </c>
      <c r="G1653" t="s">
        <v>441</v>
      </c>
      <c r="H1653" t="s">
        <v>416</v>
      </c>
      <c r="I1653" s="12" t="s">
        <v>417</v>
      </c>
      <c r="J1653" s="12" t="s">
        <v>418</v>
      </c>
      <c r="L1653" s="28" t="str">
        <f t="shared" si="103"/>
        <v>MtlExSDGCZ07</v>
      </c>
      <c r="M1653" t="str">
        <f t="shared" si="104"/>
        <v>MtlExSDG</v>
      </c>
      <c r="N1653" t="s">
        <v>425</v>
      </c>
      <c r="O1653">
        <v>16.800550000000001</v>
      </c>
    </row>
    <row r="1654" spans="2:15" x14ac:dyDescent="0.35">
      <c r="B1654" t="s">
        <v>389</v>
      </c>
      <c r="C1654" t="str">
        <f t="shared" si="101"/>
        <v>MtlExSDG</v>
      </c>
      <c r="D1654" t="s">
        <v>393</v>
      </c>
      <c r="E1654" t="str">
        <f t="shared" si="102"/>
        <v>SDG</v>
      </c>
      <c r="F1654" t="s">
        <v>456</v>
      </c>
      <c r="G1654" t="s">
        <v>441</v>
      </c>
      <c r="H1654" t="s">
        <v>416</v>
      </c>
      <c r="I1654" s="12" t="s">
        <v>417</v>
      </c>
      <c r="J1654" s="12" t="s">
        <v>418</v>
      </c>
      <c r="L1654" s="28" t="str">
        <f t="shared" si="103"/>
        <v>MtlExSDGCZ08</v>
      </c>
      <c r="M1654" t="str">
        <f t="shared" si="104"/>
        <v>MtlExSDG</v>
      </c>
      <c r="N1654" t="s">
        <v>426</v>
      </c>
      <c r="O1654">
        <v>6.2449999999999999E-2</v>
      </c>
    </row>
    <row r="1655" spans="2:15" x14ac:dyDescent="0.35">
      <c r="B1655" t="s">
        <v>389</v>
      </c>
      <c r="C1655" t="str">
        <f t="shared" si="101"/>
        <v>MtlExSDG</v>
      </c>
      <c r="D1655" t="s">
        <v>393</v>
      </c>
      <c r="E1655" t="str">
        <f t="shared" si="102"/>
        <v>SDG</v>
      </c>
      <c r="F1655" t="s">
        <v>456</v>
      </c>
      <c r="G1655" t="s">
        <v>441</v>
      </c>
      <c r="H1655" t="s">
        <v>416</v>
      </c>
      <c r="I1655" s="12" t="s">
        <v>417</v>
      </c>
      <c r="J1655" s="12" t="s">
        <v>418</v>
      </c>
      <c r="L1655" s="28" t="str">
        <f t="shared" si="103"/>
        <v>MtlExSDGCZ09</v>
      </c>
      <c r="M1655" t="str">
        <f t="shared" si="104"/>
        <v>MtlExSDG</v>
      </c>
      <c r="N1655" t="s">
        <v>427</v>
      </c>
      <c r="O1655">
        <v>0</v>
      </c>
    </row>
    <row r="1656" spans="2:15" x14ac:dyDescent="0.35">
      <c r="B1656" t="s">
        <v>389</v>
      </c>
      <c r="C1656" t="str">
        <f t="shared" si="101"/>
        <v>MtlExSDG</v>
      </c>
      <c r="D1656" t="s">
        <v>393</v>
      </c>
      <c r="E1656" t="str">
        <f t="shared" si="102"/>
        <v>SDG</v>
      </c>
      <c r="F1656" t="s">
        <v>456</v>
      </c>
      <c r="G1656" t="s">
        <v>441</v>
      </c>
      <c r="H1656" t="s">
        <v>416</v>
      </c>
      <c r="I1656" s="12" t="s">
        <v>417</v>
      </c>
      <c r="J1656" s="12" t="s">
        <v>418</v>
      </c>
      <c r="L1656" s="28" t="str">
        <f t="shared" si="103"/>
        <v>MtlExSDGCZ10</v>
      </c>
      <c r="M1656" t="str">
        <f t="shared" si="104"/>
        <v>MtlExSDG</v>
      </c>
      <c r="N1656" t="s">
        <v>428</v>
      </c>
      <c r="O1656">
        <v>1.905</v>
      </c>
    </row>
    <row r="1657" spans="2:15" x14ac:dyDescent="0.35">
      <c r="B1657" t="s">
        <v>389</v>
      </c>
      <c r="C1657" t="str">
        <f t="shared" si="101"/>
        <v>MtlExSDG</v>
      </c>
      <c r="D1657" t="s">
        <v>393</v>
      </c>
      <c r="E1657" t="str">
        <f t="shared" si="102"/>
        <v>SDG</v>
      </c>
      <c r="F1657" t="s">
        <v>456</v>
      </c>
      <c r="G1657" t="s">
        <v>441</v>
      </c>
      <c r="H1657" t="s">
        <v>416</v>
      </c>
      <c r="I1657" s="12" t="s">
        <v>417</v>
      </c>
      <c r="J1657" s="12" t="s">
        <v>418</v>
      </c>
      <c r="L1657" s="28" t="str">
        <f t="shared" si="103"/>
        <v>MtlExSDGCZ11</v>
      </c>
      <c r="M1657" t="str">
        <f t="shared" si="104"/>
        <v>MtlExSDG</v>
      </c>
      <c r="N1657" t="s">
        <v>429</v>
      </c>
      <c r="O1657">
        <v>0</v>
      </c>
    </row>
    <row r="1658" spans="2:15" x14ac:dyDescent="0.35">
      <c r="B1658" t="s">
        <v>389</v>
      </c>
      <c r="C1658" t="str">
        <f t="shared" si="101"/>
        <v>MtlExSDG</v>
      </c>
      <c r="D1658" t="s">
        <v>393</v>
      </c>
      <c r="E1658" t="str">
        <f t="shared" si="102"/>
        <v>SDG</v>
      </c>
      <c r="F1658" t="s">
        <v>456</v>
      </c>
      <c r="G1658" t="s">
        <v>441</v>
      </c>
      <c r="H1658" t="s">
        <v>416</v>
      </c>
      <c r="I1658" s="12" t="s">
        <v>417</v>
      </c>
      <c r="J1658" s="12" t="s">
        <v>418</v>
      </c>
      <c r="L1658" s="28" t="str">
        <f t="shared" si="103"/>
        <v>MtlExSDGCZ12</v>
      </c>
      <c r="M1658" t="str">
        <f t="shared" si="104"/>
        <v>MtlExSDG</v>
      </c>
      <c r="N1658" t="s">
        <v>430</v>
      </c>
      <c r="O1658">
        <v>0</v>
      </c>
    </row>
    <row r="1659" spans="2:15" x14ac:dyDescent="0.35">
      <c r="B1659" t="s">
        <v>389</v>
      </c>
      <c r="C1659" t="str">
        <f t="shared" si="101"/>
        <v>MtlExSDG</v>
      </c>
      <c r="D1659" t="s">
        <v>393</v>
      </c>
      <c r="E1659" t="str">
        <f t="shared" si="102"/>
        <v>SDG</v>
      </c>
      <c r="F1659" t="s">
        <v>456</v>
      </c>
      <c r="G1659" t="s">
        <v>441</v>
      </c>
      <c r="H1659" t="s">
        <v>416</v>
      </c>
      <c r="I1659" s="12" t="s">
        <v>417</v>
      </c>
      <c r="J1659" s="12" t="s">
        <v>418</v>
      </c>
      <c r="L1659" s="28" t="str">
        <f t="shared" si="103"/>
        <v>MtlExSDGCZ13</v>
      </c>
      <c r="M1659" t="str">
        <f t="shared" si="104"/>
        <v>MtlExSDG</v>
      </c>
      <c r="N1659" t="s">
        <v>431</v>
      </c>
      <c r="O1659">
        <v>0</v>
      </c>
    </row>
    <row r="1660" spans="2:15" x14ac:dyDescent="0.35">
      <c r="B1660" t="s">
        <v>389</v>
      </c>
      <c r="C1660" t="str">
        <f t="shared" si="101"/>
        <v>MtlExSDG</v>
      </c>
      <c r="D1660" t="s">
        <v>393</v>
      </c>
      <c r="E1660" t="str">
        <f t="shared" si="102"/>
        <v>SDG</v>
      </c>
      <c r="F1660" t="s">
        <v>456</v>
      </c>
      <c r="G1660" t="s">
        <v>441</v>
      </c>
      <c r="H1660" t="s">
        <v>416</v>
      </c>
      <c r="I1660" s="12" t="s">
        <v>417</v>
      </c>
      <c r="J1660" s="12" t="s">
        <v>418</v>
      </c>
      <c r="L1660" s="28" t="str">
        <f t="shared" si="103"/>
        <v>MtlExSDGCZ14</v>
      </c>
      <c r="M1660" t="str">
        <f t="shared" si="104"/>
        <v>MtlExSDG</v>
      </c>
      <c r="N1660" t="s">
        <v>432</v>
      </c>
      <c r="O1660">
        <v>0.1895</v>
      </c>
    </row>
    <row r="1661" spans="2:15" x14ac:dyDescent="0.35">
      <c r="B1661" t="s">
        <v>389</v>
      </c>
      <c r="C1661" t="str">
        <f t="shared" si="101"/>
        <v>MtlExSDG</v>
      </c>
      <c r="D1661" t="s">
        <v>393</v>
      </c>
      <c r="E1661" t="str">
        <f t="shared" si="102"/>
        <v>SDG</v>
      </c>
      <c r="F1661" t="s">
        <v>456</v>
      </c>
      <c r="G1661" t="s">
        <v>441</v>
      </c>
      <c r="H1661" t="s">
        <v>416</v>
      </c>
      <c r="I1661" s="12" t="s">
        <v>417</v>
      </c>
      <c r="J1661" s="12" t="s">
        <v>418</v>
      </c>
      <c r="L1661" s="28" t="str">
        <f t="shared" si="103"/>
        <v>MtlExSDGCZ15</v>
      </c>
      <c r="M1661" t="str">
        <f t="shared" si="104"/>
        <v>MtlExSDG</v>
      </c>
      <c r="N1661" t="s">
        <v>433</v>
      </c>
      <c r="O1661">
        <v>0.22974999999999998</v>
      </c>
    </row>
    <row r="1662" spans="2:15" x14ac:dyDescent="0.35">
      <c r="B1662" t="s">
        <v>389</v>
      </c>
      <c r="C1662" t="str">
        <f t="shared" si="101"/>
        <v>MtlExSDG</v>
      </c>
      <c r="D1662" t="s">
        <v>393</v>
      </c>
      <c r="E1662" t="str">
        <f t="shared" si="102"/>
        <v>SDG</v>
      </c>
      <c r="F1662" t="s">
        <v>456</v>
      </c>
      <c r="G1662" t="s">
        <v>441</v>
      </c>
      <c r="H1662" t="s">
        <v>416</v>
      </c>
      <c r="I1662" s="12" t="s">
        <v>417</v>
      </c>
      <c r="J1662" s="12" t="s">
        <v>418</v>
      </c>
      <c r="L1662" s="28" t="str">
        <f t="shared" si="103"/>
        <v>MtlExSDGCZ16</v>
      </c>
      <c r="M1662" t="str">
        <f t="shared" si="104"/>
        <v>MtlExSDG</v>
      </c>
      <c r="N1662" t="s">
        <v>434</v>
      </c>
      <c r="O1662">
        <v>0</v>
      </c>
    </row>
    <row r="1663" spans="2:15" x14ac:dyDescent="0.35">
      <c r="B1663" t="s">
        <v>389</v>
      </c>
      <c r="C1663" t="str">
        <f t="shared" si="101"/>
        <v>MBTExSDG</v>
      </c>
      <c r="D1663" t="s">
        <v>393</v>
      </c>
      <c r="E1663" t="str">
        <f t="shared" si="102"/>
        <v>SDG</v>
      </c>
      <c r="F1663" t="s">
        <v>456</v>
      </c>
      <c r="G1663" t="s">
        <v>442</v>
      </c>
      <c r="H1663" t="s">
        <v>416</v>
      </c>
      <c r="I1663" s="12" t="s">
        <v>417</v>
      </c>
      <c r="J1663" s="12" t="s">
        <v>418</v>
      </c>
      <c r="L1663" s="28" t="str">
        <f t="shared" si="103"/>
        <v>MBTExSDGCZ01</v>
      </c>
      <c r="M1663" t="str">
        <f t="shared" si="104"/>
        <v>MBTExSDG</v>
      </c>
      <c r="N1663" t="s">
        <v>419</v>
      </c>
      <c r="O1663">
        <v>0</v>
      </c>
    </row>
    <row r="1664" spans="2:15" x14ac:dyDescent="0.35">
      <c r="B1664" t="s">
        <v>389</v>
      </c>
      <c r="C1664" t="str">
        <f t="shared" si="101"/>
        <v>MBTExSDG</v>
      </c>
      <c r="D1664" t="s">
        <v>393</v>
      </c>
      <c r="E1664" t="str">
        <f t="shared" si="102"/>
        <v>SDG</v>
      </c>
      <c r="F1664" t="s">
        <v>456</v>
      </c>
      <c r="G1664" t="s">
        <v>442</v>
      </c>
      <c r="H1664" t="s">
        <v>416</v>
      </c>
      <c r="I1664" s="12" t="s">
        <v>417</v>
      </c>
      <c r="J1664" s="12" t="s">
        <v>418</v>
      </c>
      <c r="L1664" s="28" t="str">
        <f t="shared" si="103"/>
        <v>MBTExSDGCZ02</v>
      </c>
      <c r="M1664" t="str">
        <f t="shared" si="104"/>
        <v>MBTExSDG</v>
      </c>
      <c r="N1664" t="s">
        <v>420</v>
      </c>
      <c r="O1664">
        <v>0</v>
      </c>
    </row>
    <row r="1665" spans="2:15" x14ac:dyDescent="0.35">
      <c r="B1665" t="s">
        <v>389</v>
      </c>
      <c r="C1665" t="str">
        <f t="shared" si="101"/>
        <v>MBTExSDG</v>
      </c>
      <c r="D1665" t="s">
        <v>393</v>
      </c>
      <c r="E1665" t="str">
        <f t="shared" si="102"/>
        <v>SDG</v>
      </c>
      <c r="F1665" t="s">
        <v>456</v>
      </c>
      <c r="G1665" t="s">
        <v>442</v>
      </c>
      <c r="H1665" t="s">
        <v>416</v>
      </c>
      <c r="I1665" s="12" t="s">
        <v>417</v>
      </c>
      <c r="J1665" s="12" t="s">
        <v>418</v>
      </c>
      <c r="L1665" s="28" t="str">
        <f t="shared" si="103"/>
        <v>MBTExSDGCZ03</v>
      </c>
      <c r="M1665" t="str">
        <f t="shared" si="104"/>
        <v>MBTExSDG</v>
      </c>
      <c r="N1665" t="s">
        <v>421</v>
      </c>
      <c r="O1665">
        <v>0</v>
      </c>
    </row>
    <row r="1666" spans="2:15" x14ac:dyDescent="0.35">
      <c r="B1666" t="s">
        <v>389</v>
      </c>
      <c r="C1666" t="str">
        <f t="shared" si="101"/>
        <v>MBTExSDG</v>
      </c>
      <c r="D1666" t="s">
        <v>393</v>
      </c>
      <c r="E1666" t="str">
        <f t="shared" si="102"/>
        <v>SDG</v>
      </c>
      <c r="F1666" t="s">
        <v>456</v>
      </c>
      <c r="G1666" t="s">
        <v>442</v>
      </c>
      <c r="H1666" t="s">
        <v>416</v>
      </c>
      <c r="I1666" s="12" t="s">
        <v>417</v>
      </c>
      <c r="J1666" s="12" t="s">
        <v>418</v>
      </c>
      <c r="L1666" s="28" t="str">
        <f t="shared" si="103"/>
        <v>MBTExSDGCZ04</v>
      </c>
      <c r="M1666" t="str">
        <f t="shared" si="104"/>
        <v>MBTExSDG</v>
      </c>
      <c r="N1666" t="s">
        <v>422</v>
      </c>
      <c r="O1666">
        <v>0</v>
      </c>
    </row>
    <row r="1667" spans="2:15" x14ac:dyDescent="0.35">
      <c r="B1667" t="s">
        <v>389</v>
      </c>
      <c r="C1667" t="str">
        <f t="shared" si="101"/>
        <v>MBTExSDG</v>
      </c>
      <c r="D1667" t="s">
        <v>393</v>
      </c>
      <c r="E1667" t="str">
        <f t="shared" si="102"/>
        <v>SDG</v>
      </c>
      <c r="F1667" t="s">
        <v>456</v>
      </c>
      <c r="G1667" t="s">
        <v>442</v>
      </c>
      <c r="H1667" t="s">
        <v>416</v>
      </c>
      <c r="I1667" s="12" t="s">
        <v>417</v>
      </c>
      <c r="J1667" s="12" t="s">
        <v>418</v>
      </c>
      <c r="L1667" s="28" t="str">
        <f t="shared" si="103"/>
        <v>MBTExSDGCZ05</v>
      </c>
      <c r="M1667" t="str">
        <f t="shared" si="104"/>
        <v>MBTExSDG</v>
      </c>
      <c r="N1667" t="s">
        <v>423</v>
      </c>
      <c r="O1667">
        <v>0</v>
      </c>
    </row>
    <row r="1668" spans="2:15" x14ac:dyDescent="0.35">
      <c r="B1668" t="s">
        <v>389</v>
      </c>
      <c r="C1668" t="str">
        <f t="shared" si="101"/>
        <v>MBTExSDG</v>
      </c>
      <c r="D1668" t="s">
        <v>393</v>
      </c>
      <c r="E1668" t="str">
        <f t="shared" si="102"/>
        <v>SDG</v>
      </c>
      <c r="F1668" t="s">
        <v>456</v>
      </c>
      <c r="G1668" t="s">
        <v>442</v>
      </c>
      <c r="H1668" t="s">
        <v>416</v>
      </c>
      <c r="I1668" s="12" t="s">
        <v>417</v>
      </c>
      <c r="J1668" s="12" t="s">
        <v>418</v>
      </c>
      <c r="L1668" s="28" t="str">
        <f t="shared" si="103"/>
        <v>MBTExSDGCZ06</v>
      </c>
      <c r="M1668" t="str">
        <f t="shared" si="104"/>
        <v>MBTExSDG</v>
      </c>
      <c r="N1668" t="s">
        <v>424</v>
      </c>
      <c r="O1668">
        <v>0.86806666666666665</v>
      </c>
    </row>
    <row r="1669" spans="2:15" x14ac:dyDescent="0.35">
      <c r="B1669" t="s">
        <v>389</v>
      </c>
      <c r="C1669" t="str">
        <f t="shared" si="101"/>
        <v>MBTExSDG</v>
      </c>
      <c r="D1669" t="s">
        <v>393</v>
      </c>
      <c r="E1669" t="str">
        <f t="shared" si="102"/>
        <v>SDG</v>
      </c>
      <c r="F1669" t="s">
        <v>456</v>
      </c>
      <c r="G1669" t="s">
        <v>442</v>
      </c>
      <c r="H1669" t="s">
        <v>416</v>
      </c>
      <c r="I1669" s="12" t="s">
        <v>417</v>
      </c>
      <c r="J1669" s="12" t="s">
        <v>418</v>
      </c>
      <c r="L1669" s="28" t="str">
        <f t="shared" si="103"/>
        <v>MBTExSDGCZ07</v>
      </c>
      <c r="M1669" t="str">
        <f t="shared" si="104"/>
        <v>MBTExSDG</v>
      </c>
      <c r="N1669" t="s">
        <v>425</v>
      </c>
      <c r="O1669">
        <v>16.812933333333334</v>
      </c>
    </row>
    <row r="1670" spans="2:15" x14ac:dyDescent="0.35">
      <c r="B1670" t="s">
        <v>389</v>
      </c>
      <c r="C1670" t="str">
        <f t="shared" si="101"/>
        <v>MBTExSDG</v>
      </c>
      <c r="D1670" t="s">
        <v>393</v>
      </c>
      <c r="E1670" t="str">
        <f t="shared" si="102"/>
        <v>SDG</v>
      </c>
      <c r="F1670" t="s">
        <v>456</v>
      </c>
      <c r="G1670" t="s">
        <v>442</v>
      </c>
      <c r="H1670" t="s">
        <v>416</v>
      </c>
      <c r="I1670" s="12" t="s">
        <v>417</v>
      </c>
      <c r="J1670" s="12" t="s">
        <v>418</v>
      </c>
      <c r="L1670" s="28" t="str">
        <f t="shared" si="103"/>
        <v>MBTExSDGCZ08</v>
      </c>
      <c r="M1670" t="str">
        <f t="shared" si="104"/>
        <v>MBTExSDG</v>
      </c>
      <c r="N1670" t="s">
        <v>426</v>
      </c>
      <c r="O1670">
        <v>0.53256666666666663</v>
      </c>
    </row>
    <row r="1671" spans="2:15" x14ac:dyDescent="0.35">
      <c r="B1671" t="s">
        <v>389</v>
      </c>
      <c r="C1671" t="str">
        <f t="shared" si="101"/>
        <v>MBTExSDG</v>
      </c>
      <c r="D1671" t="s">
        <v>393</v>
      </c>
      <c r="E1671" t="str">
        <f t="shared" si="102"/>
        <v>SDG</v>
      </c>
      <c r="F1671" t="s">
        <v>456</v>
      </c>
      <c r="G1671" t="s">
        <v>442</v>
      </c>
      <c r="H1671" t="s">
        <v>416</v>
      </c>
      <c r="I1671" s="12" t="s">
        <v>417</v>
      </c>
      <c r="J1671" s="12" t="s">
        <v>418</v>
      </c>
      <c r="L1671" s="28" t="str">
        <f t="shared" si="103"/>
        <v>MBTExSDGCZ09</v>
      </c>
      <c r="M1671" t="str">
        <f t="shared" si="104"/>
        <v>MBTExSDG</v>
      </c>
      <c r="N1671" t="s">
        <v>427</v>
      </c>
      <c r="O1671">
        <v>0</v>
      </c>
    </row>
    <row r="1672" spans="2:15" x14ac:dyDescent="0.35">
      <c r="B1672" t="s">
        <v>389</v>
      </c>
      <c r="C1672" t="str">
        <f t="shared" si="101"/>
        <v>MBTExSDG</v>
      </c>
      <c r="D1672" t="s">
        <v>393</v>
      </c>
      <c r="E1672" t="str">
        <f t="shared" si="102"/>
        <v>SDG</v>
      </c>
      <c r="F1672" t="s">
        <v>456</v>
      </c>
      <c r="G1672" t="s">
        <v>442</v>
      </c>
      <c r="H1672" t="s">
        <v>416</v>
      </c>
      <c r="I1672" s="12" t="s">
        <v>417</v>
      </c>
      <c r="J1672" s="12" t="s">
        <v>418</v>
      </c>
      <c r="L1672" s="28" t="str">
        <f t="shared" si="103"/>
        <v>MBTExSDGCZ10</v>
      </c>
      <c r="M1672" t="str">
        <f t="shared" si="104"/>
        <v>MBTExSDG</v>
      </c>
      <c r="N1672" t="s">
        <v>428</v>
      </c>
      <c r="O1672">
        <v>8.0789333333333335</v>
      </c>
    </row>
    <row r="1673" spans="2:15" x14ac:dyDescent="0.35">
      <c r="B1673" t="s">
        <v>389</v>
      </c>
      <c r="C1673" t="str">
        <f t="shared" si="101"/>
        <v>MBTExSDG</v>
      </c>
      <c r="D1673" t="s">
        <v>393</v>
      </c>
      <c r="E1673" t="str">
        <f t="shared" si="102"/>
        <v>SDG</v>
      </c>
      <c r="F1673" t="s">
        <v>456</v>
      </c>
      <c r="G1673" t="s">
        <v>442</v>
      </c>
      <c r="H1673" t="s">
        <v>416</v>
      </c>
      <c r="I1673" s="12" t="s">
        <v>417</v>
      </c>
      <c r="J1673" s="12" t="s">
        <v>418</v>
      </c>
      <c r="L1673" s="28" t="str">
        <f t="shared" si="103"/>
        <v>MBTExSDGCZ11</v>
      </c>
      <c r="M1673" t="str">
        <f t="shared" si="104"/>
        <v>MBTExSDG</v>
      </c>
      <c r="N1673" t="s">
        <v>429</v>
      </c>
      <c r="O1673">
        <v>0</v>
      </c>
    </row>
    <row r="1674" spans="2:15" x14ac:dyDescent="0.35">
      <c r="B1674" t="s">
        <v>389</v>
      </c>
      <c r="C1674" t="str">
        <f t="shared" si="101"/>
        <v>MBTExSDG</v>
      </c>
      <c r="D1674" t="s">
        <v>393</v>
      </c>
      <c r="E1674" t="str">
        <f t="shared" si="102"/>
        <v>SDG</v>
      </c>
      <c r="F1674" t="s">
        <v>456</v>
      </c>
      <c r="G1674" t="s">
        <v>442</v>
      </c>
      <c r="H1674" t="s">
        <v>416</v>
      </c>
      <c r="I1674" s="12" t="s">
        <v>417</v>
      </c>
      <c r="J1674" s="12" t="s">
        <v>418</v>
      </c>
      <c r="L1674" s="28" t="str">
        <f t="shared" si="103"/>
        <v>MBTExSDGCZ12</v>
      </c>
      <c r="M1674" t="str">
        <f t="shared" si="104"/>
        <v>MBTExSDG</v>
      </c>
      <c r="N1674" t="s">
        <v>430</v>
      </c>
      <c r="O1674">
        <v>0</v>
      </c>
    </row>
    <row r="1675" spans="2:15" x14ac:dyDescent="0.35">
      <c r="B1675" t="s">
        <v>389</v>
      </c>
      <c r="C1675" t="str">
        <f t="shared" si="101"/>
        <v>MBTExSDG</v>
      </c>
      <c r="D1675" t="s">
        <v>393</v>
      </c>
      <c r="E1675" t="str">
        <f t="shared" si="102"/>
        <v>SDG</v>
      </c>
      <c r="F1675" t="s">
        <v>456</v>
      </c>
      <c r="G1675" t="s">
        <v>442</v>
      </c>
      <c r="H1675" t="s">
        <v>416</v>
      </c>
      <c r="I1675" s="12" t="s">
        <v>417</v>
      </c>
      <c r="J1675" s="12" t="s">
        <v>418</v>
      </c>
      <c r="L1675" s="28" t="str">
        <f t="shared" si="103"/>
        <v>MBTExSDGCZ13</v>
      </c>
      <c r="M1675" t="str">
        <f t="shared" si="104"/>
        <v>MBTExSDG</v>
      </c>
      <c r="N1675" t="s">
        <v>431</v>
      </c>
      <c r="O1675">
        <v>0</v>
      </c>
    </row>
    <row r="1676" spans="2:15" x14ac:dyDescent="0.35">
      <c r="B1676" t="s">
        <v>389</v>
      </c>
      <c r="C1676" t="str">
        <f t="shared" si="101"/>
        <v>MBTExSDG</v>
      </c>
      <c r="D1676" t="s">
        <v>393</v>
      </c>
      <c r="E1676" t="str">
        <f t="shared" si="102"/>
        <v>SDG</v>
      </c>
      <c r="F1676" t="s">
        <v>456</v>
      </c>
      <c r="G1676" t="s">
        <v>442</v>
      </c>
      <c r="H1676" t="s">
        <v>416</v>
      </c>
      <c r="I1676" s="12" t="s">
        <v>417</v>
      </c>
      <c r="J1676" s="12" t="s">
        <v>418</v>
      </c>
      <c r="L1676" s="28" t="str">
        <f t="shared" si="103"/>
        <v>MBTExSDGCZ14</v>
      </c>
      <c r="M1676" t="str">
        <f t="shared" si="104"/>
        <v>MBTExSDG</v>
      </c>
      <c r="N1676" t="s">
        <v>432</v>
      </c>
      <c r="O1676">
        <v>0.25296666666666667</v>
      </c>
    </row>
    <row r="1677" spans="2:15" x14ac:dyDescent="0.35">
      <c r="B1677" t="s">
        <v>389</v>
      </c>
      <c r="C1677" t="str">
        <f t="shared" si="101"/>
        <v>MBTExSDG</v>
      </c>
      <c r="D1677" t="s">
        <v>393</v>
      </c>
      <c r="E1677" t="str">
        <f t="shared" si="102"/>
        <v>SDG</v>
      </c>
      <c r="F1677" t="s">
        <v>456</v>
      </c>
      <c r="G1677" t="s">
        <v>442</v>
      </c>
      <c r="H1677" t="s">
        <v>416</v>
      </c>
      <c r="I1677" s="12" t="s">
        <v>417</v>
      </c>
      <c r="J1677" s="12" t="s">
        <v>418</v>
      </c>
      <c r="L1677" s="28" t="str">
        <f t="shared" si="103"/>
        <v>MBTExSDGCZ15</v>
      </c>
      <c r="M1677" t="str">
        <f t="shared" si="104"/>
        <v>MBTExSDG</v>
      </c>
      <c r="N1677" t="s">
        <v>433</v>
      </c>
      <c r="O1677">
        <v>8.2566666666666663E-2</v>
      </c>
    </row>
    <row r="1678" spans="2:15" x14ac:dyDescent="0.35">
      <c r="B1678" t="s">
        <v>389</v>
      </c>
      <c r="C1678" t="str">
        <f t="shared" si="101"/>
        <v>MBTExSDG</v>
      </c>
      <c r="D1678" t="s">
        <v>393</v>
      </c>
      <c r="E1678" t="str">
        <f t="shared" si="102"/>
        <v>SDG</v>
      </c>
      <c r="F1678" t="s">
        <v>456</v>
      </c>
      <c r="G1678" t="s">
        <v>442</v>
      </c>
      <c r="H1678" t="s">
        <v>416</v>
      </c>
      <c r="I1678" s="12" t="s">
        <v>417</v>
      </c>
      <c r="J1678" s="12" t="s">
        <v>418</v>
      </c>
      <c r="L1678" s="28" t="str">
        <f t="shared" si="103"/>
        <v>MBTExSDGCZ16</v>
      </c>
      <c r="M1678" t="str">
        <f t="shared" si="104"/>
        <v>MBTExSDG</v>
      </c>
      <c r="N1678" t="s">
        <v>434</v>
      </c>
      <c r="O1678">
        <v>0</v>
      </c>
    </row>
    <row r="1679" spans="2:15" x14ac:dyDescent="0.35">
      <c r="B1679" t="s">
        <v>389</v>
      </c>
      <c r="C1679" t="str">
        <f t="shared" ref="C1679:C1742" si="105">+G1679&amp;H1679&amp;F1679</f>
        <v>MLIExSDG</v>
      </c>
      <c r="D1679" t="s">
        <v>393</v>
      </c>
      <c r="E1679" t="str">
        <f t="shared" si="102"/>
        <v>SDG</v>
      </c>
      <c r="F1679" t="s">
        <v>456</v>
      </c>
      <c r="G1679" t="s">
        <v>443</v>
      </c>
      <c r="H1679" t="s">
        <v>416</v>
      </c>
      <c r="I1679" s="12" t="s">
        <v>417</v>
      </c>
      <c r="J1679" s="12" t="s">
        <v>418</v>
      </c>
      <c r="L1679" s="28" t="str">
        <f t="shared" si="103"/>
        <v>MLIExSDGCZ01</v>
      </c>
      <c r="M1679" t="str">
        <f t="shared" si="104"/>
        <v>MLIExSDG</v>
      </c>
      <c r="N1679" t="s">
        <v>419</v>
      </c>
      <c r="O1679">
        <v>0</v>
      </c>
    </row>
    <row r="1680" spans="2:15" x14ac:dyDescent="0.35">
      <c r="B1680" t="s">
        <v>389</v>
      </c>
      <c r="C1680" t="str">
        <f t="shared" si="105"/>
        <v>MLIExSDG</v>
      </c>
      <c r="D1680" t="s">
        <v>393</v>
      </c>
      <c r="E1680" t="str">
        <f t="shared" ref="E1680:E1743" si="106">IF(H1680="Ex",F1680,"Any")</f>
        <v>SDG</v>
      </c>
      <c r="F1680" t="s">
        <v>456</v>
      </c>
      <c r="G1680" t="s">
        <v>443</v>
      </c>
      <c r="H1680" t="s">
        <v>416</v>
      </c>
      <c r="I1680" s="12" t="s">
        <v>417</v>
      </c>
      <c r="J1680" s="12" t="s">
        <v>418</v>
      </c>
      <c r="L1680" s="28" t="str">
        <f t="shared" ref="L1680:L1743" si="107">M1680&amp;N1680</f>
        <v>MLIExSDGCZ02</v>
      </c>
      <c r="M1680" t="str">
        <f t="shared" ref="M1680:M1743" si="108">+C1680</f>
        <v>MLIExSDG</v>
      </c>
      <c r="N1680" t="s">
        <v>420</v>
      </c>
      <c r="O1680">
        <v>0</v>
      </c>
    </row>
    <row r="1681" spans="2:15" x14ac:dyDescent="0.35">
      <c r="B1681" t="s">
        <v>389</v>
      </c>
      <c r="C1681" t="str">
        <f t="shared" si="105"/>
        <v>MLIExSDG</v>
      </c>
      <c r="D1681" t="s">
        <v>393</v>
      </c>
      <c r="E1681" t="str">
        <f t="shared" si="106"/>
        <v>SDG</v>
      </c>
      <c r="F1681" t="s">
        <v>456</v>
      </c>
      <c r="G1681" t="s">
        <v>443</v>
      </c>
      <c r="H1681" t="s">
        <v>416</v>
      </c>
      <c r="I1681" s="12" t="s">
        <v>417</v>
      </c>
      <c r="J1681" s="12" t="s">
        <v>418</v>
      </c>
      <c r="L1681" s="28" t="str">
        <f t="shared" si="107"/>
        <v>MLIExSDGCZ03</v>
      </c>
      <c r="M1681" t="str">
        <f t="shared" si="108"/>
        <v>MLIExSDG</v>
      </c>
      <c r="N1681" t="s">
        <v>421</v>
      </c>
      <c r="O1681">
        <v>0</v>
      </c>
    </row>
    <row r="1682" spans="2:15" x14ac:dyDescent="0.35">
      <c r="B1682" t="s">
        <v>389</v>
      </c>
      <c r="C1682" t="str">
        <f t="shared" si="105"/>
        <v>MLIExSDG</v>
      </c>
      <c r="D1682" t="s">
        <v>393</v>
      </c>
      <c r="E1682" t="str">
        <f t="shared" si="106"/>
        <v>SDG</v>
      </c>
      <c r="F1682" t="s">
        <v>456</v>
      </c>
      <c r="G1682" t="s">
        <v>443</v>
      </c>
      <c r="H1682" t="s">
        <v>416</v>
      </c>
      <c r="I1682" s="12" t="s">
        <v>417</v>
      </c>
      <c r="J1682" s="12" t="s">
        <v>418</v>
      </c>
      <c r="L1682" s="28" t="str">
        <f t="shared" si="107"/>
        <v>MLIExSDGCZ04</v>
      </c>
      <c r="M1682" t="str">
        <f t="shared" si="108"/>
        <v>MLIExSDG</v>
      </c>
      <c r="N1682" t="s">
        <v>422</v>
      </c>
      <c r="O1682">
        <v>0</v>
      </c>
    </row>
    <row r="1683" spans="2:15" x14ac:dyDescent="0.35">
      <c r="B1683" t="s">
        <v>389</v>
      </c>
      <c r="C1683" t="str">
        <f t="shared" si="105"/>
        <v>MLIExSDG</v>
      </c>
      <c r="D1683" t="s">
        <v>393</v>
      </c>
      <c r="E1683" t="str">
        <f t="shared" si="106"/>
        <v>SDG</v>
      </c>
      <c r="F1683" t="s">
        <v>456</v>
      </c>
      <c r="G1683" t="s">
        <v>443</v>
      </c>
      <c r="H1683" t="s">
        <v>416</v>
      </c>
      <c r="I1683" s="12" t="s">
        <v>417</v>
      </c>
      <c r="J1683" s="12" t="s">
        <v>418</v>
      </c>
      <c r="L1683" s="28" t="str">
        <f t="shared" si="107"/>
        <v>MLIExSDGCZ05</v>
      </c>
      <c r="M1683" t="str">
        <f t="shared" si="108"/>
        <v>MLIExSDG</v>
      </c>
      <c r="N1683" t="s">
        <v>423</v>
      </c>
      <c r="O1683">
        <v>0</v>
      </c>
    </row>
    <row r="1684" spans="2:15" x14ac:dyDescent="0.35">
      <c r="B1684" t="s">
        <v>389</v>
      </c>
      <c r="C1684" t="str">
        <f t="shared" si="105"/>
        <v>MLIExSDG</v>
      </c>
      <c r="D1684" t="s">
        <v>393</v>
      </c>
      <c r="E1684" t="str">
        <f t="shared" si="106"/>
        <v>SDG</v>
      </c>
      <c r="F1684" t="s">
        <v>456</v>
      </c>
      <c r="G1684" t="s">
        <v>443</v>
      </c>
      <c r="H1684" t="s">
        <v>416</v>
      </c>
      <c r="I1684" s="12" t="s">
        <v>417</v>
      </c>
      <c r="J1684" s="12" t="s">
        <v>418</v>
      </c>
      <c r="L1684" s="28" t="str">
        <f t="shared" si="107"/>
        <v>MLIExSDGCZ06</v>
      </c>
      <c r="M1684" t="str">
        <f t="shared" si="108"/>
        <v>MLIExSDG</v>
      </c>
      <c r="N1684" t="s">
        <v>424</v>
      </c>
      <c r="O1684">
        <v>0.86806666666666665</v>
      </c>
    </row>
    <row r="1685" spans="2:15" x14ac:dyDescent="0.35">
      <c r="B1685" t="s">
        <v>389</v>
      </c>
      <c r="C1685" t="str">
        <f t="shared" si="105"/>
        <v>MLIExSDG</v>
      </c>
      <c r="D1685" t="s">
        <v>393</v>
      </c>
      <c r="E1685" t="str">
        <f t="shared" si="106"/>
        <v>SDG</v>
      </c>
      <c r="F1685" t="s">
        <v>456</v>
      </c>
      <c r="G1685" t="s">
        <v>443</v>
      </c>
      <c r="H1685" t="s">
        <v>416</v>
      </c>
      <c r="I1685" s="12" t="s">
        <v>417</v>
      </c>
      <c r="J1685" s="12" t="s">
        <v>418</v>
      </c>
      <c r="L1685" s="28" t="str">
        <f t="shared" si="107"/>
        <v>MLIExSDGCZ07</v>
      </c>
      <c r="M1685" t="str">
        <f t="shared" si="108"/>
        <v>MLIExSDG</v>
      </c>
      <c r="N1685" t="s">
        <v>425</v>
      </c>
      <c r="O1685">
        <v>16.812933333333334</v>
      </c>
    </row>
    <row r="1686" spans="2:15" x14ac:dyDescent="0.35">
      <c r="B1686" t="s">
        <v>389</v>
      </c>
      <c r="C1686" t="str">
        <f t="shared" si="105"/>
        <v>MLIExSDG</v>
      </c>
      <c r="D1686" t="s">
        <v>393</v>
      </c>
      <c r="E1686" t="str">
        <f t="shared" si="106"/>
        <v>SDG</v>
      </c>
      <c r="F1686" t="s">
        <v>456</v>
      </c>
      <c r="G1686" t="s">
        <v>443</v>
      </c>
      <c r="H1686" t="s">
        <v>416</v>
      </c>
      <c r="I1686" s="12" t="s">
        <v>417</v>
      </c>
      <c r="J1686" s="12" t="s">
        <v>418</v>
      </c>
      <c r="L1686" s="28" t="str">
        <f t="shared" si="107"/>
        <v>MLIExSDGCZ08</v>
      </c>
      <c r="M1686" t="str">
        <f t="shared" si="108"/>
        <v>MLIExSDG</v>
      </c>
      <c r="N1686" t="s">
        <v>426</v>
      </c>
      <c r="O1686">
        <v>0.53256666666666663</v>
      </c>
    </row>
    <row r="1687" spans="2:15" x14ac:dyDescent="0.35">
      <c r="B1687" t="s">
        <v>389</v>
      </c>
      <c r="C1687" t="str">
        <f t="shared" si="105"/>
        <v>MLIExSDG</v>
      </c>
      <c r="D1687" t="s">
        <v>393</v>
      </c>
      <c r="E1687" t="str">
        <f t="shared" si="106"/>
        <v>SDG</v>
      </c>
      <c r="F1687" t="s">
        <v>456</v>
      </c>
      <c r="G1687" t="s">
        <v>443</v>
      </c>
      <c r="H1687" t="s">
        <v>416</v>
      </c>
      <c r="I1687" s="12" t="s">
        <v>417</v>
      </c>
      <c r="J1687" s="12" t="s">
        <v>418</v>
      </c>
      <c r="L1687" s="28" t="str">
        <f t="shared" si="107"/>
        <v>MLIExSDGCZ09</v>
      </c>
      <c r="M1687" t="str">
        <f t="shared" si="108"/>
        <v>MLIExSDG</v>
      </c>
      <c r="N1687" t="s">
        <v>427</v>
      </c>
      <c r="O1687">
        <v>0</v>
      </c>
    </row>
    <row r="1688" spans="2:15" x14ac:dyDescent="0.35">
      <c r="B1688" t="s">
        <v>389</v>
      </c>
      <c r="C1688" t="str">
        <f t="shared" si="105"/>
        <v>MLIExSDG</v>
      </c>
      <c r="D1688" t="s">
        <v>393</v>
      </c>
      <c r="E1688" t="str">
        <f t="shared" si="106"/>
        <v>SDG</v>
      </c>
      <c r="F1688" t="s">
        <v>456</v>
      </c>
      <c r="G1688" t="s">
        <v>443</v>
      </c>
      <c r="H1688" t="s">
        <v>416</v>
      </c>
      <c r="I1688" s="12" t="s">
        <v>417</v>
      </c>
      <c r="J1688" s="12" t="s">
        <v>418</v>
      </c>
      <c r="L1688" s="28" t="str">
        <f t="shared" si="107"/>
        <v>MLIExSDGCZ10</v>
      </c>
      <c r="M1688" t="str">
        <f t="shared" si="108"/>
        <v>MLIExSDG</v>
      </c>
      <c r="N1688" t="s">
        <v>428</v>
      </c>
      <c r="O1688">
        <v>8.0789333333333335</v>
      </c>
    </row>
    <row r="1689" spans="2:15" x14ac:dyDescent="0.35">
      <c r="B1689" t="s">
        <v>389</v>
      </c>
      <c r="C1689" t="str">
        <f t="shared" si="105"/>
        <v>MLIExSDG</v>
      </c>
      <c r="D1689" t="s">
        <v>393</v>
      </c>
      <c r="E1689" t="str">
        <f t="shared" si="106"/>
        <v>SDG</v>
      </c>
      <c r="F1689" t="s">
        <v>456</v>
      </c>
      <c r="G1689" t="s">
        <v>443</v>
      </c>
      <c r="H1689" t="s">
        <v>416</v>
      </c>
      <c r="I1689" s="12" t="s">
        <v>417</v>
      </c>
      <c r="J1689" s="12" t="s">
        <v>418</v>
      </c>
      <c r="L1689" s="28" t="str">
        <f t="shared" si="107"/>
        <v>MLIExSDGCZ11</v>
      </c>
      <c r="M1689" t="str">
        <f t="shared" si="108"/>
        <v>MLIExSDG</v>
      </c>
      <c r="N1689" t="s">
        <v>429</v>
      </c>
      <c r="O1689">
        <v>0</v>
      </c>
    </row>
    <row r="1690" spans="2:15" x14ac:dyDescent="0.35">
      <c r="B1690" t="s">
        <v>389</v>
      </c>
      <c r="C1690" t="str">
        <f t="shared" si="105"/>
        <v>MLIExSDG</v>
      </c>
      <c r="D1690" t="s">
        <v>393</v>
      </c>
      <c r="E1690" t="str">
        <f t="shared" si="106"/>
        <v>SDG</v>
      </c>
      <c r="F1690" t="s">
        <v>456</v>
      </c>
      <c r="G1690" t="s">
        <v>443</v>
      </c>
      <c r="H1690" t="s">
        <v>416</v>
      </c>
      <c r="I1690" s="12" t="s">
        <v>417</v>
      </c>
      <c r="J1690" s="12" t="s">
        <v>418</v>
      </c>
      <c r="L1690" s="28" t="str">
        <f t="shared" si="107"/>
        <v>MLIExSDGCZ12</v>
      </c>
      <c r="M1690" t="str">
        <f t="shared" si="108"/>
        <v>MLIExSDG</v>
      </c>
      <c r="N1690" t="s">
        <v>430</v>
      </c>
      <c r="O1690">
        <v>0</v>
      </c>
    </row>
    <row r="1691" spans="2:15" x14ac:dyDescent="0.35">
      <c r="B1691" t="s">
        <v>389</v>
      </c>
      <c r="C1691" t="str">
        <f t="shared" si="105"/>
        <v>MLIExSDG</v>
      </c>
      <c r="D1691" t="s">
        <v>393</v>
      </c>
      <c r="E1691" t="str">
        <f t="shared" si="106"/>
        <v>SDG</v>
      </c>
      <c r="F1691" t="s">
        <v>456</v>
      </c>
      <c r="G1691" t="s">
        <v>443</v>
      </c>
      <c r="H1691" t="s">
        <v>416</v>
      </c>
      <c r="I1691" s="12" t="s">
        <v>417</v>
      </c>
      <c r="J1691" s="12" t="s">
        <v>418</v>
      </c>
      <c r="L1691" s="28" t="str">
        <f t="shared" si="107"/>
        <v>MLIExSDGCZ13</v>
      </c>
      <c r="M1691" t="str">
        <f t="shared" si="108"/>
        <v>MLIExSDG</v>
      </c>
      <c r="N1691" t="s">
        <v>431</v>
      </c>
      <c r="O1691">
        <v>0</v>
      </c>
    </row>
    <row r="1692" spans="2:15" x14ac:dyDescent="0.35">
      <c r="B1692" t="s">
        <v>389</v>
      </c>
      <c r="C1692" t="str">
        <f t="shared" si="105"/>
        <v>MLIExSDG</v>
      </c>
      <c r="D1692" t="s">
        <v>393</v>
      </c>
      <c r="E1692" t="str">
        <f t="shared" si="106"/>
        <v>SDG</v>
      </c>
      <c r="F1692" t="s">
        <v>456</v>
      </c>
      <c r="G1692" t="s">
        <v>443</v>
      </c>
      <c r="H1692" t="s">
        <v>416</v>
      </c>
      <c r="I1692" s="12" t="s">
        <v>417</v>
      </c>
      <c r="J1692" s="12" t="s">
        <v>418</v>
      </c>
      <c r="L1692" s="28" t="str">
        <f t="shared" si="107"/>
        <v>MLIExSDGCZ14</v>
      </c>
      <c r="M1692" t="str">
        <f t="shared" si="108"/>
        <v>MLIExSDG</v>
      </c>
      <c r="N1692" t="s">
        <v>432</v>
      </c>
      <c r="O1692">
        <v>0.25296666666666667</v>
      </c>
    </row>
    <row r="1693" spans="2:15" x14ac:dyDescent="0.35">
      <c r="B1693" t="s">
        <v>389</v>
      </c>
      <c r="C1693" t="str">
        <f t="shared" si="105"/>
        <v>MLIExSDG</v>
      </c>
      <c r="D1693" t="s">
        <v>393</v>
      </c>
      <c r="E1693" t="str">
        <f t="shared" si="106"/>
        <v>SDG</v>
      </c>
      <c r="F1693" t="s">
        <v>456</v>
      </c>
      <c r="G1693" t="s">
        <v>443</v>
      </c>
      <c r="H1693" t="s">
        <v>416</v>
      </c>
      <c r="I1693" s="12" t="s">
        <v>417</v>
      </c>
      <c r="J1693" s="12" t="s">
        <v>418</v>
      </c>
      <c r="L1693" s="28" t="str">
        <f t="shared" si="107"/>
        <v>MLIExSDGCZ15</v>
      </c>
      <c r="M1693" t="str">
        <f t="shared" si="108"/>
        <v>MLIExSDG</v>
      </c>
      <c r="N1693" t="s">
        <v>433</v>
      </c>
      <c r="O1693">
        <v>8.2566666666666663E-2</v>
      </c>
    </row>
    <row r="1694" spans="2:15" x14ac:dyDescent="0.35">
      <c r="B1694" t="s">
        <v>389</v>
      </c>
      <c r="C1694" t="str">
        <f t="shared" si="105"/>
        <v>MLIExSDG</v>
      </c>
      <c r="D1694" t="s">
        <v>393</v>
      </c>
      <c r="E1694" t="str">
        <f t="shared" si="106"/>
        <v>SDG</v>
      </c>
      <c r="F1694" t="s">
        <v>456</v>
      </c>
      <c r="G1694" t="s">
        <v>443</v>
      </c>
      <c r="H1694" t="s">
        <v>416</v>
      </c>
      <c r="I1694" s="12" t="s">
        <v>417</v>
      </c>
      <c r="J1694" s="12" t="s">
        <v>418</v>
      </c>
      <c r="L1694" s="28" t="str">
        <f t="shared" si="107"/>
        <v>MLIExSDGCZ16</v>
      </c>
      <c r="M1694" t="str">
        <f t="shared" si="108"/>
        <v>MLIExSDG</v>
      </c>
      <c r="N1694" t="s">
        <v>434</v>
      </c>
      <c r="O1694">
        <v>0</v>
      </c>
    </row>
    <row r="1695" spans="2:15" x14ac:dyDescent="0.35">
      <c r="B1695" t="s">
        <v>389</v>
      </c>
      <c r="C1695" t="str">
        <f t="shared" si="105"/>
        <v>OfLExSDG</v>
      </c>
      <c r="D1695" t="s">
        <v>393</v>
      </c>
      <c r="E1695" t="str">
        <f t="shared" si="106"/>
        <v>SDG</v>
      </c>
      <c r="F1695" t="s">
        <v>456</v>
      </c>
      <c r="G1695" t="s">
        <v>444</v>
      </c>
      <c r="H1695" t="s">
        <v>416</v>
      </c>
      <c r="I1695" s="12" t="s">
        <v>417</v>
      </c>
      <c r="J1695" s="12" t="s">
        <v>418</v>
      </c>
      <c r="L1695" s="28" t="str">
        <f t="shared" si="107"/>
        <v>OfLExSDGCZ01</v>
      </c>
      <c r="M1695" t="str">
        <f t="shared" si="108"/>
        <v>OfLExSDG</v>
      </c>
      <c r="N1695" t="s">
        <v>419</v>
      </c>
      <c r="O1695">
        <v>0</v>
      </c>
    </row>
    <row r="1696" spans="2:15" x14ac:dyDescent="0.35">
      <c r="B1696" t="s">
        <v>389</v>
      </c>
      <c r="C1696" t="str">
        <f t="shared" si="105"/>
        <v>OfLExSDG</v>
      </c>
      <c r="D1696" t="s">
        <v>393</v>
      </c>
      <c r="E1696" t="str">
        <f t="shared" si="106"/>
        <v>SDG</v>
      </c>
      <c r="F1696" t="s">
        <v>456</v>
      </c>
      <c r="G1696" t="s">
        <v>444</v>
      </c>
      <c r="H1696" t="s">
        <v>416</v>
      </c>
      <c r="I1696" s="12" t="s">
        <v>417</v>
      </c>
      <c r="J1696" s="12" t="s">
        <v>418</v>
      </c>
      <c r="L1696" s="28" t="str">
        <f t="shared" si="107"/>
        <v>OfLExSDGCZ02</v>
      </c>
      <c r="M1696" t="str">
        <f t="shared" si="108"/>
        <v>OfLExSDG</v>
      </c>
      <c r="N1696" t="s">
        <v>420</v>
      </c>
      <c r="O1696">
        <v>0</v>
      </c>
    </row>
    <row r="1697" spans="2:15" x14ac:dyDescent="0.35">
      <c r="B1697" t="s">
        <v>389</v>
      </c>
      <c r="C1697" t="str">
        <f t="shared" si="105"/>
        <v>OfLExSDG</v>
      </c>
      <c r="D1697" t="s">
        <v>393</v>
      </c>
      <c r="E1697" t="str">
        <f t="shared" si="106"/>
        <v>SDG</v>
      </c>
      <c r="F1697" t="s">
        <v>456</v>
      </c>
      <c r="G1697" t="s">
        <v>444</v>
      </c>
      <c r="H1697" t="s">
        <v>416</v>
      </c>
      <c r="I1697" s="12" t="s">
        <v>417</v>
      </c>
      <c r="J1697" s="12" t="s">
        <v>418</v>
      </c>
      <c r="L1697" s="28" t="str">
        <f t="shared" si="107"/>
        <v>OfLExSDGCZ03</v>
      </c>
      <c r="M1697" t="str">
        <f t="shared" si="108"/>
        <v>OfLExSDG</v>
      </c>
      <c r="N1697" t="s">
        <v>421</v>
      </c>
      <c r="O1697">
        <v>0</v>
      </c>
    </row>
    <row r="1698" spans="2:15" x14ac:dyDescent="0.35">
      <c r="B1698" t="s">
        <v>389</v>
      </c>
      <c r="C1698" t="str">
        <f t="shared" si="105"/>
        <v>OfLExSDG</v>
      </c>
      <c r="D1698" t="s">
        <v>393</v>
      </c>
      <c r="E1698" t="str">
        <f t="shared" si="106"/>
        <v>SDG</v>
      </c>
      <c r="F1698" t="s">
        <v>456</v>
      </c>
      <c r="G1698" t="s">
        <v>444</v>
      </c>
      <c r="H1698" t="s">
        <v>416</v>
      </c>
      <c r="I1698" s="12" t="s">
        <v>417</v>
      </c>
      <c r="J1698" s="12" t="s">
        <v>418</v>
      </c>
      <c r="L1698" s="28" t="str">
        <f t="shared" si="107"/>
        <v>OfLExSDGCZ04</v>
      </c>
      <c r="M1698" t="str">
        <f t="shared" si="108"/>
        <v>OfLExSDG</v>
      </c>
      <c r="N1698" t="s">
        <v>422</v>
      </c>
      <c r="O1698">
        <v>0</v>
      </c>
    </row>
    <row r="1699" spans="2:15" x14ac:dyDescent="0.35">
      <c r="B1699" t="s">
        <v>389</v>
      </c>
      <c r="C1699" t="str">
        <f t="shared" si="105"/>
        <v>OfLExSDG</v>
      </c>
      <c r="D1699" t="s">
        <v>393</v>
      </c>
      <c r="E1699" t="str">
        <f t="shared" si="106"/>
        <v>SDG</v>
      </c>
      <c r="F1699" t="s">
        <v>456</v>
      </c>
      <c r="G1699" t="s">
        <v>444</v>
      </c>
      <c r="H1699" t="s">
        <v>416</v>
      </c>
      <c r="I1699" s="12" t="s">
        <v>417</v>
      </c>
      <c r="J1699" s="12" t="s">
        <v>418</v>
      </c>
      <c r="L1699" s="28" t="str">
        <f t="shared" si="107"/>
        <v>OfLExSDGCZ05</v>
      </c>
      <c r="M1699" t="str">
        <f t="shared" si="108"/>
        <v>OfLExSDG</v>
      </c>
      <c r="N1699" t="s">
        <v>423</v>
      </c>
      <c r="O1699">
        <v>0</v>
      </c>
    </row>
    <row r="1700" spans="2:15" x14ac:dyDescent="0.35">
      <c r="B1700" t="s">
        <v>389</v>
      </c>
      <c r="C1700" t="str">
        <f t="shared" si="105"/>
        <v>OfLExSDG</v>
      </c>
      <c r="D1700" t="s">
        <v>393</v>
      </c>
      <c r="E1700" t="str">
        <f t="shared" si="106"/>
        <v>SDG</v>
      </c>
      <c r="F1700" t="s">
        <v>456</v>
      </c>
      <c r="G1700" t="s">
        <v>444</v>
      </c>
      <c r="H1700" t="s">
        <v>416</v>
      </c>
      <c r="I1700" s="12" t="s">
        <v>417</v>
      </c>
      <c r="J1700" s="12" t="s">
        <v>418</v>
      </c>
      <c r="L1700" s="28" t="str">
        <f t="shared" si="107"/>
        <v>OfLExSDGCZ06</v>
      </c>
      <c r="M1700" t="str">
        <f t="shared" si="108"/>
        <v>OfLExSDG</v>
      </c>
      <c r="N1700" t="s">
        <v>424</v>
      </c>
      <c r="O1700">
        <v>2.1485000000000003</v>
      </c>
    </row>
    <row r="1701" spans="2:15" x14ac:dyDescent="0.35">
      <c r="B1701" t="s">
        <v>389</v>
      </c>
      <c r="C1701" t="str">
        <f t="shared" si="105"/>
        <v>OfLExSDG</v>
      </c>
      <c r="D1701" t="s">
        <v>393</v>
      </c>
      <c r="E1701" t="str">
        <f t="shared" si="106"/>
        <v>SDG</v>
      </c>
      <c r="F1701" t="s">
        <v>456</v>
      </c>
      <c r="G1701" t="s">
        <v>444</v>
      </c>
      <c r="H1701" t="s">
        <v>416</v>
      </c>
      <c r="I1701" s="12" t="s">
        <v>417</v>
      </c>
      <c r="J1701" s="12" t="s">
        <v>418</v>
      </c>
      <c r="L1701" s="28" t="str">
        <f t="shared" si="107"/>
        <v>OfLExSDGCZ07</v>
      </c>
      <c r="M1701" t="str">
        <f t="shared" si="108"/>
        <v>OfLExSDG</v>
      </c>
      <c r="N1701" t="s">
        <v>425</v>
      </c>
      <c r="O1701">
        <v>77.126800000000003</v>
      </c>
    </row>
    <row r="1702" spans="2:15" x14ac:dyDescent="0.35">
      <c r="B1702" t="s">
        <v>389</v>
      </c>
      <c r="C1702" t="str">
        <f t="shared" si="105"/>
        <v>OfLExSDG</v>
      </c>
      <c r="D1702" t="s">
        <v>393</v>
      </c>
      <c r="E1702" t="str">
        <f t="shared" si="106"/>
        <v>SDG</v>
      </c>
      <c r="F1702" t="s">
        <v>456</v>
      </c>
      <c r="G1702" t="s">
        <v>444</v>
      </c>
      <c r="H1702" t="s">
        <v>416</v>
      </c>
      <c r="I1702" s="12" t="s">
        <v>417</v>
      </c>
      <c r="J1702" s="12" t="s">
        <v>418</v>
      </c>
      <c r="L1702" s="28" t="str">
        <f t="shared" si="107"/>
        <v>OfLExSDGCZ08</v>
      </c>
      <c r="M1702" t="str">
        <f t="shared" si="108"/>
        <v>OfLExSDG</v>
      </c>
      <c r="N1702" t="s">
        <v>426</v>
      </c>
      <c r="O1702">
        <v>2.0098999999999996</v>
      </c>
    </row>
    <row r="1703" spans="2:15" x14ac:dyDescent="0.35">
      <c r="B1703" t="s">
        <v>389</v>
      </c>
      <c r="C1703" t="str">
        <f t="shared" si="105"/>
        <v>OfLExSDG</v>
      </c>
      <c r="D1703" t="s">
        <v>393</v>
      </c>
      <c r="E1703" t="str">
        <f t="shared" si="106"/>
        <v>SDG</v>
      </c>
      <c r="F1703" t="s">
        <v>456</v>
      </c>
      <c r="G1703" t="s">
        <v>444</v>
      </c>
      <c r="H1703" t="s">
        <v>416</v>
      </c>
      <c r="I1703" s="12" t="s">
        <v>417</v>
      </c>
      <c r="J1703" s="12" t="s">
        <v>418</v>
      </c>
      <c r="L1703" s="28" t="str">
        <f t="shared" si="107"/>
        <v>OfLExSDGCZ09</v>
      </c>
      <c r="M1703" t="str">
        <f t="shared" si="108"/>
        <v>OfLExSDG</v>
      </c>
      <c r="N1703" t="s">
        <v>427</v>
      </c>
      <c r="O1703">
        <v>0</v>
      </c>
    </row>
    <row r="1704" spans="2:15" x14ac:dyDescent="0.35">
      <c r="B1704" t="s">
        <v>389</v>
      </c>
      <c r="C1704" t="str">
        <f t="shared" si="105"/>
        <v>OfLExSDG</v>
      </c>
      <c r="D1704" t="s">
        <v>393</v>
      </c>
      <c r="E1704" t="str">
        <f t="shared" si="106"/>
        <v>SDG</v>
      </c>
      <c r="F1704" t="s">
        <v>456</v>
      </c>
      <c r="G1704" t="s">
        <v>444</v>
      </c>
      <c r="H1704" t="s">
        <v>416</v>
      </c>
      <c r="I1704" s="12" t="s">
        <v>417</v>
      </c>
      <c r="J1704" s="12" t="s">
        <v>418</v>
      </c>
      <c r="L1704" s="28" t="str">
        <f t="shared" si="107"/>
        <v>OfLExSDGCZ10</v>
      </c>
      <c r="M1704" t="str">
        <f t="shared" si="108"/>
        <v>OfLExSDG</v>
      </c>
      <c r="N1704" t="s">
        <v>428</v>
      </c>
      <c r="O1704">
        <v>17.167899999999999</v>
      </c>
    </row>
    <row r="1705" spans="2:15" x14ac:dyDescent="0.35">
      <c r="B1705" t="s">
        <v>389</v>
      </c>
      <c r="C1705" t="str">
        <f t="shared" si="105"/>
        <v>OfLExSDG</v>
      </c>
      <c r="D1705" t="s">
        <v>393</v>
      </c>
      <c r="E1705" t="str">
        <f t="shared" si="106"/>
        <v>SDG</v>
      </c>
      <c r="F1705" t="s">
        <v>456</v>
      </c>
      <c r="G1705" t="s">
        <v>444</v>
      </c>
      <c r="H1705" t="s">
        <v>416</v>
      </c>
      <c r="I1705" s="12" t="s">
        <v>417</v>
      </c>
      <c r="J1705" s="12" t="s">
        <v>418</v>
      </c>
      <c r="L1705" s="28" t="str">
        <f t="shared" si="107"/>
        <v>OfLExSDGCZ11</v>
      </c>
      <c r="M1705" t="str">
        <f t="shared" si="108"/>
        <v>OfLExSDG</v>
      </c>
      <c r="N1705" t="s">
        <v>429</v>
      </c>
      <c r="O1705">
        <v>0</v>
      </c>
    </row>
    <row r="1706" spans="2:15" x14ac:dyDescent="0.35">
      <c r="B1706" t="s">
        <v>389</v>
      </c>
      <c r="C1706" t="str">
        <f t="shared" si="105"/>
        <v>OfLExSDG</v>
      </c>
      <c r="D1706" t="s">
        <v>393</v>
      </c>
      <c r="E1706" t="str">
        <f t="shared" si="106"/>
        <v>SDG</v>
      </c>
      <c r="F1706" t="s">
        <v>456</v>
      </c>
      <c r="G1706" t="s">
        <v>444</v>
      </c>
      <c r="H1706" t="s">
        <v>416</v>
      </c>
      <c r="I1706" s="12" t="s">
        <v>417</v>
      </c>
      <c r="J1706" s="12" t="s">
        <v>418</v>
      </c>
      <c r="L1706" s="28" t="str">
        <f t="shared" si="107"/>
        <v>OfLExSDGCZ12</v>
      </c>
      <c r="M1706" t="str">
        <f t="shared" si="108"/>
        <v>OfLExSDG</v>
      </c>
      <c r="N1706" t="s">
        <v>430</v>
      </c>
      <c r="O1706">
        <v>0</v>
      </c>
    </row>
    <row r="1707" spans="2:15" x14ac:dyDescent="0.35">
      <c r="B1707" t="s">
        <v>389</v>
      </c>
      <c r="C1707" t="str">
        <f t="shared" si="105"/>
        <v>OfLExSDG</v>
      </c>
      <c r="D1707" t="s">
        <v>393</v>
      </c>
      <c r="E1707" t="str">
        <f t="shared" si="106"/>
        <v>SDG</v>
      </c>
      <c r="F1707" t="s">
        <v>456</v>
      </c>
      <c r="G1707" t="s">
        <v>444</v>
      </c>
      <c r="H1707" t="s">
        <v>416</v>
      </c>
      <c r="I1707" s="12" t="s">
        <v>417</v>
      </c>
      <c r="J1707" s="12" t="s">
        <v>418</v>
      </c>
      <c r="L1707" s="28" t="str">
        <f t="shared" si="107"/>
        <v>OfLExSDGCZ13</v>
      </c>
      <c r="M1707" t="str">
        <f t="shared" si="108"/>
        <v>OfLExSDG</v>
      </c>
      <c r="N1707" t="s">
        <v>431</v>
      </c>
      <c r="O1707">
        <v>0</v>
      </c>
    </row>
    <row r="1708" spans="2:15" x14ac:dyDescent="0.35">
      <c r="B1708" t="s">
        <v>389</v>
      </c>
      <c r="C1708" t="str">
        <f t="shared" si="105"/>
        <v>OfLExSDG</v>
      </c>
      <c r="D1708" t="s">
        <v>393</v>
      </c>
      <c r="E1708" t="str">
        <f t="shared" si="106"/>
        <v>SDG</v>
      </c>
      <c r="F1708" t="s">
        <v>456</v>
      </c>
      <c r="G1708" t="s">
        <v>444</v>
      </c>
      <c r="H1708" t="s">
        <v>416</v>
      </c>
      <c r="I1708" s="12" t="s">
        <v>417</v>
      </c>
      <c r="J1708" s="12" t="s">
        <v>418</v>
      </c>
      <c r="L1708" s="28" t="str">
        <f t="shared" si="107"/>
        <v>OfLExSDGCZ14</v>
      </c>
      <c r="M1708" t="str">
        <f t="shared" si="108"/>
        <v>OfLExSDG</v>
      </c>
      <c r="N1708" t="s">
        <v>432</v>
      </c>
      <c r="O1708">
        <v>0.4158</v>
      </c>
    </row>
    <row r="1709" spans="2:15" x14ac:dyDescent="0.35">
      <c r="B1709" t="s">
        <v>389</v>
      </c>
      <c r="C1709" t="str">
        <f t="shared" si="105"/>
        <v>OfLExSDG</v>
      </c>
      <c r="D1709" t="s">
        <v>393</v>
      </c>
      <c r="E1709" t="str">
        <f t="shared" si="106"/>
        <v>SDG</v>
      </c>
      <c r="F1709" t="s">
        <v>456</v>
      </c>
      <c r="G1709" t="s">
        <v>444</v>
      </c>
      <c r="H1709" t="s">
        <v>416</v>
      </c>
      <c r="I1709" s="12" t="s">
        <v>417</v>
      </c>
      <c r="J1709" s="12" t="s">
        <v>418</v>
      </c>
      <c r="L1709" s="28" t="str">
        <f t="shared" si="107"/>
        <v>OfLExSDGCZ15</v>
      </c>
      <c r="M1709" t="str">
        <f t="shared" si="108"/>
        <v>OfLExSDG</v>
      </c>
      <c r="N1709" t="s">
        <v>433</v>
      </c>
      <c r="O1709">
        <v>0.1288</v>
      </c>
    </row>
    <row r="1710" spans="2:15" x14ac:dyDescent="0.35">
      <c r="B1710" t="s">
        <v>389</v>
      </c>
      <c r="C1710" t="str">
        <f t="shared" si="105"/>
        <v>OfLExSDG</v>
      </c>
      <c r="D1710" t="s">
        <v>393</v>
      </c>
      <c r="E1710" t="str">
        <f t="shared" si="106"/>
        <v>SDG</v>
      </c>
      <c r="F1710" t="s">
        <v>456</v>
      </c>
      <c r="G1710" t="s">
        <v>444</v>
      </c>
      <c r="H1710" t="s">
        <v>416</v>
      </c>
      <c r="I1710" s="12" t="s">
        <v>417</v>
      </c>
      <c r="J1710" s="12" t="s">
        <v>418</v>
      </c>
      <c r="L1710" s="28" t="str">
        <f t="shared" si="107"/>
        <v>OfLExSDGCZ16</v>
      </c>
      <c r="M1710" t="str">
        <f t="shared" si="108"/>
        <v>OfLExSDG</v>
      </c>
      <c r="N1710" t="s">
        <v>434</v>
      </c>
      <c r="O1710">
        <v>0</v>
      </c>
    </row>
    <row r="1711" spans="2:15" x14ac:dyDescent="0.35">
      <c r="B1711" t="s">
        <v>389</v>
      </c>
      <c r="C1711" t="str">
        <f t="shared" si="105"/>
        <v>OfSExSDG</v>
      </c>
      <c r="D1711" t="s">
        <v>393</v>
      </c>
      <c r="E1711" t="str">
        <f t="shared" si="106"/>
        <v>SDG</v>
      </c>
      <c r="F1711" t="s">
        <v>456</v>
      </c>
      <c r="G1711" t="s">
        <v>445</v>
      </c>
      <c r="H1711" t="s">
        <v>416</v>
      </c>
      <c r="I1711" s="12" t="s">
        <v>417</v>
      </c>
      <c r="J1711" s="12" t="s">
        <v>418</v>
      </c>
      <c r="L1711" s="28" t="str">
        <f t="shared" si="107"/>
        <v>OfSExSDGCZ01</v>
      </c>
      <c r="M1711" t="str">
        <f t="shared" si="108"/>
        <v>OfSExSDG</v>
      </c>
      <c r="N1711" t="s">
        <v>419</v>
      </c>
      <c r="O1711">
        <v>0</v>
      </c>
    </row>
    <row r="1712" spans="2:15" x14ac:dyDescent="0.35">
      <c r="B1712" t="s">
        <v>389</v>
      </c>
      <c r="C1712" t="str">
        <f t="shared" si="105"/>
        <v>OfSExSDG</v>
      </c>
      <c r="D1712" t="s">
        <v>393</v>
      </c>
      <c r="E1712" t="str">
        <f t="shared" si="106"/>
        <v>SDG</v>
      </c>
      <c r="F1712" t="s">
        <v>456</v>
      </c>
      <c r="G1712" t="s">
        <v>445</v>
      </c>
      <c r="H1712" t="s">
        <v>416</v>
      </c>
      <c r="I1712" s="12" t="s">
        <v>417</v>
      </c>
      <c r="J1712" s="12" t="s">
        <v>418</v>
      </c>
      <c r="L1712" s="28" t="str">
        <f t="shared" si="107"/>
        <v>OfSExSDGCZ02</v>
      </c>
      <c r="M1712" t="str">
        <f t="shared" si="108"/>
        <v>OfSExSDG</v>
      </c>
      <c r="N1712" t="s">
        <v>420</v>
      </c>
      <c r="O1712">
        <v>0</v>
      </c>
    </row>
    <row r="1713" spans="2:15" x14ac:dyDescent="0.35">
      <c r="B1713" t="s">
        <v>389</v>
      </c>
      <c r="C1713" t="str">
        <f t="shared" si="105"/>
        <v>OfSExSDG</v>
      </c>
      <c r="D1713" t="s">
        <v>393</v>
      </c>
      <c r="E1713" t="str">
        <f t="shared" si="106"/>
        <v>SDG</v>
      </c>
      <c r="F1713" t="s">
        <v>456</v>
      </c>
      <c r="G1713" t="s">
        <v>445</v>
      </c>
      <c r="H1713" t="s">
        <v>416</v>
      </c>
      <c r="I1713" s="12" t="s">
        <v>417</v>
      </c>
      <c r="J1713" s="12" t="s">
        <v>418</v>
      </c>
      <c r="L1713" s="28" t="str">
        <f t="shared" si="107"/>
        <v>OfSExSDGCZ03</v>
      </c>
      <c r="M1713" t="str">
        <f t="shared" si="108"/>
        <v>OfSExSDG</v>
      </c>
      <c r="N1713" t="s">
        <v>421</v>
      </c>
      <c r="O1713">
        <v>0</v>
      </c>
    </row>
    <row r="1714" spans="2:15" x14ac:dyDescent="0.35">
      <c r="B1714" t="s">
        <v>389</v>
      </c>
      <c r="C1714" t="str">
        <f t="shared" si="105"/>
        <v>OfSExSDG</v>
      </c>
      <c r="D1714" t="s">
        <v>393</v>
      </c>
      <c r="E1714" t="str">
        <f t="shared" si="106"/>
        <v>SDG</v>
      </c>
      <c r="F1714" t="s">
        <v>456</v>
      </c>
      <c r="G1714" t="s">
        <v>445</v>
      </c>
      <c r="H1714" t="s">
        <v>416</v>
      </c>
      <c r="I1714" s="12" t="s">
        <v>417</v>
      </c>
      <c r="J1714" s="12" t="s">
        <v>418</v>
      </c>
      <c r="L1714" s="28" t="str">
        <f t="shared" si="107"/>
        <v>OfSExSDGCZ04</v>
      </c>
      <c r="M1714" t="str">
        <f t="shared" si="108"/>
        <v>OfSExSDG</v>
      </c>
      <c r="N1714" t="s">
        <v>422</v>
      </c>
      <c r="O1714">
        <v>0</v>
      </c>
    </row>
    <row r="1715" spans="2:15" x14ac:dyDescent="0.35">
      <c r="B1715" t="s">
        <v>389</v>
      </c>
      <c r="C1715" t="str">
        <f t="shared" si="105"/>
        <v>OfSExSDG</v>
      </c>
      <c r="D1715" t="s">
        <v>393</v>
      </c>
      <c r="E1715" t="str">
        <f t="shared" si="106"/>
        <v>SDG</v>
      </c>
      <c r="F1715" t="s">
        <v>456</v>
      </c>
      <c r="G1715" t="s">
        <v>445</v>
      </c>
      <c r="H1715" t="s">
        <v>416</v>
      </c>
      <c r="I1715" s="12" t="s">
        <v>417</v>
      </c>
      <c r="J1715" s="12" t="s">
        <v>418</v>
      </c>
      <c r="L1715" s="28" t="str">
        <f t="shared" si="107"/>
        <v>OfSExSDGCZ05</v>
      </c>
      <c r="M1715" t="str">
        <f t="shared" si="108"/>
        <v>OfSExSDG</v>
      </c>
      <c r="N1715" t="s">
        <v>423</v>
      </c>
      <c r="O1715">
        <v>0</v>
      </c>
    </row>
    <row r="1716" spans="2:15" x14ac:dyDescent="0.35">
      <c r="B1716" t="s">
        <v>389</v>
      </c>
      <c r="C1716" t="str">
        <f t="shared" si="105"/>
        <v>OfSExSDG</v>
      </c>
      <c r="D1716" t="s">
        <v>393</v>
      </c>
      <c r="E1716" t="str">
        <f t="shared" si="106"/>
        <v>SDG</v>
      </c>
      <c r="F1716" t="s">
        <v>456</v>
      </c>
      <c r="G1716" t="s">
        <v>445</v>
      </c>
      <c r="H1716" t="s">
        <v>416</v>
      </c>
      <c r="I1716" s="12" t="s">
        <v>417</v>
      </c>
      <c r="J1716" s="12" t="s">
        <v>418</v>
      </c>
      <c r="L1716" s="28" t="str">
        <f t="shared" si="107"/>
        <v>OfSExSDGCZ06</v>
      </c>
      <c r="M1716" t="str">
        <f t="shared" si="108"/>
        <v>OfSExSDG</v>
      </c>
      <c r="N1716" t="s">
        <v>424</v>
      </c>
      <c r="O1716">
        <v>1.1440999999999999</v>
      </c>
    </row>
    <row r="1717" spans="2:15" x14ac:dyDescent="0.35">
      <c r="B1717" t="s">
        <v>389</v>
      </c>
      <c r="C1717" t="str">
        <f t="shared" si="105"/>
        <v>OfSExSDG</v>
      </c>
      <c r="D1717" t="s">
        <v>393</v>
      </c>
      <c r="E1717" t="str">
        <f t="shared" si="106"/>
        <v>SDG</v>
      </c>
      <c r="F1717" t="s">
        <v>456</v>
      </c>
      <c r="G1717" t="s">
        <v>445</v>
      </c>
      <c r="H1717" t="s">
        <v>416</v>
      </c>
      <c r="I1717" s="12" t="s">
        <v>417</v>
      </c>
      <c r="J1717" s="12" t="s">
        <v>418</v>
      </c>
      <c r="L1717" s="28" t="str">
        <f t="shared" si="107"/>
        <v>OfSExSDGCZ07</v>
      </c>
      <c r="M1717" t="str">
        <f t="shared" si="108"/>
        <v>OfSExSDG</v>
      </c>
      <c r="N1717" t="s">
        <v>425</v>
      </c>
      <c r="O1717">
        <v>41.071800000000003</v>
      </c>
    </row>
    <row r="1718" spans="2:15" x14ac:dyDescent="0.35">
      <c r="B1718" t="s">
        <v>389</v>
      </c>
      <c r="C1718" t="str">
        <f t="shared" si="105"/>
        <v>OfSExSDG</v>
      </c>
      <c r="D1718" t="s">
        <v>393</v>
      </c>
      <c r="E1718" t="str">
        <f t="shared" si="106"/>
        <v>SDG</v>
      </c>
      <c r="F1718" t="s">
        <v>456</v>
      </c>
      <c r="G1718" t="s">
        <v>445</v>
      </c>
      <c r="H1718" t="s">
        <v>416</v>
      </c>
      <c r="I1718" s="12" t="s">
        <v>417</v>
      </c>
      <c r="J1718" s="12" t="s">
        <v>418</v>
      </c>
      <c r="L1718" s="28" t="str">
        <f t="shared" si="107"/>
        <v>OfSExSDGCZ08</v>
      </c>
      <c r="M1718" t="str">
        <f t="shared" si="108"/>
        <v>OfSExSDG</v>
      </c>
      <c r="N1718" t="s">
        <v>426</v>
      </c>
      <c r="O1718">
        <v>1.0702999999999998</v>
      </c>
    </row>
    <row r="1719" spans="2:15" x14ac:dyDescent="0.35">
      <c r="B1719" t="s">
        <v>389</v>
      </c>
      <c r="C1719" t="str">
        <f t="shared" si="105"/>
        <v>OfSExSDG</v>
      </c>
      <c r="D1719" t="s">
        <v>393</v>
      </c>
      <c r="E1719" t="str">
        <f t="shared" si="106"/>
        <v>SDG</v>
      </c>
      <c r="F1719" t="s">
        <v>456</v>
      </c>
      <c r="G1719" t="s">
        <v>445</v>
      </c>
      <c r="H1719" t="s">
        <v>416</v>
      </c>
      <c r="I1719" s="12" t="s">
        <v>417</v>
      </c>
      <c r="J1719" s="12" t="s">
        <v>418</v>
      </c>
      <c r="L1719" s="28" t="str">
        <f t="shared" si="107"/>
        <v>OfSExSDGCZ09</v>
      </c>
      <c r="M1719" t="str">
        <f t="shared" si="108"/>
        <v>OfSExSDG</v>
      </c>
      <c r="N1719" t="s">
        <v>427</v>
      </c>
      <c r="O1719">
        <v>0</v>
      </c>
    </row>
    <row r="1720" spans="2:15" x14ac:dyDescent="0.35">
      <c r="B1720" t="s">
        <v>389</v>
      </c>
      <c r="C1720" t="str">
        <f t="shared" si="105"/>
        <v>OfSExSDG</v>
      </c>
      <c r="D1720" t="s">
        <v>393</v>
      </c>
      <c r="E1720" t="str">
        <f t="shared" si="106"/>
        <v>SDG</v>
      </c>
      <c r="F1720" t="s">
        <v>456</v>
      </c>
      <c r="G1720" t="s">
        <v>445</v>
      </c>
      <c r="H1720" t="s">
        <v>416</v>
      </c>
      <c r="I1720" s="12" t="s">
        <v>417</v>
      </c>
      <c r="J1720" s="12" t="s">
        <v>418</v>
      </c>
      <c r="L1720" s="28" t="str">
        <f t="shared" si="107"/>
        <v>OfSExSDGCZ10</v>
      </c>
      <c r="M1720" t="str">
        <f t="shared" si="108"/>
        <v>OfSExSDG</v>
      </c>
      <c r="N1720" t="s">
        <v>428</v>
      </c>
      <c r="O1720">
        <v>9.1423000000000005</v>
      </c>
    </row>
    <row r="1721" spans="2:15" x14ac:dyDescent="0.35">
      <c r="B1721" t="s">
        <v>389</v>
      </c>
      <c r="C1721" t="str">
        <f t="shared" si="105"/>
        <v>OfSExSDG</v>
      </c>
      <c r="D1721" t="s">
        <v>393</v>
      </c>
      <c r="E1721" t="str">
        <f t="shared" si="106"/>
        <v>SDG</v>
      </c>
      <c r="F1721" t="s">
        <v>456</v>
      </c>
      <c r="G1721" t="s">
        <v>445</v>
      </c>
      <c r="H1721" t="s">
        <v>416</v>
      </c>
      <c r="I1721" s="12" t="s">
        <v>417</v>
      </c>
      <c r="J1721" s="12" t="s">
        <v>418</v>
      </c>
      <c r="L1721" s="28" t="str">
        <f t="shared" si="107"/>
        <v>OfSExSDGCZ11</v>
      </c>
      <c r="M1721" t="str">
        <f t="shared" si="108"/>
        <v>OfSExSDG</v>
      </c>
      <c r="N1721" t="s">
        <v>429</v>
      </c>
      <c r="O1721">
        <v>0</v>
      </c>
    </row>
    <row r="1722" spans="2:15" x14ac:dyDescent="0.35">
      <c r="B1722" t="s">
        <v>389</v>
      </c>
      <c r="C1722" t="str">
        <f t="shared" si="105"/>
        <v>OfSExSDG</v>
      </c>
      <c r="D1722" t="s">
        <v>393</v>
      </c>
      <c r="E1722" t="str">
        <f t="shared" si="106"/>
        <v>SDG</v>
      </c>
      <c r="F1722" t="s">
        <v>456</v>
      </c>
      <c r="G1722" t="s">
        <v>445</v>
      </c>
      <c r="H1722" t="s">
        <v>416</v>
      </c>
      <c r="I1722" s="12" t="s">
        <v>417</v>
      </c>
      <c r="J1722" s="12" t="s">
        <v>418</v>
      </c>
      <c r="L1722" s="28" t="str">
        <f t="shared" si="107"/>
        <v>OfSExSDGCZ12</v>
      </c>
      <c r="M1722" t="str">
        <f t="shared" si="108"/>
        <v>OfSExSDG</v>
      </c>
      <c r="N1722" t="s">
        <v>430</v>
      </c>
      <c r="O1722">
        <v>0</v>
      </c>
    </row>
    <row r="1723" spans="2:15" x14ac:dyDescent="0.35">
      <c r="B1723" t="s">
        <v>389</v>
      </c>
      <c r="C1723" t="str">
        <f t="shared" si="105"/>
        <v>OfSExSDG</v>
      </c>
      <c r="D1723" t="s">
        <v>393</v>
      </c>
      <c r="E1723" t="str">
        <f t="shared" si="106"/>
        <v>SDG</v>
      </c>
      <c r="F1723" t="s">
        <v>456</v>
      </c>
      <c r="G1723" t="s">
        <v>445</v>
      </c>
      <c r="H1723" t="s">
        <v>416</v>
      </c>
      <c r="I1723" s="12" t="s">
        <v>417</v>
      </c>
      <c r="J1723" s="12" t="s">
        <v>418</v>
      </c>
      <c r="L1723" s="28" t="str">
        <f t="shared" si="107"/>
        <v>OfSExSDGCZ13</v>
      </c>
      <c r="M1723" t="str">
        <f t="shared" si="108"/>
        <v>OfSExSDG</v>
      </c>
      <c r="N1723" t="s">
        <v>431</v>
      </c>
      <c r="O1723">
        <v>0</v>
      </c>
    </row>
    <row r="1724" spans="2:15" x14ac:dyDescent="0.35">
      <c r="B1724" t="s">
        <v>389</v>
      </c>
      <c r="C1724" t="str">
        <f t="shared" si="105"/>
        <v>OfSExSDG</v>
      </c>
      <c r="D1724" t="s">
        <v>393</v>
      </c>
      <c r="E1724" t="str">
        <f t="shared" si="106"/>
        <v>SDG</v>
      </c>
      <c r="F1724" t="s">
        <v>456</v>
      </c>
      <c r="G1724" t="s">
        <v>445</v>
      </c>
      <c r="H1724" t="s">
        <v>416</v>
      </c>
      <c r="I1724" s="12" t="s">
        <v>417</v>
      </c>
      <c r="J1724" s="12" t="s">
        <v>418</v>
      </c>
      <c r="L1724" s="28" t="str">
        <f t="shared" si="107"/>
        <v>OfSExSDGCZ14</v>
      </c>
      <c r="M1724" t="str">
        <f t="shared" si="108"/>
        <v>OfSExSDG</v>
      </c>
      <c r="N1724" t="s">
        <v>432</v>
      </c>
      <c r="O1724">
        <v>0.22159999999999999</v>
      </c>
    </row>
    <row r="1725" spans="2:15" x14ac:dyDescent="0.35">
      <c r="B1725" t="s">
        <v>389</v>
      </c>
      <c r="C1725" t="str">
        <f t="shared" si="105"/>
        <v>OfSExSDG</v>
      </c>
      <c r="D1725" t="s">
        <v>393</v>
      </c>
      <c r="E1725" t="str">
        <f t="shared" si="106"/>
        <v>SDG</v>
      </c>
      <c r="F1725" t="s">
        <v>456</v>
      </c>
      <c r="G1725" t="s">
        <v>445</v>
      </c>
      <c r="H1725" t="s">
        <v>416</v>
      </c>
      <c r="I1725" s="12" t="s">
        <v>417</v>
      </c>
      <c r="J1725" s="12" t="s">
        <v>418</v>
      </c>
      <c r="L1725" s="28" t="str">
        <f t="shared" si="107"/>
        <v>OfSExSDGCZ15</v>
      </c>
      <c r="M1725" t="str">
        <f t="shared" si="108"/>
        <v>OfSExSDG</v>
      </c>
      <c r="N1725" t="s">
        <v>433</v>
      </c>
      <c r="O1725">
        <v>6.8499999999999991E-2</v>
      </c>
    </row>
    <row r="1726" spans="2:15" x14ac:dyDescent="0.35">
      <c r="B1726" t="s">
        <v>389</v>
      </c>
      <c r="C1726" t="str">
        <f t="shared" si="105"/>
        <v>OfSExSDG</v>
      </c>
      <c r="D1726" t="s">
        <v>393</v>
      </c>
      <c r="E1726" t="str">
        <f t="shared" si="106"/>
        <v>SDG</v>
      </c>
      <c r="F1726" t="s">
        <v>456</v>
      </c>
      <c r="G1726" t="s">
        <v>445</v>
      </c>
      <c r="H1726" t="s">
        <v>416</v>
      </c>
      <c r="I1726" s="12" t="s">
        <v>417</v>
      </c>
      <c r="J1726" s="12" t="s">
        <v>418</v>
      </c>
      <c r="L1726" s="28" t="str">
        <f t="shared" si="107"/>
        <v>OfSExSDGCZ16</v>
      </c>
      <c r="M1726" t="str">
        <f t="shared" si="108"/>
        <v>OfSExSDG</v>
      </c>
      <c r="N1726" t="s">
        <v>434</v>
      </c>
      <c r="O1726">
        <v>0</v>
      </c>
    </row>
    <row r="1727" spans="2:15" x14ac:dyDescent="0.35">
      <c r="B1727" t="s">
        <v>389</v>
      </c>
      <c r="C1727" t="str">
        <f t="shared" si="105"/>
        <v>RSDExSDG</v>
      </c>
      <c r="D1727" t="s">
        <v>393</v>
      </c>
      <c r="E1727" t="str">
        <f t="shared" si="106"/>
        <v>SDG</v>
      </c>
      <c r="F1727" t="s">
        <v>456</v>
      </c>
      <c r="G1727" t="s">
        <v>446</v>
      </c>
      <c r="H1727" t="s">
        <v>416</v>
      </c>
      <c r="I1727" s="12" t="s">
        <v>417</v>
      </c>
      <c r="J1727" s="12" t="s">
        <v>418</v>
      </c>
      <c r="L1727" s="28" t="str">
        <f t="shared" si="107"/>
        <v>RSDExSDGCZ01</v>
      </c>
      <c r="M1727" t="str">
        <f t="shared" si="108"/>
        <v>RSDExSDG</v>
      </c>
      <c r="N1727" t="s">
        <v>419</v>
      </c>
      <c r="O1727">
        <v>0</v>
      </c>
    </row>
    <row r="1728" spans="2:15" x14ac:dyDescent="0.35">
      <c r="B1728" t="s">
        <v>389</v>
      </c>
      <c r="C1728" t="str">
        <f t="shared" si="105"/>
        <v>RSDExSDG</v>
      </c>
      <c r="D1728" t="s">
        <v>393</v>
      </c>
      <c r="E1728" t="str">
        <f t="shared" si="106"/>
        <v>SDG</v>
      </c>
      <c r="F1728" t="s">
        <v>456</v>
      </c>
      <c r="G1728" t="s">
        <v>446</v>
      </c>
      <c r="H1728" t="s">
        <v>416</v>
      </c>
      <c r="I1728" s="12" t="s">
        <v>417</v>
      </c>
      <c r="J1728" s="12" t="s">
        <v>418</v>
      </c>
      <c r="L1728" s="28" t="str">
        <f t="shared" si="107"/>
        <v>RSDExSDGCZ02</v>
      </c>
      <c r="M1728" t="str">
        <f t="shared" si="108"/>
        <v>RSDExSDG</v>
      </c>
      <c r="N1728" t="s">
        <v>420</v>
      </c>
      <c r="O1728">
        <v>0</v>
      </c>
    </row>
    <row r="1729" spans="2:15" x14ac:dyDescent="0.35">
      <c r="B1729" t="s">
        <v>389</v>
      </c>
      <c r="C1729" t="str">
        <f t="shared" si="105"/>
        <v>RSDExSDG</v>
      </c>
      <c r="D1729" t="s">
        <v>393</v>
      </c>
      <c r="E1729" t="str">
        <f t="shared" si="106"/>
        <v>SDG</v>
      </c>
      <c r="F1729" t="s">
        <v>456</v>
      </c>
      <c r="G1729" t="s">
        <v>446</v>
      </c>
      <c r="H1729" t="s">
        <v>416</v>
      </c>
      <c r="I1729" s="12" t="s">
        <v>417</v>
      </c>
      <c r="J1729" s="12" t="s">
        <v>418</v>
      </c>
      <c r="L1729" s="28" t="str">
        <f t="shared" si="107"/>
        <v>RSDExSDGCZ03</v>
      </c>
      <c r="M1729" t="str">
        <f t="shared" si="108"/>
        <v>RSDExSDG</v>
      </c>
      <c r="N1729" t="s">
        <v>421</v>
      </c>
      <c r="O1729">
        <v>0</v>
      </c>
    </row>
    <row r="1730" spans="2:15" x14ac:dyDescent="0.35">
      <c r="B1730" t="s">
        <v>389</v>
      </c>
      <c r="C1730" t="str">
        <f t="shared" si="105"/>
        <v>RSDExSDG</v>
      </c>
      <c r="D1730" t="s">
        <v>393</v>
      </c>
      <c r="E1730" t="str">
        <f t="shared" si="106"/>
        <v>SDG</v>
      </c>
      <c r="F1730" t="s">
        <v>456</v>
      </c>
      <c r="G1730" t="s">
        <v>446</v>
      </c>
      <c r="H1730" t="s">
        <v>416</v>
      </c>
      <c r="I1730" s="12" t="s">
        <v>417</v>
      </c>
      <c r="J1730" s="12" t="s">
        <v>418</v>
      </c>
      <c r="L1730" s="28" t="str">
        <f t="shared" si="107"/>
        <v>RSDExSDGCZ04</v>
      </c>
      <c r="M1730" t="str">
        <f t="shared" si="108"/>
        <v>RSDExSDG</v>
      </c>
      <c r="N1730" t="s">
        <v>422</v>
      </c>
      <c r="O1730">
        <v>0</v>
      </c>
    </row>
    <row r="1731" spans="2:15" x14ac:dyDescent="0.35">
      <c r="B1731" t="s">
        <v>389</v>
      </c>
      <c r="C1731" t="str">
        <f t="shared" si="105"/>
        <v>RSDExSDG</v>
      </c>
      <c r="D1731" t="s">
        <v>393</v>
      </c>
      <c r="E1731" t="str">
        <f t="shared" si="106"/>
        <v>SDG</v>
      </c>
      <c r="F1731" t="s">
        <v>456</v>
      </c>
      <c r="G1731" t="s">
        <v>446</v>
      </c>
      <c r="H1731" t="s">
        <v>416</v>
      </c>
      <c r="I1731" s="12" t="s">
        <v>417</v>
      </c>
      <c r="J1731" s="12" t="s">
        <v>418</v>
      </c>
      <c r="L1731" s="28" t="str">
        <f t="shared" si="107"/>
        <v>RSDExSDGCZ05</v>
      </c>
      <c r="M1731" t="str">
        <f t="shared" si="108"/>
        <v>RSDExSDG</v>
      </c>
      <c r="N1731" t="s">
        <v>423</v>
      </c>
      <c r="O1731">
        <v>0</v>
      </c>
    </row>
    <row r="1732" spans="2:15" x14ac:dyDescent="0.35">
      <c r="B1732" t="s">
        <v>389</v>
      </c>
      <c r="C1732" t="str">
        <f t="shared" si="105"/>
        <v>RSDExSDG</v>
      </c>
      <c r="D1732" t="s">
        <v>393</v>
      </c>
      <c r="E1732" t="str">
        <f t="shared" si="106"/>
        <v>SDG</v>
      </c>
      <c r="F1732" t="s">
        <v>456</v>
      </c>
      <c r="G1732" t="s">
        <v>446</v>
      </c>
      <c r="H1732" t="s">
        <v>416</v>
      </c>
      <c r="I1732" s="12" t="s">
        <v>417</v>
      </c>
      <c r="J1732" s="12" t="s">
        <v>418</v>
      </c>
      <c r="L1732" s="28" t="str">
        <f t="shared" si="107"/>
        <v>RSDExSDGCZ06</v>
      </c>
      <c r="M1732" t="str">
        <f t="shared" si="108"/>
        <v>RSDExSDG</v>
      </c>
      <c r="N1732" t="s">
        <v>424</v>
      </c>
      <c r="O1732">
        <v>0.33992</v>
      </c>
    </row>
    <row r="1733" spans="2:15" x14ac:dyDescent="0.35">
      <c r="B1733" t="s">
        <v>389</v>
      </c>
      <c r="C1733" t="str">
        <f t="shared" si="105"/>
        <v>RSDExSDG</v>
      </c>
      <c r="D1733" t="s">
        <v>393</v>
      </c>
      <c r="E1733" t="str">
        <f t="shared" si="106"/>
        <v>SDG</v>
      </c>
      <c r="F1733" t="s">
        <v>456</v>
      </c>
      <c r="G1733" t="s">
        <v>446</v>
      </c>
      <c r="H1733" t="s">
        <v>416</v>
      </c>
      <c r="I1733" s="12" t="s">
        <v>417</v>
      </c>
      <c r="J1733" s="12" t="s">
        <v>418</v>
      </c>
      <c r="L1733" s="28" t="str">
        <f t="shared" si="107"/>
        <v>RSDExSDGCZ07</v>
      </c>
      <c r="M1733" t="str">
        <f t="shared" si="108"/>
        <v>RSDExSDG</v>
      </c>
      <c r="N1733" t="s">
        <v>425</v>
      </c>
      <c r="O1733">
        <v>5.2133300000000009</v>
      </c>
    </row>
    <row r="1734" spans="2:15" x14ac:dyDescent="0.35">
      <c r="B1734" t="s">
        <v>389</v>
      </c>
      <c r="C1734" t="str">
        <f t="shared" si="105"/>
        <v>RSDExSDG</v>
      </c>
      <c r="D1734" t="s">
        <v>393</v>
      </c>
      <c r="E1734" t="str">
        <f t="shared" si="106"/>
        <v>SDG</v>
      </c>
      <c r="F1734" t="s">
        <v>456</v>
      </c>
      <c r="G1734" t="s">
        <v>446</v>
      </c>
      <c r="H1734" t="s">
        <v>416</v>
      </c>
      <c r="I1734" s="12" t="s">
        <v>417</v>
      </c>
      <c r="J1734" s="12" t="s">
        <v>418</v>
      </c>
      <c r="L1734" s="28" t="str">
        <f t="shared" si="107"/>
        <v>RSDExSDGCZ08</v>
      </c>
      <c r="M1734" t="str">
        <f t="shared" si="108"/>
        <v>RSDExSDG</v>
      </c>
      <c r="N1734" t="s">
        <v>426</v>
      </c>
      <c r="O1734">
        <v>0.22834999999999997</v>
      </c>
    </row>
    <row r="1735" spans="2:15" x14ac:dyDescent="0.35">
      <c r="B1735" t="s">
        <v>389</v>
      </c>
      <c r="C1735" t="str">
        <f t="shared" si="105"/>
        <v>RSDExSDG</v>
      </c>
      <c r="D1735" t="s">
        <v>393</v>
      </c>
      <c r="E1735" t="str">
        <f t="shared" si="106"/>
        <v>SDG</v>
      </c>
      <c r="F1735" t="s">
        <v>456</v>
      </c>
      <c r="G1735" t="s">
        <v>446</v>
      </c>
      <c r="H1735" t="s">
        <v>416</v>
      </c>
      <c r="I1735" s="12" t="s">
        <v>417</v>
      </c>
      <c r="J1735" s="12" t="s">
        <v>418</v>
      </c>
      <c r="L1735" s="28" t="str">
        <f t="shared" si="107"/>
        <v>RSDExSDGCZ09</v>
      </c>
      <c r="M1735" t="str">
        <f t="shared" si="108"/>
        <v>RSDExSDG</v>
      </c>
      <c r="N1735" t="s">
        <v>427</v>
      </c>
      <c r="O1735">
        <v>0</v>
      </c>
    </row>
    <row r="1736" spans="2:15" x14ac:dyDescent="0.35">
      <c r="B1736" t="s">
        <v>389</v>
      </c>
      <c r="C1736" t="str">
        <f t="shared" si="105"/>
        <v>RSDExSDG</v>
      </c>
      <c r="D1736" t="s">
        <v>393</v>
      </c>
      <c r="E1736" t="str">
        <f t="shared" si="106"/>
        <v>SDG</v>
      </c>
      <c r="F1736" t="s">
        <v>456</v>
      </c>
      <c r="G1736" t="s">
        <v>446</v>
      </c>
      <c r="H1736" t="s">
        <v>416</v>
      </c>
      <c r="I1736" s="12" t="s">
        <v>417</v>
      </c>
      <c r="J1736" s="12" t="s">
        <v>418</v>
      </c>
      <c r="L1736" s="28" t="str">
        <f t="shared" si="107"/>
        <v>RSDExSDGCZ10</v>
      </c>
      <c r="M1736" t="str">
        <f t="shared" si="108"/>
        <v>RSDExSDG</v>
      </c>
      <c r="N1736" t="s">
        <v>428</v>
      </c>
      <c r="O1736">
        <v>1.6326500000000002</v>
      </c>
    </row>
    <row r="1737" spans="2:15" x14ac:dyDescent="0.35">
      <c r="B1737" t="s">
        <v>389</v>
      </c>
      <c r="C1737" t="str">
        <f t="shared" si="105"/>
        <v>RSDExSDG</v>
      </c>
      <c r="D1737" t="s">
        <v>393</v>
      </c>
      <c r="E1737" t="str">
        <f t="shared" si="106"/>
        <v>SDG</v>
      </c>
      <c r="F1737" t="s">
        <v>456</v>
      </c>
      <c r="G1737" t="s">
        <v>446</v>
      </c>
      <c r="H1737" t="s">
        <v>416</v>
      </c>
      <c r="I1737" s="12" t="s">
        <v>417</v>
      </c>
      <c r="J1737" s="12" t="s">
        <v>418</v>
      </c>
      <c r="L1737" s="28" t="str">
        <f t="shared" si="107"/>
        <v>RSDExSDGCZ11</v>
      </c>
      <c r="M1737" t="str">
        <f t="shared" si="108"/>
        <v>RSDExSDG</v>
      </c>
      <c r="N1737" t="s">
        <v>429</v>
      </c>
      <c r="O1737">
        <v>0</v>
      </c>
    </row>
    <row r="1738" spans="2:15" x14ac:dyDescent="0.35">
      <c r="B1738" t="s">
        <v>389</v>
      </c>
      <c r="C1738" t="str">
        <f t="shared" si="105"/>
        <v>RSDExSDG</v>
      </c>
      <c r="D1738" t="s">
        <v>393</v>
      </c>
      <c r="E1738" t="str">
        <f t="shared" si="106"/>
        <v>SDG</v>
      </c>
      <c r="F1738" t="s">
        <v>456</v>
      </c>
      <c r="G1738" t="s">
        <v>446</v>
      </c>
      <c r="H1738" t="s">
        <v>416</v>
      </c>
      <c r="I1738" s="12" t="s">
        <v>417</v>
      </c>
      <c r="J1738" s="12" t="s">
        <v>418</v>
      </c>
      <c r="L1738" s="28" t="str">
        <f t="shared" si="107"/>
        <v>RSDExSDGCZ12</v>
      </c>
      <c r="M1738" t="str">
        <f t="shared" si="108"/>
        <v>RSDExSDG</v>
      </c>
      <c r="N1738" t="s">
        <v>430</v>
      </c>
      <c r="O1738">
        <v>0</v>
      </c>
    </row>
    <row r="1739" spans="2:15" x14ac:dyDescent="0.35">
      <c r="B1739" t="s">
        <v>389</v>
      </c>
      <c r="C1739" t="str">
        <f t="shared" si="105"/>
        <v>RSDExSDG</v>
      </c>
      <c r="D1739" t="s">
        <v>393</v>
      </c>
      <c r="E1739" t="str">
        <f t="shared" si="106"/>
        <v>SDG</v>
      </c>
      <c r="F1739" t="s">
        <v>456</v>
      </c>
      <c r="G1739" t="s">
        <v>446</v>
      </c>
      <c r="H1739" t="s">
        <v>416</v>
      </c>
      <c r="I1739" s="12" t="s">
        <v>417</v>
      </c>
      <c r="J1739" s="12" t="s">
        <v>418</v>
      </c>
      <c r="L1739" s="28" t="str">
        <f t="shared" si="107"/>
        <v>RSDExSDGCZ13</v>
      </c>
      <c r="M1739" t="str">
        <f t="shared" si="108"/>
        <v>RSDExSDG</v>
      </c>
      <c r="N1739" t="s">
        <v>431</v>
      </c>
      <c r="O1739">
        <v>0</v>
      </c>
    </row>
    <row r="1740" spans="2:15" x14ac:dyDescent="0.35">
      <c r="B1740" t="s">
        <v>389</v>
      </c>
      <c r="C1740" t="str">
        <f t="shared" si="105"/>
        <v>RSDExSDG</v>
      </c>
      <c r="D1740" t="s">
        <v>393</v>
      </c>
      <c r="E1740" t="str">
        <f t="shared" si="106"/>
        <v>SDG</v>
      </c>
      <c r="F1740" t="s">
        <v>456</v>
      </c>
      <c r="G1740" t="s">
        <v>446</v>
      </c>
      <c r="H1740" t="s">
        <v>416</v>
      </c>
      <c r="I1740" s="12" t="s">
        <v>417</v>
      </c>
      <c r="J1740" s="12" t="s">
        <v>418</v>
      </c>
      <c r="L1740" s="28" t="str">
        <f t="shared" si="107"/>
        <v>RSDExSDGCZ14</v>
      </c>
      <c r="M1740" t="str">
        <f t="shared" si="108"/>
        <v>RSDExSDG</v>
      </c>
      <c r="N1740" t="s">
        <v>432</v>
      </c>
      <c r="O1740">
        <v>1.5615E-2</v>
      </c>
    </row>
    <row r="1741" spans="2:15" x14ac:dyDescent="0.35">
      <c r="B1741" t="s">
        <v>389</v>
      </c>
      <c r="C1741" t="str">
        <f t="shared" si="105"/>
        <v>RSDExSDG</v>
      </c>
      <c r="D1741" t="s">
        <v>393</v>
      </c>
      <c r="E1741" t="str">
        <f t="shared" si="106"/>
        <v>SDG</v>
      </c>
      <c r="F1741" t="s">
        <v>456</v>
      </c>
      <c r="G1741" t="s">
        <v>446</v>
      </c>
      <c r="H1741" t="s">
        <v>416</v>
      </c>
      <c r="I1741" s="12" t="s">
        <v>417</v>
      </c>
      <c r="J1741" s="12" t="s">
        <v>418</v>
      </c>
      <c r="L1741" s="28" t="str">
        <f t="shared" si="107"/>
        <v>RSDExSDGCZ15</v>
      </c>
      <c r="M1741" t="str">
        <f t="shared" si="108"/>
        <v>RSDExSDG</v>
      </c>
      <c r="N1741" t="s">
        <v>433</v>
      </c>
      <c r="O1741">
        <v>7.4399999999999996E-3</v>
      </c>
    </row>
    <row r="1742" spans="2:15" x14ac:dyDescent="0.35">
      <c r="B1742" t="s">
        <v>389</v>
      </c>
      <c r="C1742" t="str">
        <f t="shared" si="105"/>
        <v>RSDExSDG</v>
      </c>
      <c r="D1742" t="s">
        <v>393</v>
      </c>
      <c r="E1742" t="str">
        <f t="shared" si="106"/>
        <v>SDG</v>
      </c>
      <c r="F1742" t="s">
        <v>456</v>
      </c>
      <c r="G1742" t="s">
        <v>446</v>
      </c>
      <c r="H1742" t="s">
        <v>416</v>
      </c>
      <c r="I1742" s="12" t="s">
        <v>417</v>
      </c>
      <c r="J1742" s="12" t="s">
        <v>418</v>
      </c>
      <c r="L1742" s="28" t="str">
        <f t="shared" si="107"/>
        <v>RSDExSDGCZ16</v>
      </c>
      <c r="M1742" t="str">
        <f t="shared" si="108"/>
        <v>RSDExSDG</v>
      </c>
      <c r="N1742" t="s">
        <v>434</v>
      </c>
      <c r="O1742">
        <v>0</v>
      </c>
    </row>
    <row r="1743" spans="2:15" x14ac:dyDescent="0.35">
      <c r="B1743" t="s">
        <v>389</v>
      </c>
      <c r="C1743" t="str">
        <f t="shared" ref="C1743:C1806" si="109">+G1743&amp;H1743&amp;F1743</f>
        <v>RFFExSDG</v>
      </c>
      <c r="D1743" t="s">
        <v>393</v>
      </c>
      <c r="E1743" t="str">
        <f t="shared" si="106"/>
        <v>SDG</v>
      </c>
      <c r="F1743" t="s">
        <v>456</v>
      </c>
      <c r="G1743" t="s">
        <v>447</v>
      </c>
      <c r="H1743" t="s">
        <v>416</v>
      </c>
      <c r="I1743" s="12" t="s">
        <v>417</v>
      </c>
      <c r="J1743" s="12" t="s">
        <v>418</v>
      </c>
      <c r="L1743" s="28" t="str">
        <f t="shared" si="107"/>
        <v>RFFExSDGCZ01</v>
      </c>
      <c r="M1743" t="str">
        <f t="shared" si="108"/>
        <v>RFFExSDG</v>
      </c>
      <c r="N1743" t="s">
        <v>419</v>
      </c>
      <c r="O1743">
        <v>0</v>
      </c>
    </row>
    <row r="1744" spans="2:15" x14ac:dyDescent="0.35">
      <c r="B1744" t="s">
        <v>389</v>
      </c>
      <c r="C1744" t="str">
        <f t="shared" si="109"/>
        <v>RFFExSDG</v>
      </c>
      <c r="D1744" t="s">
        <v>393</v>
      </c>
      <c r="E1744" t="str">
        <f t="shared" ref="E1744:E1807" si="110">IF(H1744="Ex",F1744,"Any")</f>
        <v>SDG</v>
      </c>
      <c r="F1744" t="s">
        <v>456</v>
      </c>
      <c r="G1744" t="s">
        <v>447</v>
      </c>
      <c r="H1744" t="s">
        <v>416</v>
      </c>
      <c r="I1744" s="12" t="s">
        <v>417</v>
      </c>
      <c r="J1744" s="12" t="s">
        <v>418</v>
      </c>
      <c r="L1744" s="28" t="str">
        <f t="shared" ref="L1744:L1807" si="111">M1744&amp;N1744</f>
        <v>RFFExSDGCZ02</v>
      </c>
      <c r="M1744" t="str">
        <f t="shared" ref="M1744:M1807" si="112">+C1744</f>
        <v>RFFExSDG</v>
      </c>
      <c r="N1744" t="s">
        <v>420</v>
      </c>
      <c r="O1744">
        <v>0</v>
      </c>
    </row>
    <row r="1745" spans="2:15" x14ac:dyDescent="0.35">
      <c r="B1745" t="s">
        <v>389</v>
      </c>
      <c r="C1745" t="str">
        <f t="shared" si="109"/>
        <v>RFFExSDG</v>
      </c>
      <c r="D1745" t="s">
        <v>393</v>
      </c>
      <c r="E1745" t="str">
        <f t="shared" si="110"/>
        <v>SDG</v>
      </c>
      <c r="F1745" t="s">
        <v>456</v>
      </c>
      <c r="G1745" t="s">
        <v>447</v>
      </c>
      <c r="H1745" t="s">
        <v>416</v>
      </c>
      <c r="I1745" s="12" t="s">
        <v>417</v>
      </c>
      <c r="J1745" s="12" t="s">
        <v>418</v>
      </c>
      <c r="L1745" s="28" t="str">
        <f t="shared" si="111"/>
        <v>RFFExSDGCZ03</v>
      </c>
      <c r="M1745" t="str">
        <f t="shared" si="112"/>
        <v>RFFExSDG</v>
      </c>
      <c r="N1745" t="s">
        <v>421</v>
      </c>
      <c r="O1745">
        <v>0</v>
      </c>
    </row>
    <row r="1746" spans="2:15" x14ac:dyDescent="0.35">
      <c r="B1746" t="s">
        <v>389</v>
      </c>
      <c r="C1746" t="str">
        <f t="shared" si="109"/>
        <v>RFFExSDG</v>
      </c>
      <c r="D1746" t="s">
        <v>393</v>
      </c>
      <c r="E1746" t="str">
        <f t="shared" si="110"/>
        <v>SDG</v>
      </c>
      <c r="F1746" t="s">
        <v>456</v>
      </c>
      <c r="G1746" t="s">
        <v>447</v>
      </c>
      <c r="H1746" t="s">
        <v>416</v>
      </c>
      <c r="I1746" s="12" t="s">
        <v>417</v>
      </c>
      <c r="J1746" s="12" t="s">
        <v>418</v>
      </c>
      <c r="L1746" s="28" t="str">
        <f t="shared" si="111"/>
        <v>RFFExSDGCZ04</v>
      </c>
      <c r="M1746" t="str">
        <f t="shared" si="112"/>
        <v>RFFExSDG</v>
      </c>
      <c r="N1746" t="s">
        <v>422</v>
      </c>
      <c r="O1746">
        <v>0</v>
      </c>
    </row>
    <row r="1747" spans="2:15" x14ac:dyDescent="0.35">
      <c r="B1747" t="s">
        <v>389</v>
      </c>
      <c r="C1747" t="str">
        <f t="shared" si="109"/>
        <v>RFFExSDG</v>
      </c>
      <c r="D1747" t="s">
        <v>393</v>
      </c>
      <c r="E1747" t="str">
        <f t="shared" si="110"/>
        <v>SDG</v>
      </c>
      <c r="F1747" t="s">
        <v>456</v>
      </c>
      <c r="G1747" t="s">
        <v>447</v>
      </c>
      <c r="H1747" t="s">
        <v>416</v>
      </c>
      <c r="I1747" s="12" t="s">
        <v>417</v>
      </c>
      <c r="J1747" s="12" t="s">
        <v>418</v>
      </c>
      <c r="L1747" s="28" t="str">
        <f t="shared" si="111"/>
        <v>RFFExSDGCZ05</v>
      </c>
      <c r="M1747" t="str">
        <f t="shared" si="112"/>
        <v>RFFExSDG</v>
      </c>
      <c r="N1747" t="s">
        <v>423</v>
      </c>
      <c r="O1747">
        <v>0</v>
      </c>
    </row>
    <row r="1748" spans="2:15" x14ac:dyDescent="0.35">
      <c r="B1748" t="s">
        <v>389</v>
      </c>
      <c r="C1748" t="str">
        <f t="shared" si="109"/>
        <v>RFFExSDG</v>
      </c>
      <c r="D1748" t="s">
        <v>393</v>
      </c>
      <c r="E1748" t="str">
        <f t="shared" si="110"/>
        <v>SDG</v>
      </c>
      <c r="F1748" t="s">
        <v>456</v>
      </c>
      <c r="G1748" t="s">
        <v>447</v>
      </c>
      <c r="H1748" t="s">
        <v>416</v>
      </c>
      <c r="I1748" s="12" t="s">
        <v>417</v>
      </c>
      <c r="J1748" s="12" t="s">
        <v>418</v>
      </c>
      <c r="L1748" s="28" t="str">
        <f t="shared" si="111"/>
        <v>RFFExSDGCZ06</v>
      </c>
      <c r="M1748" t="str">
        <f t="shared" si="112"/>
        <v>RFFExSDG</v>
      </c>
      <c r="N1748" t="s">
        <v>424</v>
      </c>
      <c r="O1748">
        <v>0.33992</v>
      </c>
    </row>
    <row r="1749" spans="2:15" x14ac:dyDescent="0.35">
      <c r="B1749" t="s">
        <v>389</v>
      </c>
      <c r="C1749" t="str">
        <f t="shared" si="109"/>
        <v>RFFExSDG</v>
      </c>
      <c r="D1749" t="s">
        <v>393</v>
      </c>
      <c r="E1749" t="str">
        <f t="shared" si="110"/>
        <v>SDG</v>
      </c>
      <c r="F1749" t="s">
        <v>456</v>
      </c>
      <c r="G1749" t="s">
        <v>447</v>
      </c>
      <c r="H1749" t="s">
        <v>416</v>
      </c>
      <c r="I1749" s="12" t="s">
        <v>417</v>
      </c>
      <c r="J1749" s="12" t="s">
        <v>418</v>
      </c>
      <c r="L1749" s="28" t="str">
        <f t="shared" si="111"/>
        <v>RFFExSDGCZ07</v>
      </c>
      <c r="M1749" t="str">
        <f t="shared" si="112"/>
        <v>RFFExSDG</v>
      </c>
      <c r="N1749" t="s">
        <v>425</v>
      </c>
      <c r="O1749">
        <v>5.2133300000000009</v>
      </c>
    </row>
    <row r="1750" spans="2:15" x14ac:dyDescent="0.35">
      <c r="B1750" t="s">
        <v>389</v>
      </c>
      <c r="C1750" t="str">
        <f t="shared" si="109"/>
        <v>RFFExSDG</v>
      </c>
      <c r="D1750" t="s">
        <v>393</v>
      </c>
      <c r="E1750" t="str">
        <f t="shared" si="110"/>
        <v>SDG</v>
      </c>
      <c r="F1750" t="s">
        <v>456</v>
      </c>
      <c r="G1750" t="s">
        <v>447</v>
      </c>
      <c r="H1750" t="s">
        <v>416</v>
      </c>
      <c r="I1750" s="12" t="s">
        <v>417</v>
      </c>
      <c r="J1750" s="12" t="s">
        <v>418</v>
      </c>
      <c r="L1750" s="28" t="str">
        <f t="shared" si="111"/>
        <v>RFFExSDGCZ08</v>
      </c>
      <c r="M1750" t="str">
        <f t="shared" si="112"/>
        <v>RFFExSDG</v>
      </c>
      <c r="N1750" t="s">
        <v>426</v>
      </c>
      <c r="O1750">
        <v>0.22834999999999997</v>
      </c>
    </row>
    <row r="1751" spans="2:15" x14ac:dyDescent="0.35">
      <c r="B1751" t="s">
        <v>389</v>
      </c>
      <c r="C1751" t="str">
        <f t="shared" si="109"/>
        <v>RFFExSDG</v>
      </c>
      <c r="D1751" t="s">
        <v>393</v>
      </c>
      <c r="E1751" t="str">
        <f t="shared" si="110"/>
        <v>SDG</v>
      </c>
      <c r="F1751" t="s">
        <v>456</v>
      </c>
      <c r="G1751" t="s">
        <v>447</v>
      </c>
      <c r="H1751" t="s">
        <v>416</v>
      </c>
      <c r="I1751" s="12" t="s">
        <v>417</v>
      </c>
      <c r="J1751" s="12" t="s">
        <v>418</v>
      </c>
      <c r="L1751" s="28" t="str">
        <f t="shared" si="111"/>
        <v>RFFExSDGCZ09</v>
      </c>
      <c r="M1751" t="str">
        <f t="shared" si="112"/>
        <v>RFFExSDG</v>
      </c>
      <c r="N1751" t="s">
        <v>427</v>
      </c>
      <c r="O1751">
        <v>0</v>
      </c>
    </row>
    <row r="1752" spans="2:15" x14ac:dyDescent="0.35">
      <c r="B1752" t="s">
        <v>389</v>
      </c>
      <c r="C1752" t="str">
        <f t="shared" si="109"/>
        <v>RFFExSDG</v>
      </c>
      <c r="D1752" t="s">
        <v>393</v>
      </c>
      <c r="E1752" t="str">
        <f t="shared" si="110"/>
        <v>SDG</v>
      </c>
      <c r="F1752" t="s">
        <v>456</v>
      </c>
      <c r="G1752" t="s">
        <v>447</v>
      </c>
      <c r="H1752" t="s">
        <v>416</v>
      </c>
      <c r="I1752" s="12" t="s">
        <v>417</v>
      </c>
      <c r="J1752" s="12" t="s">
        <v>418</v>
      </c>
      <c r="L1752" s="28" t="str">
        <f t="shared" si="111"/>
        <v>RFFExSDGCZ10</v>
      </c>
      <c r="M1752" t="str">
        <f t="shared" si="112"/>
        <v>RFFExSDG</v>
      </c>
      <c r="N1752" t="s">
        <v>428</v>
      </c>
      <c r="O1752">
        <v>1.6326500000000002</v>
      </c>
    </row>
    <row r="1753" spans="2:15" x14ac:dyDescent="0.35">
      <c r="B1753" t="s">
        <v>389</v>
      </c>
      <c r="C1753" t="str">
        <f t="shared" si="109"/>
        <v>RFFExSDG</v>
      </c>
      <c r="D1753" t="s">
        <v>393</v>
      </c>
      <c r="E1753" t="str">
        <f t="shared" si="110"/>
        <v>SDG</v>
      </c>
      <c r="F1753" t="s">
        <v>456</v>
      </c>
      <c r="G1753" t="s">
        <v>447</v>
      </c>
      <c r="H1753" t="s">
        <v>416</v>
      </c>
      <c r="I1753" s="12" t="s">
        <v>417</v>
      </c>
      <c r="J1753" s="12" t="s">
        <v>418</v>
      </c>
      <c r="L1753" s="28" t="str">
        <f t="shared" si="111"/>
        <v>RFFExSDGCZ11</v>
      </c>
      <c r="M1753" t="str">
        <f t="shared" si="112"/>
        <v>RFFExSDG</v>
      </c>
      <c r="N1753" t="s">
        <v>429</v>
      </c>
      <c r="O1753">
        <v>0</v>
      </c>
    </row>
    <row r="1754" spans="2:15" x14ac:dyDescent="0.35">
      <c r="B1754" t="s">
        <v>389</v>
      </c>
      <c r="C1754" t="str">
        <f t="shared" si="109"/>
        <v>RFFExSDG</v>
      </c>
      <c r="D1754" t="s">
        <v>393</v>
      </c>
      <c r="E1754" t="str">
        <f t="shared" si="110"/>
        <v>SDG</v>
      </c>
      <c r="F1754" t="s">
        <v>456</v>
      </c>
      <c r="G1754" t="s">
        <v>447</v>
      </c>
      <c r="H1754" t="s">
        <v>416</v>
      </c>
      <c r="I1754" s="12" t="s">
        <v>417</v>
      </c>
      <c r="J1754" s="12" t="s">
        <v>418</v>
      </c>
      <c r="L1754" s="28" t="str">
        <f t="shared" si="111"/>
        <v>RFFExSDGCZ12</v>
      </c>
      <c r="M1754" t="str">
        <f t="shared" si="112"/>
        <v>RFFExSDG</v>
      </c>
      <c r="N1754" t="s">
        <v>430</v>
      </c>
      <c r="O1754">
        <v>0</v>
      </c>
    </row>
    <row r="1755" spans="2:15" x14ac:dyDescent="0.35">
      <c r="B1755" t="s">
        <v>389</v>
      </c>
      <c r="C1755" t="str">
        <f t="shared" si="109"/>
        <v>RFFExSDG</v>
      </c>
      <c r="D1755" t="s">
        <v>393</v>
      </c>
      <c r="E1755" t="str">
        <f t="shared" si="110"/>
        <v>SDG</v>
      </c>
      <c r="F1755" t="s">
        <v>456</v>
      </c>
      <c r="G1755" t="s">
        <v>447</v>
      </c>
      <c r="H1755" t="s">
        <v>416</v>
      </c>
      <c r="I1755" s="12" t="s">
        <v>417</v>
      </c>
      <c r="J1755" s="12" t="s">
        <v>418</v>
      </c>
      <c r="L1755" s="28" t="str">
        <f t="shared" si="111"/>
        <v>RFFExSDGCZ13</v>
      </c>
      <c r="M1755" t="str">
        <f t="shared" si="112"/>
        <v>RFFExSDG</v>
      </c>
      <c r="N1755" t="s">
        <v>431</v>
      </c>
      <c r="O1755">
        <v>0</v>
      </c>
    </row>
    <row r="1756" spans="2:15" x14ac:dyDescent="0.35">
      <c r="B1756" t="s">
        <v>389</v>
      </c>
      <c r="C1756" t="str">
        <f t="shared" si="109"/>
        <v>RFFExSDG</v>
      </c>
      <c r="D1756" t="s">
        <v>393</v>
      </c>
      <c r="E1756" t="str">
        <f t="shared" si="110"/>
        <v>SDG</v>
      </c>
      <c r="F1756" t="s">
        <v>456</v>
      </c>
      <c r="G1756" t="s">
        <v>447</v>
      </c>
      <c r="H1756" t="s">
        <v>416</v>
      </c>
      <c r="I1756" s="12" t="s">
        <v>417</v>
      </c>
      <c r="J1756" s="12" t="s">
        <v>418</v>
      </c>
      <c r="L1756" s="28" t="str">
        <f t="shared" si="111"/>
        <v>RFFExSDGCZ14</v>
      </c>
      <c r="M1756" t="str">
        <f t="shared" si="112"/>
        <v>RFFExSDG</v>
      </c>
      <c r="N1756" t="s">
        <v>432</v>
      </c>
      <c r="O1756">
        <v>1.5615E-2</v>
      </c>
    </row>
    <row r="1757" spans="2:15" x14ac:dyDescent="0.35">
      <c r="B1757" t="s">
        <v>389</v>
      </c>
      <c r="C1757" t="str">
        <f t="shared" si="109"/>
        <v>RFFExSDG</v>
      </c>
      <c r="D1757" t="s">
        <v>393</v>
      </c>
      <c r="E1757" t="str">
        <f t="shared" si="110"/>
        <v>SDG</v>
      </c>
      <c r="F1757" t="s">
        <v>456</v>
      </c>
      <c r="G1757" t="s">
        <v>447</v>
      </c>
      <c r="H1757" t="s">
        <v>416</v>
      </c>
      <c r="I1757" s="12" t="s">
        <v>417</v>
      </c>
      <c r="J1757" s="12" t="s">
        <v>418</v>
      </c>
      <c r="L1757" s="28" t="str">
        <f t="shared" si="111"/>
        <v>RFFExSDGCZ15</v>
      </c>
      <c r="M1757" t="str">
        <f t="shared" si="112"/>
        <v>RFFExSDG</v>
      </c>
      <c r="N1757" t="s">
        <v>433</v>
      </c>
      <c r="O1757">
        <v>7.4399999999999996E-3</v>
      </c>
    </row>
    <row r="1758" spans="2:15" x14ac:dyDescent="0.35">
      <c r="B1758" t="s">
        <v>389</v>
      </c>
      <c r="C1758" t="str">
        <f t="shared" si="109"/>
        <v>RFFExSDG</v>
      </c>
      <c r="D1758" t="s">
        <v>393</v>
      </c>
      <c r="E1758" t="str">
        <f t="shared" si="110"/>
        <v>SDG</v>
      </c>
      <c r="F1758" t="s">
        <v>456</v>
      </c>
      <c r="G1758" t="s">
        <v>447</v>
      </c>
      <c r="H1758" t="s">
        <v>416</v>
      </c>
      <c r="I1758" s="12" t="s">
        <v>417</v>
      </c>
      <c r="J1758" s="12" t="s">
        <v>418</v>
      </c>
      <c r="L1758" s="28" t="str">
        <f t="shared" si="111"/>
        <v>RFFExSDGCZ16</v>
      </c>
      <c r="M1758" t="str">
        <f t="shared" si="112"/>
        <v>RFFExSDG</v>
      </c>
      <c r="N1758" t="s">
        <v>434</v>
      </c>
      <c r="O1758">
        <v>0</v>
      </c>
    </row>
    <row r="1759" spans="2:15" x14ac:dyDescent="0.35">
      <c r="B1759" t="s">
        <v>389</v>
      </c>
      <c r="C1759" t="str">
        <f t="shared" si="109"/>
        <v>Rt3ExSDG</v>
      </c>
      <c r="D1759" t="s">
        <v>393</v>
      </c>
      <c r="E1759" t="str">
        <f t="shared" si="110"/>
        <v>SDG</v>
      </c>
      <c r="F1759" t="s">
        <v>456</v>
      </c>
      <c r="G1759" t="s">
        <v>448</v>
      </c>
      <c r="H1759" t="s">
        <v>416</v>
      </c>
      <c r="I1759" s="12" t="s">
        <v>417</v>
      </c>
      <c r="J1759" s="12" t="s">
        <v>418</v>
      </c>
      <c r="L1759" s="28" t="str">
        <f t="shared" si="111"/>
        <v>Rt3ExSDGCZ01</v>
      </c>
      <c r="M1759" t="str">
        <f t="shared" si="112"/>
        <v>Rt3ExSDG</v>
      </c>
      <c r="N1759" t="s">
        <v>419</v>
      </c>
      <c r="O1759">
        <v>0</v>
      </c>
    </row>
    <row r="1760" spans="2:15" x14ac:dyDescent="0.35">
      <c r="B1760" t="s">
        <v>389</v>
      </c>
      <c r="C1760" t="str">
        <f t="shared" si="109"/>
        <v>Rt3ExSDG</v>
      </c>
      <c r="D1760" t="s">
        <v>393</v>
      </c>
      <c r="E1760" t="str">
        <f t="shared" si="110"/>
        <v>SDG</v>
      </c>
      <c r="F1760" t="s">
        <v>456</v>
      </c>
      <c r="G1760" t="s">
        <v>448</v>
      </c>
      <c r="H1760" t="s">
        <v>416</v>
      </c>
      <c r="I1760" s="12" t="s">
        <v>417</v>
      </c>
      <c r="J1760" s="12" t="s">
        <v>418</v>
      </c>
      <c r="L1760" s="28" t="str">
        <f t="shared" si="111"/>
        <v>Rt3ExSDGCZ02</v>
      </c>
      <c r="M1760" t="str">
        <f t="shared" si="112"/>
        <v>Rt3ExSDG</v>
      </c>
      <c r="N1760" t="s">
        <v>420</v>
      </c>
      <c r="O1760">
        <v>0</v>
      </c>
    </row>
    <row r="1761" spans="2:15" x14ac:dyDescent="0.35">
      <c r="B1761" t="s">
        <v>389</v>
      </c>
      <c r="C1761" t="str">
        <f t="shared" si="109"/>
        <v>Rt3ExSDG</v>
      </c>
      <c r="D1761" t="s">
        <v>393</v>
      </c>
      <c r="E1761" t="str">
        <f t="shared" si="110"/>
        <v>SDG</v>
      </c>
      <c r="F1761" t="s">
        <v>456</v>
      </c>
      <c r="G1761" t="s">
        <v>448</v>
      </c>
      <c r="H1761" t="s">
        <v>416</v>
      </c>
      <c r="I1761" s="12" t="s">
        <v>417</v>
      </c>
      <c r="J1761" s="12" t="s">
        <v>418</v>
      </c>
      <c r="L1761" s="28" t="str">
        <f t="shared" si="111"/>
        <v>Rt3ExSDGCZ03</v>
      </c>
      <c r="M1761" t="str">
        <f t="shared" si="112"/>
        <v>Rt3ExSDG</v>
      </c>
      <c r="N1761" t="s">
        <v>421</v>
      </c>
      <c r="O1761">
        <v>0</v>
      </c>
    </row>
    <row r="1762" spans="2:15" x14ac:dyDescent="0.35">
      <c r="B1762" t="s">
        <v>389</v>
      </c>
      <c r="C1762" t="str">
        <f t="shared" si="109"/>
        <v>Rt3ExSDG</v>
      </c>
      <c r="D1762" t="s">
        <v>393</v>
      </c>
      <c r="E1762" t="str">
        <f t="shared" si="110"/>
        <v>SDG</v>
      </c>
      <c r="F1762" t="s">
        <v>456</v>
      </c>
      <c r="G1762" t="s">
        <v>448</v>
      </c>
      <c r="H1762" t="s">
        <v>416</v>
      </c>
      <c r="I1762" s="12" t="s">
        <v>417</v>
      </c>
      <c r="J1762" s="12" t="s">
        <v>418</v>
      </c>
      <c r="L1762" s="28" t="str">
        <f t="shared" si="111"/>
        <v>Rt3ExSDGCZ04</v>
      </c>
      <c r="M1762" t="str">
        <f t="shared" si="112"/>
        <v>Rt3ExSDG</v>
      </c>
      <c r="N1762" t="s">
        <v>422</v>
      </c>
      <c r="O1762">
        <v>0</v>
      </c>
    </row>
    <row r="1763" spans="2:15" x14ac:dyDescent="0.35">
      <c r="B1763" t="s">
        <v>389</v>
      </c>
      <c r="C1763" t="str">
        <f t="shared" si="109"/>
        <v>Rt3ExSDG</v>
      </c>
      <c r="D1763" t="s">
        <v>393</v>
      </c>
      <c r="E1763" t="str">
        <f t="shared" si="110"/>
        <v>SDG</v>
      </c>
      <c r="F1763" t="s">
        <v>456</v>
      </c>
      <c r="G1763" t="s">
        <v>448</v>
      </c>
      <c r="H1763" t="s">
        <v>416</v>
      </c>
      <c r="I1763" s="12" t="s">
        <v>417</v>
      </c>
      <c r="J1763" s="12" t="s">
        <v>418</v>
      </c>
      <c r="L1763" s="28" t="str">
        <f t="shared" si="111"/>
        <v>Rt3ExSDGCZ05</v>
      </c>
      <c r="M1763" t="str">
        <f t="shared" si="112"/>
        <v>Rt3ExSDG</v>
      </c>
      <c r="N1763" t="s">
        <v>423</v>
      </c>
      <c r="O1763">
        <v>0</v>
      </c>
    </row>
    <row r="1764" spans="2:15" x14ac:dyDescent="0.35">
      <c r="B1764" t="s">
        <v>389</v>
      </c>
      <c r="C1764" t="str">
        <f t="shared" si="109"/>
        <v>Rt3ExSDG</v>
      </c>
      <c r="D1764" t="s">
        <v>393</v>
      </c>
      <c r="E1764" t="str">
        <f t="shared" si="110"/>
        <v>SDG</v>
      </c>
      <c r="F1764" t="s">
        <v>456</v>
      </c>
      <c r="G1764" t="s">
        <v>448</v>
      </c>
      <c r="H1764" t="s">
        <v>416</v>
      </c>
      <c r="I1764" s="12" t="s">
        <v>417</v>
      </c>
      <c r="J1764" s="12" t="s">
        <v>418</v>
      </c>
      <c r="L1764" s="28" t="str">
        <f t="shared" si="111"/>
        <v>Rt3ExSDGCZ06</v>
      </c>
      <c r="M1764" t="str">
        <f t="shared" si="112"/>
        <v>Rt3ExSDG</v>
      </c>
      <c r="N1764" t="s">
        <v>424</v>
      </c>
      <c r="O1764">
        <v>1.1074999999999999</v>
      </c>
    </row>
    <row r="1765" spans="2:15" x14ac:dyDescent="0.35">
      <c r="B1765" t="s">
        <v>389</v>
      </c>
      <c r="C1765" t="str">
        <f t="shared" si="109"/>
        <v>Rt3ExSDG</v>
      </c>
      <c r="D1765" t="s">
        <v>393</v>
      </c>
      <c r="E1765" t="str">
        <f t="shared" si="110"/>
        <v>SDG</v>
      </c>
      <c r="F1765" t="s">
        <v>456</v>
      </c>
      <c r="G1765" t="s">
        <v>448</v>
      </c>
      <c r="H1765" t="s">
        <v>416</v>
      </c>
      <c r="I1765" s="12" t="s">
        <v>417</v>
      </c>
      <c r="J1765" s="12" t="s">
        <v>418</v>
      </c>
      <c r="L1765" s="28" t="str">
        <f t="shared" si="111"/>
        <v>Rt3ExSDGCZ07</v>
      </c>
      <c r="M1765" t="str">
        <f t="shared" si="112"/>
        <v>Rt3ExSDG</v>
      </c>
      <c r="N1765" t="s">
        <v>425</v>
      </c>
      <c r="O1765">
        <v>21.589866666666666</v>
      </c>
    </row>
    <row r="1766" spans="2:15" x14ac:dyDescent="0.35">
      <c r="B1766" t="s">
        <v>389</v>
      </c>
      <c r="C1766" t="str">
        <f t="shared" si="109"/>
        <v>Rt3ExSDG</v>
      </c>
      <c r="D1766" t="s">
        <v>393</v>
      </c>
      <c r="E1766" t="str">
        <f t="shared" si="110"/>
        <v>SDG</v>
      </c>
      <c r="F1766" t="s">
        <v>456</v>
      </c>
      <c r="G1766" t="s">
        <v>448</v>
      </c>
      <c r="H1766" t="s">
        <v>416</v>
      </c>
      <c r="I1766" s="12" t="s">
        <v>417</v>
      </c>
      <c r="J1766" s="12" t="s">
        <v>418</v>
      </c>
      <c r="L1766" s="28" t="str">
        <f t="shared" si="111"/>
        <v>Rt3ExSDGCZ08</v>
      </c>
      <c r="M1766" t="str">
        <f t="shared" si="112"/>
        <v>Rt3ExSDG</v>
      </c>
      <c r="N1766" t="s">
        <v>426</v>
      </c>
      <c r="O1766">
        <v>1.9856666666666667</v>
      </c>
    </row>
    <row r="1767" spans="2:15" x14ac:dyDescent="0.35">
      <c r="B1767" t="s">
        <v>389</v>
      </c>
      <c r="C1767" t="str">
        <f t="shared" si="109"/>
        <v>Rt3ExSDG</v>
      </c>
      <c r="D1767" t="s">
        <v>393</v>
      </c>
      <c r="E1767" t="str">
        <f t="shared" si="110"/>
        <v>SDG</v>
      </c>
      <c r="F1767" t="s">
        <v>456</v>
      </c>
      <c r="G1767" t="s">
        <v>448</v>
      </c>
      <c r="H1767" t="s">
        <v>416</v>
      </c>
      <c r="I1767" s="12" t="s">
        <v>417</v>
      </c>
      <c r="J1767" s="12" t="s">
        <v>418</v>
      </c>
      <c r="L1767" s="28" t="str">
        <f t="shared" si="111"/>
        <v>Rt3ExSDGCZ09</v>
      </c>
      <c r="M1767" t="str">
        <f t="shared" si="112"/>
        <v>Rt3ExSDG</v>
      </c>
      <c r="N1767" t="s">
        <v>427</v>
      </c>
      <c r="O1767">
        <v>0</v>
      </c>
    </row>
    <row r="1768" spans="2:15" x14ac:dyDescent="0.35">
      <c r="B1768" t="s">
        <v>389</v>
      </c>
      <c r="C1768" t="str">
        <f t="shared" si="109"/>
        <v>Rt3ExSDG</v>
      </c>
      <c r="D1768" t="s">
        <v>393</v>
      </c>
      <c r="E1768" t="str">
        <f t="shared" si="110"/>
        <v>SDG</v>
      </c>
      <c r="F1768" t="s">
        <v>456</v>
      </c>
      <c r="G1768" t="s">
        <v>448</v>
      </c>
      <c r="H1768" t="s">
        <v>416</v>
      </c>
      <c r="I1768" s="12" t="s">
        <v>417</v>
      </c>
      <c r="J1768" s="12" t="s">
        <v>418</v>
      </c>
      <c r="L1768" s="28" t="str">
        <f t="shared" si="111"/>
        <v>Rt3ExSDGCZ10</v>
      </c>
      <c r="M1768" t="str">
        <f t="shared" si="112"/>
        <v>Rt3ExSDG</v>
      </c>
      <c r="N1768" t="s">
        <v>428</v>
      </c>
      <c r="O1768">
        <v>8.0408666666666679</v>
      </c>
    </row>
    <row r="1769" spans="2:15" x14ac:dyDescent="0.35">
      <c r="B1769" t="s">
        <v>389</v>
      </c>
      <c r="C1769" t="str">
        <f t="shared" si="109"/>
        <v>Rt3ExSDG</v>
      </c>
      <c r="D1769" t="s">
        <v>393</v>
      </c>
      <c r="E1769" t="str">
        <f t="shared" si="110"/>
        <v>SDG</v>
      </c>
      <c r="F1769" t="s">
        <v>456</v>
      </c>
      <c r="G1769" t="s">
        <v>448</v>
      </c>
      <c r="H1769" t="s">
        <v>416</v>
      </c>
      <c r="I1769" s="12" t="s">
        <v>417</v>
      </c>
      <c r="J1769" s="12" t="s">
        <v>418</v>
      </c>
      <c r="L1769" s="28" t="str">
        <f t="shared" si="111"/>
        <v>Rt3ExSDGCZ11</v>
      </c>
      <c r="M1769" t="str">
        <f t="shared" si="112"/>
        <v>Rt3ExSDG</v>
      </c>
      <c r="N1769" t="s">
        <v>429</v>
      </c>
      <c r="O1769">
        <v>0</v>
      </c>
    </row>
    <row r="1770" spans="2:15" x14ac:dyDescent="0.35">
      <c r="B1770" t="s">
        <v>389</v>
      </c>
      <c r="C1770" t="str">
        <f t="shared" si="109"/>
        <v>Rt3ExSDG</v>
      </c>
      <c r="D1770" t="s">
        <v>393</v>
      </c>
      <c r="E1770" t="str">
        <f t="shared" si="110"/>
        <v>SDG</v>
      </c>
      <c r="F1770" t="s">
        <v>456</v>
      </c>
      <c r="G1770" t="s">
        <v>448</v>
      </c>
      <c r="H1770" t="s">
        <v>416</v>
      </c>
      <c r="I1770" s="12" t="s">
        <v>417</v>
      </c>
      <c r="J1770" s="12" t="s">
        <v>418</v>
      </c>
      <c r="L1770" s="28" t="str">
        <f t="shared" si="111"/>
        <v>Rt3ExSDGCZ12</v>
      </c>
      <c r="M1770" t="str">
        <f t="shared" si="112"/>
        <v>Rt3ExSDG</v>
      </c>
      <c r="N1770" t="s">
        <v>430</v>
      </c>
      <c r="O1770">
        <v>0</v>
      </c>
    </row>
    <row r="1771" spans="2:15" x14ac:dyDescent="0.35">
      <c r="B1771" t="s">
        <v>389</v>
      </c>
      <c r="C1771" t="str">
        <f t="shared" si="109"/>
        <v>Rt3ExSDG</v>
      </c>
      <c r="D1771" t="s">
        <v>393</v>
      </c>
      <c r="E1771" t="str">
        <f t="shared" si="110"/>
        <v>SDG</v>
      </c>
      <c r="F1771" t="s">
        <v>456</v>
      </c>
      <c r="G1771" t="s">
        <v>448</v>
      </c>
      <c r="H1771" t="s">
        <v>416</v>
      </c>
      <c r="I1771" s="12" t="s">
        <v>417</v>
      </c>
      <c r="J1771" s="12" t="s">
        <v>418</v>
      </c>
      <c r="L1771" s="28" t="str">
        <f t="shared" si="111"/>
        <v>Rt3ExSDGCZ13</v>
      </c>
      <c r="M1771" t="str">
        <f t="shared" si="112"/>
        <v>Rt3ExSDG</v>
      </c>
      <c r="N1771" t="s">
        <v>431</v>
      </c>
      <c r="O1771">
        <v>0</v>
      </c>
    </row>
    <row r="1772" spans="2:15" x14ac:dyDescent="0.35">
      <c r="B1772" t="s">
        <v>389</v>
      </c>
      <c r="C1772" t="str">
        <f t="shared" si="109"/>
        <v>Rt3ExSDG</v>
      </c>
      <c r="D1772" t="s">
        <v>393</v>
      </c>
      <c r="E1772" t="str">
        <f t="shared" si="110"/>
        <v>SDG</v>
      </c>
      <c r="F1772" t="s">
        <v>456</v>
      </c>
      <c r="G1772" t="s">
        <v>448</v>
      </c>
      <c r="H1772" t="s">
        <v>416</v>
      </c>
      <c r="I1772" s="12" t="s">
        <v>417</v>
      </c>
      <c r="J1772" s="12" t="s">
        <v>418</v>
      </c>
      <c r="L1772" s="28" t="str">
        <f t="shared" si="111"/>
        <v>Rt3ExSDGCZ14</v>
      </c>
      <c r="M1772" t="str">
        <f t="shared" si="112"/>
        <v>Rt3ExSDG</v>
      </c>
      <c r="N1772" t="s">
        <v>432</v>
      </c>
      <c r="O1772">
        <v>2.9466666666666669E-2</v>
      </c>
    </row>
    <row r="1773" spans="2:15" x14ac:dyDescent="0.35">
      <c r="B1773" t="s">
        <v>389</v>
      </c>
      <c r="C1773" t="str">
        <f t="shared" si="109"/>
        <v>Rt3ExSDG</v>
      </c>
      <c r="D1773" t="s">
        <v>393</v>
      </c>
      <c r="E1773" t="str">
        <f t="shared" si="110"/>
        <v>SDG</v>
      </c>
      <c r="F1773" t="s">
        <v>456</v>
      </c>
      <c r="G1773" t="s">
        <v>448</v>
      </c>
      <c r="H1773" t="s">
        <v>416</v>
      </c>
      <c r="I1773" s="12" t="s">
        <v>417</v>
      </c>
      <c r="J1773" s="12" t="s">
        <v>418</v>
      </c>
      <c r="L1773" s="28" t="str">
        <f t="shared" si="111"/>
        <v>Rt3ExSDGCZ15</v>
      </c>
      <c r="M1773" t="str">
        <f t="shared" si="112"/>
        <v>Rt3ExSDG</v>
      </c>
      <c r="N1773" t="s">
        <v>433</v>
      </c>
      <c r="O1773">
        <v>9.8333333333333345E-3</v>
      </c>
    </row>
    <row r="1774" spans="2:15" x14ac:dyDescent="0.35">
      <c r="B1774" t="s">
        <v>389</v>
      </c>
      <c r="C1774" t="str">
        <f t="shared" si="109"/>
        <v>Rt3ExSDG</v>
      </c>
      <c r="D1774" t="s">
        <v>393</v>
      </c>
      <c r="E1774" t="str">
        <f t="shared" si="110"/>
        <v>SDG</v>
      </c>
      <c r="F1774" t="s">
        <v>456</v>
      </c>
      <c r="G1774" t="s">
        <v>448</v>
      </c>
      <c r="H1774" t="s">
        <v>416</v>
      </c>
      <c r="I1774" s="12" t="s">
        <v>417</v>
      </c>
      <c r="J1774" s="12" t="s">
        <v>418</v>
      </c>
      <c r="L1774" s="28" t="str">
        <f t="shared" si="111"/>
        <v>Rt3ExSDGCZ16</v>
      </c>
      <c r="M1774" t="str">
        <f t="shared" si="112"/>
        <v>Rt3ExSDG</v>
      </c>
      <c r="N1774" t="s">
        <v>434</v>
      </c>
      <c r="O1774">
        <v>0</v>
      </c>
    </row>
    <row r="1775" spans="2:15" x14ac:dyDescent="0.35">
      <c r="B1775" t="s">
        <v>389</v>
      </c>
      <c r="C1775" t="str">
        <f t="shared" si="109"/>
        <v>RtLExSDG</v>
      </c>
      <c r="D1775" t="s">
        <v>393</v>
      </c>
      <c r="E1775" t="str">
        <f t="shared" si="110"/>
        <v>SDG</v>
      </c>
      <c r="F1775" t="s">
        <v>456</v>
      </c>
      <c r="G1775" t="s">
        <v>449</v>
      </c>
      <c r="H1775" t="s">
        <v>416</v>
      </c>
      <c r="I1775" s="12" t="s">
        <v>417</v>
      </c>
      <c r="J1775" s="12" t="s">
        <v>418</v>
      </c>
      <c r="L1775" s="28" t="str">
        <f t="shared" si="111"/>
        <v>RtLExSDGCZ01</v>
      </c>
      <c r="M1775" t="str">
        <f t="shared" si="112"/>
        <v>RtLExSDG</v>
      </c>
      <c r="N1775" t="s">
        <v>419</v>
      </c>
      <c r="O1775">
        <v>0</v>
      </c>
    </row>
    <row r="1776" spans="2:15" x14ac:dyDescent="0.35">
      <c r="B1776" t="s">
        <v>389</v>
      </c>
      <c r="C1776" t="str">
        <f t="shared" si="109"/>
        <v>RtLExSDG</v>
      </c>
      <c r="D1776" t="s">
        <v>393</v>
      </c>
      <c r="E1776" t="str">
        <f t="shared" si="110"/>
        <v>SDG</v>
      </c>
      <c r="F1776" t="s">
        <v>456</v>
      </c>
      <c r="G1776" t="s">
        <v>449</v>
      </c>
      <c r="H1776" t="s">
        <v>416</v>
      </c>
      <c r="I1776" s="12" t="s">
        <v>417</v>
      </c>
      <c r="J1776" s="12" t="s">
        <v>418</v>
      </c>
      <c r="L1776" s="28" t="str">
        <f t="shared" si="111"/>
        <v>RtLExSDGCZ02</v>
      </c>
      <c r="M1776" t="str">
        <f t="shared" si="112"/>
        <v>RtLExSDG</v>
      </c>
      <c r="N1776" t="s">
        <v>420</v>
      </c>
      <c r="O1776">
        <v>0</v>
      </c>
    </row>
    <row r="1777" spans="2:15" x14ac:dyDescent="0.35">
      <c r="B1777" t="s">
        <v>389</v>
      </c>
      <c r="C1777" t="str">
        <f t="shared" si="109"/>
        <v>RtLExSDG</v>
      </c>
      <c r="D1777" t="s">
        <v>393</v>
      </c>
      <c r="E1777" t="str">
        <f t="shared" si="110"/>
        <v>SDG</v>
      </c>
      <c r="F1777" t="s">
        <v>456</v>
      </c>
      <c r="G1777" t="s">
        <v>449</v>
      </c>
      <c r="H1777" t="s">
        <v>416</v>
      </c>
      <c r="I1777" s="12" t="s">
        <v>417</v>
      </c>
      <c r="J1777" s="12" t="s">
        <v>418</v>
      </c>
      <c r="L1777" s="28" t="str">
        <f t="shared" si="111"/>
        <v>RtLExSDGCZ03</v>
      </c>
      <c r="M1777" t="str">
        <f t="shared" si="112"/>
        <v>RtLExSDG</v>
      </c>
      <c r="N1777" t="s">
        <v>421</v>
      </c>
      <c r="O1777">
        <v>0</v>
      </c>
    </row>
    <row r="1778" spans="2:15" x14ac:dyDescent="0.35">
      <c r="B1778" t="s">
        <v>389</v>
      </c>
      <c r="C1778" t="str">
        <f t="shared" si="109"/>
        <v>RtLExSDG</v>
      </c>
      <c r="D1778" t="s">
        <v>393</v>
      </c>
      <c r="E1778" t="str">
        <f t="shared" si="110"/>
        <v>SDG</v>
      </c>
      <c r="F1778" t="s">
        <v>456</v>
      </c>
      <c r="G1778" t="s">
        <v>449</v>
      </c>
      <c r="H1778" t="s">
        <v>416</v>
      </c>
      <c r="I1778" s="12" t="s">
        <v>417</v>
      </c>
      <c r="J1778" s="12" t="s">
        <v>418</v>
      </c>
      <c r="L1778" s="28" t="str">
        <f t="shared" si="111"/>
        <v>RtLExSDGCZ04</v>
      </c>
      <c r="M1778" t="str">
        <f t="shared" si="112"/>
        <v>RtLExSDG</v>
      </c>
      <c r="N1778" t="s">
        <v>422</v>
      </c>
      <c r="O1778">
        <v>0</v>
      </c>
    </row>
    <row r="1779" spans="2:15" x14ac:dyDescent="0.35">
      <c r="B1779" t="s">
        <v>389</v>
      </c>
      <c r="C1779" t="str">
        <f t="shared" si="109"/>
        <v>RtLExSDG</v>
      </c>
      <c r="D1779" t="s">
        <v>393</v>
      </c>
      <c r="E1779" t="str">
        <f t="shared" si="110"/>
        <v>SDG</v>
      </c>
      <c r="F1779" t="s">
        <v>456</v>
      </c>
      <c r="G1779" t="s">
        <v>449</v>
      </c>
      <c r="H1779" t="s">
        <v>416</v>
      </c>
      <c r="I1779" s="12" t="s">
        <v>417</v>
      </c>
      <c r="J1779" s="12" t="s">
        <v>418</v>
      </c>
      <c r="L1779" s="28" t="str">
        <f t="shared" si="111"/>
        <v>RtLExSDGCZ05</v>
      </c>
      <c r="M1779" t="str">
        <f t="shared" si="112"/>
        <v>RtLExSDG</v>
      </c>
      <c r="N1779" t="s">
        <v>423</v>
      </c>
      <c r="O1779">
        <v>0</v>
      </c>
    </row>
    <row r="1780" spans="2:15" x14ac:dyDescent="0.35">
      <c r="B1780" t="s">
        <v>389</v>
      </c>
      <c r="C1780" t="str">
        <f t="shared" si="109"/>
        <v>RtLExSDG</v>
      </c>
      <c r="D1780" t="s">
        <v>393</v>
      </c>
      <c r="E1780" t="str">
        <f t="shared" si="110"/>
        <v>SDG</v>
      </c>
      <c r="F1780" t="s">
        <v>456</v>
      </c>
      <c r="G1780" t="s">
        <v>449</v>
      </c>
      <c r="H1780" t="s">
        <v>416</v>
      </c>
      <c r="I1780" s="12" t="s">
        <v>417</v>
      </c>
      <c r="J1780" s="12" t="s">
        <v>418</v>
      </c>
      <c r="L1780" s="28" t="str">
        <f t="shared" si="111"/>
        <v>RtLExSDGCZ06</v>
      </c>
      <c r="M1780" t="str">
        <f t="shared" si="112"/>
        <v>RtLExSDG</v>
      </c>
      <c r="N1780" t="s">
        <v>424</v>
      </c>
      <c r="O1780">
        <v>1.1074999999999999</v>
      </c>
    </row>
    <row r="1781" spans="2:15" x14ac:dyDescent="0.35">
      <c r="B1781" t="s">
        <v>389</v>
      </c>
      <c r="C1781" t="str">
        <f t="shared" si="109"/>
        <v>RtLExSDG</v>
      </c>
      <c r="D1781" t="s">
        <v>393</v>
      </c>
      <c r="E1781" t="str">
        <f t="shared" si="110"/>
        <v>SDG</v>
      </c>
      <c r="F1781" t="s">
        <v>456</v>
      </c>
      <c r="G1781" t="s">
        <v>449</v>
      </c>
      <c r="H1781" t="s">
        <v>416</v>
      </c>
      <c r="I1781" s="12" t="s">
        <v>417</v>
      </c>
      <c r="J1781" s="12" t="s">
        <v>418</v>
      </c>
      <c r="L1781" s="28" t="str">
        <f t="shared" si="111"/>
        <v>RtLExSDGCZ07</v>
      </c>
      <c r="M1781" t="str">
        <f t="shared" si="112"/>
        <v>RtLExSDG</v>
      </c>
      <c r="N1781" t="s">
        <v>425</v>
      </c>
      <c r="O1781">
        <v>21.589866666666666</v>
      </c>
    </row>
    <row r="1782" spans="2:15" x14ac:dyDescent="0.35">
      <c r="B1782" t="s">
        <v>389</v>
      </c>
      <c r="C1782" t="str">
        <f t="shared" si="109"/>
        <v>RtLExSDG</v>
      </c>
      <c r="D1782" t="s">
        <v>393</v>
      </c>
      <c r="E1782" t="str">
        <f t="shared" si="110"/>
        <v>SDG</v>
      </c>
      <c r="F1782" t="s">
        <v>456</v>
      </c>
      <c r="G1782" t="s">
        <v>449</v>
      </c>
      <c r="H1782" t="s">
        <v>416</v>
      </c>
      <c r="I1782" s="12" t="s">
        <v>417</v>
      </c>
      <c r="J1782" s="12" t="s">
        <v>418</v>
      </c>
      <c r="L1782" s="28" t="str">
        <f t="shared" si="111"/>
        <v>RtLExSDGCZ08</v>
      </c>
      <c r="M1782" t="str">
        <f t="shared" si="112"/>
        <v>RtLExSDG</v>
      </c>
      <c r="N1782" t="s">
        <v>426</v>
      </c>
      <c r="O1782">
        <v>1.9856666666666667</v>
      </c>
    </row>
    <row r="1783" spans="2:15" x14ac:dyDescent="0.35">
      <c r="B1783" t="s">
        <v>389</v>
      </c>
      <c r="C1783" t="str">
        <f t="shared" si="109"/>
        <v>RtLExSDG</v>
      </c>
      <c r="D1783" t="s">
        <v>393</v>
      </c>
      <c r="E1783" t="str">
        <f t="shared" si="110"/>
        <v>SDG</v>
      </c>
      <c r="F1783" t="s">
        <v>456</v>
      </c>
      <c r="G1783" t="s">
        <v>449</v>
      </c>
      <c r="H1783" t="s">
        <v>416</v>
      </c>
      <c r="I1783" s="12" t="s">
        <v>417</v>
      </c>
      <c r="J1783" s="12" t="s">
        <v>418</v>
      </c>
      <c r="L1783" s="28" t="str">
        <f t="shared" si="111"/>
        <v>RtLExSDGCZ09</v>
      </c>
      <c r="M1783" t="str">
        <f t="shared" si="112"/>
        <v>RtLExSDG</v>
      </c>
      <c r="N1783" t="s">
        <v>427</v>
      </c>
      <c r="O1783">
        <v>0</v>
      </c>
    </row>
    <row r="1784" spans="2:15" x14ac:dyDescent="0.35">
      <c r="B1784" t="s">
        <v>389</v>
      </c>
      <c r="C1784" t="str">
        <f t="shared" si="109"/>
        <v>RtLExSDG</v>
      </c>
      <c r="D1784" t="s">
        <v>393</v>
      </c>
      <c r="E1784" t="str">
        <f t="shared" si="110"/>
        <v>SDG</v>
      </c>
      <c r="F1784" t="s">
        <v>456</v>
      </c>
      <c r="G1784" t="s">
        <v>449</v>
      </c>
      <c r="H1784" t="s">
        <v>416</v>
      </c>
      <c r="I1784" s="12" t="s">
        <v>417</v>
      </c>
      <c r="J1784" s="12" t="s">
        <v>418</v>
      </c>
      <c r="L1784" s="28" t="str">
        <f t="shared" si="111"/>
        <v>RtLExSDGCZ10</v>
      </c>
      <c r="M1784" t="str">
        <f t="shared" si="112"/>
        <v>RtLExSDG</v>
      </c>
      <c r="N1784" t="s">
        <v>428</v>
      </c>
      <c r="O1784">
        <v>8.0408666666666679</v>
      </c>
    </row>
    <row r="1785" spans="2:15" x14ac:dyDescent="0.35">
      <c r="B1785" t="s">
        <v>389</v>
      </c>
      <c r="C1785" t="str">
        <f t="shared" si="109"/>
        <v>RtLExSDG</v>
      </c>
      <c r="D1785" t="s">
        <v>393</v>
      </c>
      <c r="E1785" t="str">
        <f t="shared" si="110"/>
        <v>SDG</v>
      </c>
      <c r="F1785" t="s">
        <v>456</v>
      </c>
      <c r="G1785" t="s">
        <v>449</v>
      </c>
      <c r="H1785" t="s">
        <v>416</v>
      </c>
      <c r="I1785" s="12" t="s">
        <v>417</v>
      </c>
      <c r="J1785" s="12" t="s">
        <v>418</v>
      </c>
      <c r="L1785" s="28" t="str">
        <f t="shared" si="111"/>
        <v>RtLExSDGCZ11</v>
      </c>
      <c r="M1785" t="str">
        <f t="shared" si="112"/>
        <v>RtLExSDG</v>
      </c>
      <c r="N1785" t="s">
        <v>429</v>
      </c>
      <c r="O1785">
        <v>0</v>
      </c>
    </row>
    <row r="1786" spans="2:15" x14ac:dyDescent="0.35">
      <c r="B1786" t="s">
        <v>389</v>
      </c>
      <c r="C1786" t="str">
        <f t="shared" si="109"/>
        <v>RtLExSDG</v>
      </c>
      <c r="D1786" t="s">
        <v>393</v>
      </c>
      <c r="E1786" t="str">
        <f t="shared" si="110"/>
        <v>SDG</v>
      </c>
      <c r="F1786" t="s">
        <v>456</v>
      </c>
      <c r="G1786" t="s">
        <v>449</v>
      </c>
      <c r="H1786" t="s">
        <v>416</v>
      </c>
      <c r="I1786" s="12" t="s">
        <v>417</v>
      </c>
      <c r="J1786" s="12" t="s">
        <v>418</v>
      </c>
      <c r="L1786" s="28" t="str">
        <f t="shared" si="111"/>
        <v>RtLExSDGCZ12</v>
      </c>
      <c r="M1786" t="str">
        <f t="shared" si="112"/>
        <v>RtLExSDG</v>
      </c>
      <c r="N1786" t="s">
        <v>430</v>
      </c>
      <c r="O1786">
        <v>0</v>
      </c>
    </row>
    <row r="1787" spans="2:15" x14ac:dyDescent="0.35">
      <c r="B1787" t="s">
        <v>389</v>
      </c>
      <c r="C1787" t="str">
        <f t="shared" si="109"/>
        <v>RtLExSDG</v>
      </c>
      <c r="D1787" t="s">
        <v>393</v>
      </c>
      <c r="E1787" t="str">
        <f t="shared" si="110"/>
        <v>SDG</v>
      </c>
      <c r="F1787" t="s">
        <v>456</v>
      </c>
      <c r="G1787" t="s">
        <v>449</v>
      </c>
      <c r="H1787" t="s">
        <v>416</v>
      </c>
      <c r="I1787" s="12" t="s">
        <v>417</v>
      </c>
      <c r="J1787" s="12" t="s">
        <v>418</v>
      </c>
      <c r="L1787" s="28" t="str">
        <f t="shared" si="111"/>
        <v>RtLExSDGCZ13</v>
      </c>
      <c r="M1787" t="str">
        <f t="shared" si="112"/>
        <v>RtLExSDG</v>
      </c>
      <c r="N1787" t="s">
        <v>431</v>
      </c>
      <c r="O1787">
        <v>0</v>
      </c>
    </row>
    <row r="1788" spans="2:15" x14ac:dyDescent="0.35">
      <c r="B1788" t="s">
        <v>389</v>
      </c>
      <c r="C1788" t="str">
        <f t="shared" si="109"/>
        <v>RtLExSDG</v>
      </c>
      <c r="D1788" t="s">
        <v>393</v>
      </c>
      <c r="E1788" t="str">
        <f t="shared" si="110"/>
        <v>SDG</v>
      </c>
      <c r="F1788" t="s">
        <v>456</v>
      </c>
      <c r="G1788" t="s">
        <v>449</v>
      </c>
      <c r="H1788" t="s">
        <v>416</v>
      </c>
      <c r="I1788" s="12" t="s">
        <v>417</v>
      </c>
      <c r="J1788" s="12" t="s">
        <v>418</v>
      </c>
      <c r="L1788" s="28" t="str">
        <f t="shared" si="111"/>
        <v>RtLExSDGCZ14</v>
      </c>
      <c r="M1788" t="str">
        <f t="shared" si="112"/>
        <v>RtLExSDG</v>
      </c>
      <c r="N1788" t="s">
        <v>432</v>
      </c>
      <c r="O1788">
        <v>2.9466666666666669E-2</v>
      </c>
    </row>
    <row r="1789" spans="2:15" x14ac:dyDescent="0.35">
      <c r="B1789" t="s">
        <v>389</v>
      </c>
      <c r="C1789" t="str">
        <f t="shared" si="109"/>
        <v>RtLExSDG</v>
      </c>
      <c r="D1789" t="s">
        <v>393</v>
      </c>
      <c r="E1789" t="str">
        <f t="shared" si="110"/>
        <v>SDG</v>
      </c>
      <c r="F1789" t="s">
        <v>456</v>
      </c>
      <c r="G1789" t="s">
        <v>449</v>
      </c>
      <c r="H1789" t="s">
        <v>416</v>
      </c>
      <c r="I1789" s="12" t="s">
        <v>417</v>
      </c>
      <c r="J1789" s="12" t="s">
        <v>418</v>
      </c>
      <c r="L1789" s="28" t="str">
        <f t="shared" si="111"/>
        <v>RtLExSDGCZ15</v>
      </c>
      <c r="M1789" t="str">
        <f t="shared" si="112"/>
        <v>RtLExSDG</v>
      </c>
      <c r="N1789" t="s">
        <v>433</v>
      </c>
      <c r="O1789">
        <v>9.8333333333333345E-3</v>
      </c>
    </row>
    <row r="1790" spans="2:15" x14ac:dyDescent="0.35">
      <c r="B1790" t="s">
        <v>389</v>
      </c>
      <c r="C1790" t="str">
        <f t="shared" si="109"/>
        <v>RtLExSDG</v>
      </c>
      <c r="D1790" t="s">
        <v>393</v>
      </c>
      <c r="E1790" t="str">
        <f t="shared" si="110"/>
        <v>SDG</v>
      </c>
      <c r="F1790" t="s">
        <v>456</v>
      </c>
      <c r="G1790" t="s">
        <v>449</v>
      </c>
      <c r="H1790" t="s">
        <v>416</v>
      </c>
      <c r="I1790" s="12" t="s">
        <v>417</v>
      </c>
      <c r="J1790" s="12" t="s">
        <v>418</v>
      </c>
      <c r="L1790" s="28" t="str">
        <f t="shared" si="111"/>
        <v>RtLExSDGCZ16</v>
      </c>
      <c r="M1790" t="str">
        <f t="shared" si="112"/>
        <v>RtLExSDG</v>
      </c>
      <c r="N1790" t="s">
        <v>434</v>
      </c>
      <c r="O1790">
        <v>0</v>
      </c>
    </row>
    <row r="1791" spans="2:15" x14ac:dyDescent="0.35">
      <c r="B1791" t="s">
        <v>389</v>
      </c>
      <c r="C1791" t="str">
        <f t="shared" si="109"/>
        <v>RtSExSDG</v>
      </c>
      <c r="D1791" t="s">
        <v>393</v>
      </c>
      <c r="E1791" t="str">
        <f t="shared" si="110"/>
        <v>SDG</v>
      </c>
      <c r="F1791" t="s">
        <v>456</v>
      </c>
      <c r="G1791" t="s">
        <v>450</v>
      </c>
      <c r="H1791" t="s">
        <v>416</v>
      </c>
      <c r="I1791" s="12" t="s">
        <v>417</v>
      </c>
      <c r="J1791" s="12" t="s">
        <v>418</v>
      </c>
      <c r="L1791" s="28" t="str">
        <f t="shared" si="111"/>
        <v>RtSExSDGCZ01</v>
      </c>
      <c r="M1791" t="str">
        <f t="shared" si="112"/>
        <v>RtSExSDG</v>
      </c>
      <c r="N1791" t="s">
        <v>419</v>
      </c>
      <c r="O1791">
        <v>0</v>
      </c>
    </row>
    <row r="1792" spans="2:15" x14ac:dyDescent="0.35">
      <c r="B1792" t="s">
        <v>389</v>
      </c>
      <c r="C1792" t="str">
        <f t="shared" si="109"/>
        <v>RtSExSDG</v>
      </c>
      <c r="D1792" t="s">
        <v>393</v>
      </c>
      <c r="E1792" t="str">
        <f t="shared" si="110"/>
        <v>SDG</v>
      </c>
      <c r="F1792" t="s">
        <v>456</v>
      </c>
      <c r="G1792" t="s">
        <v>450</v>
      </c>
      <c r="H1792" t="s">
        <v>416</v>
      </c>
      <c r="I1792" s="12" t="s">
        <v>417</v>
      </c>
      <c r="J1792" s="12" t="s">
        <v>418</v>
      </c>
      <c r="L1792" s="28" t="str">
        <f t="shared" si="111"/>
        <v>RtSExSDGCZ02</v>
      </c>
      <c r="M1792" t="str">
        <f t="shared" si="112"/>
        <v>RtSExSDG</v>
      </c>
      <c r="N1792" t="s">
        <v>420</v>
      </c>
      <c r="O1792">
        <v>0</v>
      </c>
    </row>
    <row r="1793" spans="2:15" x14ac:dyDescent="0.35">
      <c r="B1793" t="s">
        <v>389</v>
      </c>
      <c r="C1793" t="str">
        <f t="shared" si="109"/>
        <v>RtSExSDG</v>
      </c>
      <c r="D1793" t="s">
        <v>393</v>
      </c>
      <c r="E1793" t="str">
        <f t="shared" si="110"/>
        <v>SDG</v>
      </c>
      <c r="F1793" t="s">
        <v>456</v>
      </c>
      <c r="G1793" t="s">
        <v>450</v>
      </c>
      <c r="H1793" t="s">
        <v>416</v>
      </c>
      <c r="I1793" s="12" t="s">
        <v>417</v>
      </c>
      <c r="J1793" s="12" t="s">
        <v>418</v>
      </c>
      <c r="L1793" s="28" t="str">
        <f t="shared" si="111"/>
        <v>RtSExSDGCZ03</v>
      </c>
      <c r="M1793" t="str">
        <f t="shared" si="112"/>
        <v>RtSExSDG</v>
      </c>
      <c r="N1793" t="s">
        <v>421</v>
      </c>
      <c r="O1793">
        <v>0</v>
      </c>
    </row>
    <row r="1794" spans="2:15" x14ac:dyDescent="0.35">
      <c r="B1794" t="s">
        <v>389</v>
      </c>
      <c r="C1794" t="str">
        <f t="shared" si="109"/>
        <v>RtSExSDG</v>
      </c>
      <c r="D1794" t="s">
        <v>393</v>
      </c>
      <c r="E1794" t="str">
        <f t="shared" si="110"/>
        <v>SDG</v>
      </c>
      <c r="F1794" t="s">
        <v>456</v>
      </c>
      <c r="G1794" t="s">
        <v>450</v>
      </c>
      <c r="H1794" t="s">
        <v>416</v>
      </c>
      <c r="I1794" s="12" t="s">
        <v>417</v>
      </c>
      <c r="J1794" s="12" t="s">
        <v>418</v>
      </c>
      <c r="L1794" s="28" t="str">
        <f t="shared" si="111"/>
        <v>RtSExSDGCZ04</v>
      </c>
      <c r="M1794" t="str">
        <f t="shared" si="112"/>
        <v>RtSExSDG</v>
      </c>
      <c r="N1794" t="s">
        <v>422</v>
      </c>
      <c r="O1794">
        <v>0</v>
      </c>
    </row>
    <row r="1795" spans="2:15" x14ac:dyDescent="0.35">
      <c r="B1795" t="s">
        <v>389</v>
      </c>
      <c r="C1795" t="str">
        <f t="shared" si="109"/>
        <v>RtSExSDG</v>
      </c>
      <c r="D1795" t="s">
        <v>393</v>
      </c>
      <c r="E1795" t="str">
        <f t="shared" si="110"/>
        <v>SDG</v>
      </c>
      <c r="F1795" t="s">
        <v>456</v>
      </c>
      <c r="G1795" t="s">
        <v>450</v>
      </c>
      <c r="H1795" t="s">
        <v>416</v>
      </c>
      <c r="I1795" s="12" t="s">
        <v>417</v>
      </c>
      <c r="J1795" s="12" t="s">
        <v>418</v>
      </c>
      <c r="L1795" s="28" t="str">
        <f t="shared" si="111"/>
        <v>RtSExSDGCZ05</v>
      </c>
      <c r="M1795" t="str">
        <f t="shared" si="112"/>
        <v>RtSExSDG</v>
      </c>
      <c r="N1795" t="s">
        <v>423</v>
      </c>
      <c r="O1795">
        <v>0</v>
      </c>
    </row>
    <row r="1796" spans="2:15" x14ac:dyDescent="0.35">
      <c r="B1796" t="s">
        <v>389</v>
      </c>
      <c r="C1796" t="str">
        <f t="shared" si="109"/>
        <v>RtSExSDG</v>
      </c>
      <c r="D1796" t="s">
        <v>393</v>
      </c>
      <c r="E1796" t="str">
        <f t="shared" si="110"/>
        <v>SDG</v>
      </c>
      <c r="F1796" t="s">
        <v>456</v>
      </c>
      <c r="G1796" t="s">
        <v>450</v>
      </c>
      <c r="H1796" t="s">
        <v>416</v>
      </c>
      <c r="I1796" s="12" t="s">
        <v>417</v>
      </c>
      <c r="J1796" s="12" t="s">
        <v>418</v>
      </c>
      <c r="L1796" s="28" t="str">
        <f t="shared" si="111"/>
        <v>RtSExSDGCZ06</v>
      </c>
      <c r="M1796" t="str">
        <f t="shared" si="112"/>
        <v>RtSExSDG</v>
      </c>
      <c r="N1796" t="s">
        <v>424</v>
      </c>
      <c r="O1796">
        <v>1.1074999999999999</v>
      </c>
    </row>
    <row r="1797" spans="2:15" x14ac:dyDescent="0.35">
      <c r="B1797" t="s">
        <v>389</v>
      </c>
      <c r="C1797" t="str">
        <f t="shared" si="109"/>
        <v>RtSExSDG</v>
      </c>
      <c r="D1797" t="s">
        <v>393</v>
      </c>
      <c r="E1797" t="str">
        <f t="shared" si="110"/>
        <v>SDG</v>
      </c>
      <c r="F1797" t="s">
        <v>456</v>
      </c>
      <c r="G1797" t="s">
        <v>450</v>
      </c>
      <c r="H1797" t="s">
        <v>416</v>
      </c>
      <c r="I1797" s="12" t="s">
        <v>417</v>
      </c>
      <c r="J1797" s="12" t="s">
        <v>418</v>
      </c>
      <c r="L1797" s="28" t="str">
        <f t="shared" si="111"/>
        <v>RtSExSDGCZ07</v>
      </c>
      <c r="M1797" t="str">
        <f t="shared" si="112"/>
        <v>RtSExSDG</v>
      </c>
      <c r="N1797" t="s">
        <v>425</v>
      </c>
      <c r="O1797">
        <v>21.589866666666666</v>
      </c>
    </row>
    <row r="1798" spans="2:15" x14ac:dyDescent="0.35">
      <c r="B1798" t="s">
        <v>389</v>
      </c>
      <c r="C1798" t="str">
        <f t="shared" si="109"/>
        <v>RtSExSDG</v>
      </c>
      <c r="D1798" t="s">
        <v>393</v>
      </c>
      <c r="E1798" t="str">
        <f t="shared" si="110"/>
        <v>SDG</v>
      </c>
      <c r="F1798" t="s">
        <v>456</v>
      </c>
      <c r="G1798" t="s">
        <v>450</v>
      </c>
      <c r="H1798" t="s">
        <v>416</v>
      </c>
      <c r="I1798" s="12" t="s">
        <v>417</v>
      </c>
      <c r="J1798" s="12" t="s">
        <v>418</v>
      </c>
      <c r="L1798" s="28" t="str">
        <f t="shared" si="111"/>
        <v>RtSExSDGCZ08</v>
      </c>
      <c r="M1798" t="str">
        <f t="shared" si="112"/>
        <v>RtSExSDG</v>
      </c>
      <c r="N1798" t="s">
        <v>426</v>
      </c>
      <c r="O1798">
        <v>1.9856666666666667</v>
      </c>
    </row>
    <row r="1799" spans="2:15" x14ac:dyDescent="0.35">
      <c r="B1799" t="s">
        <v>389</v>
      </c>
      <c r="C1799" t="str">
        <f t="shared" si="109"/>
        <v>RtSExSDG</v>
      </c>
      <c r="D1799" t="s">
        <v>393</v>
      </c>
      <c r="E1799" t="str">
        <f t="shared" si="110"/>
        <v>SDG</v>
      </c>
      <c r="F1799" t="s">
        <v>456</v>
      </c>
      <c r="G1799" t="s">
        <v>450</v>
      </c>
      <c r="H1799" t="s">
        <v>416</v>
      </c>
      <c r="I1799" s="12" t="s">
        <v>417</v>
      </c>
      <c r="J1799" s="12" t="s">
        <v>418</v>
      </c>
      <c r="L1799" s="28" t="str">
        <f t="shared" si="111"/>
        <v>RtSExSDGCZ09</v>
      </c>
      <c r="M1799" t="str">
        <f t="shared" si="112"/>
        <v>RtSExSDG</v>
      </c>
      <c r="N1799" t="s">
        <v>427</v>
      </c>
      <c r="O1799">
        <v>0</v>
      </c>
    </row>
    <row r="1800" spans="2:15" x14ac:dyDescent="0.35">
      <c r="B1800" t="s">
        <v>389</v>
      </c>
      <c r="C1800" t="str">
        <f t="shared" si="109"/>
        <v>RtSExSDG</v>
      </c>
      <c r="D1800" t="s">
        <v>393</v>
      </c>
      <c r="E1800" t="str">
        <f t="shared" si="110"/>
        <v>SDG</v>
      </c>
      <c r="F1800" t="s">
        <v>456</v>
      </c>
      <c r="G1800" t="s">
        <v>450</v>
      </c>
      <c r="H1800" t="s">
        <v>416</v>
      </c>
      <c r="I1800" s="12" t="s">
        <v>417</v>
      </c>
      <c r="J1800" s="12" t="s">
        <v>418</v>
      </c>
      <c r="L1800" s="28" t="str">
        <f t="shared" si="111"/>
        <v>RtSExSDGCZ10</v>
      </c>
      <c r="M1800" t="str">
        <f t="shared" si="112"/>
        <v>RtSExSDG</v>
      </c>
      <c r="N1800" t="s">
        <v>428</v>
      </c>
      <c r="O1800">
        <v>8.0408666666666679</v>
      </c>
    </row>
    <row r="1801" spans="2:15" x14ac:dyDescent="0.35">
      <c r="B1801" t="s">
        <v>389</v>
      </c>
      <c r="C1801" t="str">
        <f t="shared" si="109"/>
        <v>RtSExSDG</v>
      </c>
      <c r="D1801" t="s">
        <v>393</v>
      </c>
      <c r="E1801" t="str">
        <f t="shared" si="110"/>
        <v>SDG</v>
      </c>
      <c r="F1801" t="s">
        <v>456</v>
      </c>
      <c r="G1801" t="s">
        <v>450</v>
      </c>
      <c r="H1801" t="s">
        <v>416</v>
      </c>
      <c r="I1801" s="12" t="s">
        <v>417</v>
      </c>
      <c r="J1801" s="12" t="s">
        <v>418</v>
      </c>
      <c r="L1801" s="28" t="str">
        <f t="shared" si="111"/>
        <v>RtSExSDGCZ11</v>
      </c>
      <c r="M1801" t="str">
        <f t="shared" si="112"/>
        <v>RtSExSDG</v>
      </c>
      <c r="N1801" t="s">
        <v>429</v>
      </c>
      <c r="O1801">
        <v>0</v>
      </c>
    </row>
    <row r="1802" spans="2:15" x14ac:dyDescent="0.35">
      <c r="B1802" t="s">
        <v>389</v>
      </c>
      <c r="C1802" t="str">
        <f t="shared" si="109"/>
        <v>RtSExSDG</v>
      </c>
      <c r="D1802" t="s">
        <v>393</v>
      </c>
      <c r="E1802" t="str">
        <f t="shared" si="110"/>
        <v>SDG</v>
      </c>
      <c r="F1802" t="s">
        <v>456</v>
      </c>
      <c r="G1802" t="s">
        <v>450</v>
      </c>
      <c r="H1802" t="s">
        <v>416</v>
      </c>
      <c r="I1802" s="12" t="s">
        <v>417</v>
      </c>
      <c r="J1802" s="12" t="s">
        <v>418</v>
      </c>
      <c r="L1802" s="28" t="str">
        <f t="shared" si="111"/>
        <v>RtSExSDGCZ12</v>
      </c>
      <c r="M1802" t="str">
        <f t="shared" si="112"/>
        <v>RtSExSDG</v>
      </c>
      <c r="N1802" t="s">
        <v>430</v>
      </c>
      <c r="O1802">
        <v>0</v>
      </c>
    </row>
    <row r="1803" spans="2:15" x14ac:dyDescent="0.35">
      <c r="B1803" t="s">
        <v>389</v>
      </c>
      <c r="C1803" t="str">
        <f t="shared" si="109"/>
        <v>RtSExSDG</v>
      </c>
      <c r="D1803" t="s">
        <v>393</v>
      </c>
      <c r="E1803" t="str">
        <f t="shared" si="110"/>
        <v>SDG</v>
      </c>
      <c r="F1803" t="s">
        <v>456</v>
      </c>
      <c r="G1803" t="s">
        <v>450</v>
      </c>
      <c r="H1803" t="s">
        <v>416</v>
      </c>
      <c r="I1803" s="12" t="s">
        <v>417</v>
      </c>
      <c r="J1803" s="12" t="s">
        <v>418</v>
      </c>
      <c r="L1803" s="28" t="str">
        <f t="shared" si="111"/>
        <v>RtSExSDGCZ13</v>
      </c>
      <c r="M1803" t="str">
        <f t="shared" si="112"/>
        <v>RtSExSDG</v>
      </c>
      <c r="N1803" t="s">
        <v>431</v>
      </c>
      <c r="O1803">
        <v>0</v>
      </c>
    </row>
    <row r="1804" spans="2:15" x14ac:dyDescent="0.35">
      <c r="B1804" t="s">
        <v>389</v>
      </c>
      <c r="C1804" t="str">
        <f t="shared" si="109"/>
        <v>RtSExSDG</v>
      </c>
      <c r="D1804" t="s">
        <v>393</v>
      </c>
      <c r="E1804" t="str">
        <f t="shared" si="110"/>
        <v>SDG</v>
      </c>
      <c r="F1804" t="s">
        <v>456</v>
      </c>
      <c r="G1804" t="s">
        <v>450</v>
      </c>
      <c r="H1804" t="s">
        <v>416</v>
      </c>
      <c r="I1804" s="12" t="s">
        <v>417</v>
      </c>
      <c r="J1804" s="12" t="s">
        <v>418</v>
      </c>
      <c r="L1804" s="28" t="str">
        <f t="shared" si="111"/>
        <v>RtSExSDGCZ14</v>
      </c>
      <c r="M1804" t="str">
        <f t="shared" si="112"/>
        <v>RtSExSDG</v>
      </c>
      <c r="N1804" t="s">
        <v>432</v>
      </c>
      <c r="O1804">
        <v>2.9466666666666669E-2</v>
      </c>
    </row>
    <row r="1805" spans="2:15" x14ac:dyDescent="0.35">
      <c r="B1805" t="s">
        <v>389</v>
      </c>
      <c r="C1805" t="str">
        <f t="shared" si="109"/>
        <v>RtSExSDG</v>
      </c>
      <c r="D1805" t="s">
        <v>393</v>
      </c>
      <c r="E1805" t="str">
        <f t="shared" si="110"/>
        <v>SDG</v>
      </c>
      <c r="F1805" t="s">
        <v>456</v>
      </c>
      <c r="G1805" t="s">
        <v>450</v>
      </c>
      <c r="H1805" t="s">
        <v>416</v>
      </c>
      <c r="I1805" s="12" t="s">
        <v>417</v>
      </c>
      <c r="J1805" s="12" t="s">
        <v>418</v>
      </c>
      <c r="L1805" s="28" t="str">
        <f t="shared" si="111"/>
        <v>RtSExSDGCZ15</v>
      </c>
      <c r="M1805" t="str">
        <f t="shared" si="112"/>
        <v>RtSExSDG</v>
      </c>
      <c r="N1805" t="s">
        <v>433</v>
      </c>
      <c r="O1805">
        <v>9.8333333333333345E-3</v>
      </c>
    </row>
    <row r="1806" spans="2:15" x14ac:dyDescent="0.35">
      <c r="B1806" t="s">
        <v>389</v>
      </c>
      <c r="C1806" t="str">
        <f t="shared" si="109"/>
        <v>RtSExSDG</v>
      </c>
      <c r="D1806" t="s">
        <v>393</v>
      </c>
      <c r="E1806" t="str">
        <f t="shared" si="110"/>
        <v>SDG</v>
      </c>
      <c r="F1806" t="s">
        <v>456</v>
      </c>
      <c r="G1806" t="s">
        <v>450</v>
      </c>
      <c r="H1806" t="s">
        <v>416</v>
      </c>
      <c r="I1806" s="12" t="s">
        <v>417</v>
      </c>
      <c r="J1806" s="12" t="s">
        <v>418</v>
      </c>
      <c r="L1806" s="28" t="str">
        <f t="shared" si="111"/>
        <v>RtSExSDGCZ16</v>
      </c>
      <c r="M1806" t="str">
        <f t="shared" si="112"/>
        <v>RtSExSDG</v>
      </c>
      <c r="N1806" t="s">
        <v>434</v>
      </c>
      <c r="O1806">
        <v>0</v>
      </c>
    </row>
    <row r="1807" spans="2:15" x14ac:dyDescent="0.35">
      <c r="B1807" t="s">
        <v>389</v>
      </c>
      <c r="C1807" t="str">
        <f t="shared" ref="C1807:C1870" si="113">+G1807&amp;H1807&amp;F1807</f>
        <v>SCnExSDG</v>
      </c>
      <c r="D1807" t="s">
        <v>393</v>
      </c>
      <c r="E1807" t="str">
        <f t="shared" si="110"/>
        <v>SDG</v>
      </c>
      <c r="F1807" t="s">
        <v>456</v>
      </c>
      <c r="G1807" t="s">
        <v>451</v>
      </c>
      <c r="H1807" t="s">
        <v>416</v>
      </c>
      <c r="I1807" s="12" t="s">
        <v>417</v>
      </c>
      <c r="J1807" s="12" t="s">
        <v>418</v>
      </c>
      <c r="L1807" s="28" t="str">
        <f t="shared" si="111"/>
        <v>SCnExSDGCZ01</v>
      </c>
      <c r="M1807" t="str">
        <f t="shared" si="112"/>
        <v>SCnExSDG</v>
      </c>
      <c r="N1807" t="s">
        <v>419</v>
      </c>
      <c r="O1807">
        <v>0</v>
      </c>
    </row>
    <row r="1808" spans="2:15" x14ac:dyDescent="0.35">
      <c r="B1808" t="s">
        <v>389</v>
      </c>
      <c r="C1808" t="str">
        <f t="shared" si="113"/>
        <v>SCnExSDG</v>
      </c>
      <c r="D1808" t="s">
        <v>393</v>
      </c>
      <c r="E1808" t="str">
        <f t="shared" ref="E1808:E1871" si="114">IF(H1808="Ex",F1808,"Any")</f>
        <v>SDG</v>
      </c>
      <c r="F1808" t="s">
        <v>456</v>
      </c>
      <c r="G1808" t="s">
        <v>451</v>
      </c>
      <c r="H1808" t="s">
        <v>416</v>
      </c>
      <c r="I1808" s="12" t="s">
        <v>417</v>
      </c>
      <c r="J1808" s="12" t="s">
        <v>418</v>
      </c>
      <c r="L1808" s="28" t="str">
        <f t="shared" ref="L1808:L1871" si="115">M1808&amp;N1808</f>
        <v>SCnExSDGCZ02</v>
      </c>
      <c r="M1808" t="str">
        <f t="shared" ref="M1808:M1871" si="116">+C1808</f>
        <v>SCnExSDG</v>
      </c>
      <c r="N1808" t="s">
        <v>420</v>
      </c>
      <c r="O1808">
        <v>0</v>
      </c>
    </row>
    <row r="1809" spans="2:15" x14ac:dyDescent="0.35">
      <c r="B1809" t="s">
        <v>389</v>
      </c>
      <c r="C1809" t="str">
        <f t="shared" si="113"/>
        <v>SCnExSDG</v>
      </c>
      <c r="D1809" t="s">
        <v>393</v>
      </c>
      <c r="E1809" t="str">
        <f t="shared" si="114"/>
        <v>SDG</v>
      </c>
      <c r="F1809" t="s">
        <v>456</v>
      </c>
      <c r="G1809" t="s">
        <v>451</v>
      </c>
      <c r="H1809" t="s">
        <v>416</v>
      </c>
      <c r="I1809" s="12" t="s">
        <v>417</v>
      </c>
      <c r="J1809" s="12" t="s">
        <v>418</v>
      </c>
      <c r="L1809" s="28" t="str">
        <f t="shared" si="115"/>
        <v>SCnExSDGCZ03</v>
      </c>
      <c r="M1809" t="str">
        <f t="shared" si="116"/>
        <v>SCnExSDG</v>
      </c>
      <c r="N1809" t="s">
        <v>421</v>
      </c>
      <c r="O1809">
        <v>0</v>
      </c>
    </row>
    <row r="1810" spans="2:15" x14ac:dyDescent="0.35">
      <c r="B1810" t="s">
        <v>389</v>
      </c>
      <c r="C1810" t="str">
        <f t="shared" si="113"/>
        <v>SCnExSDG</v>
      </c>
      <c r="D1810" t="s">
        <v>393</v>
      </c>
      <c r="E1810" t="str">
        <f t="shared" si="114"/>
        <v>SDG</v>
      </c>
      <c r="F1810" t="s">
        <v>456</v>
      </c>
      <c r="G1810" t="s">
        <v>451</v>
      </c>
      <c r="H1810" t="s">
        <v>416</v>
      </c>
      <c r="I1810" s="12" t="s">
        <v>417</v>
      </c>
      <c r="J1810" s="12" t="s">
        <v>418</v>
      </c>
      <c r="L1810" s="28" t="str">
        <f t="shared" si="115"/>
        <v>SCnExSDGCZ04</v>
      </c>
      <c r="M1810" t="str">
        <f t="shared" si="116"/>
        <v>SCnExSDG</v>
      </c>
      <c r="N1810" t="s">
        <v>422</v>
      </c>
      <c r="O1810">
        <v>0</v>
      </c>
    </row>
    <row r="1811" spans="2:15" x14ac:dyDescent="0.35">
      <c r="B1811" t="s">
        <v>389</v>
      </c>
      <c r="C1811" t="str">
        <f t="shared" si="113"/>
        <v>SCnExSDG</v>
      </c>
      <c r="D1811" t="s">
        <v>393</v>
      </c>
      <c r="E1811" t="str">
        <f t="shared" si="114"/>
        <v>SDG</v>
      </c>
      <c r="F1811" t="s">
        <v>456</v>
      </c>
      <c r="G1811" t="s">
        <v>451</v>
      </c>
      <c r="H1811" t="s">
        <v>416</v>
      </c>
      <c r="I1811" s="12" t="s">
        <v>417</v>
      </c>
      <c r="J1811" s="12" t="s">
        <v>418</v>
      </c>
      <c r="L1811" s="28" t="str">
        <f t="shared" si="115"/>
        <v>SCnExSDGCZ05</v>
      </c>
      <c r="M1811" t="str">
        <f t="shared" si="116"/>
        <v>SCnExSDG</v>
      </c>
      <c r="N1811" t="s">
        <v>423</v>
      </c>
      <c r="O1811">
        <v>0</v>
      </c>
    </row>
    <row r="1812" spans="2:15" x14ac:dyDescent="0.35">
      <c r="B1812" t="s">
        <v>389</v>
      </c>
      <c r="C1812" t="str">
        <f t="shared" si="113"/>
        <v>SCnExSDG</v>
      </c>
      <c r="D1812" t="s">
        <v>393</v>
      </c>
      <c r="E1812" t="str">
        <f t="shared" si="114"/>
        <v>SDG</v>
      </c>
      <c r="F1812" t="s">
        <v>456</v>
      </c>
      <c r="G1812" t="s">
        <v>451</v>
      </c>
      <c r="H1812" t="s">
        <v>416</v>
      </c>
      <c r="I1812" s="12" t="s">
        <v>417</v>
      </c>
      <c r="J1812" s="12" t="s">
        <v>418</v>
      </c>
      <c r="L1812" s="28" t="str">
        <f t="shared" si="115"/>
        <v>SCnExSDGCZ06</v>
      </c>
      <c r="M1812" t="str">
        <f t="shared" si="116"/>
        <v>SCnExSDG</v>
      </c>
      <c r="N1812" t="s">
        <v>424</v>
      </c>
      <c r="O1812">
        <v>0.84245000000000003</v>
      </c>
    </row>
    <row r="1813" spans="2:15" x14ac:dyDescent="0.35">
      <c r="B1813" t="s">
        <v>389</v>
      </c>
      <c r="C1813" t="str">
        <f t="shared" si="113"/>
        <v>SCnExSDG</v>
      </c>
      <c r="D1813" t="s">
        <v>393</v>
      </c>
      <c r="E1813" t="str">
        <f t="shared" si="114"/>
        <v>SDG</v>
      </c>
      <c r="F1813" t="s">
        <v>456</v>
      </c>
      <c r="G1813" t="s">
        <v>451</v>
      </c>
      <c r="H1813" t="s">
        <v>416</v>
      </c>
      <c r="I1813" s="12" t="s">
        <v>417</v>
      </c>
      <c r="J1813" s="12" t="s">
        <v>418</v>
      </c>
      <c r="L1813" s="28" t="str">
        <f t="shared" si="115"/>
        <v>SCnExSDGCZ07</v>
      </c>
      <c r="M1813" t="str">
        <f t="shared" si="116"/>
        <v>SCnExSDG</v>
      </c>
      <c r="N1813" t="s">
        <v>425</v>
      </c>
      <c r="O1813">
        <v>21.920300000000001</v>
      </c>
    </row>
    <row r="1814" spans="2:15" x14ac:dyDescent="0.35">
      <c r="B1814" t="s">
        <v>389</v>
      </c>
      <c r="C1814" t="str">
        <f t="shared" si="113"/>
        <v>SCnExSDG</v>
      </c>
      <c r="D1814" t="s">
        <v>393</v>
      </c>
      <c r="E1814" t="str">
        <f t="shared" si="114"/>
        <v>SDG</v>
      </c>
      <c r="F1814" t="s">
        <v>456</v>
      </c>
      <c r="G1814" t="s">
        <v>451</v>
      </c>
      <c r="H1814" t="s">
        <v>416</v>
      </c>
      <c r="I1814" s="12" t="s">
        <v>417</v>
      </c>
      <c r="J1814" s="12" t="s">
        <v>418</v>
      </c>
      <c r="L1814" s="28" t="str">
        <f t="shared" si="115"/>
        <v>SCnExSDGCZ08</v>
      </c>
      <c r="M1814" t="str">
        <f t="shared" si="116"/>
        <v>SCnExSDG</v>
      </c>
      <c r="N1814" t="s">
        <v>426</v>
      </c>
      <c r="O1814">
        <v>0.51150000000000007</v>
      </c>
    </row>
    <row r="1815" spans="2:15" x14ac:dyDescent="0.35">
      <c r="B1815" t="s">
        <v>389</v>
      </c>
      <c r="C1815" t="str">
        <f t="shared" si="113"/>
        <v>SCnExSDG</v>
      </c>
      <c r="D1815" t="s">
        <v>393</v>
      </c>
      <c r="E1815" t="str">
        <f t="shared" si="114"/>
        <v>SDG</v>
      </c>
      <c r="F1815" t="s">
        <v>456</v>
      </c>
      <c r="G1815" t="s">
        <v>451</v>
      </c>
      <c r="H1815" t="s">
        <v>416</v>
      </c>
      <c r="I1815" s="12" t="s">
        <v>417</v>
      </c>
      <c r="J1815" s="12" t="s">
        <v>418</v>
      </c>
      <c r="L1815" s="28" t="str">
        <f t="shared" si="115"/>
        <v>SCnExSDGCZ09</v>
      </c>
      <c r="M1815" t="str">
        <f t="shared" si="116"/>
        <v>SCnExSDG</v>
      </c>
      <c r="N1815" t="s">
        <v>427</v>
      </c>
      <c r="O1815">
        <v>0</v>
      </c>
    </row>
    <row r="1816" spans="2:15" x14ac:dyDescent="0.35">
      <c r="B1816" t="s">
        <v>389</v>
      </c>
      <c r="C1816" t="str">
        <f t="shared" si="113"/>
        <v>SCnExSDG</v>
      </c>
      <c r="D1816" t="s">
        <v>393</v>
      </c>
      <c r="E1816" t="str">
        <f t="shared" si="114"/>
        <v>SDG</v>
      </c>
      <c r="F1816" t="s">
        <v>456</v>
      </c>
      <c r="G1816" t="s">
        <v>451</v>
      </c>
      <c r="H1816" t="s">
        <v>416</v>
      </c>
      <c r="I1816" s="12" t="s">
        <v>417</v>
      </c>
      <c r="J1816" s="12" t="s">
        <v>418</v>
      </c>
      <c r="L1816" s="28" t="str">
        <f t="shared" si="115"/>
        <v>SCnExSDGCZ10</v>
      </c>
      <c r="M1816" t="str">
        <f t="shared" si="116"/>
        <v>SCnExSDG</v>
      </c>
      <c r="N1816" t="s">
        <v>428</v>
      </c>
      <c r="O1816">
        <v>10.00905</v>
      </c>
    </row>
    <row r="1817" spans="2:15" x14ac:dyDescent="0.35">
      <c r="B1817" t="s">
        <v>389</v>
      </c>
      <c r="C1817" t="str">
        <f t="shared" si="113"/>
        <v>SCnExSDG</v>
      </c>
      <c r="D1817" t="s">
        <v>393</v>
      </c>
      <c r="E1817" t="str">
        <f t="shared" si="114"/>
        <v>SDG</v>
      </c>
      <c r="F1817" t="s">
        <v>456</v>
      </c>
      <c r="G1817" t="s">
        <v>451</v>
      </c>
      <c r="H1817" t="s">
        <v>416</v>
      </c>
      <c r="I1817" s="12" t="s">
        <v>417</v>
      </c>
      <c r="J1817" s="12" t="s">
        <v>418</v>
      </c>
      <c r="L1817" s="28" t="str">
        <f t="shared" si="115"/>
        <v>SCnExSDGCZ11</v>
      </c>
      <c r="M1817" t="str">
        <f t="shared" si="116"/>
        <v>SCnExSDG</v>
      </c>
      <c r="N1817" t="s">
        <v>429</v>
      </c>
      <c r="O1817">
        <v>0</v>
      </c>
    </row>
    <row r="1818" spans="2:15" x14ac:dyDescent="0.35">
      <c r="B1818" t="s">
        <v>389</v>
      </c>
      <c r="C1818" t="str">
        <f t="shared" si="113"/>
        <v>SCnExSDG</v>
      </c>
      <c r="D1818" t="s">
        <v>393</v>
      </c>
      <c r="E1818" t="str">
        <f t="shared" si="114"/>
        <v>SDG</v>
      </c>
      <c r="F1818" t="s">
        <v>456</v>
      </c>
      <c r="G1818" t="s">
        <v>451</v>
      </c>
      <c r="H1818" t="s">
        <v>416</v>
      </c>
      <c r="I1818" s="12" t="s">
        <v>417</v>
      </c>
      <c r="J1818" s="12" t="s">
        <v>418</v>
      </c>
      <c r="L1818" s="28" t="str">
        <f t="shared" si="115"/>
        <v>SCnExSDGCZ12</v>
      </c>
      <c r="M1818" t="str">
        <f t="shared" si="116"/>
        <v>SCnExSDG</v>
      </c>
      <c r="N1818" t="s">
        <v>430</v>
      </c>
      <c r="O1818">
        <v>0</v>
      </c>
    </row>
    <row r="1819" spans="2:15" x14ac:dyDescent="0.35">
      <c r="B1819" t="s">
        <v>389</v>
      </c>
      <c r="C1819" t="str">
        <f t="shared" si="113"/>
        <v>SCnExSDG</v>
      </c>
      <c r="D1819" t="s">
        <v>393</v>
      </c>
      <c r="E1819" t="str">
        <f t="shared" si="114"/>
        <v>SDG</v>
      </c>
      <c r="F1819" t="s">
        <v>456</v>
      </c>
      <c r="G1819" t="s">
        <v>451</v>
      </c>
      <c r="H1819" t="s">
        <v>416</v>
      </c>
      <c r="I1819" s="12" t="s">
        <v>417</v>
      </c>
      <c r="J1819" s="12" t="s">
        <v>418</v>
      </c>
      <c r="L1819" s="28" t="str">
        <f t="shared" si="115"/>
        <v>SCnExSDGCZ13</v>
      </c>
      <c r="M1819" t="str">
        <f t="shared" si="116"/>
        <v>SCnExSDG</v>
      </c>
      <c r="N1819" t="s">
        <v>431</v>
      </c>
      <c r="O1819">
        <v>0</v>
      </c>
    </row>
    <row r="1820" spans="2:15" x14ac:dyDescent="0.35">
      <c r="B1820" t="s">
        <v>389</v>
      </c>
      <c r="C1820" t="str">
        <f t="shared" si="113"/>
        <v>SCnExSDG</v>
      </c>
      <c r="D1820" t="s">
        <v>393</v>
      </c>
      <c r="E1820" t="str">
        <f t="shared" si="114"/>
        <v>SDG</v>
      </c>
      <c r="F1820" t="s">
        <v>456</v>
      </c>
      <c r="G1820" t="s">
        <v>451</v>
      </c>
      <c r="H1820" t="s">
        <v>416</v>
      </c>
      <c r="I1820" s="12" t="s">
        <v>417</v>
      </c>
      <c r="J1820" s="12" t="s">
        <v>418</v>
      </c>
      <c r="L1820" s="28" t="str">
        <f t="shared" si="115"/>
        <v>SCnExSDGCZ14</v>
      </c>
      <c r="M1820" t="str">
        <f t="shared" si="116"/>
        <v>SCnExSDG</v>
      </c>
      <c r="N1820" t="s">
        <v>432</v>
      </c>
      <c r="O1820">
        <v>9.6950000000000008E-2</v>
      </c>
    </row>
    <row r="1821" spans="2:15" x14ac:dyDescent="0.35">
      <c r="B1821" t="s">
        <v>389</v>
      </c>
      <c r="C1821" t="str">
        <f t="shared" si="113"/>
        <v>SCnExSDG</v>
      </c>
      <c r="D1821" t="s">
        <v>393</v>
      </c>
      <c r="E1821" t="str">
        <f t="shared" si="114"/>
        <v>SDG</v>
      </c>
      <c r="F1821" t="s">
        <v>456</v>
      </c>
      <c r="G1821" t="s">
        <v>451</v>
      </c>
      <c r="H1821" t="s">
        <v>416</v>
      </c>
      <c r="I1821" s="12" t="s">
        <v>417</v>
      </c>
      <c r="J1821" s="12" t="s">
        <v>418</v>
      </c>
      <c r="L1821" s="28" t="str">
        <f t="shared" si="115"/>
        <v>SCnExSDGCZ15</v>
      </c>
      <c r="M1821" t="str">
        <f t="shared" si="116"/>
        <v>SCnExSDG</v>
      </c>
      <c r="N1821" t="s">
        <v>433</v>
      </c>
      <c r="O1821">
        <v>4.675E-2</v>
      </c>
    </row>
    <row r="1822" spans="2:15" x14ac:dyDescent="0.35">
      <c r="B1822" t="s">
        <v>389</v>
      </c>
      <c r="C1822" t="str">
        <f t="shared" si="113"/>
        <v>SCnExSDG</v>
      </c>
      <c r="D1822" t="s">
        <v>393</v>
      </c>
      <c r="E1822" t="str">
        <f t="shared" si="114"/>
        <v>SDG</v>
      </c>
      <c r="F1822" t="s">
        <v>456</v>
      </c>
      <c r="G1822" t="s">
        <v>451</v>
      </c>
      <c r="H1822" t="s">
        <v>416</v>
      </c>
      <c r="I1822" s="12" t="s">
        <v>417</v>
      </c>
      <c r="J1822" s="12" t="s">
        <v>418</v>
      </c>
      <c r="L1822" s="28" t="str">
        <f t="shared" si="115"/>
        <v>SCnExSDGCZ16</v>
      </c>
      <c r="M1822" t="str">
        <f t="shared" si="116"/>
        <v>SCnExSDG</v>
      </c>
      <c r="N1822" t="s">
        <v>434</v>
      </c>
      <c r="O1822">
        <v>0</v>
      </c>
    </row>
    <row r="1823" spans="2:15" x14ac:dyDescent="0.35">
      <c r="B1823" t="s">
        <v>389</v>
      </c>
      <c r="C1823" t="str">
        <f t="shared" si="113"/>
        <v>SUnExSDG</v>
      </c>
      <c r="D1823" t="s">
        <v>393</v>
      </c>
      <c r="E1823" t="str">
        <f t="shared" si="114"/>
        <v>SDG</v>
      </c>
      <c r="F1823" t="s">
        <v>456</v>
      </c>
      <c r="G1823" t="s">
        <v>452</v>
      </c>
      <c r="H1823" t="s">
        <v>416</v>
      </c>
      <c r="I1823" s="12" t="s">
        <v>417</v>
      </c>
      <c r="J1823" s="12" t="s">
        <v>418</v>
      </c>
      <c r="L1823" s="28" t="str">
        <f t="shared" si="115"/>
        <v>SUnExSDGCZ01</v>
      </c>
      <c r="M1823" t="str">
        <f t="shared" si="116"/>
        <v>SUnExSDG</v>
      </c>
      <c r="N1823" t="s">
        <v>419</v>
      </c>
      <c r="O1823">
        <v>0</v>
      </c>
    </row>
    <row r="1824" spans="2:15" x14ac:dyDescent="0.35">
      <c r="B1824" t="s">
        <v>389</v>
      </c>
      <c r="C1824" t="str">
        <f t="shared" si="113"/>
        <v>SUnExSDG</v>
      </c>
      <c r="D1824" t="s">
        <v>393</v>
      </c>
      <c r="E1824" t="str">
        <f t="shared" si="114"/>
        <v>SDG</v>
      </c>
      <c r="F1824" t="s">
        <v>456</v>
      </c>
      <c r="G1824" t="s">
        <v>452</v>
      </c>
      <c r="H1824" t="s">
        <v>416</v>
      </c>
      <c r="I1824" s="12" t="s">
        <v>417</v>
      </c>
      <c r="J1824" s="12" t="s">
        <v>418</v>
      </c>
      <c r="L1824" s="28" t="str">
        <f t="shared" si="115"/>
        <v>SUnExSDGCZ02</v>
      </c>
      <c r="M1824" t="str">
        <f t="shared" si="116"/>
        <v>SUnExSDG</v>
      </c>
      <c r="N1824" t="s">
        <v>420</v>
      </c>
      <c r="O1824">
        <v>0</v>
      </c>
    </row>
    <row r="1825" spans="2:15" x14ac:dyDescent="0.35">
      <c r="B1825" t="s">
        <v>389</v>
      </c>
      <c r="C1825" t="str">
        <f t="shared" si="113"/>
        <v>SUnExSDG</v>
      </c>
      <c r="D1825" t="s">
        <v>393</v>
      </c>
      <c r="E1825" t="str">
        <f t="shared" si="114"/>
        <v>SDG</v>
      </c>
      <c r="F1825" t="s">
        <v>456</v>
      </c>
      <c r="G1825" t="s">
        <v>452</v>
      </c>
      <c r="H1825" t="s">
        <v>416</v>
      </c>
      <c r="I1825" s="12" t="s">
        <v>417</v>
      </c>
      <c r="J1825" s="12" t="s">
        <v>418</v>
      </c>
      <c r="L1825" s="28" t="str">
        <f t="shared" si="115"/>
        <v>SUnExSDGCZ03</v>
      </c>
      <c r="M1825" t="str">
        <f t="shared" si="116"/>
        <v>SUnExSDG</v>
      </c>
      <c r="N1825" t="s">
        <v>421</v>
      </c>
      <c r="O1825">
        <v>0</v>
      </c>
    </row>
    <row r="1826" spans="2:15" x14ac:dyDescent="0.35">
      <c r="B1826" t="s">
        <v>389</v>
      </c>
      <c r="C1826" t="str">
        <f t="shared" si="113"/>
        <v>SUnExSDG</v>
      </c>
      <c r="D1826" t="s">
        <v>393</v>
      </c>
      <c r="E1826" t="str">
        <f t="shared" si="114"/>
        <v>SDG</v>
      </c>
      <c r="F1826" t="s">
        <v>456</v>
      </c>
      <c r="G1826" t="s">
        <v>452</v>
      </c>
      <c r="H1826" t="s">
        <v>416</v>
      </c>
      <c r="I1826" s="12" t="s">
        <v>417</v>
      </c>
      <c r="J1826" s="12" t="s">
        <v>418</v>
      </c>
      <c r="L1826" s="28" t="str">
        <f t="shared" si="115"/>
        <v>SUnExSDGCZ04</v>
      </c>
      <c r="M1826" t="str">
        <f t="shared" si="116"/>
        <v>SUnExSDG</v>
      </c>
      <c r="N1826" t="s">
        <v>422</v>
      </c>
      <c r="O1826">
        <v>0</v>
      </c>
    </row>
    <row r="1827" spans="2:15" x14ac:dyDescent="0.35">
      <c r="B1827" t="s">
        <v>389</v>
      </c>
      <c r="C1827" t="str">
        <f t="shared" si="113"/>
        <v>SUnExSDG</v>
      </c>
      <c r="D1827" t="s">
        <v>393</v>
      </c>
      <c r="E1827" t="str">
        <f t="shared" si="114"/>
        <v>SDG</v>
      </c>
      <c r="F1827" t="s">
        <v>456</v>
      </c>
      <c r="G1827" t="s">
        <v>452</v>
      </c>
      <c r="H1827" t="s">
        <v>416</v>
      </c>
      <c r="I1827" s="12" t="s">
        <v>417</v>
      </c>
      <c r="J1827" s="12" t="s">
        <v>418</v>
      </c>
      <c r="L1827" s="28" t="str">
        <f t="shared" si="115"/>
        <v>SUnExSDGCZ05</v>
      </c>
      <c r="M1827" t="str">
        <f t="shared" si="116"/>
        <v>SUnExSDG</v>
      </c>
      <c r="N1827" t="s">
        <v>423</v>
      </c>
      <c r="O1827">
        <v>0</v>
      </c>
    </row>
    <row r="1828" spans="2:15" x14ac:dyDescent="0.35">
      <c r="B1828" t="s">
        <v>389</v>
      </c>
      <c r="C1828" t="str">
        <f t="shared" si="113"/>
        <v>SUnExSDG</v>
      </c>
      <c r="D1828" t="s">
        <v>393</v>
      </c>
      <c r="E1828" t="str">
        <f t="shared" si="114"/>
        <v>SDG</v>
      </c>
      <c r="F1828" t="s">
        <v>456</v>
      </c>
      <c r="G1828" t="s">
        <v>452</v>
      </c>
      <c r="H1828" t="s">
        <v>416</v>
      </c>
      <c r="I1828" s="12" t="s">
        <v>417</v>
      </c>
      <c r="J1828" s="12" t="s">
        <v>418</v>
      </c>
      <c r="L1828" s="28" t="str">
        <f t="shared" si="115"/>
        <v>SUnExSDGCZ06</v>
      </c>
      <c r="M1828" t="str">
        <f t="shared" si="116"/>
        <v>SUnExSDG</v>
      </c>
      <c r="N1828" t="s">
        <v>424</v>
      </c>
      <c r="O1828">
        <v>0.84245000000000003</v>
      </c>
    </row>
    <row r="1829" spans="2:15" x14ac:dyDescent="0.35">
      <c r="B1829" t="s">
        <v>389</v>
      </c>
      <c r="C1829" t="str">
        <f t="shared" si="113"/>
        <v>SUnExSDG</v>
      </c>
      <c r="D1829" t="s">
        <v>393</v>
      </c>
      <c r="E1829" t="str">
        <f t="shared" si="114"/>
        <v>SDG</v>
      </c>
      <c r="F1829" t="s">
        <v>456</v>
      </c>
      <c r="G1829" t="s">
        <v>452</v>
      </c>
      <c r="H1829" t="s">
        <v>416</v>
      </c>
      <c r="I1829" s="12" t="s">
        <v>417</v>
      </c>
      <c r="J1829" s="12" t="s">
        <v>418</v>
      </c>
      <c r="L1829" s="28" t="str">
        <f t="shared" si="115"/>
        <v>SUnExSDGCZ07</v>
      </c>
      <c r="M1829" t="str">
        <f t="shared" si="116"/>
        <v>SUnExSDG</v>
      </c>
      <c r="N1829" t="s">
        <v>425</v>
      </c>
      <c r="O1829">
        <v>21.920300000000001</v>
      </c>
    </row>
    <row r="1830" spans="2:15" x14ac:dyDescent="0.35">
      <c r="B1830" t="s">
        <v>389</v>
      </c>
      <c r="C1830" t="str">
        <f t="shared" si="113"/>
        <v>SUnExSDG</v>
      </c>
      <c r="D1830" t="s">
        <v>393</v>
      </c>
      <c r="E1830" t="str">
        <f t="shared" si="114"/>
        <v>SDG</v>
      </c>
      <c r="F1830" t="s">
        <v>456</v>
      </c>
      <c r="G1830" t="s">
        <v>452</v>
      </c>
      <c r="H1830" t="s">
        <v>416</v>
      </c>
      <c r="I1830" s="12" t="s">
        <v>417</v>
      </c>
      <c r="J1830" s="12" t="s">
        <v>418</v>
      </c>
      <c r="L1830" s="28" t="str">
        <f t="shared" si="115"/>
        <v>SUnExSDGCZ08</v>
      </c>
      <c r="M1830" t="str">
        <f t="shared" si="116"/>
        <v>SUnExSDG</v>
      </c>
      <c r="N1830" t="s">
        <v>426</v>
      </c>
      <c r="O1830">
        <v>0.51150000000000007</v>
      </c>
    </row>
    <row r="1831" spans="2:15" x14ac:dyDescent="0.35">
      <c r="B1831" t="s">
        <v>389</v>
      </c>
      <c r="C1831" t="str">
        <f t="shared" si="113"/>
        <v>SUnExSDG</v>
      </c>
      <c r="D1831" t="s">
        <v>393</v>
      </c>
      <c r="E1831" t="str">
        <f t="shared" si="114"/>
        <v>SDG</v>
      </c>
      <c r="F1831" t="s">
        <v>456</v>
      </c>
      <c r="G1831" t="s">
        <v>452</v>
      </c>
      <c r="H1831" t="s">
        <v>416</v>
      </c>
      <c r="I1831" s="12" t="s">
        <v>417</v>
      </c>
      <c r="J1831" s="12" t="s">
        <v>418</v>
      </c>
      <c r="L1831" s="28" t="str">
        <f t="shared" si="115"/>
        <v>SUnExSDGCZ09</v>
      </c>
      <c r="M1831" t="str">
        <f t="shared" si="116"/>
        <v>SUnExSDG</v>
      </c>
      <c r="N1831" t="s">
        <v>427</v>
      </c>
      <c r="O1831">
        <v>0</v>
      </c>
    </row>
    <row r="1832" spans="2:15" x14ac:dyDescent="0.35">
      <c r="B1832" t="s">
        <v>389</v>
      </c>
      <c r="C1832" t="str">
        <f t="shared" si="113"/>
        <v>SUnExSDG</v>
      </c>
      <c r="D1832" t="s">
        <v>393</v>
      </c>
      <c r="E1832" t="str">
        <f t="shared" si="114"/>
        <v>SDG</v>
      </c>
      <c r="F1832" t="s">
        <v>456</v>
      </c>
      <c r="G1832" t="s">
        <v>452</v>
      </c>
      <c r="H1832" t="s">
        <v>416</v>
      </c>
      <c r="I1832" s="12" t="s">
        <v>417</v>
      </c>
      <c r="J1832" s="12" t="s">
        <v>418</v>
      </c>
      <c r="L1832" s="28" t="str">
        <f t="shared" si="115"/>
        <v>SUnExSDGCZ10</v>
      </c>
      <c r="M1832" t="str">
        <f t="shared" si="116"/>
        <v>SUnExSDG</v>
      </c>
      <c r="N1832" t="s">
        <v>428</v>
      </c>
      <c r="O1832">
        <v>10.00905</v>
      </c>
    </row>
    <row r="1833" spans="2:15" x14ac:dyDescent="0.35">
      <c r="B1833" t="s">
        <v>389</v>
      </c>
      <c r="C1833" t="str">
        <f t="shared" si="113"/>
        <v>SUnExSDG</v>
      </c>
      <c r="D1833" t="s">
        <v>393</v>
      </c>
      <c r="E1833" t="str">
        <f t="shared" si="114"/>
        <v>SDG</v>
      </c>
      <c r="F1833" t="s">
        <v>456</v>
      </c>
      <c r="G1833" t="s">
        <v>452</v>
      </c>
      <c r="H1833" t="s">
        <v>416</v>
      </c>
      <c r="I1833" s="12" t="s">
        <v>417</v>
      </c>
      <c r="J1833" s="12" t="s">
        <v>418</v>
      </c>
      <c r="L1833" s="28" t="str">
        <f t="shared" si="115"/>
        <v>SUnExSDGCZ11</v>
      </c>
      <c r="M1833" t="str">
        <f t="shared" si="116"/>
        <v>SUnExSDG</v>
      </c>
      <c r="N1833" t="s">
        <v>429</v>
      </c>
      <c r="O1833">
        <v>0</v>
      </c>
    </row>
    <row r="1834" spans="2:15" x14ac:dyDescent="0.35">
      <c r="B1834" t="s">
        <v>389</v>
      </c>
      <c r="C1834" t="str">
        <f t="shared" si="113"/>
        <v>SUnExSDG</v>
      </c>
      <c r="D1834" t="s">
        <v>393</v>
      </c>
      <c r="E1834" t="str">
        <f t="shared" si="114"/>
        <v>SDG</v>
      </c>
      <c r="F1834" t="s">
        <v>456</v>
      </c>
      <c r="G1834" t="s">
        <v>452</v>
      </c>
      <c r="H1834" t="s">
        <v>416</v>
      </c>
      <c r="I1834" s="12" t="s">
        <v>417</v>
      </c>
      <c r="J1834" s="12" t="s">
        <v>418</v>
      </c>
      <c r="L1834" s="28" t="str">
        <f t="shared" si="115"/>
        <v>SUnExSDGCZ12</v>
      </c>
      <c r="M1834" t="str">
        <f t="shared" si="116"/>
        <v>SUnExSDG</v>
      </c>
      <c r="N1834" t="s">
        <v>430</v>
      </c>
      <c r="O1834">
        <v>0</v>
      </c>
    </row>
    <row r="1835" spans="2:15" x14ac:dyDescent="0.35">
      <c r="B1835" t="s">
        <v>389</v>
      </c>
      <c r="C1835" t="str">
        <f t="shared" si="113"/>
        <v>SUnExSDG</v>
      </c>
      <c r="D1835" t="s">
        <v>393</v>
      </c>
      <c r="E1835" t="str">
        <f t="shared" si="114"/>
        <v>SDG</v>
      </c>
      <c r="F1835" t="s">
        <v>456</v>
      </c>
      <c r="G1835" t="s">
        <v>452</v>
      </c>
      <c r="H1835" t="s">
        <v>416</v>
      </c>
      <c r="I1835" s="12" t="s">
        <v>417</v>
      </c>
      <c r="J1835" s="12" t="s">
        <v>418</v>
      </c>
      <c r="L1835" s="28" t="str">
        <f t="shared" si="115"/>
        <v>SUnExSDGCZ13</v>
      </c>
      <c r="M1835" t="str">
        <f t="shared" si="116"/>
        <v>SUnExSDG</v>
      </c>
      <c r="N1835" t="s">
        <v>431</v>
      </c>
      <c r="O1835">
        <v>0</v>
      </c>
    </row>
    <row r="1836" spans="2:15" x14ac:dyDescent="0.35">
      <c r="B1836" t="s">
        <v>389</v>
      </c>
      <c r="C1836" t="str">
        <f t="shared" si="113"/>
        <v>SUnExSDG</v>
      </c>
      <c r="D1836" t="s">
        <v>393</v>
      </c>
      <c r="E1836" t="str">
        <f t="shared" si="114"/>
        <v>SDG</v>
      </c>
      <c r="F1836" t="s">
        <v>456</v>
      </c>
      <c r="G1836" t="s">
        <v>452</v>
      </c>
      <c r="H1836" t="s">
        <v>416</v>
      </c>
      <c r="I1836" s="12" t="s">
        <v>417</v>
      </c>
      <c r="J1836" s="12" t="s">
        <v>418</v>
      </c>
      <c r="L1836" s="28" t="str">
        <f t="shared" si="115"/>
        <v>SUnExSDGCZ14</v>
      </c>
      <c r="M1836" t="str">
        <f t="shared" si="116"/>
        <v>SUnExSDG</v>
      </c>
      <c r="N1836" t="s">
        <v>432</v>
      </c>
      <c r="O1836">
        <v>9.6950000000000008E-2</v>
      </c>
    </row>
    <row r="1837" spans="2:15" x14ac:dyDescent="0.35">
      <c r="B1837" t="s">
        <v>389</v>
      </c>
      <c r="C1837" t="str">
        <f t="shared" si="113"/>
        <v>SUnExSDG</v>
      </c>
      <c r="D1837" t="s">
        <v>393</v>
      </c>
      <c r="E1837" t="str">
        <f t="shared" si="114"/>
        <v>SDG</v>
      </c>
      <c r="F1837" t="s">
        <v>456</v>
      </c>
      <c r="G1837" t="s">
        <v>452</v>
      </c>
      <c r="H1837" t="s">
        <v>416</v>
      </c>
      <c r="I1837" s="12" t="s">
        <v>417</v>
      </c>
      <c r="J1837" s="12" t="s">
        <v>418</v>
      </c>
      <c r="L1837" s="28" t="str">
        <f t="shared" si="115"/>
        <v>SUnExSDGCZ15</v>
      </c>
      <c r="M1837" t="str">
        <f t="shared" si="116"/>
        <v>SUnExSDG</v>
      </c>
      <c r="N1837" t="s">
        <v>433</v>
      </c>
      <c r="O1837">
        <v>4.675E-2</v>
      </c>
    </row>
    <row r="1838" spans="2:15" x14ac:dyDescent="0.35">
      <c r="B1838" t="s">
        <v>389</v>
      </c>
      <c r="C1838" t="str">
        <f t="shared" si="113"/>
        <v>SUnExSDG</v>
      </c>
      <c r="D1838" t="s">
        <v>393</v>
      </c>
      <c r="E1838" t="str">
        <f t="shared" si="114"/>
        <v>SDG</v>
      </c>
      <c r="F1838" t="s">
        <v>456</v>
      </c>
      <c r="G1838" t="s">
        <v>452</v>
      </c>
      <c r="H1838" t="s">
        <v>416</v>
      </c>
      <c r="I1838" s="12" t="s">
        <v>417</v>
      </c>
      <c r="J1838" s="12" t="s">
        <v>418</v>
      </c>
      <c r="L1838" s="28" t="str">
        <f t="shared" si="115"/>
        <v>SUnExSDGCZ16</v>
      </c>
      <c r="M1838" t="str">
        <f t="shared" si="116"/>
        <v>SUnExSDG</v>
      </c>
      <c r="N1838" t="s">
        <v>434</v>
      </c>
      <c r="O1838">
        <v>0</v>
      </c>
    </row>
    <row r="1839" spans="2:15" x14ac:dyDescent="0.35">
      <c r="B1839" t="s">
        <v>389</v>
      </c>
      <c r="C1839" t="str">
        <f t="shared" si="113"/>
        <v>WRfExSDG</v>
      </c>
      <c r="D1839" t="s">
        <v>393</v>
      </c>
      <c r="E1839" t="str">
        <f t="shared" si="114"/>
        <v>SDG</v>
      </c>
      <c r="F1839" t="s">
        <v>456</v>
      </c>
      <c r="G1839" t="s">
        <v>453</v>
      </c>
      <c r="H1839" t="s">
        <v>416</v>
      </c>
      <c r="I1839" s="12" t="s">
        <v>417</v>
      </c>
      <c r="J1839" s="12" t="s">
        <v>418</v>
      </c>
      <c r="L1839" s="28" t="str">
        <f t="shared" si="115"/>
        <v>WRfExSDGCZ01</v>
      </c>
      <c r="M1839" t="str">
        <f t="shared" si="116"/>
        <v>WRfExSDG</v>
      </c>
      <c r="N1839" t="s">
        <v>419</v>
      </c>
      <c r="O1839">
        <v>0</v>
      </c>
    </row>
    <row r="1840" spans="2:15" x14ac:dyDescent="0.35">
      <c r="B1840" t="s">
        <v>389</v>
      </c>
      <c r="C1840" t="str">
        <f t="shared" si="113"/>
        <v>WRfExSDG</v>
      </c>
      <c r="D1840" t="s">
        <v>393</v>
      </c>
      <c r="E1840" t="str">
        <f t="shared" si="114"/>
        <v>SDG</v>
      </c>
      <c r="F1840" t="s">
        <v>456</v>
      </c>
      <c r="G1840" t="s">
        <v>453</v>
      </c>
      <c r="H1840" t="s">
        <v>416</v>
      </c>
      <c r="I1840" s="12" t="s">
        <v>417</v>
      </c>
      <c r="J1840" s="12" t="s">
        <v>418</v>
      </c>
      <c r="L1840" s="28" t="str">
        <f t="shared" si="115"/>
        <v>WRfExSDGCZ02</v>
      </c>
      <c r="M1840" t="str">
        <f t="shared" si="116"/>
        <v>WRfExSDG</v>
      </c>
      <c r="N1840" t="s">
        <v>420</v>
      </c>
      <c r="O1840">
        <v>0</v>
      </c>
    </row>
    <row r="1841" spans="2:15" x14ac:dyDescent="0.35">
      <c r="B1841" t="s">
        <v>389</v>
      </c>
      <c r="C1841" t="str">
        <f t="shared" si="113"/>
        <v>WRfExSDG</v>
      </c>
      <c r="D1841" t="s">
        <v>393</v>
      </c>
      <c r="E1841" t="str">
        <f t="shared" si="114"/>
        <v>SDG</v>
      </c>
      <c r="F1841" t="s">
        <v>456</v>
      </c>
      <c r="G1841" t="s">
        <v>453</v>
      </c>
      <c r="H1841" t="s">
        <v>416</v>
      </c>
      <c r="I1841" s="12" t="s">
        <v>417</v>
      </c>
      <c r="J1841" s="12" t="s">
        <v>418</v>
      </c>
      <c r="L1841" s="28" t="str">
        <f t="shared" si="115"/>
        <v>WRfExSDGCZ03</v>
      </c>
      <c r="M1841" t="str">
        <f t="shared" si="116"/>
        <v>WRfExSDG</v>
      </c>
      <c r="N1841" t="s">
        <v>421</v>
      </c>
      <c r="O1841">
        <v>0</v>
      </c>
    </row>
    <row r="1842" spans="2:15" x14ac:dyDescent="0.35">
      <c r="B1842" t="s">
        <v>389</v>
      </c>
      <c r="C1842" t="str">
        <f t="shared" si="113"/>
        <v>WRfExSDG</v>
      </c>
      <c r="D1842" t="s">
        <v>393</v>
      </c>
      <c r="E1842" t="str">
        <f t="shared" si="114"/>
        <v>SDG</v>
      </c>
      <c r="F1842" t="s">
        <v>456</v>
      </c>
      <c r="G1842" t="s">
        <v>453</v>
      </c>
      <c r="H1842" t="s">
        <v>416</v>
      </c>
      <c r="I1842" s="12" t="s">
        <v>417</v>
      </c>
      <c r="J1842" s="12" t="s">
        <v>418</v>
      </c>
      <c r="L1842" s="28" t="str">
        <f t="shared" si="115"/>
        <v>WRfExSDGCZ04</v>
      </c>
      <c r="M1842" t="str">
        <f t="shared" si="116"/>
        <v>WRfExSDG</v>
      </c>
      <c r="N1842" t="s">
        <v>422</v>
      </c>
      <c r="O1842">
        <v>0</v>
      </c>
    </row>
    <row r="1843" spans="2:15" x14ac:dyDescent="0.35">
      <c r="B1843" t="s">
        <v>389</v>
      </c>
      <c r="C1843" t="str">
        <f t="shared" si="113"/>
        <v>WRfExSDG</v>
      </c>
      <c r="D1843" t="s">
        <v>393</v>
      </c>
      <c r="E1843" t="str">
        <f t="shared" si="114"/>
        <v>SDG</v>
      </c>
      <c r="F1843" t="s">
        <v>456</v>
      </c>
      <c r="G1843" t="s">
        <v>453</v>
      </c>
      <c r="H1843" t="s">
        <v>416</v>
      </c>
      <c r="I1843" s="12" t="s">
        <v>417</v>
      </c>
      <c r="J1843" s="12" t="s">
        <v>418</v>
      </c>
      <c r="L1843" s="28" t="str">
        <f t="shared" si="115"/>
        <v>WRfExSDGCZ05</v>
      </c>
      <c r="M1843" t="str">
        <f t="shared" si="116"/>
        <v>WRfExSDG</v>
      </c>
      <c r="N1843" t="s">
        <v>423</v>
      </c>
      <c r="O1843">
        <v>0</v>
      </c>
    </row>
    <row r="1844" spans="2:15" x14ac:dyDescent="0.35">
      <c r="B1844" t="s">
        <v>389</v>
      </c>
      <c r="C1844" t="str">
        <f t="shared" si="113"/>
        <v>WRfExSDG</v>
      </c>
      <c r="D1844" t="s">
        <v>393</v>
      </c>
      <c r="E1844" t="str">
        <f t="shared" si="114"/>
        <v>SDG</v>
      </c>
      <c r="F1844" t="s">
        <v>456</v>
      </c>
      <c r="G1844" t="s">
        <v>453</v>
      </c>
      <c r="H1844" t="s">
        <v>416</v>
      </c>
      <c r="I1844" s="12" t="s">
        <v>417</v>
      </c>
      <c r="J1844" s="12" t="s">
        <v>418</v>
      </c>
      <c r="L1844" s="28" t="str">
        <f t="shared" si="115"/>
        <v>WRfExSDGCZ06</v>
      </c>
      <c r="M1844" t="str">
        <f t="shared" si="116"/>
        <v>WRfExSDG</v>
      </c>
      <c r="N1844" t="s">
        <v>424</v>
      </c>
      <c r="O1844">
        <v>6.5300000000000002E-3</v>
      </c>
    </row>
    <row r="1845" spans="2:15" x14ac:dyDescent="0.35">
      <c r="B1845" t="s">
        <v>389</v>
      </c>
      <c r="C1845" t="str">
        <f t="shared" si="113"/>
        <v>WRfExSDG</v>
      </c>
      <c r="D1845" t="s">
        <v>393</v>
      </c>
      <c r="E1845" t="str">
        <f t="shared" si="114"/>
        <v>SDG</v>
      </c>
      <c r="F1845" t="s">
        <v>456</v>
      </c>
      <c r="G1845" t="s">
        <v>453</v>
      </c>
      <c r="H1845" t="s">
        <v>416</v>
      </c>
      <c r="I1845" s="12" t="s">
        <v>417</v>
      </c>
      <c r="J1845" s="12" t="s">
        <v>418</v>
      </c>
      <c r="L1845" s="28" t="str">
        <f t="shared" si="115"/>
        <v>WRfExSDGCZ07</v>
      </c>
      <c r="M1845" t="str">
        <f t="shared" si="116"/>
        <v>WRfExSDG</v>
      </c>
      <c r="N1845" t="s">
        <v>425</v>
      </c>
      <c r="O1845">
        <v>0.50888</v>
      </c>
    </row>
    <row r="1846" spans="2:15" x14ac:dyDescent="0.35">
      <c r="B1846" t="s">
        <v>389</v>
      </c>
      <c r="C1846" t="str">
        <f t="shared" si="113"/>
        <v>WRfExSDG</v>
      </c>
      <c r="D1846" t="s">
        <v>393</v>
      </c>
      <c r="E1846" t="str">
        <f t="shared" si="114"/>
        <v>SDG</v>
      </c>
      <c r="F1846" t="s">
        <v>456</v>
      </c>
      <c r="G1846" t="s">
        <v>453</v>
      </c>
      <c r="H1846" t="s">
        <v>416</v>
      </c>
      <c r="I1846" s="12" t="s">
        <v>417</v>
      </c>
      <c r="J1846" s="12" t="s">
        <v>418</v>
      </c>
      <c r="L1846" s="28" t="str">
        <f t="shared" si="115"/>
        <v>WRfExSDGCZ08</v>
      </c>
      <c r="M1846" t="str">
        <f t="shared" si="116"/>
        <v>WRfExSDG</v>
      </c>
      <c r="N1846" t="s">
        <v>426</v>
      </c>
      <c r="O1846">
        <v>0</v>
      </c>
    </row>
    <row r="1847" spans="2:15" x14ac:dyDescent="0.35">
      <c r="B1847" t="s">
        <v>389</v>
      </c>
      <c r="C1847" t="str">
        <f t="shared" si="113"/>
        <v>WRfExSDG</v>
      </c>
      <c r="D1847" t="s">
        <v>393</v>
      </c>
      <c r="E1847" t="str">
        <f t="shared" si="114"/>
        <v>SDG</v>
      </c>
      <c r="F1847" t="s">
        <v>456</v>
      </c>
      <c r="G1847" t="s">
        <v>453</v>
      </c>
      <c r="H1847" t="s">
        <v>416</v>
      </c>
      <c r="I1847" s="12" t="s">
        <v>417</v>
      </c>
      <c r="J1847" s="12" t="s">
        <v>418</v>
      </c>
      <c r="L1847" s="28" t="str">
        <f t="shared" si="115"/>
        <v>WRfExSDGCZ09</v>
      </c>
      <c r="M1847" t="str">
        <f t="shared" si="116"/>
        <v>WRfExSDG</v>
      </c>
      <c r="N1847" t="s">
        <v>427</v>
      </c>
      <c r="O1847">
        <v>0</v>
      </c>
    </row>
    <row r="1848" spans="2:15" x14ac:dyDescent="0.35">
      <c r="B1848" t="s">
        <v>389</v>
      </c>
      <c r="C1848" t="str">
        <f t="shared" si="113"/>
        <v>WRfExSDG</v>
      </c>
      <c r="D1848" t="s">
        <v>393</v>
      </c>
      <c r="E1848" t="str">
        <f t="shared" si="114"/>
        <v>SDG</v>
      </c>
      <c r="F1848" t="s">
        <v>456</v>
      </c>
      <c r="G1848" t="s">
        <v>453</v>
      </c>
      <c r="H1848" t="s">
        <v>416</v>
      </c>
      <c r="I1848" s="12" t="s">
        <v>417</v>
      </c>
      <c r="J1848" s="12" t="s">
        <v>418</v>
      </c>
      <c r="L1848" s="28" t="str">
        <f t="shared" si="115"/>
        <v>WRfExSDGCZ10</v>
      </c>
      <c r="M1848" t="str">
        <f t="shared" si="116"/>
        <v>WRfExSDG</v>
      </c>
      <c r="N1848" t="s">
        <v>428</v>
      </c>
      <c r="O1848">
        <v>0.14487999999999998</v>
      </c>
    </row>
    <row r="1849" spans="2:15" x14ac:dyDescent="0.35">
      <c r="B1849" t="s">
        <v>389</v>
      </c>
      <c r="C1849" t="str">
        <f t="shared" si="113"/>
        <v>WRfExSDG</v>
      </c>
      <c r="D1849" t="s">
        <v>393</v>
      </c>
      <c r="E1849" t="str">
        <f t="shared" si="114"/>
        <v>SDG</v>
      </c>
      <c r="F1849" t="s">
        <v>456</v>
      </c>
      <c r="G1849" t="s">
        <v>453</v>
      </c>
      <c r="H1849" t="s">
        <v>416</v>
      </c>
      <c r="I1849" s="12" t="s">
        <v>417</v>
      </c>
      <c r="J1849" s="12" t="s">
        <v>418</v>
      </c>
      <c r="L1849" s="28" t="str">
        <f t="shared" si="115"/>
        <v>WRfExSDGCZ11</v>
      </c>
      <c r="M1849" t="str">
        <f t="shared" si="116"/>
        <v>WRfExSDG</v>
      </c>
      <c r="N1849" t="s">
        <v>429</v>
      </c>
      <c r="O1849">
        <v>0</v>
      </c>
    </row>
    <row r="1850" spans="2:15" x14ac:dyDescent="0.35">
      <c r="B1850" t="s">
        <v>389</v>
      </c>
      <c r="C1850" t="str">
        <f t="shared" si="113"/>
        <v>WRfExSDG</v>
      </c>
      <c r="D1850" t="s">
        <v>393</v>
      </c>
      <c r="E1850" t="str">
        <f t="shared" si="114"/>
        <v>SDG</v>
      </c>
      <c r="F1850" t="s">
        <v>456</v>
      </c>
      <c r="G1850" t="s">
        <v>453</v>
      </c>
      <c r="H1850" t="s">
        <v>416</v>
      </c>
      <c r="I1850" s="12" t="s">
        <v>417</v>
      </c>
      <c r="J1850" s="12" t="s">
        <v>418</v>
      </c>
      <c r="L1850" s="28" t="str">
        <f t="shared" si="115"/>
        <v>WRfExSDGCZ12</v>
      </c>
      <c r="M1850" t="str">
        <f t="shared" si="116"/>
        <v>WRfExSDG</v>
      </c>
      <c r="N1850" t="s">
        <v>430</v>
      </c>
      <c r="O1850">
        <v>0</v>
      </c>
    </row>
    <row r="1851" spans="2:15" x14ac:dyDescent="0.35">
      <c r="B1851" t="s">
        <v>389</v>
      </c>
      <c r="C1851" t="str">
        <f t="shared" si="113"/>
        <v>WRfExSDG</v>
      </c>
      <c r="D1851" t="s">
        <v>393</v>
      </c>
      <c r="E1851" t="str">
        <f t="shared" si="114"/>
        <v>SDG</v>
      </c>
      <c r="F1851" t="s">
        <v>456</v>
      </c>
      <c r="G1851" t="s">
        <v>453</v>
      </c>
      <c r="H1851" t="s">
        <v>416</v>
      </c>
      <c r="I1851" s="12" t="s">
        <v>417</v>
      </c>
      <c r="J1851" s="12" t="s">
        <v>418</v>
      </c>
      <c r="L1851" s="28" t="str">
        <f t="shared" si="115"/>
        <v>WRfExSDGCZ13</v>
      </c>
      <c r="M1851" t="str">
        <f t="shared" si="116"/>
        <v>WRfExSDG</v>
      </c>
      <c r="N1851" t="s">
        <v>431</v>
      </c>
      <c r="O1851">
        <v>0</v>
      </c>
    </row>
    <row r="1852" spans="2:15" x14ac:dyDescent="0.35">
      <c r="B1852" t="s">
        <v>389</v>
      </c>
      <c r="C1852" t="str">
        <f t="shared" si="113"/>
        <v>WRfExSDG</v>
      </c>
      <c r="D1852" t="s">
        <v>393</v>
      </c>
      <c r="E1852" t="str">
        <f t="shared" si="114"/>
        <v>SDG</v>
      </c>
      <c r="F1852" t="s">
        <v>456</v>
      </c>
      <c r="G1852" t="s">
        <v>453</v>
      </c>
      <c r="H1852" t="s">
        <v>416</v>
      </c>
      <c r="I1852" s="12" t="s">
        <v>417</v>
      </c>
      <c r="J1852" s="12" t="s">
        <v>418</v>
      </c>
      <c r="L1852" s="28" t="str">
        <f t="shared" si="115"/>
        <v>WRfExSDGCZ14</v>
      </c>
      <c r="M1852" t="str">
        <f t="shared" si="116"/>
        <v>WRfExSDG</v>
      </c>
      <c r="N1852" t="s">
        <v>432</v>
      </c>
      <c r="O1852">
        <v>0</v>
      </c>
    </row>
    <row r="1853" spans="2:15" x14ac:dyDescent="0.35">
      <c r="B1853" t="s">
        <v>389</v>
      </c>
      <c r="C1853" t="str">
        <f t="shared" si="113"/>
        <v>WRfExSDG</v>
      </c>
      <c r="D1853" t="s">
        <v>393</v>
      </c>
      <c r="E1853" t="str">
        <f t="shared" si="114"/>
        <v>SDG</v>
      </c>
      <c r="F1853" t="s">
        <v>456</v>
      </c>
      <c r="G1853" t="s">
        <v>453</v>
      </c>
      <c r="H1853" t="s">
        <v>416</v>
      </c>
      <c r="I1853" s="12" t="s">
        <v>417</v>
      </c>
      <c r="J1853" s="12" t="s">
        <v>418</v>
      </c>
      <c r="L1853" s="28" t="str">
        <f t="shared" si="115"/>
        <v>WRfExSDGCZ15</v>
      </c>
      <c r="M1853" t="str">
        <f t="shared" si="116"/>
        <v>WRfExSDG</v>
      </c>
      <c r="N1853" t="s">
        <v>433</v>
      </c>
      <c r="O1853">
        <v>0</v>
      </c>
    </row>
    <row r="1854" spans="2:15" x14ac:dyDescent="0.35">
      <c r="B1854" t="s">
        <v>389</v>
      </c>
      <c r="C1854" t="str">
        <f t="shared" si="113"/>
        <v>WRfExSDG</v>
      </c>
      <c r="D1854" t="s">
        <v>393</v>
      </c>
      <c r="E1854" t="str">
        <f t="shared" si="114"/>
        <v>SDG</v>
      </c>
      <c r="F1854" t="s">
        <v>456</v>
      </c>
      <c r="G1854" t="s">
        <v>453</v>
      </c>
      <c r="H1854" t="s">
        <v>416</v>
      </c>
      <c r="I1854" s="12" t="s">
        <v>417</v>
      </c>
      <c r="J1854" s="12" t="s">
        <v>418</v>
      </c>
      <c r="L1854" s="28" t="str">
        <f t="shared" si="115"/>
        <v>WRfExSDGCZ16</v>
      </c>
      <c r="M1854" t="str">
        <f t="shared" si="116"/>
        <v>WRfExSDG</v>
      </c>
      <c r="N1854" t="s">
        <v>434</v>
      </c>
      <c r="O1854">
        <v>0</v>
      </c>
    </row>
    <row r="1855" spans="2:15" x14ac:dyDescent="0.35">
      <c r="B1855" t="s">
        <v>389</v>
      </c>
      <c r="C1855" t="str">
        <f t="shared" si="113"/>
        <v>AsmNewSDG</v>
      </c>
      <c r="D1855" t="s">
        <v>393</v>
      </c>
      <c r="E1855" t="str">
        <f t="shared" si="114"/>
        <v>Any</v>
      </c>
      <c r="F1855" t="s">
        <v>456</v>
      </c>
      <c r="G1855" t="s">
        <v>415</v>
      </c>
      <c r="H1855" t="s">
        <v>454</v>
      </c>
      <c r="I1855" s="12" t="s">
        <v>417</v>
      </c>
      <c r="J1855" s="12" t="s">
        <v>418</v>
      </c>
      <c r="L1855" s="28" t="str">
        <f t="shared" si="115"/>
        <v>AsmNewSDGCZ01</v>
      </c>
      <c r="M1855" t="str">
        <f t="shared" si="116"/>
        <v>AsmNewSDG</v>
      </c>
      <c r="N1855" t="s">
        <v>419</v>
      </c>
      <c r="O1855">
        <v>0</v>
      </c>
    </row>
    <row r="1856" spans="2:15" x14ac:dyDescent="0.35">
      <c r="B1856" t="s">
        <v>389</v>
      </c>
      <c r="C1856" t="str">
        <f t="shared" si="113"/>
        <v>AsmNewSDG</v>
      </c>
      <c r="D1856" t="s">
        <v>393</v>
      </c>
      <c r="E1856" t="str">
        <f t="shared" si="114"/>
        <v>Any</v>
      </c>
      <c r="F1856" t="s">
        <v>456</v>
      </c>
      <c r="G1856" t="s">
        <v>415</v>
      </c>
      <c r="H1856" t="s">
        <v>454</v>
      </c>
      <c r="I1856" s="12" t="s">
        <v>417</v>
      </c>
      <c r="J1856" s="12" t="s">
        <v>418</v>
      </c>
      <c r="L1856" s="28" t="str">
        <f t="shared" si="115"/>
        <v>AsmNewSDGCZ02</v>
      </c>
      <c r="M1856" t="str">
        <f t="shared" si="116"/>
        <v>AsmNewSDG</v>
      </c>
      <c r="N1856" t="s">
        <v>420</v>
      </c>
      <c r="O1856">
        <v>0</v>
      </c>
    </row>
    <row r="1857" spans="2:15" x14ac:dyDescent="0.35">
      <c r="B1857" t="s">
        <v>389</v>
      </c>
      <c r="C1857" t="str">
        <f t="shared" si="113"/>
        <v>AsmNewSDG</v>
      </c>
      <c r="D1857" t="s">
        <v>393</v>
      </c>
      <c r="E1857" t="str">
        <f t="shared" si="114"/>
        <v>Any</v>
      </c>
      <c r="F1857" t="s">
        <v>456</v>
      </c>
      <c r="G1857" t="s">
        <v>415</v>
      </c>
      <c r="H1857" t="s">
        <v>454</v>
      </c>
      <c r="I1857" s="12" t="s">
        <v>417</v>
      </c>
      <c r="J1857" s="12" t="s">
        <v>418</v>
      </c>
      <c r="L1857" s="28" t="str">
        <f t="shared" si="115"/>
        <v>AsmNewSDGCZ03</v>
      </c>
      <c r="M1857" t="str">
        <f t="shared" si="116"/>
        <v>AsmNewSDG</v>
      </c>
      <c r="N1857" t="s">
        <v>421</v>
      </c>
      <c r="O1857">
        <v>0</v>
      </c>
    </row>
    <row r="1858" spans="2:15" x14ac:dyDescent="0.35">
      <c r="B1858" t="s">
        <v>389</v>
      </c>
      <c r="C1858" t="str">
        <f t="shared" si="113"/>
        <v>AsmNewSDG</v>
      </c>
      <c r="D1858" t="s">
        <v>393</v>
      </c>
      <c r="E1858" t="str">
        <f t="shared" si="114"/>
        <v>Any</v>
      </c>
      <c r="F1858" t="s">
        <v>456</v>
      </c>
      <c r="G1858" t="s">
        <v>415</v>
      </c>
      <c r="H1858" t="s">
        <v>454</v>
      </c>
      <c r="I1858" s="12" t="s">
        <v>417</v>
      </c>
      <c r="J1858" s="12" t="s">
        <v>418</v>
      </c>
      <c r="L1858" s="28" t="str">
        <f t="shared" si="115"/>
        <v>AsmNewSDGCZ04</v>
      </c>
      <c r="M1858" t="str">
        <f t="shared" si="116"/>
        <v>AsmNewSDG</v>
      </c>
      <c r="N1858" t="s">
        <v>422</v>
      </c>
      <c r="O1858">
        <v>0</v>
      </c>
    </row>
    <row r="1859" spans="2:15" x14ac:dyDescent="0.35">
      <c r="B1859" t="s">
        <v>389</v>
      </c>
      <c r="C1859" t="str">
        <f t="shared" si="113"/>
        <v>AsmNewSDG</v>
      </c>
      <c r="D1859" t="s">
        <v>393</v>
      </c>
      <c r="E1859" t="str">
        <f t="shared" si="114"/>
        <v>Any</v>
      </c>
      <c r="F1859" t="s">
        <v>456</v>
      </c>
      <c r="G1859" t="s">
        <v>415</v>
      </c>
      <c r="H1859" t="s">
        <v>454</v>
      </c>
      <c r="I1859" s="12" t="s">
        <v>417</v>
      </c>
      <c r="J1859" s="12" t="s">
        <v>418</v>
      </c>
      <c r="L1859" s="28" t="str">
        <f t="shared" si="115"/>
        <v>AsmNewSDGCZ05</v>
      </c>
      <c r="M1859" t="str">
        <f t="shared" si="116"/>
        <v>AsmNewSDG</v>
      </c>
      <c r="N1859" t="s">
        <v>423</v>
      </c>
      <c r="O1859">
        <v>0</v>
      </c>
    </row>
    <row r="1860" spans="2:15" x14ac:dyDescent="0.35">
      <c r="B1860" t="s">
        <v>389</v>
      </c>
      <c r="C1860" t="str">
        <f t="shared" si="113"/>
        <v>AsmNewSDG</v>
      </c>
      <c r="D1860" t="s">
        <v>393</v>
      </c>
      <c r="E1860" t="str">
        <f t="shared" si="114"/>
        <v>Any</v>
      </c>
      <c r="F1860" t="s">
        <v>456</v>
      </c>
      <c r="G1860" t="s">
        <v>415</v>
      </c>
      <c r="H1860" t="s">
        <v>454</v>
      </c>
      <c r="I1860" s="12" t="s">
        <v>417</v>
      </c>
      <c r="J1860" s="12" t="s">
        <v>418</v>
      </c>
      <c r="L1860" s="28" t="str">
        <f t="shared" si="115"/>
        <v>AsmNewSDGCZ06</v>
      </c>
      <c r="M1860" t="str">
        <f t="shared" si="116"/>
        <v>AsmNewSDG</v>
      </c>
      <c r="N1860" t="s">
        <v>424</v>
      </c>
      <c r="O1860">
        <v>5.8966666666666667E-2</v>
      </c>
    </row>
    <row r="1861" spans="2:15" x14ac:dyDescent="0.35">
      <c r="B1861" t="s">
        <v>389</v>
      </c>
      <c r="C1861" t="str">
        <f t="shared" si="113"/>
        <v>AsmNewSDG</v>
      </c>
      <c r="D1861" t="s">
        <v>393</v>
      </c>
      <c r="E1861" t="str">
        <f t="shared" si="114"/>
        <v>Any</v>
      </c>
      <c r="F1861" t="s">
        <v>456</v>
      </c>
      <c r="G1861" t="s">
        <v>415</v>
      </c>
      <c r="H1861" t="s">
        <v>454</v>
      </c>
      <c r="I1861" s="12" t="s">
        <v>417</v>
      </c>
      <c r="J1861" s="12" t="s">
        <v>418</v>
      </c>
      <c r="L1861" s="28" t="str">
        <f t="shared" si="115"/>
        <v>AsmNewSDGCZ07</v>
      </c>
      <c r="M1861" t="str">
        <f t="shared" si="116"/>
        <v>AsmNewSDG</v>
      </c>
      <c r="N1861" t="s">
        <v>425</v>
      </c>
      <c r="O1861">
        <v>1.1418333333333333</v>
      </c>
    </row>
    <row r="1862" spans="2:15" x14ac:dyDescent="0.35">
      <c r="B1862" t="s">
        <v>389</v>
      </c>
      <c r="C1862" t="str">
        <f t="shared" si="113"/>
        <v>AsmNewSDG</v>
      </c>
      <c r="D1862" t="s">
        <v>393</v>
      </c>
      <c r="E1862" t="str">
        <f t="shared" si="114"/>
        <v>Any</v>
      </c>
      <c r="F1862" t="s">
        <v>456</v>
      </c>
      <c r="G1862" t="s">
        <v>415</v>
      </c>
      <c r="H1862" t="s">
        <v>454</v>
      </c>
      <c r="I1862" s="12" t="s">
        <v>417</v>
      </c>
      <c r="J1862" s="12" t="s">
        <v>418</v>
      </c>
      <c r="L1862" s="28" t="str">
        <f t="shared" si="115"/>
        <v>AsmNewSDGCZ08</v>
      </c>
      <c r="M1862" t="str">
        <f t="shared" si="116"/>
        <v>AsmNewSDG</v>
      </c>
      <c r="N1862" t="s">
        <v>426</v>
      </c>
      <c r="O1862">
        <v>3.6166666666666666E-2</v>
      </c>
    </row>
    <row r="1863" spans="2:15" x14ac:dyDescent="0.35">
      <c r="B1863" t="s">
        <v>389</v>
      </c>
      <c r="C1863" t="str">
        <f t="shared" si="113"/>
        <v>AsmNewSDG</v>
      </c>
      <c r="D1863" t="s">
        <v>393</v>
      </c>
      <c r="E1863" t="str">
        <f t="shared" si="114"/>
        <v>Any</v>
      </c>
      <c r="F1863" t="s">
        <v>456</v>
      </c>
      <c r="G1863" t="s">
        <v>415</v>
      </c>
      <c r="H1863" t="s">
        <v>454</v>
      </c>
      <c r="I1863" s="12" t="s">
        <v>417</v>
      </c>
      <c r="J1863" s="12" t="s">
        <v>418</v>
      </c>
      <c r="L1863" s="28" t="str">
        <f t="shared" si="115"/>
        <v>AsmNewSDGCZ09</v>
      </c>
      <c r="M1863" t="str">
        <f t="shared" si="116"/>
        <v>AsmNewSDG</v>
      </c>
      <c r="N1863" t="s">
        <v>427</v>
      </c>
      <c r="O1863">
        <v>0</v>
      </c>
    </row>
    <row r="1864" spans="2:15" x14ac:dyDescent="0.35">
      <c r="B1864" t="s">
        <v>389</v>
      </c>
      <c r="C1864" t="str">
        <f t="shared" si="113"/>
        <v>AsmNewSDG</v>
      </c>
      <c r="D1864" t="s">
        <v>393</v>
      </c>
      <c r="E1864" t="str">
        <f t="shared" si="114"/>
        <v>Any</v>
      </c>
      <c r="F1864" t="s">
        <v>456</v>
      </c>
      <c r="G1864" t="s">
        <v>415</v>
      </c>
      <c r="H1864" t="s">
        <v>454</v>
      </c>
      <c r="I1864" s="12" t="s">
        <v>417</v>
      </c>
      <c r="J1864" s="12" t="s">
        <v>418</v>
      </c>
      <c r="L1864" s="28" t="str">
        <f t="shared" si="115"/>
        <v>AsmNewSDGCZ10</v>
      </c>
      <c r="M1864" t="str">
        <f t="shared" si="116"/>
        <v>AsmNewSDG</v>
      </c>
      <c r="N1864" t="s">
        <v>428</v>
      </c>
      <c r="O1864">
        <v>0.54866666666666664</v>
      </c>
    </row>
    <row r="1865" spans="2:15" x14ac:dyDescent="0.35">
      <c r="B1865" t="s">
        <v>389</v>
      </c>
      <c r="C1865" t="str">
        <f t="shared" si="113"/>
        <v>AsmNewSDG</v>
      </c>
      <c r="D1865" t="s">
        <v>393</v>
      </c>
      <c r="E1865" t="str">
        <f t="shared" si="114"/>
        <v>Any</v>
      </c>
      <c r="F1865" t="s">
        <v>456</v>
      </c>
      <c r="G1865" t="s">
        <v>415</v>
      </c>
      <c r="H1865" t="s">
        <v>454</v>
      </c>
      <c r="I1865" s="12" t="s">
        <v>417</v>
      </c>
      <c r="J1865" s="12" t="s">
        <v>418</v>
      </c>
      <c r="L1865" s="28" t="str">
        <f t="shared" si="115"/>
        <v>AsmNewSDGCZ11</v>
      </c>
      <c r="M1865" t="str">
        <f t="shared" si="116"/>
        <v>AsmNewSDG</v>
      </c>
      <c r="N1865" t="s">
        <v>429</v>
      </c>
      <c r="O1865">
        <v>0</v>
      </c>
    </row>
    <row r="1866" spans="2:15" x14ac:dyDescent="0.35">
      <c r="B1866" t="s">
        <v>389</v>
      </c>
      <c r="C1866" t="str">
        <f t="shared" si="113"/>
        <v>AsmNewSDG</v>
      </c>
      <c r="D1866" t="s">
        <v>393</v>
      </c>
      <c r="E1866" t="str">
        <f t="shared" si="114"/>
        <v>Any</v>
      </c>
      <c r="F1866" t="s">
        <v>456</v>
      </c>
      <c r="G1866" t="s">
        <v>415</v>
      </c>
      <c r="H1866" t="s">
        <v>454</v>
      </c>
      <c r="I1866" s="12" t="s">
        <v>417</v>
      </c>
      <c r="J1866" s="12" t="s">
        <v>418</v>
      </c>
      <c r="L1866" s="28" t="str">
        <f t="shared" si="115"/>
        <v>AsmNewSDGCZ12</v>
      </c>
      <c r="M1866" t="str">
        <f t="shared" si="116"/>
        <v>AsmNewSDG</v>
      </c>
      <c r="N1866" t="s">
        <v>430</v>
      </c>
      <c r="O1866">
        <v>0</v>
      </c>
    </row>
    <row r="1867" spans="2:15" x14ac:dyDescent="0.35">
      <c r="B1867" t="s">
        <v>389</v>
      </c>
      <c r="C1867" t="str">
        <f t="shared" si="113"/>
        <v>AsmNewSDG</v>
      </c>
      <c r="D1867" t="s">
        <v>393</v>
      </c>
      <c r="E1867" t="str">
        <f t="shared" si="114"/>
        <v>Any</v>
      </c>
      <c r="F1867" t="s">
        <v>456</v>
      </c>
      <c r="G1867" t="s">
        <v>415</v>
      </c>
      <c r="H1867" t="s">
        <v>454</v>
      </c>
      <c r="I1867" s="12" t="s">
        <v>417</v>
      </c>
      <c r="J1867" s="12" t="s">
        <v>418</v>
      </c>
      <c r="L1867" s="28" t="str">
        <f t="shared" si="115"/>
        <v>AsmNewSDGCZ13</v>
      </c>
      <c r="M1867" t="str">
        <f t="shared" si="116"/>
        <v>AsmNewSDG</v>
      </c>
      <c r="N1867" t="s">
        <v>431</v>
      </c>
      <c r="O1867">
        <v>0</v>
      </c>
    </row>
    <row r="1868" spans="2:15" x14ac:dyDescent="0.35">
      <c r="B1868" t="s">
        <v>389</v>
      </c>
      <c r="C1868" t="str">
        <f t="shared" si="113"/>
        <v>AsmNewSDG</v>
      </c>
      <c r="D1868" t="s">
        <v>393</v>
      </c>
      <c r="E1868" t="str">
        <f t="shared" si="114"/>
        <v>Any</v>
      </c>
      <c r="F1868" t="s">
        <v>456</v>
      </c>
      <c r="G1868" t="s">
        <v>415</v>
      </c>
      <c r="H1868" t="s">
        <v>454</v>
      </c>
      <c r="I1868" s="12" t="s">
        <v>417</v>
      </c>
      <c r="J1868" s="12" t="s">
        <v>418</v>
      </c>
      <c r="L1868" s="28" t="str">
        <f t="shared" si="115"/>
        <v>AsmNewSDGCZ14</v>
      </c>
      <c r="M1868" t="str">
        <f t="shared" si="116"/>
        <v>AsmNewSDG</v>
      </c>
      <c r="N1868" t="s">
        <v>432</v>
      </c>
      <c r="O1868">
        <v>1.7166666666666667E-2</v>
      </c>
    </row>
    <row r="1869" spans="2:15" x14ac:dyDescent="0.35">
      <c r="B1869" t="s">
        <v>389</v>
      </c>
      <c r="C1869" t="str">
        <f t="shared" si="113"/>
        <v>AsmNewSDG</v>
      </c>
      <c r="D1869" t="s">
        <v>393</v>
      </c>
      <c r="E1869" t="str">
        <f t="shared" si="114"/>
        <v>Any</v>
      </c>
      <c r="F1869" t="s">
        <v>456</v>
      </c>
      <c r="G1869" t="s">
        <v>415</v>
      </c>
      <c r="H1869" t="s">
        <v>454</v>
      </c>
      <c r="I1869" s="12" t="s">
        <v>417</v>
      </c>
      <c r="J1869" s="12" t="s">
        <v>418</v>
      </c>
      <c r="L1869" s="28" t="str">
        <f t="shared" si="115"/>
        <v>AsmNewSDGCZ15</v>
      </c>
      <c r="M1869" t="str">
        <f t="shared" si="116"/>
        <v>AsmNewSDG</v>
      </c>
      <c r="N1869" t="s">
        <v>433</v>
      </c>
      <c r="O1869">
        <v>5.5999999999999999E-3</v>
      </c>
    </row>
    <row r="1870" spans="2:15" x14ac:dyDescent="0.35">
      <c r="B1870" t="s">
        <v>389</v>
      </c>
      <c r="C1870" t="str">
        <f t="shared" si="113"/>
        <v>AsmNewSDG</v>
      </c>
      <c r="D1870" t="s">
        <v>393</v>
      </c>
      <c r="E1870" t="str">
        <f t="shared" si="114"/>
        <v>Any</v>
      </c>
      <c r="F1870" t="s">
        <v>456</v>
      </c>
      <c r="G1870" t="s">
        <v>415</v>
      </c>
      <c r="H1870" t="s">
        <v>454</v>
      </c>
      <c r="I1870" s="12" t="s">
        <v>417</v>
      </c>
      <c r="J1870" s="12" t="s">
        <v>418</v>
      </c>
      <c r="L1870" s="28" t="str">
        <f t="shared" si="115"/>
        <v>AsmNewSDGCZ16</v>
      </c>
      <c r="M1870" t="str">
        <f t="shared" si="116"/>
        <v>AsmNewSDG</v>
      </c>
      <c r="N1870" t="s">
        <v>434</v>
      </c>
      <c r="O1870">
        <v>0</v>
      </c>
    </row>
    <row r="1871" spans="2:15" x14ac:dyDescent="0.35">
      <c r="B1871" t="s">
        <v>389</v>
      </c>
      <c r="C1871" t="str">
        <f t="shared" ref="C1871:C1934" si="117">+G1871&amp;H1871&amp;F1871</f>
        <v>EPrNewSDG</v>
      </c>
      <c r="D1871" t="s">
        <v>393</v>
      </c>
      <c r="E1871" t="str">
        <f t="shared" si="114"/>
        <v>Any</v>
      </c>
      <c r="F1871" t="s">
        <v>456</v>
      </c>
      <c r="G1871" t="s">
        <v>324</v>
      </c>
      <c r="H1871" t="s">
        <v>454</v>
      </c>
      <c r="I1871" s="12" t="s">
        <v>417</v>
      </c>
      <c r="J1871" s="12" t="s">
        <v>418</v>
      </c>
      <c r="L1871" s="28" t="str">
        <f t="shared" si="115"/>
        <v>EPrNewSDGCZ01</v>
      </c>
      <c r="M1871" t="str">
        <f t="shared" si="116"/>
        <v>EPrNewSDG</v>
      </c>
      <c r="N1871" t="s">
        <v>419</v>
      </c>
      <c r="O1871">
        <v>0</v>
      </c>
    </row>
    <row r="1872" spans="2:15" x14ac:dyDescent="0.35">
      <c r="B1872" t="s">
        <v>389</v>
      </c>
      <c r="C1872" t="str">
        <f t="shared" si="117"/>
        <v>EPrNewSDG</v>
      </c>
      <c r="D1872" t="s">
        <v>393</v>
      </c>
      <c r="E1872" t="str">
        <f t="shared" ref="E1872:E1935" si="118">IF(H1872="Ex",F1872,"Any")</f>
        <v>Any</v>
      </c>
      <c r="F1872" t="s">
        <v>456</v>
      </c>
      <c r="G1872" t="s">
        <v>324</v>
      </c>
      <c r="H1872" t="s">
        <v>454</v>
      </c>
      <c r="I1872" s="12" t="s">
        <v>417</v>
      </c>
      <c r="J1872" s="12" t="s">
        <v>418</v>
      </c>
      <c r="L1872" s="28" t="str">
        <f t="shared" ref="L1872:L1935" si="119">M1872&amp;N1872</f>
        <v>EPrNewSDGCZ02</v>
      </c>
      <c r="M1872" t="str">
        <f t="shared" ref="M1872:M1935" si="120">+C1872</f>
        <v>EPrNewSDG</v>
      </c>
      <c r="N1872" t="s">
        <v>420</v>
      </c>
      <c r="O1872">
        <v>0</v>
      </c>
    </row>
    <row r="1873" spans="2:15" x14ac:dyDescent="0.35">
      <c r="B1873" t="s">
        <v>389</v>
      </c>
      <c r="C1873" t="str">
        <f t="shared" si="117"/>
        <v>EPrNewSDG</v>
      </c>
      <c r="D1873" t="s">
        <v>393</v>
      </c>
      <c r="E1873" t="str">
        <f t="shared" si="118"/>
        <v>Any</v>
      </c>
      <c r="F1873" t="s">
        <v>456</v>
      </c>
      <c r="G1873" t="s">
        <v>324</v>
      </c>
      <c r="H1873" t="s">
        <v>454</v>
      </c>
      <c r="I1873" s="12" t="s">
        <v>417</v>
      </c>
      <c r="J1873" s="12" t="s">
        <v>418</v>
      </c>
      <c r="L1873" s="28" t="str">
        <f t="shared" si="119"/>
        <v>EPrNewSDGCZ03</v>
      </c>
      <c r="M1873" t="str">
        <f t="shared" si="120"/>
        <v>EPrNewSDG</v>
      </c>
      <c r="N1873" t="s">
        <v>421</v>
      </c>
      <c r="O1873">
        <v>0</v>
      </c>
    </row>
    <row r="1874" spans="2:15" x14ac:dyDescent="0.35">
      <c r="B1874" t="s">
        <v>389</v>
      </c>
      <c r="C1874" t="str">
        <f t="shared" si="117"/>
        <v>EPrNewSDG</v>
      </c>
      <c r="D1874" t="s">
        <v>393</v>
      </c>
      <c r="E1874" t="str">
        <f t="shared" si="118"/>
        <v>Any</v>
      </c>
      <c r="F1874" t="s">
        <v>456</v>
      </c>
      <c r="G1874" t="s">
        <v>324</v>
      </c>
      <c r="H1874" t="s">
        <v>454</v>
      </c>
      <c r="I1874" s="12" t="s">
        <v>417</v>
      </c>
      <c r="J1874" s="12" t="s">
        <v>418</v>
      </c>
      <c r="L1874" s="28" t="str">
        <f t="shared" si="119"/>
        <v>EPrNewSDGCZ04</v>
      </c>
      <c r="M1874" t="str">
        <f t="shared" si="120"/>
        <v>EPrNewSDG</v>
      </c>
      <c r="N1874" t="s">
        <v>422</v>
      </c>
      <c r="O1874">
        <v>0</v>
      </c>
    </row>
    <row r="1875" spans="2:15" x14ac:dyDescent="0.35">
      <c r="B1875" t="s">
        <v>389</v>
      </c>
      <c r="C1875" t="str">
        <f t="shared" si="117"/>
        <v>EPrNewSDG</v>
      </c>
      <c r="D1875" t="s">
        <v>393</v>
      </c>
      <c r="E1875" t="str">
        <f t="shared" si="118"/>
        <v>Any</v>
      </c>
      <c r="F1875" t="s">
        <v>456</v>
      </c>
      <c r="G1875" t="s">
        <v>324</v>
      </c>
      <c r="H1875" t="s">
        <v>454</v>
      </c>
      <c r="I1875" s="12" t="s">
        <v>417</v>
      </c>
      <c r="J1875" s="12" t="s">
        <v>418</v>
      </c>
      <c r="L1875" s="28" t="str">
        <f t="shared" si="119"/>
        <v>EPrNewSDGCZ05</v>
      </c>
      <c r="M1875" t="str">
        <f t="shared" si="120"/>
        <v>EPrNewSDG</v>
      </c>
      <c r="N1875" t="s">
        <v>423</v>
      </c>
      <c r="O1875">
        <v>0</v>
      </c>
    </row>
    <row r="1876" spans="2:15" x14ac:dyDescent="0.35">
      <c r="B1876" t="s">
        <v>389</v>
      </c>
      <c r="C1876" t="str">
        <f t="shared" si="117"/>
        <v>EPrNewSDG</v>
      </c>
      <c r="D1876" t="s">
        <v>393</v>
      </c>
      <c r="E1876" t="str">
        <f t="shared" si="118"/>
        <v>Any</v>
      </c>
      <c r="F1876" t="s">
        <v>456</v>
      </c>
      <c r="G1876" t="s">
        <v>324</v>
      </c>
      <c r="H1876" t="s">
        <v>454</v>
      </c>
      <c r="I1876" s="12" t="s">
        <v>417</v>
      </c>
      <c r="J1876" s="12" t="s">
        <v>418</v>
      </c>
      <c r="L1876" s="28" t="str">
        <f t="shared" si="119"/>
        <v>EPrNewSDGCZ06</v>
      </c>
      <c r="M1876" t="str">
        <f t="shared" si="120"/>
        <v>EPrNewSDG</v>
      </c>
      <c r="N1876" t="s">
        <v>424</v>
      </c>
      <c r="O1876">
        <v>1.6866666666666665E-2</v>
      </c>
    </row>
    <row r="1877" spans="2:15" x14ac:dyDescent="0.35">
      <c r="B1877" t="s">
        <v>389</v>
      </c>
      <c r="C1877" t="str">
        <f t="shared" si="117"/>
        <v>EPrNewSDG</v>
      </c>
      <c r="D1877" t="s">
        <v>393</v>
      </c>
      <c r="E1877" t="str">
        <f t="shared" si="118"/>
        <v>Any</v>
      </c>
      <c r="F1877" t="s">
        <v>456</v>
      </c>
      <c r="G1877" t="s">
        <v>324</v>
      </c>
      <c r="H1877" t="s">
        <v>454</v>
      </c>
      <c r="I1877" s="12" t="s">
        <v>417</v>
      </c>
      <c r="J1877" s="12" t="s">
        <v>418</v>
      </c>
      <c r="L1877" s="28" t="str">
        <f t="shared" si="119"/>
        <v>EPrNewSDGCZ07</v>
      </c>
      <c r="M1877" t="str">
        <f t="shared" si="120"/>
        <v>EPrNewSDG</v>
      </c>
      <c r="N1877" t="s">
        <v>425</v>
      </c>
      <c r="O1877">
        <v>0.19346666666666668</v>
      </c>
    </row>
    <row r="1878" spans="2:15" x14ac:dyDescent="0.35">
      <c r="B1878" t="s">
        <v>389</v>
      </c>
      <c r="C1878" t="str">
        <f t="shared" si="117"/>
        <v>EPrNewSDG</v>
      </c>
      <c r="D1878" t="s">
        <v>393</v>
      </c>
      <c r="E1878" t="str">
        <f t="shared" si="118"/>
        <v>Any</v>
      </c>
      <c r="F1878" t="s">
        <v>456</v>
      </c>
      <c r="G1878" t="s">
        <v>324</v>
      </c>
      <c r="H1878" t="s">
        <v>454</v>
      </c>
      <c r="I1878" s="12" t="s">
        <v>417</v>
      </c>
      <c r="J1878" s="12" t="s">
        <v>418</v>
      </c>
      <c r="L1878" s="28" t="str">
        <f t="shared" si="119"/>
        <v>EPrNewSDGCZ08</v>
      </c>
      <c r="M1878" t="str">
        <f t="shared" si="120"/>
        <v>EPrNewSDG</v>
      </c>
      <c r="N1878" t="s">
        <v>426</v>
      </c>
      <c r="O1878">
        <v>1.9033333333333333E-2</v>
      </c>
    </row>
    <row r="1879" spans="2:15" x14ac:dyDescent="0.35">
      <c r="B1879" t="s">
        <v>389</v>
      </c>
      <c r="C1879" t="str">
        <f t="shared" si="117"/>
        <v>EPrNewSDG</v>
      </c>
      <c r="D1879" t="s">
        <v>393</v>
      </c>
      <c r="E1879" t="str">
        <f t="shared" si="118"/>
        <v>Any</v>
      </c>
      <c r="F1879" t="s">
        <v>456</v>
      </c>
      <c r="G1879" t="s">
        <v>324</v>
      </c>
      <c r="H1879" t="s">
        <v>454</v>
      </c>
      <c r="I1879" s="12" t="s">
        <v>417</v>
      </c>
      <c r="J1879" s="12" t="s">
        <v>418</v>
      </c>
      <c r="L1879" s="28" t="str">
        <f t="shared" si="119"/>
        <v>EPrNewSDGCZ09</v>
      </c>
      <c r="M1879" t="str">
        <f t="shared" si="120"/>
        <v>EPrNewSDG</v>
      </c>
      <c r="N1879" t="s">
        <v>427</v>
      </c>
      <c r="O1879">
        <v>0</v>
      </c>
    </row>
    <row r="1880" spans="2:15" x14ac:dyDescent="0.35">
      <c r="B1880" t="s">
        <v>389</v>
      </c>
      <c r="C1880" t="str">
        <f t="shared" si="117"/>
        <v>EPrNewSDG</v>
      </c>
      <c r="D1880" t="s">
        <v>393</v>
      </c>
      <c r="E1880" t="str">
        <f t="shared" si="118"/>
        <v>Any</v>
      </c>
      <c r="F1880" t="s">
        <v>456</v>
      </c>
      <c r="G1880" t="s">
        <v>324</v>
      </c>
      <c r="H1880" t="s">
        <v>454</v>
      </c>
      <c r="I1880" s="12" t="s">
        <v>417</v>
      </c>
      <c r="J1880" s="12" t="s">
        <v>418</v>
      </c>
      <c r="L1880" s="28" t="str">
        <f t="shared" si="119"/>
        <v>EPrNewSDGCZ10</v>
      </c>
      <c r="M1880" t="str">
        <f t="shared" si="120"/>
        <v>EPrNewSDG</v>
      </c>
      <c r="N1880" t="s">
        <v>428</v>
      </c>
      <c r="O1880">
        <v>0.11270000000000001</v>
      </c>
    </row>
    <row r="1881" spans="2:15" x14ac:dyDescent="0.35">
      <c r="B1881" t="s">
        <v>389</v>
      </c>
      <c r="C1881" t="str">
        <f t="shared" si="117"/>
        <v>EPrNewSDG</v>
      </c>
      <c r="D1881" t="s">
        <v>393</v>
      </c>
      <c r="E1881" t="str">
        <f t="shared" si="118"/>
        <v>Any</v>
      </c>
      <c r="F1881" t="s">
        <v>456</v>
      </c>
      <c r="G1881" t="s">
        <v>324</v>
      </c>
      <c r="H1881" t="s">
        <v>454</v>
      </c>
      <c r="I1881" s="12" t="s">
        <v>417</v>
      </c>
      <c r="J1881" s="12" t="s">
        <v>418</v>
      </c>
      <c r="L1881" s="28" t="str">
        <f t="shared" si="119"/>
        <v>EPrNewSDGCZ11</v>
      </c>
      <c r="M1881" t="str">
        <f t="shared" si="120"/>
        <v>EPrNewSDG</v>
      </c>
      <c r="N1881" t="s">
        <v>429</v>
      </c>
      <c r="O1881">
        <v>0</v>
      </c>
    </row>
    <row r="1882" spans="2:15" x14ac:dyDescent="0.35">
      <c r="B1882" t="s">
        <v>389</v>
      </c>
      <c r="C1882" t="str">
        <f t="shared" si="117"/>
        <v>EPrNewSDG</v>
      </c>
      <c r="D1882" t="s">
        <v>393</v>
      </c>
      <c r="E1882" t="str">
        <f t="shared" si="118"/>
        <v>Any</v>
      </c>
      <c r="F1882" t="s">
        <v>456</v>
      </c>
      <c r="G1882" t="s">
        <v>324</v>
      </c>
      <c r="H1882" t="s">
        <v>454</v>
      </c>
      <c r="I1882" s="12" t="s">
        <v>417</v>
      </c>
      <c r="J1882" s="12" t="s">
        <v>418</v>
      </c>
      <c r="L1882" s="28" t="str">
        <f t="shared" si="119"/>
        <v>EPrNewSDGCZ12</v>
      </c>
      <c r="M1882" t="str">
        <f t="shared" si="120"/>
        <v>EPrNewSDG</v>
      </c>
      <c r="N1882" t="s">
        <v>430</v>
      </c>
      <c r="O1882">
        <v>0</v>
      </c>
    </row>
    <row r="1883" spans="2:15" x14ac:dyDescent="0.35">
      <c r="B1883" t="s">
        <v>389</v>
      </c>
      <c r="C1883" t="str">
        <f t="shared" si="117"/>
        <v>EPrNewSDG</v>
      </c>
      <c r="D1883" t="s">
        <v>393</v>
      </c>
      <c r="E1883" t="str">
        <f t="shared" si="118"/>
        <v>Any</v>
      </c>
      <c r="F1883" t="s">
        <v>456</v>
      </c>
      <c r="G1883" t="s">
        <v>324</v>
      </c>
      <c r="H1883" t="s">
        <v>454</v>
      </c>
      <c r="I1883" s="12" t="s">
        <v>417</v>
      </c>
      <c r="J1883" s="12" t="s">
        <v>418</v>
      </c>
      <c r="L1883" s="28" t="str">
        <f t="shared" si="119"/>
        <v>EPrNewSDGCZ13</v>
      </c>
      <c r="M1883" t="str">
        <f t="shared" si="120"/>
        <v>EPrNewSDG</v>
      </c>
      <c r="N1883" t="s">
        <v>431</v>
      </c>
      <c r="O1883">
        <v>0</v>
      </c>
    </row>
    <row r="1884" spans="2:15" x14ac:dyDescent="0.35">
      <c r="B1884" t="s">
        <v>389</v>
      </c>
      <c r="C1884" t="str">
        <f t="shared" si="117"/>
        <v>EPrNewSDG</v>
      </c>
      <c r="D1884" t="s">
        <v>393</v>
      </c>
      <c r="E1884" t="str">
        <f t="shared" si="118"/>
        <v>Any</v>
      </c>
      <c r="F1884" t="s">
        <v>456</v>
      </c>
      <c r="G1884" t="s">
        <v>324</v>
      </c>
      <c r="H1884" t="s">
        <v>454</v>
      </c>
      <c r="I1884" s="12" t="s">
        <v>417</v>
      </c>
      <c r="J1884" s="12" t="s">
        <v>418</v>
      </c>
      <c r="L1884" s="28" t="str">
        <f t="shared" si="119"/>
        <v>EPrNewSDGCZ14</v>
      </c>
      <c r="M1884" t="str">
        <f t="shared" si="120"/>
        <v>EPrNewSDG</v>
      </c>
      <c r="N1884" t="s">
        <v>432</v>
      </c>
      <c r="O1884">
        <v>3.0666666666666668E-3</v>
      </c>
    </row>
    <row r="1885" spans="2:15" x14ac:dyDescent="0.35">
      <c r="B1885" t="s">
        <v>389</v>
      </c>
      <c r="C1885" t="str">
        <f t="shared" si="117"/>
        <v>EPrNewSDG</v>
      </c>
      <c r="D1885" t="s">
        <v>393</v>
      </c>
      <c r="E1885" t="str">
        <f t="shared" si="118"/>
        <v>Any</v>
      </c>
      <c r="F1885" t="s">
        <v>456</v>
      </c>
      <c r="G1885" t="s">
        <v>324</v>
      </c>
      <c r="H1885" t="s">
        <v>454</v>
      </c>
      <c r="I1885" s="12" t="s">
        <v>417</v>
      </c>
      <c r="J1885" s="12" t="s">
        <v>418</v>
      </c>
      <c r="L1885" s="28" t="str">
        <f t="shared" si="119"/>
        <v>EPrNewSDGCZ15</v>
      </c>
      <c r="M1885" t="str">
        <f t="shared" si="120"/>
        <v>EPrNewSDG</v>
      </c>
      <c r="N1885" t="s">
        <v>433</v>
      </c>
      <c r="O1885">
        <v>8.3333333333333339E-4</v>
      </c>
    </row>
    <row r="1886" spans="2:15" x14ac:dyDescent="0.35">
      <c r="B1886" t="s">
        <v>389</v>
      </c>
      <c r="C1886" t="str">
        <f t="shared" si="117"/>
        <v>EPrNewSDG</v>
      </c>
      <c r="D1886" t="s">
        <v>393</v>
      </c>
      <c r="E1886" t="str">
        <f t="shared" si="118"/>
        <v>Any</v>
      </c>
      <c r="F1886" t="s">
        <v>456</v>
      </c>
      <c r="G1886" t="s">
        <v>324</v>
      </c>
      <c r="H1886" t="s">
        <v>454</v>
      </c>
      <c r="I1886" s="12" t="s">
        <v>417</v>
      </c>
      <c r="J1886" s="12" t="s">
        <v>418</v>
      </c>
      <c r="L1886" s="28" t="str">
        <f t="shared" si="119"/>
        <v>EPrNewSDGCZ16</v>
      </c>
      <c r="M1886" t="str">
        <f t="shared" si="120"/>
        <v>EPrNewSDG</v>
      </c>
      <c r="N1886" t="s">
        <v>434</v>
      </c>
      <c r="O1886">
        <v>0</v>
      </c>
    </row>
    <row r="1887" spans="2:15" x14ac:dyDescent="0.35">
      <c r="B1887" t="s">
        <v>389</v>
      </c>
      <c r="C1887" t="str">
        <f t="shared" si="117"/>
        <v>ESeNewSDG</v>
      </c>
      <c r="D1887" t="s">
        <v>393</v>
      </c>
      <c r="E1887" t="str">
        <f t="shared" si="118"/>
        <v>Any</v>
      </c>
      <c r="F1887" t="s">
        <v>456</v>
      </c>
      <c r="G1887" t="s">
        <v>325</v>
      </c>
      <c r="H1887" t="s">
        <v>454</v>
      </c>
      <c r="I1887" s="12" t="s">
        <v>417</v>
      </c>
      <c r="J1887" s="12" t="s">
        <v>418</v>
      </c>
      <c r="L1887" s="28" t="str">
        <f t="shared" si="119"/>
        <v>ESeNewSDGCZ01</v>
      </c>
      <c r="M1887" t="str">
        <f t="shared" si="120"/>
        <v>ESeNewSDG</v>
      </c>
      <c r="N1887" t="s">
        <v>419</v>
      </c>
      <c r="O1887">
        <v>0</v>
      </c>
    </row>
    <row r="1888" spans="2:15" x14ac:dyDescent="0.35">
      <c r="B1888" t="s">
        <v>389</v>
      </c>
      <c r="C1888" t="str">
        <f t="shared" si="117"/>
        <v>ESeNewSDG</v>
      </c>
      <c r="D1888" t="s">
        <v>393</v>
      </c>
      <c r="E1888" t="str">
        <f t="shared" si="118"/>
        <v>Any</v>
      </c>
      <c r="F1888" t="s">
        <v>456</v>
      </c>
      <c r="G1888" t="s">
        <v>325</v>
      </c>
      <c r="H1888" t="s">
        <v>454</v>
      </c>
      <c r="I1888" s="12" t="s">
        <v>417</v>
      </c>
      <c r="J1888" s="12" t="s">
        <v>418</v>
      </c>
      <c r="L1888" s="28" t="str">
        <f t="shared" si="119"/>
        <v>ESeNewSDGCZ02</v>
      </c>
      <c r="M1888" t="str">
        <f t="shared" si="120"/>
        <v>ESeNewSDG</v>
      </c>
      <c r="N1888" t="s">
        <v>420</v>
      </c>
      <c r="O1888">
        <v>0</v>
      </c>
    </row>
    <row r="1889" spans="2:15" x14ac:dyDescent="0.35">
      <c r="B1889" t="s">
        <v>389</v>
      </c>
      <c r="C1889" t="str">
        <f t="shared" si="117"/>
        <v>ESeNewSDG</v>
      </c>
      <c r="D1889" t="s">
        <v>393</v>
      </c>
      <c r="E1889" t="str">
        <f t="shared" si="118"/>
        <v>Any</v>
      </c>
      <c r="F1889" t="s">
        <v>456</v>
      </c>
      <c r="G1889" t="s">
        <v>325</v>
      </c>
      <c r="H1889" t="s">
        <v>454</v>
      </c>
      <c r="I1889" s="12" t="s">
        <v>417</v>
      </c>
      <c r="J1889" s="12" t="s">
        <v>418</v>
      </c>
      <c r="L1889" s="28" t="str">
        <f t="shared" si="119"/>
        <v>ESeNewSDGCZ03</v>
      </c>
      <c r="M1889" t="str">
        <f t="shared" si="120"/>
        <v>ESeNewSDG</v>
      </c>
      <c r="N1889" t="s">
        <v>421</v>
      </c>
      <c r="O1889">
        <v>0</v>
      </c>
    </row>
    <row r="1890" spans="2:15" x14ac:dyDescent="0.35">
      <c r="B1890" t="s">
        <v>389</v>
      </c>
      <c r="C1890" t="str">
        <f t="shared" si="117"/>
        <v>ESeNewSDG</v>
      </c>
      <c r="D1890" t="s">
        <v>393</v>
      </c>
      <c r="E1890" t="str">
        <f t="shared" si="118"/>
        <v>Any</v>
      </c>
      <c r="F1890" t="s">
        <v>456</v>
      </c>
      <c r="G1890" t="s">
        <v>325</v>
      </c>
      <c r="H1890" t="s">
        <v>454</v>
      </c>
      <c r="I1890" s="12" t="s">
        <v>417</v>
      </c>
      <c r="J1890" s="12" t="s">
        <v>418</v>
      </c>
      <c r="L1890" s="28" t="str">
        <f t="shared" si="119"/>
        <v>ESeNewSDGCZ04</v>
      </c>
      <c r="M1890" t="str">
        <f t="shared" si="120"/>
        <v>ESeNewSDG</v>
      </c>
      <c r="N1890" t="s">
        <v>422</v>
      </c>
      <c r="O1890">
        <v>0</v>
      </c>
    </row>
    <row r="1891" spans="2:15" x14ac:dyDescent="0.35">
      <c r="B1891" t="s">
        <v>389</v>
      </c>
      <c r="C1891" t="str">
        <f t="shared" si="117"/>
        <v>ESeNewSDG</v>
      </c>
      <c r="D1891" t="s">
        <v>393</v>
      </c>
      <c r="E1891" t="str">
        <f t="shared" si="118"/>
        <v>Any</v>
      </c>
      <c r="F1891" t="s">
        <v>456</v>
      </c>
      <c r="G1891" t="s">
        <v>325</v>
      </c>
      <c r="H1891" t="s">
        <v>454</v>
      </c>
      <c r="I1891" s="12" t="s">
        <v>417</v>
      </c>
      <c r="J1891" s="12" t="s">
        <v>418</v>
      </c>
      <c r="L1891" s="28" t="str">
        <f t="shared" si="119"/>
        <v>ESeNewSDGCZ05</v>
      </c>
      <c r="M1891" t="str">
        <f t="shared" si="120"/>
        <v>ESeNewSDG</v>
      </c>
      <c r="N1891" t="s">
        <v>423</v>
      </c>
      <c r="O1891">
        <v>0</v>
      </c>
    </row>
    <row r="1892" spans="2:15" x14ac:dyDescent="0.35">
      <c r="B1892" t="s">
        <v>389</v>
      </c>
      <c r="C1892" t="str">
        <f t="shared" si="117"/>
        <v>ESeNewSDG</v>
      </c>
      <c r="D1892" t="s">
        <v>393</v>
      </c>
      <c r="E1892" t="str">
        <f t="shared" si="118"/>
        <v>Any</v>
      </c>
      <c r="F1892" t="s">
        <v>456</v>
      </c>
      <c r="G1892" t="s">
        <v>325</v>
      </c>
      <c r="H1892" t="s">
        <v>454</v>
      </c>
      <c r="I1892" s="12" t="s">
        <v>417</v>
      </c>
      <c r="J1892" s="12" t="s">
        <v>418</v>
      </c>
      <c r="L1892" s="28" t="str">
        <f t="shared" si="119"/>
        <v>ESeNewSDGCZ06</v>
      </c>
      <c r="M1892" t="str">
        <f t="shared" si="120"/>
        <v>ESeNewSDG</v>
      </c>
      <c r="N1892" t="s">
        <v>424</v>
      </c>
      <c r="O1892">
        <v>1.6866666666666665E-2</v>
      </c>
    </row>
    <row r="1893" spans="2:15" x14ac:dyDescent="0.35">
      <c r="B1893" t="s">
        <v>389</v>
      </c>
      <c r="C1893" t="str">
        <f t="shared" si="117"/>
        <v>ESeNewSDG</v>
      </c>
      <c r="D1893" t="s">
        <v>393</v>
      </c>
      <c r="E1893" t="str">
        <f t="shared" si="118"/>
        <v>Any</v>
      </c>
      <c r="F1893" t="s">
        <v>456</v>
      </c>
      <c r="G1893" t="s">
        <v>325</v>
      </c>
      <c r="H1893" t="s">
        <v>454</v>
      </c>
      <c r="I1893" s="12" t="s">
        <v>417</v>
      </c>
      <c r="J1893" s="12" t="s">
        <v>418</v>
      </c>
      <c r="L1893" s="28" t="str">
        <f t="shared" si="119"/>
        <v>ESeNewSDGCZ07</v>
      </c>
      <c r="M1893" t="str">
        <f t="shared" si="120"/>
        <v>ESeNewSDG</v>
      </c>
      <c r="N1893" t="s">
        <v>425</v>
      </c>
      <c r="O1893">
        <v>0.19346666666666668</v>
      </c>
    </row>
    <row r="1894" spans="2:15" x14ac:dyDescent="0.35">
      <c r="B1894" t="s">
        <v>389</v>
      </c>
      <c r="C1894" t="str">
        <f t="shared" si="117"/>
        <v>ESeNewSDG</v>
      </c>
      <c r="D1894" t="s">
        <v>393</v>
      </c>
      <c r="E1894" t="str">
        <f t="shared" si="118"/>
        <v>Any</v>
      </c>
      <c r="F1894" t="s">
        <v>456</v>
      </c>
      <c r="G1894" t="s">
        <v>325</v>
      </c>
      <c r="H1894" t="s">
        <v>454</v>
      </c>
      <c r="I1894" s="12" t="s">
        <v>417</v>
      </c>
      <c r="J1894" s="12" t="s">
        <v>418</v>
      </c>
      <c r="L1894" s="28" t="str">
        <f t="shared" si="119"/>
        <v>ESeNewSDGCZ08</v>
      </c>
      <c r="M1894" t="str">
        <f t="shared" si="120"/>
        <v>ESeNewSDG</v>
      </c>
      <c r="N1894" t="s">
        <v>426</v>
      </c>
      <c r="O1894">
        <v>1.9033333333333333E-2</v>
      </c>
    </row>
    <row r="1895" spans="2:15" x14ac:dyDescent="0.35">
      <c r="B1895" t="s">
        <v>389</v>
      </c>
      <c r="C1895" t="str">
        <f t="shared" si="117"/>
        <v>ESeNewSDG</v>
      </c>
      <c r="D1895" t="s">
        <v>393</v>
      </c>
      <c r="E1895" t="str">
        <f t="shared" si="118"/>
        <v>Any</v>
      </c>
      <c r="F1895" t="s">
        <v>456</v>
      </c>
      <c r="G1895" t="s">
        <v>325</v>
      </c>
      <c r="H1895" t="s">
        <v>454</v>
      </c>
      <c r="I1895" s="12" t="s">
        <v>417</v>
      </c>
      <c r="J1895" s="12" t="s">
        <v>418</v>
      </c>
      <c r="L1895" s="28" t="str">
        <f t="shared" si="119"/>
        <v>ESeNewSDGCZ09</v>
      </c>
      <c r="M1895" t="str">
        <f t="shared" si="120"/>
        <v>ESeNewSDG</v>
      </c>
      <c r="N1895" t="s">
        <v>427</v>
      </c>
      <c r="O1895">
        <v>0</v>
      </c>
    </row>
    <row r="1896" spans="2:15" x14ac:dyDescent="0.35">
      <c r="B1896" t="s">
        <v>389</v>
      </c>
      <c r="C1896" t="str">
        <f t="shared" si="117"/>
        <v>ESeNewSDG</v>
      </c>
      <c r="D1896" t="s">
        <v>393</v>
      </c>
      <c r="E1896" t="str">
        <f t="shared" si="118"/>
        <v>Any</v>
      </c>
      <c r="F1896" t="s">
        <v>456</v>
      </c>
      <c r="G1896" t="s">
        <v>325</v>
      </c>
      <c r="H1896" t="s">
        <v>454</v>
      </c>
      <c r="I1896" s="12" t="s">
        <v>417</v>
      </c>
      <c r="J1896" s="12" t="s">
        <v>418</v>
      </c>
      <c r="L1896" s="28" t="str">
        <f t="shared" si="119"/>
        <v>ESeNewSDGCZ10</v>
      </c>
      <c r="M1896" t="str">
        <f t="shared" si="120"/>
        <v>ESeNewSDG</v>
      </c>
      <c r="N1896" t="s">
        <v>428</v>
      </c>
      <c r="O1896">
        <v>0.11270000000000001</v>
      </c>
    </row>
    <row r="1897" spans="2:15" x14ac:dyDescent="0.35">
      <c r="B1897" t="s">
        <v>389</v>
      </c>
      <c r="C1897" t="str">
        <f t="shared" si="117"/>
        <v>ESeNewSDG</v>
      </c>
      <c r="D1897" t="s">
        <v>393</v>
      </c>
      <c r="E1897" t="str">
        <f t="shared" si="118"/>
        <v>Any</v>
      </c>
      <c r="F1897" t="s">
        <v>456</v>
      </c>
      <c r="G1897" t="s">
        <v>325</v>
      </c>
      <c r="H1897" t="s">
        <v>454</v>
      </c>
      <c r="I1897" s="12" t="s">
        <v>417</v>
      </c>
      <c r="J1897" s="12" t="s">
        <v>418</v>
      </c>
      <c r="L1897" s="28" t="str">
        <f t="shared" si="119"/>
        <v>ESeNewSDGCZ11</v>
      </c>
      <c r="M1897" t="str">
        <f t="shared" si="120"/>
        <v>ESeNewSDG</v>
      </c>
      <c r="N1897" t="s">
        <v>429</v>
      </c>
      <c r="O1897">
        <v>0</v>
      </c>
    </row>
    <row r="1898" spans="2:15" x14ac:dyDescent="0.35">
      <c r="B1898" t="s">
        <v>389</v>
      </c>
      <c r="C1898" t="str">
        <f t="shared" si="117"/>
        <v>ESeNewSDG</v>
      </c>
      <c r="D1898" t="s">
        <v>393</v>
      </c>
      <c r="E1898" t="str">
        <f t="shared" si="118"/>
        <v>Any</v>
      </c>
      <c r="F1898" t="s">
        <v>456</v>
      </c>
      <c r="G1898" t="s">
        <v>325</v>
      </c>
      <c r="H1898" t="s">
        <v>454</v>
      </c>
      <c r="I1898" s="12" t="s">
        <v>417</v>
      </c>
      <c r="J1898" s="12" t="s">
        <v>418</v>
      </c>
      <c r="L1898" s="28" t="str">
        <f t="shared" si="119"/>
        <v>ESeNewSDGCZ12</v>
      </c>
      <c r="M1898" t="str">
        <f t="shared" si="120"/>
        <v>ESeNewSDG</v>
      </c>
      <c r="N1898" t="s">
        <v>430</v>
      </c>
      <c r="O1898">
        <v>0</v>
      </c>
    </row>
    <row r="1899" spans="2:15" x14ac:dyDescent="0.35">
      <c r="B1899" t="s">
        <v>389</v>
      </c>
      <c r="C1899" t="str">
        <f t="shared" si="117"/>
        <v>ESeNewSDG</v>
      </c>
      <c r="D1899" t="s">
        <v>393</v>
      </c>
      <c r="E1899" t="str">
        <f t="shared" si="118"/>
        <v>Any</v>
      </c>
      <c r="F1899" t="s">
        <v>456</v>
      </c>
      <c r="G1899" t="s">
        <v>325</v>
      </c>
      <c r="H1899" t="s">
        <v>454</v>
      </c>
      <c r="I1899" s="12" t="s">
        <v>417</v>
      </c>
      <c r="J1899" s="12" t="s">
        <v>418</v>
      </c>
      <c r="L1899" s="28" t="str">
        <f t="shared" si="119"/>
        <v>ESeNewSDGCZ13</v>
      </c>
      <c r="M1899" t="str">
        <f t="shared" si="120"/>
        <v>ESeNewSDG</v>
      </c>
      <c r="N1899" t="s">
        <v>431</v>
      </c>
      <c r="O1899">
        <v>0</v>
      </c>
    </row>
    <row r="1900" spans="2:15" x14ac:dyDescent="0.35">
      <c r="B1900" t="s">
        <v>389</v>
      </c>
      <c r="C1900" t="str">
        <f t="shared" si="117"/>
        <v>ESeNewSDG</v>
      </c>
      <c r="D1900" t="s">
        <v>393</v>
      </c>
      <c r="E1900" t="str">
        <f t="shared" si="118"/>
        <v>Any</v>
      </c>
      <c r="F1900" t="s">
        <v>456</v>
      </c>
      <c r="G1900" t="s">
        <v>325</v>
      </c>
      <c r="H1900" t="s">
        <v>454</v>
      </c>
      <c r="I1900" s="12" t="s">
        <v>417</v>
      </c>
      <c r="J1900" s="12" t="s">
        <v>418</v>
      </c>
      <c r="L1900" s="28" t="str">
        <f t="shared" si="119"/>
        <v>ESeNewSDGCZ14</v>
      </c>
      <c r="M1900" t="str">
        <f t="shared" si="120"/>
        <v>ESeNewSDG</v>
      </c>
      <c r="N1900" t="s">
        <v>432</v>
      </c>
      <c r="O1900">
        <v>3.0666666666666668E-3</v>
      </c>
    </row>
    <row r="1901" spans="2:15" x14ac:dyDescent="0.35">
      <c r="B1901" t="s">
        <v>389</v>
      </c>
      <c r="C1901" t="str">
        <f t="shared" si="117"/>
        <v>ESeNewSDG</v>
      </c>
      <c r="D1901" t="s">
        <v>393</v>
      </c>
      <c r="E1901" t="str">
        <f t="shared" si="118"/>
        <v>Any</v>
      </c>
      <c r="F1901" t="s">
        <v>456</v>
      </c>
      <c r="G1901" t="s">
        <v>325</v>
      </c>
      <c r="H1901" t="s">
        <v>454</v>
      </c>
      <c r="I1901" s="12" t="s">
        <v>417</v>
      </c>
      <c r="J1901" s="12" t="s">
        <v>418</v>
      </c>
      <c r="L1901" s="28" t="str">
        <f t="shared" si="119"/>
        <v>ESeNewSDGCZ15</v>
      </c>
      <c r="M1901" t="str">
        <f t="shared" si="120"/>
        <v>ESeNewSDG</v>
      </c>
      <c r="N1901" t="s">
        <v>433</v>
      </c>
      <c r="O1901">
        <v>8.3333333333333339E-4</v>
      </c>
    </row>
    <row r="1902" spans="2:15" x14ac:dyDescent="0.35">
      <c r="B1902" t="s">
        <v>389</v>
      </c>
      <c r="C1902" t="str">
        <f t="shared" si="117"/>
        <v>ESeNewSDG</v>
      </c>
      <c r="D1902" t="s">
        <v>393</v>
      </c>
      <c r="E1902" t="str">
        <f t="shared" si="118"/>
        <v>Any</v>
      </c>
      <c r="F1902" t="s">
        <v>456</v>
      </c>
      <c r="G1902" t="s">
        <v>325</v>
      </c>
      <c r="H1902" t="s">
        <v>454</v>
      </c>
      <c r="I1902" s="12" t="s">
        <v>417</v>
      </c>
      <c r="J1902" s="12" t="s">
        <v>418</v>
      </c>
      <c r="L1902" s="28" t="str">
        <f t="shared" si="119"/>
        <v>ESeNewSDGCZ16</v>
      </c>
      <c r="M1902" t="str">
        <f t="shared" si="120"/>
        <v>ESeNewSDG</v>
      </c>
      <c r="N1902" t="s">
        <v>434</v>
      </c>
      <c r="O1902">
        <v>0</v>
      </c>
    </row>
    <row r="1903" spans="2:15" x14ac:dyDescent="0.35">
      <c r="B1903" t="s">
        <v>389</v>
      </c>
      <c r="C1903" t="str">
        <f t="shared" si="117"/>
        <v>ECCNewSDG</v>
      </c>
      <c r="D1903" t="s">
        <v>393</v>
      </c>
      <c r="E1903" t="str">
        <f t="shared" si="118"/>
        <v>Any</v>
      </c>
      <c r="F1903" t="s">
        <v>456</v>
      </c>
      <c r="G1903" t="s">
        <v>435</v>
      </c>
      <c r="H1903" t="s">
        <v>454</v>
      </c>
      <c r="I1903" s="12" t="s">
        <v>417</v>
      </c>
      <c r="J1903" s="12" t="s">
        <v>418</v>
      </c>
      <c r="L1903" s="28" t="str">
        <f t="shared" si="119"/>
        <v>ECCNewSDGCZ01</v>
      </c>
      <c r="M1903" t="str">
        <f t="shared" si="120"/>
        <v>ECCNewSDG</v>
      </c>
      <c r="N1903" t="s">
        <v>419</v>
      </c>
      <c r="O1903">
        <v>0</v>
      </c>
    </row>
    <row r="1904" spans="2:15" x14ac:dyDescent="0.35">
      <c r="B1904" t="s">
        <v>389</v>
      </c>
      <c r="C1904" t="str">
        <f t="shared" si="117"/>
        <v>ECCNewSDG</v>
      </c>
      <c r="D1904" t="s">
        <v>393</v>
      </c>
      <c r="E1904" t="str">
        <f t="shared" si="118"/>
        <v>Any</v>
      </c>
      <c r="F1904" t="s">
        <v>456</v>
      </c>
      <c r="G1904" t="s">
        <v>435</v>
      </c>
      <c r="H1904" t="s">
        <v>454</v>
      </c>
      <c r="I1904" s="12" t="s">
        <v>417</v>
      </c>
      <c r="J1904" s="12" t="s">
        <v>418</v>
      </c>
      <c r="L1904" s="28" t="str">
        <f t="shared" si="119"/>
        <v>ECCNewSDGCZ02</v>
      </c>
      <c r="M1904" t="str">
        <f t="shared" si="120"/>
        <v>ECCNewSDG</v>
      </c>
      <c r="N1904" t="s">
        <v>420</v>
      </c>
      <c r="O1904">
        <v>0</v>
      </c>
    </row>
    <row r="1905" spans="2:15" x14ac:dyDescent="0.35">
      <c r="B1905" t="s">
        <v>389</v>
      </c>
      <c r="C1905" t="str">
        <f t="shared" si="117"/>
        <v>ECCNewSDG</v>
      </c>
      <c r="D1905" t="s">
        <v>393</v>
      </c>
      <c r="E1905" t="str">
        <f t="shared" si="118"/>
        <v>Any</v>
      </c>
      <c r="F1905" t="s">
        <v>456</v>
      </c>
      <c r="G1905" t="s">
        <v>435</v>
      </c>
      <c r="H1905" t="s">
        <v>454</v>
      </c>
      <c r="I1905" s="12" t="s">
        <v>417</v>
      </c>
      <c r="J1905" s="12" t="s">
        <v>418</v>
      </c>
      <c r="L1905" s="28" t="str">
        <f t="shared" si="119"/>
        <v>ECCNewSDGCZ03</v>
      </c>
      <c r="M1905" t="str">
        <f t="shared" si="120"/>
        <v>ECCNewSDG</v>
      </c>
      <c r="N1905" t="s">
        <v>421</v>
      </c>
      <c r="O1905">
        <v>0</v>
      </c>
    </row>
    <row r="1906" spans="2:15" x14ac:dyDescent="0.35">
      <c r="B1906" t="s">
        <v>389</v>
      </c>
      <c r="C1906" t="str">
        <f t="shared" si="117"/>
        <v>ECCNewSDG</v>
      </c>
      <c r="D1906" t="s">
        <v>393</v>
      </c>
      <c r="E1906" t="str">
        <f t="shared" si="118"/>
        <v>Any</v>
      </c>
      <c r="F1906" t="s">
        <v>456</v>
      </c>
      <c r="G1906" t="s">
        <v>435</v>
      </c>
      <c r="H1906" t="s">
        <v>454</v>
      </c>
      <c r="I1906" s="12" t="s">
        <v>417</v>
      </c>
      <c r="J1906" s="12" t="s">
        <v>418</v>
      </c>
      <c r="L1906" s="28" t="str">
        <f t="shared" si="119"/>
        <v>ECCNewSDGCZ04</v>
      </c>
      <c r="M1906" t="str">
        <f t="shared" si="120"/>
        <v>ECCNewSDG</v>
      </c>
      <c r="N1906" t="s">
        <v>422</v>
      </c>
      <c r="O1906">
        <v>0</v>
      </c>
    </row>
    <row r="1907" spans="2:15" x14ac:dyDescent="0.35">
      <c r="B1907" t="s">
        <v>389</v>
      </c>
      <c r="C1907" t="str">
        <f t="shared" si="117"/>
        <v>ECCNewSDG</v>
      </c>
      <c r="D1907" t="s">
        <v>393</v>
      </c>
      <c r="E1907" t="str">
        <f t="shared" si="118"/>
        <v>Any</v>
      </c>
      <c r="F1907" t="s">
        <v>456</v>
      </c>
      <c r="G1907" t="s">
        <v>435</v>
      </c>
      <c r="H1907" t="s">
        <v>454</v>
      </c>
      <c r="I1907" s="12" t="s">
        <v>417</v>
      </c>
      <c r="J1907" s="12" t="s">
        <v>418</v>
      </c>
      <c r="L1907" s="28" t="str">
        <f t="shared" si="119"/>
        <v>ECCNewSDGCZ05</v>
      </c>
      <c r="M1907" t="str">
        <f t="shared" si="120"/>
        <v>ECCNewSDG</v>
      </c>
      <c r="N1907" t="s">
        <v>423</v>
      </c>
      <c r="O1907">
        <v>0</v>
      </c>
    </row>
    <row r="1908" spans="2:15" x14ac:dyDescent="0.35">
      <c r="B1908" t="s">
        <v>389</v>
      </c>
      <c r="C1908" t="str">
        <f t="shared" si="117"/>
        <v>ECCNewSDG</v>
      </c>
      <c r="D1908" t="s">
        <v>393</v>
      </c>
      <c r="E1908" t="str">
        <f t="shared" si="118"/>
        <v>Any</v>
      </c>
      <c r="F1908" t="s">
        <v>456</v>
      </c>
      <c r="G1908" t="s">
        <v>435</v>
      </c>
      <c r="H1908" t="s">
        <v>454</v>
      </c>
      <c r="I1908" s="12" t="s">
        <v>417</v>
      </c>
      <c r="J1908" s="12" t="s">
        <v>418</v>
      </c>
      <c r="L1908" s="28" t="str">
        <f t="shared" si="119"/>
        <v>ECCNewSDGCZ06</v>
      </c>
      <c r="M1908" t="str">
        <f t="shared" si="120"/>
        <v>ECCNewSDG</v>
      </c>
      <c r="N1908" t="s">
        <v>424</v>
      </c>
      <c r="O1908">
        <v>3.2950000000000002E-3</v>
      </c>
    </row>
    <row r="1909" spans="2:15" x14ac:dyDescent="0.35">
      <c r="B1909" t="s">
        <v>389</v>
      </c>
      <c r="C1909" t="str">
        <f t="shared" si="117"/>
        <v>ECCNewSDG</v>
      </c>
      <c r="D1909" t="s">
        <v>393</v>
      </c>
      <c r="E1909" t="str">
        <f t="shared" si="118"/>
        <v>Any</v>
      </c>
      <c r="F1909" t="s">
        <v>456</v>
      </c>
      <c r="G1909" t="s">
        <v>435</v>
      </c>
      <c r="H1909" t="s">
        <v>454</v>
      </c>
      <c r="I1909" s="12" t="s">
        <v>417</v>
      </c>
      <c r="J1909" s="12" t="s">
        <v>418</v>
      </c>
      <c r="L1909" s="28" t="str">
        <f t="shared" si="119"/>
        <v>ECCNewSDGCZ07</v>
      </c>
      <c r="M1909" t="str">
        <f t="shared" si="120"/>
        <v>ECCNewSDG</v>
      </c>
      <c r="N1909" t="s">
        <v>425</v>
      </c>
      <c r="O1909">
        <v>0.47261999999999998</v>
      </c>
    </row>
    <row r="1910" spans="2:15" x14ac:dyDescent="0.35">
      <c r="B1910" t="s">
        <v>389</v>
      </c>
      <c r="C1910" t="str">
        <f t="shared" si="117"/>
        <v>ECCNewSDG</v>
      </c>
      <c r="D1910" t="s">
        <v>393</v>
      </c>
      <c r="E1910" t="str">
        <f t="shared" si="118"/>
        <v>Any</v>
      </c>
      <c r="F1910" t="s">
        <v>456</v>
      </c>
      <c r="G1910" t="s">
        <v>435</v>
      </c>
      <c r="H1910" t="s">
        <v>454</v>
      </c>
      <c r="I1910" s="12" t="s">
        <v>417</v>
      </c>
      <c r="J1910" s="12" t="s">
        <v>418</v>
      </c>
      <c r="L1910" s="28" t="str">
        <f t="shared" si="119"/>
        <v>ECCNewSDGCZ08</v>
      </c>
      <c r="M1910" t="str">
        <f t="shared" si="120"/>
        <v>ECCNewSDG</v>
      </c>
      <c r="N1910" t="s">
        <v>426</v>
      </c>
      <c r="O1910">
        <v>5.64E-3</v>
      </c>
    </row>
    <row r="1911" spans="2:15" x14ac:dyDescent="0.35">
      <c r="B1911" t="s">
        <v>389</v>
      </c>
      <c r="C1911" t="str">
        <f t="shared" si="117"/>
        <v>ECCNewSDG</v>
      </c>
      <c r="D1911" t="s">
        <v>393</v>
      </c>
      <c r="E1911" t="str">
        <f t="shared" si="118"/>
        <v>Any</v>
      </c>
      <c r="F1911" t="s">
        <v>456</v>
      </c>
      <c r="G1911" t="s">
        <v>435</v>
      </c>
      <c r="H1911" t="s">
        <v>454</v>
      </c>
      <c r="I1911" s="12" t="s">
        <v>417</v>
      </c>
      <c r="J1911" s="12" t="s">
        <v>418</v>
      </c>
      <c r="L1911" s="28" t="str">
        <f t="shared" si="119"/>
        <v>ECCNewSDGCZ09</v>
      </c>
      <c r="M1911" t="str">
        <f t="shared" si="120"/>
        <v>ECCNewSDG</v>
      </c>
      <c r="N1911" t="s">
        <v>427</v>
      </c>
      <c r="O1911">
        <v>0</v>
      </c>
    </row>
    <row r="1912" spans="2:15" x14ac:dyDescent="0.35">
      <c r="B1912" t="s">
        <v>389</v>
      </c>
      <c r="C1912" t="str">
        <f t="shared" si="117"/>
        <v>ECCNewSDG</v>
      </c>
      <c r="D1912" t="s">
        <v>393</v>
      </c>
      <c r="E1912" t="str">
        <f t="shared" si="118"/>
        <v>Any</v>
      </c>
      <c r="F1912" t="s">
        <v>456</v>
      </c>
      <c r="G1912" t="s">
        <v>435</v>
      </c>
      <c r="H1912" t="s">
        <v>454</v>
      </c>
      <c r="I1912" s="12" t="s">
        <v>417</v>
      </c>
      <c r="J1912" s="12" t="s">
        <v>418</v>
      </c>
      <c r="L1912" s="28" t="str">
        <f t="shared" si="119"/>
        <v>ECCNewSDGCZ10</v>
      </c>
      <c r="M1912" t="str">
        <f t="shared" si="120"/>
        <v>ECCNewSDG</v>
      </c>
      <c r="N1912" t="s">
        <v>428</v>
      </c>
      <c r="O1912">
        <v>0.14893999999999999</v>
      </c>
    </row>
    <row r="1913" spans="2:15" x14ac:dyDescent="0.35">
      <c r="B1913" t="s">
        <v>389</v>
      </c>
      <c r="C1913" t="str">
        <f t="shared" si="117"/>
        <v>ECCNewSDG</v>
      </c>
      <c r="D1913" t="s">
        <v>393</v>
      </c>
      <c r="E1913" t="str">
        <f t="shared" si="118"/>
        <v>Any</v>
      </c>
      <c r="F1913" t="s">
        <v>456</v>
      </c>
      <c r="G1913" t="s">
        <v>435</v>
      </c>
      <c r="H1913" t="s">
        <v>454</v>
      </c>
      <c r="I1913" s="12" t="s">
        <v>417</v>
      </c>
      <c r="J1913" s="12" t="s">
        <v>418</v>
      </c>
      <c r="L1913" s="28" t="str">
        <f t="shared" si="119"/>
        <v>ECCNewSDGCZ11</v>
      </c>
      <c r="M1913" t="str">
        <f t="shared" si="120"/>
        <v>ECCNewSDG</v>
      </c>
      <c r="N1913" t="s">
        <v>429</v>
      </c>
      <c r="O1913">
        <v>0</v>
      </c>
    </row>
    <row r="1914" spans="2:15" x14ac:dyDescent="0.35">
      <c r="B1914" t="s">
        <v>389</v>
      </c>
      <c r="C1914" t="str">
        <f t="shared" si="117"/>
        <v>ECCNewSDG</v>
      </c>
      <c r="D1914" t="s">
        <v>393</v>
      </c>
      <c r="E1914" t="str">
        <f t="shared" si="118"/>
        <v>Any</v>
      </c>
      <c r="F1914" t="s">
        <v>456</v>
      </c>
      <c r="G1914" t="s">
        <v>435</v>
      </c>
      <c r="H1914" t="s">
        <v>454</v>
      </c>
      <c r="I1914" s="12" t="s">
        <v>417</v>
      </c>
      <c r="J1914" s="12" t="s">
        <v>418</v>
      </c>
      <c r="L1914" s="28" t="str">
        <f t="shared" si="119"/>
        <v>ECCNewSDGCZ12</v>
      </c>
      <c r="M1914" t="str">
        <f t="shared" si="120"/>
        <v>ECCNewSDG</v>
      </c>
      <c r="N1914" t="s">
        <v>430</v>
      </c>
      <c r="O1914">
        <v>0</v>
      </c>
    </row>
    <row r="1915" spans="2:15" x14ac:dyDescent="0.35">
      <c r="B1915" t="s">
        <v>389</v>
      </c>
      <c r="C1915" t="str">
        <f t="shared" si="117"/>
        <v>ECCNewSDG</v>
      </c>
      <c r="D1915" t="s">
        <v>393</v>
      </c>
      <c r="E1915" t="str">
        <f t="shared" si="118"/>
        <v>Any</v>
      </c>
      <c r="F1915" t="s">
        <v>456</v>
      </c>
      <c r="G1915" t="s">
        <v>435</v>
      </c>
      <c r="H1915" t="s">
        <v>454</v>
      </c>
      <c r="I1915" s="12" t="s">
        <v>417</v>
      </c>
      <c r="J1915" s="12" t="s">
        <v>418</v>
      </c>
      <c r="L1915" s="28" t="str">
        <f t="shared" si="119"/>
        <v>ECCNewSDGCZ13</v>
      </c>
      <c r="M1915" t="str">
        <f t="shared" si="120"/>
        <v>ECCNewSDG</v>
      </c>
      <c r="N1915" t="s">
        <v>431</v>
      </c>
      <c r="O1915">
        <v>0</v>
      </c>
    </row>
    <row r="1916" spans="2:15" x14ac:dyDescent="0.35">
      <c r="B1916" t="s">
        <v>389</v>
      </c>
      <c r="C1916" t="str">
        <f t="shared" si="117"/>
        <v>ECCNewSDG</v>
      </c>
      <c r="D1916" t="s">
        <v>393</v>
      </c>
      <c r="E1916" t="str">
        <f t="shared" si="118"/>
        <v>Any</v>
      </c>
      <c r="F1916" t="s">
        <v>456</v>
      </c>
      <c r="G1916" t="s">
        <v>435</v>
      </c>
      <c r="H1916" t="s">
        <v>454</v>
      </c>
      <c r="I1916" s="12" t="s">
        <v>417</v>
      </c>
      <c r="J1916" s="12" t="s">
        <v>418</v>
      </c>
      <c r="L1916" s="28" t="str">
        <f t="shared" si="119"/>
        <v>ECCNewSDGCZ14</v>
      </c>
      <c r="M1916" t="str">
        <f t="shared" si="120"/>
        <v>ECCNewSDG</v>
      </c>
      <c r="N1916" t="s">
        <v>432</v>
      </c>
      <c r="O1916">
        <v>3.2950000000000002E-3</v>
      </c>
    </row>
    <row r="1917" spans="2:15" x14ac:dyDescent="0.35">
      <c r="B1917" t="s">
        <v>389</v>
      </c>
      <c r="C1917" t="str">
        <f t="shared" si="117"/>
        <v>ECCNewSDG</v>
      </c>
      <c r="D1917" t="s">
        <v>393</v>
      </c>
      <c r="E1917" t="str">
        <f t="shared" si="118"/>
        <v>Any</v>
      </c>
      <c r="F1917" t="s">
        <v>456</v>
      </c>
      <c r="G1917" t="s">
        <v>435</v>
      </c>
      <c r="H1917" t="s">
        <v>454</v>
      </c>
      <c r="I1917" s="12" t="s">
        <v>417</v>
      </c>
      <c r="J1917" s="12" t="s">
        <v>418</v>
      </c>
      <c r="L1917" s="28" t="str">
        <f t="shared" si="119"/>
        <v>ECCNewSDGCZ15</v>
      </c>
      <c r="M1917" t="str">
        <f t="shared" si="120"/>
        <v>ECCNewSDG</v>
      </c>
      <c r="N1917" t="s">
        <v>433</v>
      </c>
      <c r="O1917">
        <v>0</v>
      </c>
    </row>
    <row r="1918" spans="2:15" x14ac:dyDescent="0.35">
      <c r="B1918" t="s">
        <v>389</v>
      </c>
      <c r="C1918" t="str">
        <f t="shared" si="117"/>
        <v>ECCNewSDG</v>
      </c>
      <c r="D1918" t="s">
        <v>393</v>
      </c>
      <c r="E1918" t="str">
        <f t="shared" si="118"/>
        <v>Any</v>
      </c>
      <c r="F1918" t="s">
        <v>456</v>
      </c>
      <c r="G1918" t="s">
        <v>435</v>
      </c>
      <c r="H1918" t="s">
        <v>454</v>
      </c>
      <c r="I1918" s="12" t="s">
        <v>417</v>
      </c>
      <c r="J1918" s="12" t="s">
        <v>418</v>
      </c>
      <c r="L1918" s="28" t="str">
        <f t="shared" si="119"/>
        <v>ECCNewSDGCZ16</v>
      </c>
      <c r="M1918" t="str">
        <f t="shared" si="120"/>
        <v>ECCNewSDG</v>
      </c>
      <c r="N1918" t="s">
        <v>434</v>
      </c>
      <c r="O1918">
        <v>0</v>
      </c>
    </row>
    <row r="1919" spans="2:15" x14ac:dyDescent="0.35">
      <c r="B1919" t="s">
        <v>389</v>
      </c>
      <c r="C1919" t="str">
        <f t="shared" si="117"/>
        <v>EUnNewSDG</v>
      </c>
      <c r="D1919" t="s">
        <v>393</v>
      </c>
      <c r="E1919" t="str">
        <f t="shared" si="118"/>
        <v>Any</v>
      </c>
      <c r="F1919" t="s">
        <v>456</v>
      </c>
      <c r="G1919" t="s">
        <v>436</v>
      </c>
      <c r="H1919" t="s">
        <v>454</v>
      </c>
      <c r="I1919" s="12" t="s">
        <v>417</v>
      </c>
      <c r="J1919" s="12" t="s">
        <v>418</v>
      </c>
      <c r="L1919" s="28" t="str">
        <f t="shared" si="119"/>
        <v>EUnNewSDGCZ01</v>
      </c>
      <c r="M1919" t="str">
        <f t="shared" si="120"/>
        <v>EUnNewSDG</v>
      </c>
      <c r="N1919" t="s">
        <v>419</v>
      </c>
      <c r="O1919">
        <v>0</v>
      </c>
    </row>
    <row r="1920" spans="2:15" x14ac:dyDescent="0.35">
      <c r="B1920" t="s">
        <v>389</v>
      </c>
      <c r="C1920" t="str">
        <f t="shared" si="117"/>
        <v>EUnNewSDG</v>
      </c>
      <c r="D1920" t="s">
        <v>393</v>
      </c>
      <c r="E1920" t="str">
        <f t="shared" si="118"/>
        <v>Any</v>
      </c>
      <c r="F1920" t="s">
        <v>456</v>
      </c>
      <c r="G1920" t="s">
        <v>436</v>
      </c>
      <c r="H1920" t="s">
        <v>454</v>
      </c>
      <c r="I1920" s="12" t="s">
        <v>417</v>
      </c>
      <c r="J1920" s="12" t="s">
        <v>418</v>
      </c>
      <c r="L1920" s="28" t="str">
        <f t="shared" si="119"/>
        <v>EUnNewSDGCZ02</v>
      </c>
      <c r="M1920" t="str">
        <f t="shared" si="120"/>
        <v>EUnNewSDG</v>
      </c>
      <c r="N1920" t="s">
        <v>420</v>
      </c>
      <c r="O1920">
        <v>0</v>
      </c>
    </row>
    <row r="1921" spans="2:15" x14ac:dyDescent="0.35">
      <c r="B1921" t="s">
        <v>389</v>
      </c>
      <c r="C1921" t="str">
        <f t="shared" si="117"/>
        <v>EUnNewSDG</v>
      </c>
      <c r="D1921" t="s">
        <v>393</v>
      </c>
      <c r="E1921" t="str">
        <f t="shared" si="118"/>
        <v>Any</v>
      </c>
      <c r="F1921" t="s">
        <v>456</v>
      </c>
      <c r="G1921" t="s">
        <v>436</v>
      </c>
      <c r="H1921" t="s">
        <v>454</v>
      </c>
      <c r="I1921" s="12" t="s">
        <v>417</v>
      </c>
      <c r="J1921" s="12" t="s">
        <v>418</v>
      </c>
      <c r="L1921" s="28" t="str">
        <f t="shared" si="119"/>
        <v>EUnNewSDGCZ03</v>
      </c>
      <c r="M1921" t="str">
        <f t="shared" si="120"/>
        <v>EUnNewSDG</v>
      </c>
      <c r="N1921" t="s">
        <v>421</v>
      </c>
      <c r="O1921">
        <v>0</v>
      </c>
    </row>
    <row r="1922" spans="2:15" x14ac:dyDescent="0.35">
      <c r="B1922" t="s">
        <v>389</v>
      </c>
      <c r="C1922" t="str">
        <f t="shared" si="117"/>
        <v>EUnNewSDG</v>
      </c>
      <c r="D1922" t="s">
        <v>393</v>
      </c>
      <c r="E1922" t="str">
        <f t="shared" si="118"/>
        <v>Any</v>
      </c>
      <c r="F1922" t="s">
        <v>456</v>
      </c>
      <c r="G1922" t="s">
        <v>436</v>
      </c>
      <c r="H1922" t="s">
        <v>454</v>
      </c>
      <c r="I1922" s="12" t="s">
        <v>417</v>
      </c>
      <c r="J1922" s="12" t="s">
        <v>418</v>
      </c>
      <c r="L1922" s="28" t="str">
        <f t="shared" si="119"/>
        <v>EUnNewSDGCZ04</v>
      </c>
      <c r="M1922" t="str">
        <f t="shared" si="120"/>
        <v>EUnNewSDG</v>
      </c>
      <c r="N1922" t="s">
        <v>422</v>
      </c>
      <c r="O1922">
        <v>0</v>
      </c>
    </row>
    <row r="1923" spans="2:15" x14ac:dyDescent="0.35">
      <c r="B1923" t="s">
        <v>389</v>
      </c>
      <c r="C1923" t="str">
        <f t="shared" si="117"/>
        <v>EUnNewSDG</v>
      </c>
      <c r="D1923" t="s">
        <v>393</v>
      </c>
      <c r="E1923" t="str">
        <f t="shared" si="118"/>
        <v>Any</v>
      </c>
      <c r="F1923" t="s">
        <v>456</v>
      </c>
      <c r="G1923" t="s">
        <v>436</v>
      </c>
      <c r="H1923" t="s">
        <v>454</v>
      </c>
      <c r="I1923" s="12" t="s">
        <v>417</v>
      </c>
      <c r="J1923" s="12" t="s">
        <v>418</v>
      </c>
      <c r="L1923" s="28" t="str">
        <f t="shared" si="119"/>
        <v>EUnNewSDGCZ05</v>
      </c>
      <c r="M1923" t="str">
        <f t="shared" si="120"/>
        <v>EUnNewSDG</v>
      </c>
      <c r="N1923" t="s">
        <v>423</v>
      </c>
      <c r="O1923">
        <v>0</v>
      </c>
    </row>
    <row r="1924" spans="2:15" x14ac:dyDescent="0.35">
      <c r="B1924" t="s">
        <v>389</v>
      </c>
      <c r="C1924" t="str">
        <f t="shared" si="117"/>
        <v>EUnNewSDG</v>
      </c>
      <c r="D1924" t="s">
        <v>393</v>
      </c>
      <c r="E1924" t="str">
        <f t="shared" si="118"/>
        <v>Any</v>
      </c>
      <c r="F1924" t="s">
        <v>456</v>
      </c>
      <c r="G1924" t="s">
        <v>436</v>
      </c>
      <c r="H1924" t="s">
        <v>454</v>
      </c>
      <c r="I1924" s="12" t="s">
        <v>417</v>
      </c>
      <c r="J1924" s="12" t="s">
        <v>418</v>
      </c>
      <c r="L1924" s="28" t="str">
        <f t="shared" si="119"/>
        <v>EUnNewSDGCZ06</v>
      </c>
      <c r="M1924" t="str">
        <f t="shared" si="120"/>
        <v>EUnNewSDG</v>
      </c>
      <c r="N1924" t="s">
        <v>424</v>
      </c>
      <c r="O1924">
        <v>3.2950000000000002E-3</v>
      </c>
    </row>
    <row r="1925" spans="2:15" x14ac:dyDescent="0.35">
      <c r="B1925" t="s">
        <v>389</v>
      </c>
      <c r="C1925" t="str">
        <f t="shared" si="117"/>
        <v>EUnNewSDG</v>
      </c>
      <c r="D1925" t="s">
        <v>393</v>
      </c>
      <c r="E1925" t="str">
        <f t="shared" si="118"/>
        <v>Any</v>
      </c>
      <c r="F1925" t="s">
        <v>456</v>
      </c>
      <c r="G1925" t="s">
        <v>436</v>
      </c>
      <c r="H1925" t="s">
        <v>454</v>
      </c>
      <c r="I1925" s="12" t="s">
        <v>417</v>
      </c>
      <c r="J1925" s="12" t="s">
        <v>418</v>
      </c>
      <c r="L1925" s="28" t="str">
        <f t="shared" si="119"/>
        <v>EUnNewSDGCZ07</v>
      </c>
      <c r="M1925" t="str">
        <f t="shared" si="120"/>
        <v>EUnNewSDG</v>
      </c>
      <c r="N1925" t="s">
        <v>425</v>
      </c>
      <c r="O1925">
        <v>0.47261999999999998</v>
      </c>
    </row>
    <row r="1926" spans="2:15" x14ac:dyDescent="0.35">
      <c r="B1926" t="s">
        <v>389</v>
      </c>
      <c r="C1926" t="str">
        <f t="shared" si="117"/>
        <v>EUnNewSDG</v>
      </c>
      <c r="D1926" t="s">
        <v>393</v>
      </c>
      <c r="E1926" t="str">
        <f t="shared" si="118"/>
        <v>Any</v>
      </c>
      <c r="F1926" t="s">
        <v>456</v>
      </c>
      <c r="G1926" t="s">
        <v>436</v>
      </c>
      <c r="H1926" t="s">
        <v>454</v>
      </c>
      <c r="I1926" s="12" t="s">
        <v>417</v>
      </c>
      <c r="J1926" s="12" t="s">
        <v>418</v>
      </c>
      <c r="L1926" s="28" t="str">
        <f t="shared" si="119"/>
        <v>EUnNewSDGCZ08</v>
      </c>
      <c r="M1926" t="str">
        <f t="shared" si="120"/>
        <v>EUnNewSDG</v>
      </c>
      <c r="N1926" t="s">
        <v>426</v>
      </c>
      <c r="O1926">
        <v>5.64E-3</v>
      </c>
    </row>
    <row r="1927" spans="2:15" x14ac:dyDescent="0.35">
      <c r="B1927" t="s">
        <v>389</v>
      </c>
      <c r="C1927" t="str">
        <f t="shared" si="117"/>
        <v>EUnNewSDG</v>
      </c>
      <c r="D1927" t="s">
        <v>393</v>
      </c>
      <c r="E1927" t="str">
        <f t="shared" si="118"/>
        <v>Any</v>
      </c>
      <c r="F1927" t="s">
        <v>456</v>
      </c>
      <c r="G1927" t="s">
        <v>436</v>
      </c>
      <c r="H1927" t="s">
        <v>454</v>
      </c>
      <c r="I1927" s="12" t="s">
        <v>417</v>
      </c>
      <c r="J1927" s="12" t="s">
        <v>418</v>
      </c>
      <c r="L1927" s="28" t="str">
        <f t="shared" si="119"/>
        <v>EUnNewSDGCZ09</v>
      </c>
      <c r="M1927" t="str">
        <f t="shared" si="120"/>
        <v>EUnNewSDG</v>
      </c>
      <c r="N1927" t="s">
        <v>427</v>
      </c>
      <c r="O1927">
        <v>0</v>
      </c>
    </row>
    <row r="1928" spans="2:15" x14ac:dyDescent="0.35">
      <c r="B1928" t="s">
        <v>389</v>
      </c>
      <c r="C1928" t="str">
        <f t="shared" si="117"/>
        <v>EUnNewSDG</v>
      </c>
      <c r="D1928" t="s">
        <v>393</v>
      </c>
      <c r="E1928" t="str">
        <f t="shared" si="118"/>
        <v>Any</v>
      </c>
      <c r="F1928" t="s">
        <v>456</v>
      </c>
      <c r="G1928" t="s">
        <v>436</v>
      </c>
      <c r="H1928" t="s">
        <v>454</v>
      </c>
      <c r="I1928" s="12" t="s">
        <v>417</v>
      </c>
      <c r="J1928" s="12" t="s">
        <v>418</v>
      </c>
      <c r="L1928" s="28" t="str">
        <f t="shared" si="119"/>
        <v>EUnNewSDGCZ10</v>
      </c>
      <c r="M1928" t="str">
        <f t="shared" si="120"/>
        <v>EUnNewSDG</v>
      </c>
      <c r="N1928" t="s">
        <v>428</v>
      </c>
      <c r="O1928">
        <v>0.14893999999999999</v>
      </c>
    </row>
    <row r="1929" spans="2:15" x14ac:dyDescent="0.35">
      <c r="B1929" t="s">
        <v>389</v>
      </c>
      <c r="C1929" t="str">
        <f t="shared" si="117"/>
        <v>EUnNewSDG</v>
      </c>
      <c r="D1929" t="s">
        <v>393</v>
      </c>
      <c r="E1929" t="str">
        <f t="shared" si="118"/>
        <v>Any</v>
      </c>
      <c r="F1929" t="s">
        <v>456</v>
      </c>
      <c r="G1929" t="s">
        <v>436</v>
      </c>
      <c r="H1929" t="s">
        <v>454</v>
      </c>
      <c r="I1929" s="12" t="s">
        <v>417</v>
      </c>
      <c r="J1929" s="12" t="s">
        <v>418</v>
      </c>
      <c r="L1929" s="28" t="str">
        <f t="shared" si="119"/>
        <v>EUnNewSDGCZ11</v>
      </c>
      <c r="M1929" t="str">
        <f t="shared" si="120"/>
        <v>EUnNewSDG</v>
      </c>
      <c r="N1929" t="s">
        <v>429</v>
      </c>
      <c r="O1929">
        <v>0</v>
      </c>
    </row>
    <row r="1930" spans="2:15" x14ac:dyDescent="0.35">
      <c r="B1930" t="s">
        <v>389</v>
      </c>
      <c r="C1930" t="str">
        <f t="shared" si="117"/>
        <v>EUnNewSDG</v>
      </c>
      <c r="D1930" t="s">
        <v>393</v>
      </c>
      <c r="E1930" t="str">
        <f t="shared" si="118"/>
        <v>Any</v>
      </c>
      <c r="F1930" t="s">
        <v>456</v>
      </c>
      <c r="G1930" t="s">
        <v>436</v>
      </c>
      <c r="H1930" t="s">
        <v>454</v>
      </c>
      <c r="I1930" s="12" t="s">
        <v>417</v>
      </c>
      <c r="J1930" s="12" t="s">
        <v>418</v>
      </c>
      <c r="L1930" s="28" t="str">
        <f t="shared" si="119"/>
        <v>EUnNewSDGCZ12</v>
      </c>
      <c r="M1930" t="str">
        <f t="shared" si="120"/>
        <v>EUnNewSDG</v>
      </c>
      <c r="N1930" t="s">
        <v>430</v>
      </c>
      <c r="O1930">
        <v>0</v>
      </c>
    </row>
    <row r="1931" spans="2:15" x14ac:dyDescent="0.35">
      <c r="B1931" t="s">
        <v>389</v>
      </c>
      <c r="C1931" t="str">
        <f t="shared" si="117"/>
        <v>EUnNewSDG</v>
      </c>
      <c r="D1931" t="s">
        <v>393</v>
      </c>
      <c r="E1931" t="str">
        <f t="shared" si="118"/>
        <v>Any</v>
      </c>
      <c r="F1931" t="s">
        <v>456</v>
      </c>
      <c r="G1931" t="s">
        <v>436</v>
      </c>
      <c r="H1931" t="s">
        <v>454</v>
      </c>
      <c r="I1931" s="12" t="s">
        <v>417</v>
      </c>
      <c r="J1931" s="12" t="s">
        <v>418</v>
      </c>
      <c r="L1931" s="28" t="str">
        <f t="shared" si="119"/>
        <v>EUnNewSDGCZ13</v>
      </c>
      <c r="M1931" t="str">
        <f t="shared" si="120"/>
        <v>EUnNewSDG</v>
      </c>
      <c r="N1931" t="s">
        <v>431</v>
      </c>
      <c r="O1931">
        <v>0</v>
      </c>
    </row>
    <row r="1932" spans="2:15" x14ac:dyDescent="0.35">
      <c r="B1932" t="s">
        <v>389</v>
      </c>
      <c r="C1932" t="str">
        <f t="shared" si="117"/>
        <v>EUnNewSDG</v>
      </c>
      <c r="D1932" t="s">
        <v>393</v>
      </c>
      <c r="E1932" t="str">
        <f t="shared" si="118"/>
        <v>Any</v>
      </c>
      <c r="F1932" t="s">
        <v>456</v>
      </c>
      <c r="G1932" t="s">
        <v>436</v>
      </c>
      <c r="H1932" t="s">
        <v>454</v>
      </c>
      <c r="I1932" s="12" t="s">
        <v>417</v>
      </c>
      <c r="J1932" s="12" t="s">
        <v>418</v>
      </c>
      <c r="L1932" s="28" t="str">
        <f t="shared" si="119"/>
        <v>EUnNewSDGCZ14</v>
      </c>
      <c r="M1932" t="str">
        <f t="shared" si="120"/>
        <v>EUnNewSDG</v>
      </c>
      <c r="N1932" t="s">
        <v>432</v>
      </c>
      <c r="O1932">
        <v>3.2950000000000002E-3</v>
      </c>
    </row>
    <row r="1933" spans="2:15" x14ac:dyDescent="0.35">
      <c r="B1933" t="s">
        <v>389</v>
      </c>
      <c r="C1933" t="str">
        <f t="shared" si="117"/>
        <v>EUnNewSDG</v>
      </c>
      <c r="D1933" t="s">
        <v>393</v>
      </c>
      <c r="E1933" t="str">
        <f t="shared" si="118"/>
        <v>Any</v>
      </c>
      <c r="F1933" t="s">
        <v>456</v>
      </c>
      <c r="G1933" t="s">
        <v>436</v>
      </c>
      <c r="H1933" t="s">
        <v>454</v>
      </c>
      <c r="I1933" s="12" t="s">
        <v>417</v>
      </c>
      <c r="J1933" s="12" t="s">
        <v>418</v>
      </c>
      <c r="L1933" s="28" t="str">
        <f t="shared" si="119"/>
        <v>EUnNewSDGCZ15</v>
      </c>
      <c r="M1933" t="str">
        <f t="shared" si="120"/>
        <v>EUnNewSDG</v>
      </c>
      <c r="N1933" t="s">
        <v>433</v>
      </c>
      <c r="O1933">
        <v>0</v>
      </c>
    </row>
    <row r="1934" spans="2:15" x14ac:dyDescent="0.35">
      <c r="B1934" t="s">
        <v>389</v>
      </c>
      <c r="C1934" t="str">
        <f t="shared" si="117"/>
        <v>EUnNewSDG</v>
      </c>
      <c r="D1934" t="s">
        <v>393</v>
      </c>
      <c r="E1934" t="str">
        <f t="shared" si="118"/>
        <v>Any</v>
      </c>
      <c r="F1934" t="s">
        <v>456</v>
      </c>
      <c r="G1934" t="s">
        <v>436</v>
      </c>
      <c r="H1934" t="s">
        <v>454</v>
      </c>
      <c r="I1934" s="12" t="s">
        <v>417</v>
      </c>
      <c r="J1934" s="12" t="s">
        <v>418</v>
      </c>
      <c r="L1934" s="28" t="str">
        <f t="shared" si="119"/>
        <v>EUnNewSDGCZ16</v>
      </c>
      <c r="M1934" t="str">
        <f t="shared" si="120"/>
        <v>EUnNewSDG</v>
      </c>
      <c r="N1934" t="s">
        <v>434</v>
      </c>
      <c r="O1934">
        <v>0</v>
      </c>
    </row>
    <row r="1935" spans="2:15" x14ac:dyDescent="0.35">
      <c r="B1935" t="s">
        <v>389</v>
      </c>
      <c r="C1935" t="str">
        <f t="shared" ref="C1935:C1998" si="121">+G1935&amp;H1935&amp;F1935</f>
        <v>ERCNewSDG</v>
      </c>
      <c r="D1935" t="s">
        <v>393</v>
      </c>
      <c r="E1935" t="str">
        <f t="shared" si="118"/>
        <v>Any</v>
      </c>
      <c r="F1935" t="s">
        <v>456</v>
      </c>
      <c r="G1935" t="s">
        <v>14</v>
      </c>
      <c r="H1935" t="s">
        <v>454</v>
      </c>
      <c r="I1935" s="12" t="s">
        <v>417</v>
      </c>
      <c r="J1935" s="12" t="s">
        <v>418</v>
      </c>
      <c r="L1935" s="28" t="str">
        <f t="shared" si="119"/>
        <v>ERCNewSDGCZ01</v>
      </c>
      <c r="M1935" t="str">
        <f t="shared" si="120"/>
        <v>ERCNewSDG</v>
      </c>
      <c r="N1935" t="s">
        <v>419</v>
      </c>
      <c r="O1935">
        <v>0</v>
      </c>
    </row>
    <row r="1936" spans="2:15" x14ac:dyDescent="0.35">
      <c r="B1936" t="s">
        <v>389</v>
      </c>
      <c r="C1936" t="str">
        <f t="shared" si="121"/>
        <v>ERCNewSDG</v>
      </c>
      <c r="D1936" t="s">
        <v>393</v>
      </c>
      <c r="E1936" t="str">
        <f t="shared" ref="E1936:E1999" si="122">IF(H1936="Ex",F1936,"Any")</f>
        <v>Any</v>
      </c>
      <c r="F1936" t="s">
        <v>456</v>
      </c>
      <c r="G1936" t="s">
        <v>14</v>
      </c>
      <c r="H1936" t="s">
        <v>454</v>
      </c>
      <c r="I1936" s="12" t="s">
        <v>417</v>
      </c>
      <c r="J1936" s="12" t="s">
        <v>418</v>
      </c>
      <c r="L1936" s="28" t="str">
        <f t="shared" ref="L1936:L1999" si="123">M1936&amp;N1936</f>
        <v>ERCNewSDGCZ02</v>
      </c>
      <c r="M1936" t="str">
        <f t="shared" ref="M1936:M1999" si="124">+C1936</f>
        <v>ERCNewSDG</v>
      </c>
      <c r="N1936" t="s">
        <v>420</v>
      </c>
      <c r="O1936">
        <v>0</v>
      </c>
    </row>
    <row r="1937" spans="2:15" x14ac:dyDescent="0.35">
      <c r="B1937" t="s">
        <v>389</v>
      </c>
      <c r="C1937" t="str">
        <f t="shared" si="121"/>
        <v>ERCNewSDG</v>
      </c>
      <c r="D1937" t="s">
        <v>393</v>
      </c>
      <c r="E1937" t="str">
        <f t="shared" si="122"/>
        <v>Any</v>
      </c>
      <c r="F1937" t="s">
        <v>456</v>
      </c>
      <c r="G1937" t="s">
        <v>14</v>
      </c>
      <c r="H1937" t="s">
        <v>454</v>
      </c>
      <c r="I1937" s="12" t="s">
        <v>417</v>
      </c>
      <c r="J1937" s="12" t="s">
        <v>418</v>
      </c>
      <c r="L1937" s="28" t="str">
        <f t="shared" si="123"/>
        <v>ERCNewSDGCZ03</v>
      </c>
      <c r="M1937" t="str">
        <f t="shared" si="124"/>
        <v>ERCNewSDG</v>
      </c>
      <c r="N1937" t="s">
        <v>421</v>
      </c>
      <c r="O1937">
        <v>0</v>
      </c>
    </row>
    <row r="1938" spans="2:15" x14ac:dyDescent="0.35">
      <c r="B1938" t="s">
        <v>389</v>
      </c>
      <c r="C1938" t="str">
        <f t="shared" si="121"/>
        <v>ERCNewSDG</v>
      </c>
      <c r="D1938" t="s">
        <v>393</v>
      </c>
      <c r="E1938" t="str">
        <f t="shared" si="122"/>
        <v>Any</v>
      </c>
      <c r="F1938" t="s">
        <v>456</v>
      </c>
      <c r="G1938" t="s">
        <v>14</v>
      </c>
      <c r="H1938" t="s">
        <v>454</v>
      </c>
      <c r="I1938" s="12" t="s">
        <v>417</v>
      </c>
      <c r="J1938" s="12" t="s">
        <v>418</v>
      </c>
      <c r="L1938" s="28" t="str">
        <f t="shared" si="123"/>
        <v>ERCNewSDGCZ04</v>
      </c>
      <c r="M1938" t="str">
        <f t="shared" si="124"/>
        <v>ERCNewSDG</v>
      </c>
      <c r="N1938" t="s">
        <v>422</v>
      </c>
      <c r="O1938">
        <v>0</v>
      </c>
    </row>
    <row r="1939" spans="2:15" x14ac:dyDescent="0.35">
      <c r="B1939" t="s">
        <v>389</v>
      </c>
      <c r="C1939" t="str">
        <f t="shared" si="121"/>
        <v>ERCNewSDG</v>
      </c>
      <c r="D1939" t="s">
        <v>393</v>
      </c>
      <c r="E1939" t="str">
        <f t="shared" si="122"/>
        <v>Any</v>
      </c>
      <c r="F1939" t="s">
        <v>456</v>
      </c>
      <c r="G1939" t="s">
        <v>14</v>
      </c>
      <c r="H1939" t="s">
        <v>454</v>
      </c>
      <c r="I1939" s="12" t="s">
        <v>417</v>
      </c>
      <c r="J1939" s="12" t="s">
        <v>418</v>
      </c>
      <c r="L1939" s="28" t="str">
        <f t="shared" si="123"/>
        <v>ERCNewSDGCZ05</v>
      </c>
      <c r="M1939" t="str">
        <f t="shared" si="124"/>
        <v>ERCNewSDG</v>
      </c>
      <c r="N1939" t="s">
        <v>423</v>
      </c>
      <c r="O1939">
        <v>0</v>
      </c>
    </row>
    <row r="1940" spans="2:15" x14ac:dyDescent="0.35">
      <c r="B1940" t="s">
        <v>389</v>
      </c>
      <c r="C1940" t="str">
        <f t="shared" si="121"/>
        <v>ERCNewSDG</v>
      </c>
      <c r="D1940" t="s">
        <v>393</v>
      </c>
      <c r="E1940" t="str">
        <f t="shared" si="122"/>
        <v>Any</v>
      </c>
      <c r="F1940" t="s">
        <v>456</v>
      </c>
      <c r="G1940" t="s">
        <v>14</v>
      </c>
      <c r="H1940" t="s">
        <v>454</v>
      </c>
      <c r="I1940" s="12" t="s">
        <v>417</v>
      </c>
      <c r="J1940" s="12" t="s">
        <v>418</v>
      </c>
      <c r="L1940" s="28" t="str">
        <f t="shared" si="123"/>
        <v>ERCNewSDGCZ06</v>
      </c>
      <c r="M1940" t="str">
        <f t="shared" si="124"/>
        <v>ERCNewSDG</v>
      </c>
      <c r="N1940" t="s">
        <v>424</v>
      </c>
      <c r="O1940">
        <v>1.6866666666666665E-2</v>
      </c>
    </row>
    <row r="1941" spans="2:15" x14ac:dyDescent="0.35">
      <c r="B1941" t="s">
        <v>389</v>
      </c>
      <c r="C1941" t="str">
        <f t="shared" si="121"/>
        <v>ERCNewSDG</v>
      </c>
      <c r="D1941" t="s">
        <v>393</v>
      </c>
      <c r="E1941" t="str">
        <f t="shared" si="122"/>
        <v>Any</v>
      </c>
      <c r="F1941" t="s">
        <v>456</v>
      </c>
      <c r="G1941" t="s">
        <v>14</v>
      </c>
      <c r="H1941" t="s">
        <v>454</v>
      </c>
      <c r="I1941" s="12" t="s">
        <v>417</v>
      </c>
      <c r="J1941" s="12" t="s">
        <v>418</v>
      </c>
      <c r="L1941" s="28" t="str">
        <f t="shared" si="123"/>
        <v>ERCNewSDGCZ07</v>
      </c>
      <c r="M1941" t="str">
        <f t="shared" si="124"/>
        <v>ERCNewSDG</v>
      </c>
      <c r="N1941" t="s">
        <v>425</v>
      </c>
      <c r="O1941">
        <v>0.19346666666666668</v>
      </c>
    </row>
    <row r="1942" spans="2:15" x14ac:dyDescent="0.35">
      <c r="B1942" t="s">
        <v>389</v>
      </c>
      <c r="C1942" t="str">
        <f t="shared" si="121"/>
        <v>ERCNewSDG</v>
      </c>
      <c r="D1942" t="s">
        <v>393</v>
      </c>
      <c r="E1942" t="str">
        <f t="shared" si="122"/>
        <v>Any</v>
      </c>
      <c r="F1942" t="s">
        <v>456</v>
      </c>
      <c r="G1942" t="s">
        <v>14</v>
      </c>
      <c r="H1942" t="s">
        <v>454</v>
      </c>
      <c r="I1942" s="12" t="s">
        <v>417</v>
      </c>
      <c r="J1942" s="12" t="s">
        <v>418</v>
      </c>
      <c r="L1942" s="28" t="str">
        <f t="shared" si="123"/>
        <v>ERCNewSDGCZ08</v>
      </c>
      <c r="M1942" t="str">
        <f t="shared" si="124"/>
        <v>ERCNewSDG</v>
      </c>
      <c r="N1942" t="s">
        <v>426</v>
      </c>
      <c r="O1942">
        <v>1.9033333333333333E-2</v>
      </c>
    </row>
    <row r="1943" spans="2:15" x14ac:dyDescent="0.35">
      <c r="B1943" t="s">
        <v>389</v>
      </c>
      <c r="C1943" t="str">
        <f t="shared" si="121"/>
        <v>ERCNewSDG</v>
      </c>
      <c r="D1943" t="s">
        <v>393</v>
      </c>
      <c r="E1943" t="str">
        <f t="shared" si="122"/>
        <v>Any</v>
      </c>
      <c r="F1943" t="s">
        <v>456</v>
      </c>
      <c r="G1943" t="s">
        <v>14</v>
      </c>
      <c r="H1943" t="s">
        <v>454</v>
      </c>
      <c r="I1943" s="12" t="s">
        <v>417</v>
      </c>
      <c r="J1943" s="12" t="s">
        <v>418</v>
      </c>
      <c r="L1943" s="28" t="str">
        <f t="shared" si="123"/>
        <v>ERCNewSDGCZ09</v>
      </c>
      <c r="M1943" t="str">
        <f t="shared" si="124"/>
        <v>ERCNewSDG</v>
      </c>
      <c r="N1943" t="s">
        <v>427</v>
      </c>
      <c r="O1943">
        <v>0</v>
      </c>
    </row>
    <row r="1944" spans="2:15" x14ac:dyDescent="0.35">
      <c r="B1944" t="s">
        <v>389</v>
      </c>
      <c r="C1944" t="str">
        <f t="shared" si="121"/>
        <v>ERCNewSDG</v>
      </c>
      <c r="D1944" t="s">
        <v>393</v>
      </c>
      <c r="E1944" t="str">
        <f t="shared" si="122"/>
        <v>Any</v>
      </c>
      <c r="F1944" t="s">
        <v>456</v>
      </c>
      <c r="G1944" t="s">
        <v>14</v>
      </c>
      <c r="H1944" t="s">
        <v>454</v>
      </c>
      <c r="I1944" s="12" t="s">
        <v>417</v>
      </c>
      <c r="J1944" s="12" t="s">
        <v>418</v>
      </c>
      <c r="L1944" s="28" t="str">
        <f t="shared" si="123"/>
        <v>ERCNewSDGCZ10</v>
      </c>
      <c r="M1944" t="str">
        <f t="shared" si="124"/>
        <v>ERCNewSDG</v>
      </c>
      <c r="N1944" t="s">
        <v>428</v>
      </c>
      <c r="O1944">
        <v>0.11270000000000001</v>
      </c>
    </row>
    <row r="1945" spans="2:15" x14ac:dyDescent="0.35">
      <c r="B1945" t="s">
        <v>389</v>
      </c>
      <c r="C1945" t="str">
        <f t="shared" si="121"/>
        <v>ERCNewSDG</v>
      </c>
      <c r="D1945" t="s">
        <v>393</v>
      </c>
      <c r="E1945" t="str">
        <f t="shared" si="122"/>
        <v>Any</v>
      </c>
      <c r="F1945" t="s">
        <v>456</v>
      </c>
      <c r="G1945" t="s">
        <v>14</v>
      </c>
      <c r="H1945" t="s">
        <v>454</v>
      </c>
      <c r="I1945" s="12" t="s">
        <v>417</v>
      </c>
      <c r="J1945" s="12" t="s">
        <v>418</v>
      </c>
      <c r="L1945" s="28" t="str">
        <f t="shared" si="123"/>
        <v>ERCNewSDGCZ11</v>
      </c>
      <c r="M1945" t="str">
        <f t="shared" si="124"/>
        <v>ERCNewSDG</v>
      </c>
      <c r="N1945" t="s">
        <v>429</v>
      </c>
      <c r="O1945">
        <v>0</v>
      </c>
    </row>
    <row r="1946" spans="2:15" x14ac:dyDescent="0.35">
      <c r="B1946" t="s">
        <v>389</v>
      </c>
      <c r="C1946" t="str">
        <f t="shared" si="121"/>
        <v>ERCNewSDG</v>
      </c>
      <c r="D1946" t="s">
        <v>393</v>
      </c>
      <c r="E1946" t="str">
        <f t="shared" si="122"/>
        <v>Any</v>
      </c>
      <c r="F1946" t="s">
        <v>456</v>
      </c>
      <c r="G1946" t="s">
        <v>14</v>
      </c>
      <c r="H1946" t="s">
        <v>454</v>
      </c>
      <c r="I1946" s="12" t="s">
        <v>417</v>
      </c>
      <c r="J1946" s="12" t="s">
        <v>418</v>
      </c>
      <c r="L1946" s="28" t="str">
        <f t="shared" si="123"/>
        <v>ERCNewSDGCZ12</v>
      </c>
      <c r="M1946" t="str">
        <f t="shared" si="124"/>
        <v>ERCNewSDG</v>
      </c>
      <c r="N1946" t="s">
        <v>430</v>
      </c>
      <c r="O1946">
        <v>0</v>
      </c>
    </row>
    <row r="1947" spans="2:15" x14ac:dyDescent="0.35">
      <c r="B1947" t="s">
        <v>389</v>
      </c>
      <c r="C1947" t="str">
        <f t="shared" si="121"/>
        <v>ERCNewSDG</v>
      </c>
      <c r="D1947" t="s">
        <v>393</v>
      </c>
      <c r="E1947" t="str">
        <f t="shared" si="122"/>
        <v>Any</v>
      </c>
      <c r="F1947" t="s">
        <v>456</v>
      </c>
      <c r="G1947" t="s">
        <v>14</v>
      </c>
      <c r="H1947" t="s">
        <v>454</v>
      </c>
      <c r="I1947" s="12" t="s">
        <v>417</v>
      </c>
      <c r="J1947" s="12" t="s">
        <v>418</v>
      </c>
      <c r="L1947" s="28" t="str">
        <f t="shared" si="123"/>
        <v>ERCNewSDGCZ13</v>
      </c>
      <c r="M1947" t="str">
        <f t="shared" si="124"/>
        <v>ERCNewSDG</v>
      </c>
      <c r="N1947" t="s">
        <v>431</v>
      </c>
      <c r="O1947">
        <v>0</v>
      </c>
    </row>
    <row r="1948" spans="2:15" x14ac:dyDescent="0.35">
      <c r="B1948" t="s">
        <v>389</v>
      </c>
      <c r="C1948" t="str">
        <f t="shared" si="121"/>
        <v>ERCNewSDG</v>
      </c>
      <c r="D1948" t="s">
        <v>393</v>
      </c>
      <c r="E1948" t="str">
        <f t="shared" si="122"/>
        <v>Any</v>
      </c>
      <c r="F1948" t="s">
        <v>456</v>
      </c>
      <c r="G1948" t="s">
        <v>14</v>
      </c>
      <c r="H1948" t="s">
        <v>454</v>
      </c>
      <c r="I1948" s="12" t="s">
        <v>417</v>
      </c>
      <c r="J1948" s="12" t="s">
        <v>418</v>
      </c>
      <c r="L1948" s="28" t="str">
        <f t="shared" si="123"/>
        <v>ERCNewSDGCZ14</v>
      </c>
      <c r="M1948" t="str">
        <f t="shared" si="124"/>
        <v>ERCNewSDG</v>
      </c>
      <c r="N1948" t="s">
        <v>432</v>
      </c>
      <c r="O1948">
        <v>3.0666666666666668E-3</v>
      </c>
    </row>
    <row r="1949" spans="2:15" x14ac:dyDescent="0.35">
      <c r="B1949" t="s">
        <v>389</v>
      </c>
      <c r="C1949" t="str">
        <f t="shared" si="121"/>
        <v>ERCNewSDG</v>
      </c>
      <c r="D1949" t="s">
        <v>393</v>
      </c>
      <c r="E1949" t="str">
        <f t="shared" si="122"/>
        <v>Any</v>
      </c>
      <c r="F1949" t="s">
        <v>456</v>
      </c>
      <c r="G1949" t="s">
        <v>14</v>
      </c>
      <c r="H1949" t="s">
        <v>454</v>
      </c>
      <c r="I1949" s="12" t="s">
        <v>417</v>
      </c>
      <c r="J1949" s="12" t="s">
        <v>418</v>
      </c>
      <c r="L1949" s="28" t="str">
        <f t="shared" si="123"/>
        <v>ERCNewSDGCZ15</v>
      </c>
      <c r="M1949" t="str">
        <f t="shared" si="124"/>
        <v>ERCNewSDG</v>
      </c>
      <c r="N1949" t="s">
        <v>433</v>
      </c>
      <c r="O1949">
        <v>8.3333333333333339E-4</v>
      </c>
    </row>
    <row r="1950" spans="2:15" x14ac:dyDescent="0.35">
      <c r="B1950" t="s">
        <v>389</v>
      </c>
      <c r="C1950" t="str">
        <f t="shared" si="121"/>
        <v>ERCNewSDG</v>
      </c>
      <c r="D1950" t="s">
        <v>393</v>
      </c>
      <c r="E1950" t="str">
        <f t="shared" si="122"/>
        <v>Any</v>
      </c>
      <c r="F1950" t="s">
        <v>456</v>
      </c>
      <c r="G1950" t="s">
        <v>14</v>
      </c>
      <c r="H1950" t="s">
        <v>454</v>
      </c>
      <c r="I1950" s="12" t="s">
        <v>417</v>
      </c>
      <c r="J1950" s="12" t="s">
        <v>418</v>
      </c>
      <c r="L1950" s="28" t="str">
        <f t="shared" si="123"/>
        <v>ERCNewSDGCZ16</v>
      </c>
      <c r="M1950" t="str">
        <f t="shared" si="124"/>
        <v>ERCNewSDG</v>
      </c>
      <c r="N1950" t="s">
        <v>434</v>
      </c>
      <c r="O1950">
        <v>0</v>
      </c>
    </row>
    <row r="1951" spans="2:15" x14ac:dyDescent="0.35">
      <c r="B1951" t="s">
        <v>389</v>
      </c>
      <c r="C1951" t="str">
        <f t="shared" si="121"/>
        <v>GroNewSDG</v>
      </c>
      <c r="D1951" t="s">
        <v>393</v>
      </c>
      <c r="E1951" t="str">
        <f t="shared" si="122"/>
        <v>Any</v>
      </c>
      <c r="F1951" t="s">
        <v>456</v>
      </c>
      <c r="G1951" t="s">
        <v>437</v>
      </c>
      <c r="H1951" t="s">
        <v>454</v>
      </c>
      <c r="I1951" s="12" t="s">
        <v>417</v>
      </c>
      <c r="J1951" s="12" t="s">
        <v>418</v>
      </c>
      <c r="L1951" s="28" t="str">
        <f t="shared" si="123"/>
        <v>GroNewSDGCZ01</v>
      </c>
      <c r="M1951" t="str">
        <f t="shared" si="124"/>
        <v>GroNewSDG</v>
      </c>
      <c r="N1951" t="s">
        <v>419</v>
      </c>
      <c r="O1951">
        <v>0</v>
      </c>
    </row>
    <row r="1952" spans="2:15" x14ac:dyDescent="0.35">
      <c r="B1952" t="s">
        <v>389</v>
      </c>
      <c r="C1952" t="str">
        <f t="shared" si="121"/>
        <v>GroNewSDG</v>
      </c>
      <c r="D1952" t="s">
        <v>393</v>
      </c>
      <c r="E1952" t="str">
        <f t="shared" si="122"/>
        <v>Any</v>
      </c>
      <c r="F1952" t="s">
        <v>456</v>
      </c>
      <c r="G1952" t="s">
        <v>437</v>
      </c>
      <c r="H1952" t="s">
        <v>454</v>
      </c>
      <c r="I1952" s="12" t="s">
        <v>417</v>
      </c>
      <c r="J1952" s="12" t="s">
        <v>418</v>
      </c>
      <c r="L1952" s="28" t="str">
        <f t="shared" si="123"/>
        <v>GroNewSDGCZ02</v>
      </c>
      <c r="M1952" t="str">
        <f t="shared" si="124"/>
        <v>GroNewSDG</v>
      </c>
      <c r="N1952" t="s">
        <v>420</v>
      </c>
      <c r="O1952">
        <v>0</v>
      </c>
    </row>
    <row r="1953" spans="2:15" x14ac:dyDescent="0.35">
      <c r="B1953" t="s">
        <v>389</v>
      </c>
      <c r="C1953" t="str">
        <f t="shared" si="121"/>
        <v>GroNewSDG</v>
      </c>
      <c r="D1953" t="s">
        <v>393</v>
      </c>
      <c r="E1953" t="str">
        <f t="shared" si="122"/>
        <v>Any</v>
      </c>
      <c r="F1953" t="s">
        <v>456</v>
      </c>
      <c r="G1953" t="s">
        <v>437</v>
      </c>
      <c r="H1953" t="s">
        <v>454</v>
      </c>
      <c r="I1953" s="12" t="s">
        <v>417</v>
      </c>
      <c r="J1953" s="12" t="s">
        <v>418</v>
      </c>
      <c r="L1953" s="28" t="str">
        <f t="shared" si="123"/>
        <v>GroNewSDGCZ03</v>
      </c>
      <c r="M1953" t="str">
        <f t="shared" si="124"/>
        <v>GroNewSDG</v>
      </c>
      <c r="N1953" t="s">
        <v>421</v>
      </c>
      <c r="O1953">
        <v>0</v>
      </c>
    </row>
    <row r="1954" spans="2:15" x14ac:dyDescent="0.35">
      <c r="B1954" t="s">
        <v>389</v>
      </c>
      <c r="C1954" t="str">
        <f t="shared" si="121"/>
        <v>GroNewSDG</v>
      </c>
      <c r="D1954" t="s">
        <v>393</v>
      </c>
      <c r="E1954" t="str">
        <f t="shared" si="122"/>
        <v>Any</v>
      </c>
      <c r="F1954" t="s">
        <v>456</v>
      </c>
      <c r="G1954" t="s">
        <v>437</v>
      </c>
      <c r="H1954" t="s">
        <v>454</v>
      </c>
      <c r="I1954" s="12" t="s">
        <v>417</v>
      </c>
      <c r="J1954" s="12" t="s">
        <v>418</v>
      </c>
      <c r="L1954" s="28" t="str">
        <f t="shared" si="123"/>
        <v>GroNewSDGCZ04</v>
      </c>
      <c r="M1954" t="str">
        <f t="shared" si="124"/>
        <v>GroNewSDG</v>
      </c>
      <c r="N1954" t="s">
        <v>422</v>
      </c>
      <c r="O1954">
        <v>0</v>
      </c>
    </row>
    <row r="1955" spans="2:15" x14ac:dyDescent="0.35">
      <c r="B1955" t="s">
        <v>389</v>
      </c>
      <c r="C1955" t="str">
        <f t="shared" si="121"/>
        <v>GroNewSDG</v>
      </c>
      <c r="D1955" t="s">
        <v>393</v>
      </c>
      <c r="E1955" t="str">
        <f t="shared" si="122"/>
        <v>Any</v>
      </c>
      <c r="F1955" t="s">
        <v>456</v>
      </c>
      <c r="G1955" t="s">
        <v>437</v>
      </c>
      <c r="H1955" t="s">
        <v>454</v>
      </c>
      <c r="I1955" s="12" t="s">
        <v>417</v>
      </c>
      <c r="J1955" s="12" t="s">
        <v>418</v>
      </c>
      <c r="L1955" s="28" t="str">
        <f t="shared" si="123"/>
        <v>GroNewSDGCZ05</v>
      </c>
      <c r="M1955" t="str">
        <f t="shared" si="124"/>
        <v>GroNewSDG</v>
      </c>
      <c r="N1955" t="s">
        <v>423</v>
      </c>
      <c r="O1955">
        <v>0</v>
      </c>
    </row>
    <row r="1956" spans="2:15" x14ac:dyDescent="0.35">
      <c r="B1956" t="s">
        <v>389</v>
      </c>
      <c r="C1956" t="str">
        <f t="shared" si="121"/>
        <v>GroNewSDG</v>
      </c>
      <c r="D1956" t="s">
        <v>393</v>
      </c>
      <c r="E1956" t="str">
        <f t="shared" si="122"/>
        <v>Any</v>
      </c>
      <c r="F1956" t="s">
        <v>456</v>
      </c>
      <c r="G1956" t="s">
        <v>437</v>
      </c>
      <c r="H1956" t="s">
        <v>454</v>
      </c>
      <c r="I1956" s="12" t="s">
        <v>417</v>
      </c>
      <c r="J1956" s="12" t="s">
        <v>418</v>
      </c>
      <c r="L1956" s="28" t="str">
        <f t="shared" si="123"/>
        <v>GroNewSDGCZ06</v>
      </c>
      <c r="M1956" t="str">
        <f t="shared" si="124"/>
        <v>GroNewSDG</v>
      </c>
      <c r="N1956" t="s">
        <v>424</v>
      </c>
      <c r="O1956">
        <v>0.10693999999999999</v>
      </c>
    </row>
    <row r="1957" spans="2:15" x14ac:dyDescent="0.35">
      <c r="B1957" t="s">
        <v>389</v>
      </c>
      <c r="C1957" t="str">
        <f t="shared" si="121"/>
        <v>GroNewSDG</v>
      </c>
      <c r="D1957" t="s">
        <v>393</v>
      </c>
      <c r="E1957" t="str">
        <f t="shared" si="122"/>
        <v>Any</v>
      </c>
      <c r="F1957" t="s">
        <v>456</v>
      </c>
      <c r="G1957" t="s">
        <v>437</v>
      </c>
      <c r="H1957" t="s">
        <v>454</v>
      </c>
      <c r="I1957" s="12" t="s">
        <v>417</v>
      </c>
      <c r="J1957" s="12" t="s">
        <v>418</v>
      </c>
      <c r="L1957" s="28" t="str">
        <f t="shared" si="123"/>
        <v>GroNewSDGCZ07</v>
      </c>
      <c r="M1957" t="str">
        <f t="shared" si="124"/>
        <v>GroNewSDG</v>
      </c>
      <c r="N1957" t="s">
        <v>425</v>
      </c>
      <c r="O1957">
        <v>1.15273</v>
      </c>
    </row>
    <row r="1958" spans="2:15" x14ac:dyDescent="0.35">
      <c r="B1958" t="s">
        <v>389</v>
      </c>
      <c r="C1958" t="str">
        <f t="shared" si="121"/>
        <v>GroNewSDG</v>
      </c>
      <c r="D1958" t="s">
        <v>393</v>
      </c>
      <c r="E1958" t="str">
        <f t="shared" si="122"/>
        <v>Any</v>
      </c>
      <c r="F1958" t="s">
        <v>456</v>
      </c>
      <c r="G1958" t="s">
        <v>437</v>
      </c>
      <c r="H1958" t="s">
        <v>454</v>
      </c>
      <c r="I1958" s="12" t="s">
        <v>417</v>
      </c>
      <c r="J1958" s="12" t="s">
        <v>418</v>
      </c>
      <c r="L1958" s="28" t="str">
        <f t="shared" si="123"/>
        <v>GroNewSDGCZ08</v>
      </c>
      <c r="M1958" t="str">
        <f t="shared" si="124"/>
        <v>GroNewSDG</v>
      </c>
      <c r="N1958" t="s">
        <v>426</v>
      </c>
      <c r="O1958">
        <v>4.4290000000000003E-2</v>
      </c>
    </row>
    <row r="1959" spans="2:15" x14ac:dyDescent="0.35">
      <c r="B1959" t="s">
        <v>389</v>
      </c>
      <c r="C1959" t="str">
        <f t="shared" si="121"/>
        <v>GroNewSDG</v>
      </c>
      <c r="D1959" t="s">
        <v>393</v>
      </c>
      <c r="E1959" t="str">
        <f t="shared" si="122"/>
        <v>Any</v>
      </c>
      <c r="F1959" t="s">
        <v>456</v>
      </c>
      <c r="G1959" t="s">
        <v>437</v>
      </c>
      <c r="H1959" t="s">
        <v>454</v>
      </c>
      <c r="I1959" s="12" t="s">
        <v>417</v>
      </c>
      <c r="J1959" s="12" t="s">
        <v>418</v>
      </c>
      <c r="L1959" s="28" t="str">
        <f t="shared" si="123"/>
        <v>GroNewSDGCZ09</v>
      </c>
      <c r="M1959" t="str">
        <f t="shared" si="124"/>
        <v>GroNewSDG</v>
      </c>
      <c r="N1959" t="s">
        <v>427</v>
      </c>
      <c r="O1959">
        <v>0</v>
      </c>
    </row>
    <row r="1960" spans="2:15" x14ac:dyDescent="0.35">
      <c r="B1960" t="s">
        <v>389</v>
      </c>
      <c r="C1960" t="str">
        <f t="shared" si="121"/>
        <v>GroNewSDG</v>
      </c>
      <c r="D1960" t="s">
        <v>393</v>
      </c>
      <c r="E1960" t="str">
        <f t="shared" si="122"/>
        <v>Any</v>
      </c>
      <c r="F1960" t="s">
        <v>456</v>
      </c>
      <c r="G1960" t="s">
        <v>437</v>
      </c>
      <c r="H1960" t="s">
        <v>454</v>
      </c>
      <c r="I1960" s="12" t="s">
        <v>417</v>
      </c>
      <c r="J1960" s="12" t="s">
        <v>418</v>
      </c>
      <c r="L1960" s="28" t="str">
        <f t="shared" si="123"/>
        <v>GroNewSDGCZ10</v>
      </c>
      <c r="M1960" t="str">
        <f t="shared" si="124"/>
        <v>GroNewSDG</v>
      </c>
      <c r="N1960" t="s">
        <v>428</v>
      </c>
      <c r="O1960">
        <v>0.48752000000000001</v>
      </c>
    </row>
    <row r="1961" spans="2:15" x14ac:dyDescent="0.35">
      <c r="B1961" t="s">
        <v>389</v>
      </c>
      <c r="C1961" t="str">
        <f t="shared" si="121"/>
        <v>GroNewSDG</v>
      </c>
      <c r="D1961" t="s">
        <v>393</v>
      </c>
      <c r="E1961" t="str">
        <f t="shared" si="122"/>
        <v>Any</v>
      </c>
      <c r="F1961" t="s">
        <v>456</v>
      </c>
      <c r="G1961" t="s">
        <v>437</v>
      </c>
      <c r="H1961" t="s">
        <v>454</v>
      </c>
      <c r="I1961" s="12" t="s">
        <v>417</v>
      </c>
      <c r="J1961" s="12" t="s">
        <v>418</v>
      </c>
      <c r="L1961" s="28" t="str">
        <f t="shared" si="123"/>
        <v>GroNewSDGCZ11</v>
      </c>
      <c r="M1961" t="str">
        <f t="shared" si="124"/>
        <v>GroNewSDG</v>
      </c>
      <c r="N1961" t="s">
        <v>429</v>
      </c>
      <c r="O1961">
        <v>0</v>
      </c>
    </row>
    <row r="1962" spans="2:15" x14ac:dyDescent="0.35">
      <c r="B1962" t="s">
        <v>389</v>
      </c>
      <c r="C1962" t="str">
        <f t="shared" si="121"/>
        <v>GroNewSDG</v>
      </c>
      <c r="D1962" t="s">
        <v>393</v>
      </c>
      <c r="E1962" t="str">
        <f t="shared" si="122"/>
        <v>Any</v>
      </c>
      <c r="F1962" t="s">
        <v>456</v>
      </c>
      <c r="G1962" t="s">
        <v>437</v>
      </c>
      <c r="H1962" t="s">
        <v>454</v>
      </c>
      <c r="I1962" s="12" t="s">
        <v>417</v>
      </c>
      <c r="J1962" s="12" t="s">
        <v>418</v>
      </c>
      <c r="L1962" s="28" t="str">
        <f t="shared" si="123"/>
        <v>GroNewSDGCZ12</v>
      </c>
      <c r="M1962" t="str">
        <f t="shared" si="124"/>
        <v>GroNewSDG</v>
      </c>
      <c r="N1962" t="s">
        <v>430</v>
      </c>
      <c r="O1962">
        <v>0</v>
      </c>
    </row>
    <row r="1963" spans="2:15" x14ac:dyDescent="0.35">
      <c r="B1963" t="s">
        <v>389</v>
      </c>
      <c r="C1963" t="str">
        <f t="shared" si="121"/>
        <v>GroNewSDG</v>
      </c>
      <c r="D1963" t="s">
        <v>393</v>
      </c>
      <c r="E1963" t="str">
        <f t="shared" si="122"/>
        <v>Any</v>
      </c>
      <c r="F1963" t="s">
        <v>456</v>
      </c>
      <c r="G1963" t="s">
        <v>437</v>
      </c>
      <c r="H1963" t="s">
        <v>454</v>
      </c>
      <c r="I1963" s="12" t="s">
        <v>417</v>
      </c>
      <c r="J1963" s="12" t="s">
        <v>418</v>
      </c>
      <c r="L1963" s="28" t="str">
        <f t="shared" si="123"/>
        <v>GroNewSDGCZ13</v>
      </c>
      <c r="M1963" t="str">
        <f t="shared" si="124"/>
        <v>GroNewSDG</v>
      </c>
      <c r="N1963" t="s">
        <v>431</v>
      </c>
      <c r="O1963">
        <v>0</v>
      </c>
    </row>
    <row r="1964" spans="2:15" x14ac:dyDescent="0.35">
      <c r="B1964" t="s">
        <v>389</v>
      </c>
      <c r="C1964" t="str">
        <f t="shared" si="121"/>
        <v>GroNewSDG</v>
      </c>
      <c r="D1964" t="s">
        <v>393</v>
      </c>
      <c r="E1964" t="str">
        <f t="shared" si="122"/>
        <v>Any</v>
      </c>
      <c r="F1964" t="s">
        <v>456</v>
      </c>
      <c r="G1964" t="s">
        <v>437</v>
      </c>
      <c r="H1964" t="s">
        <v>454</v>
      </c>
      <c r="I1964" s="12" t="s">
        <v>417</v>
      </c>
      <c r="J1964" s="12" t="s">
        <v>418</v>
      </c>
      <c r="L1964" s="28" t="str">
        <f t="shared" si="123"/>
        <v>GroNewSDGCZ14</v>
      </c>
      <c r="M1964" t="str">
        <f t="shared" si="124"/>
        <v>GroNewSDG</v>
      </c>
      <c r="N1964" t="s">
        <v>432</v>
      </c>
      <c r="O1964">
        <v>6.8399999999999997E-3</v>
      </c>
    </row>
    <row r="1965" spans="2:15" x14ac:dyDescent="0.35">
      <c r="B1965" t="s">
        <v>389</v>
      </c>
      <c r="C1965" t="str">
        <f t="shared" si="121"/>
        <v>GroNewSDG</v>
      </c>
      <c r="D1965" t="s">
        <v>393</v>
      </c>
      <c r="E1965" t="str">
        <f t="shared" si="122"/>
        <v>Any</v>
      </c>
      <c r="F1965" t="s">
        <v>456</v>
      </c>
      <c r="G1965" t="s">
        <v>437</v>
      </c>
      <c r="H1965" t="s">
        <v>454</v>
      </c>
      <c r="I1965" s="12" t="s">
        <v>417</v>
      </c>
      <c r="J1965" s="12" t="s">
        <v>418</v>
      </c>
      <c r="L1965" s="28" t="str">
        <f t="shared" si="123"/>
        <v>GroNewSDGCZ15</v>
      </c>
      <c r="M1965" t="str">
        <f t="shared" si="124"/>
        <v>GroNewSDG</v>
      </c>
      <c r="N1965" t="s">
        <v>433</v>
      </c>
      <c r="O1965">
        <v>1.98E-3</v>
      </c>
    </row>
    <row r="1966" spans="2:15" x14ac:dyDescent="0.35">
      <c r="B1966" t="s">
        <v>389</v>
      </c>
      <c r="C1966" t="str">
        <f t="shared" si="121"/>
        <v>GroNewSDG</v>
      </c>
      <c r="D1966" t="s">
        <v>393</v>
      </c>
      <c r="E1966" t="str">
        <f t="shared" si="122"/>
        <v>Any</v>
      </c>
      <c r="F1966" t="s">
        <v>456</v>
      </c>
      <c r="G1966" t="s">
        <v>437</v>
      </c>
      <c r="H1966" t="s">
        <v>454</v>
      </c>
      <c r="I1966" s="12" t="s">
        <v>417</v>
      </c>
      <c r="J1966" s="12" t="s">
        <v>418</v>
      </c>
      <c r="L1966" s="28" t="str">
        <f t="shared" si="123"/>
        <v>GroNewSDGCZ16</v>
      </c>
      <c r="M1966" t="str">
        <f t="shared" si="124"/>
        <v>GroNewSDG</v>
      </c>
      <c r="N1966" t="s">
        <v>434</v>
      </c>
      <c r="O1966">
        <v>0</v>
      </c>
    </row>
    <row r="1967" spans="2:15" x14ac:dyDescent="0.35">
      <c r="B1967" t="s">
        <v>389</v>
      </c>
      <c r="C1967" t="str">
        <f t="shared" si="121"/>
        <v>HspNewSDG</v>
      </c>
      <c r="D1967" t="s">
        <v>393</v>
      </c>
      <c r="E1967" t="str">
        <f t="shared" si="122"/>
        <v>Any</v>
      </c>
      <c r="F1967" t="s">
        <v>456</v>
      </c>
      <c r="G1967" t="s">
        <v>438</v>
      </c>
      <c r="H1967" t="s">
        <v>454</v>
      </c>
      <c r="I1967" s="12" t="s">
        <v>417</v>
      </c>
      <c r="J1967" s="12" t="s">
        <v>418</v>
      </c>
      <c r="L1967" s="28" t="str">
        <f t="shared" si="123"/>
        <v>HspNewSDGCZ01</v>
      </c>
      <c r="M1967" t="str">
        <f t="shared" si="124"/>
        <v>HspNewSDG</v>
      </c>
      <c r="N1967" t="s">
        <v>419</v>
      </c>
      <c r="O1967">
        <v>0</v>
      </c>
    </row>
    <row r="1968" spans="2:15" x14ac:dyDescent="0.35">
      <c r="B1968" t="s">
        <v>389</v>
      </c>
      <c r="C1968" t="str">
        <f t="shared" si="121"/>
        <v>HspNewSDG</v>
      </c>
      <c r="D1968" t="s">
        <v>393</v>
      </c>
      <c r="E1968" t="str">
        <f t="shared" si="122"/>
        <v>Any</v>
      </c>
      <c r="F1968" t="s">
        <v>456</v>
      </c>
      <c r="G1968" t="s">
        <v>438</v>
      </c>
      <c r="H1968" t="s">
        <v>454</v>
      </c>
      <c r="I1968" s="12" t="s">
        <v>417</v>
      </c>
      <c r="J1968" s="12" t="s">
        <v>418</v>
      </c>
      <c r="L1968" s="28" t="str">
        <f t="shared" si="123"/>
        <v>HspNewSDGCZ02</v>
      </c>
      <c r="M1968" t="str">
        <f t="shared" si="124"/>
        <v>HspNewSDG</v>
      </c>
      <c r="N1968" t="s">
        <v>420</v>
      </c>
      <c r="O1968">
        <v>0</v>
      </c>
    </row>
    <row r="1969" spans="2:15" x14ac:dyDescent="0.35">
      <c r="B1969" t="s">
        <v>389</v>
      </c>
      <c r="C1969" t="str">
        <f t="shared" si="121"/>
        <v>HspNewSDG</v>
      </c>
      <c r="D1969" t="s">
        <v>393</v>
      </c>
      <c r="E1969" t="str">
        <f t="shared" si="122"/>
        <v>Any</v>
      </c>
      <c r="F1969" t="s">
        <v>456</v>
      </c>
      <c r="G1969" t="s">
        <v>438</v>
      </c>
      <c r="H1969" t="s">
        <v>454</v>
      </c>
      <c r="I1969" s="12" t="s">
        <v>417</v>
      </c>
      <c r="J1969" s="12" t="s">
        <v>418</v>
      </c>
      <c r="L1969" s="28" t="str">
        <f t="shared" si="123"/>
        <v>HspNewSDGCZ03</v>
      </c>
      <c r="M1969" t="str">
        <f t="shared" si="124"/>
        <v>HspNewSDG</v>
      </c>
      <c r="N1969" t="s">
        <v>421</v>
      </c>
      <c r="O1969">
        <v>0</v>
      </c>
    </row>
    <row r="1970" spans="2:15" x14ac:dyDescent="0.35">
      <c r="B1970" t="s">
        <v>389</v>
      </c>
      <c r="C1970" t="str">
        <f t="shared" si="121"/>
        <v>HspNewSDG</v>
      </c>
      <c r="D1970" t="s">
        <v>393</v>
      </c>
      <c r="E1970" t="str">
        <f t="shared" si="122"/>
        <v>Any</v>
      </c>
      <c r="F1970" t="s">
        <v>456</v>
      </c>
      <c r="G1970" t="s">
        <v>438</v>
      </c>
      <c r="H1970" t="s">
        <v>454</v>
      </c>
      <c r="I1970" s="12" t="s">
        <v>417</v>
      </c>
      <c r="J1970" s="12" t="s">
        <v>418</v>
      </c>
      <c r="L1970" s="28" t="str">
        <f t="shared" si="123"/>
        <v>HspNewSDGCZ04</v>
      </c>
      <c r="M1970" t="str">
        <f t="shared" si="124"/>
        <v>HspNewSDG</v>
      </c>
      <c r="N1970" t="s">
        <v>422</v>
      </c>
      <c r="O1970">
        <v>0</v>
      </c>
    </row>
    <row r="1971" spans="2:15" x14ac:dyDescent="0.35">
      <c r="B1971" t="s">
        <v>389</v>
      </c>
      <c r="C1971" t="str">
        <f t="shared" si="121"/>
        <v>HspNewSDG</v>
      </c>
      <c r="D1971" t="s">
        <v>393</v>
      </c>
      <c r="E1971" t="str">
        <f t="shared" si="122"/>
        <v>Any</v>
      </c>
      <c r="F1971" t="s">
        <v>456</v>
      </c>
      <c r="G1971" t="s">
        <v>438</v>
      </c>
      <c r="H1971" t="s">
        <v>454</v>
      </c>
      <c r="I1971" s="12" t="s">
        <v>417</v>
      </c>
      <c r="J1971" s="12" t="s">
        <v>418</v>
      </c>
      <c r="L1971" s="28" t="str">
        <f t="shared" si="123"/>
        <v>HspNewSDGCZ05</v>
      </c>
      <c r="M1971" t="str">
        <f t="shared" si="124"/>
        <v>HspNewSDG</v>
      </c>
      <c r="N1971" t="s">
        <v>423</v>
      </c>
      <c r="O1971">
        <v>0</v>
      </c>
    </row>
    <row r="1972" spans="2:15" x14ac:dyDescent="0.35">
      <c r="B1972" t="s">
        <v>389</v>
      </c>
      <c r="C1972" t="str">
        <f t="shared" si="121"/>
        <v>HspNewSDG</v>
      </c>
      <c r="D1972" t="s">
        <v>393</v>
      </c>
      <c r="E1972" t="str">
        <f t="shared" si="122"/>
        <v>Any</v>
      </c>
      <c r="F1972" t="s">
        <v>456</v>
      </c>
      <c r="G1972" t="s">
        <v>438</v>
      </c>
      <c r="H1972" t="s">
        <v>454</v>
      </c>
      <c r="I1972" s="12" t="s">
        <v>417</v>
      </c>
      <c r="J1972" s="12" t="s">
        <v>418</v>
      </c>
      <c r="L1972" s="28" t="str">
        <f t="shared" si="123"/>
        <v>HspNewSDGCZ06</v>
      </c>
      <c r="M1972" t="str">
        <f t="shared" si="124"/>
        <v>HspNewSDG</v>
      </c>
      <c r="N1972" t="s">
        <v>424</v>
      </c>
      <c r="O1972">
        <v>1.0345E-2</v>
      </c>
    </row>
    <row r="1973" spans="2:15" x14ac:dyDescent="0.35">
      <c r="B1973" t="s">
        <v>389</v>
      </c>
      <c r="C1973" t="str">
        <f t="shared" si="121"/>
        <v>HspNewSDG</v>
      </c>
      <c r="D1973" t="s">
        <v>393</v>
      </c>
      <c r="E1973" t="str">
        <f t="shared" si="122"/>
        <v>Any</v>
      </c>
      <c r="F1973" t="s">
        <v>456</v>
      </c>
      <c r="G1973" t="s">
        <v>438</v>
      </c>
      <c r="H1973" t="s">
        <v>454</v>
      </c>
      <c r="I1973" s="12" t="s">
        <v>417</v>
      </c>
      <c r="J1973" s="12" t="s">
        <v>418</v>
      </c>
      <c r="L1973" s="28" t="str">
        <f t="shared" si="123"/>
        <v>HspNewSDGCZ07</v>
      </c>
      <c r="M1973" t="str">
        <f t="shared" si="124"/>
        <v>HspNewSDG</v>
      </c>
      <c r="N1973" t="s">
        <v>425</v>
      </c>
      <c r="O1973">
        <v>0.33361499999999999</v>
      </c>
    </row>
    <row r="1974" spans="2:15" x14ac:dyDescent="0.35">
      <c r="B1974" t="s">
        <v>389</v>
      </c>
      <c r="C1974" t="str">
        <f t="shared" si="121"/>
        <v>HspNewSDG</v>
      </c>
      <c r="D1974" t="s">
        <v>393</v>
      </c>
      <c r="E1974" t="str">
        <f t="shared" si="122"/>
        <v>Any</v>
      </c>
      <c r="F1974" t="s">
        <v>456</v>
      </c>
      <c r="G1974" t="s">
        <v>438</v>
      </c>
      <c r="H1974" t="s">
        <v>454</v>
      </c>
      <c r="I1974" s="12" t="s">
        <v>417</v>
      </c>
      <c r="J1974" s="12" t="s">
        <v>418</v>
      </c>
      <c r="L1974" s="28" t="str">
        <f t="shared" si="123"/>
        <v>HspNewSDGCZ08</v>
      </c>
      <c r="M1974" t="str">
        <f t="shared" si="124"/>
        <v>HspNewSDG</v>
      </c>
      <c r="N1974" t="s">
        <v>426</v>
      </c>
      <c r="O1974">
        <v>1.8749999999999999E-2</v>
      </c>
    </row>
    <row r="1975" spans="2:15" x14ac:dyDescent="0.35">
      <c r="B1975" t="s">
        <v>389</v>
      </c>
      <c r="C1975" t="str">
        <f t="shared" si="121"/>
        <v>HspNewSDG</v>
      </c>
      <c r="D1975" t="s">
        <v>393</v>
      </c>
      <c r="E1975" t="str">
        <f t="shared" si="122"/>
        <v>Any</v>
      </c>
      <c r="F1975" t="s">
        <v>456</v>
      </c>
      <c r="G1975" t="s">
        <v>438</v>
      </c>
      <c r="H1975" t="s">
        <v>454</v>
      </c>
      <c r="I1975" s="12" t="s">
        <v>417</v>
      </c>
      <c r="J1975" s="12" t="s">
        <v>418</v>
      </c>
      <c r="L1975" s="28" t="str">
        <f t="shared" si="123"/>
        <v>HspNewSDGCZ09</v>
      </c>
      <c r="M1975" t="str">
        <f t="shared" si="124"/>
        <v>HspNewSDG</v>
      </c>
      <c r="N1975" t="s">
        <v>427</v>
      </c>
      <c r="O1975">
        <v>0</v>
      </c>
    </row>
    <row r="1976" spans="2:15" x14ac:dyDescent="0.35">
      <c r="B1976" t="s">
        <v>389</v>
      </c>
      <c r="C1976" t="str">
        <f t="shared" si="121"/>
        <v>HspNewSDG</v>
      </c>
      <c r="D1976" t="s">
        <v>393</v>
      </c>
      <c r="E1976" t="str">
        <f t="shared" si="122"/>
        <v>Any</v>
      </c>
      <c r="F1976" t="s">
        <v>456</v>
      </c>
      <c r="G1976" t="s">
        <v>438</v>
      </c>
      <c r="H1976" t="s">
        <v>454</v>
      </c>
      <c r="I1976" s="12" t="s">
        <v>417</v>
      </c>
      <c r="J1976" s="12" t="s">
        <v>418</v>
      </c>
      <c r="L1976" s="28" t="str">
        <f t="shared" si="123"/>
        <v>HspNewSDGCZ10</v>
      </c>
      <c r="M1976" t="str">
        <f t="shared" si="124"/>
        <v>HspNewSDG</v>
      </c>
      <c r="N1976" t="s">
        <v>428</v>
      </c>
      <c r="O1976">
        <v>5.9284999999999997E-2</v>
      </c>
    </row>
    <row r="1977" spans="2:15" x14ac:dyDescent="0.35">
      <c r="B1977" t="s">
        <v>389</v>
      </c>
      <c r="C1977" t="str">
        <f t="shared" si="121"/>
        <v>HspNewSDG</v>
      </c>
      <c r="D1977" t="s">
        <v>393</v>
      </c>
      <c r="E1977" t="str">
        <f t="shared" si="122"/>
        <v>Any</v>
      </c>
      <c r="F1977" t="s">
        <v>456</v>
      </c>
      <c r="G1977" t="s">
        <v>438</v>
      </c>
      <c r="H1977" t="s">
        <v>454</v>
      </c>
      <c r="I1977" s="12" t="s">
        <v>417</v>
      </c>
      <c r="J1977" s="12" t="s">
        <v>418</v>
      </c>
      <c r="L1977" s="28" t="str">
        <f t="shared" si="123"/>
        <v>HspNewSDGCZ11</v>
      </c>
      <c r="M1977" t="str">
        <f t="shared" si="124"/>
        <v>HspNewSDG</v>
      </c>
      <c r="N1977" t="s">
        <v>429</v>
      </c>
      <c r="O1977">
        <v>0</v>
      </c>
    </row>
    <row r="1978" spans="2:15" x14ac:dyDescent="0.35">
      <c r="B1978" t="s">
        <v>389</v>
      </c>
      <c r="C1978" t="str">
        <f t="shared" si="121"/>
        <v>HspNewSDG</v>
      </c>
      <c r="D1978" t="s">
        <v>393</v>
      </c>
      <c r="E1978" t="str">
        <f t="shared" si="122"/>
        <v>Any</v>
      </c>
      <c r="F1978" t="s">
        <v>456</v>
      </c>
      <c r="G1978" t="s">
        <v>438</v>
      </c>
      <c r="H1978" t="s">
        <v>454</v>
      </c>
      <c r="I1978" s="12" t="s">
        <v>417</v>
      </c>
      <c r="J1978" s="12" t="s">
        <v>418</v>
      </c>
      <c r="L1978" s="28" t="str">
        <f t="shared" si="123"/>
        <v>HspNewSDGCZ12</v>
      </c>
      <c r="M1978" t="str">
        <f t="shared" si="124"/>
        <v>HspNewSDG</v>
      </c>
      <c r="N1978" t="s">
        <v>430</v>
      </c>
      <c r="O1978">
        <v>0</v>
      </c>
    </row>
    <row r="1979" spans="2:15" x14ac:dyDescent="0.35">
      <c r="B1979" t="s">
        <v>389</v>
      </c>
      <c r="C1979" t="str">
        <f t="shared" si="121"/>
        <v>HspNewSDG</v>
      </c>
      <c r="D1979" t="s">
        <v>393</v>
      </c>
      <c r="E1979" t="str">
        <f t="shared" si="122"/>
        <v>Any</v>
      </c>
      <c r="F1979" t="s">
        <v>456</v>
      </c>
      <c r="G1979" t="s">
        <v>438</v>
      </c>
      <c r="H1979" t="s">
        <v>454</v>
      </c>
      <c r="I1979" s="12" t="s">
        <v>417</v>
      </c>
      <c r="J1979" s="12" t="s">
        <v>418</v>
      </c>
      <c r="L1979" s="28" t="str">
        <f t="shared" si="123"/>
        <v>HspNewSDGCZ13</v>
      </c>
      <c r="M1979" t="str">
        <f t="shared" si="124"/>
        <v>HspNewSDG</v>
      </c>
      <c r="N1979" t="s">
        <v>431</v>
      </c>
      <c r="O1979">
        <v>0</v>
      </c>
    </row>
    <row r="1980" spans="2:15" x14ac:dyDescent="0.35">
      <c r="B1980" t="s">
        <v>389</v>
      </c>
      <c r="C1980" t="str">
        <f t="shared" si="121"/>
        <v>HspNewSDG</v>
      </c>
      <c r="D1980" t="s">
        <v>393</v>
      </c>
      <c r="E1980" t="str">
        <f t="shared" si="122"/>
        <v>Any</v>
      </c>
      <c r="F1980" t="s">
        <v>456</v>
      </c>
      <c r="G1980" t="s">
        <v>438</v>
      </c>
      <c r="H1980" t="s">
        <v>454</v>
      </c>
      <c r="I1980" s="12" t="s">
        <v>417</v>
      </c>
      <c r="J1980" s="12" t="s">
        <v>418</v>
      </c>
      <c r="L1980" s="28" t="str">
        <f t="shared" si="123"/>
        <v>HspNewSDGCZ14</v>
      </c>
      <c r="M1980" t="str">
        <f t="shared" si="124"/>
        <v>HspNewSDG</v>
      </c>
      <c r="N1980" t="s">
        <v>432</v>
      </c>
      <c r="O1980">
        <v>2.5500000000000002E-4</v>
      </c>
    </row>
    <row r="1981" spans="2:15" x14ac:dyDescent="0.35">
      <c r="B1981" t="s">
        <v>389</v>
      </c>
      <c r="C1981" t="str">
        <f t="shared" si="121"/>
        <v>HspNewSDG</v>
      </c>
      <c r="D1981" t="s">
        <v>393</v>
      </c>
      <c r="E1981" t="str">
        <f t="shared" si="122"/>
        <v>Any</v>
      </c>
      <c r="F1981" t="s">
        <v>456</v>
      </c>
      <c r="G1981" t="s">
        <v>438</v>
      </c>
      <c r="H1981" t="s">
        <v>454</v>
      </c>
      <c r="I1981" s="12" t="s">
        <v>417</v>
      </c>
      <c r="J1981" s="12" t="s">
        <v>418</v>
      </c>
      <c r="L1981" s="28" t="str">
        <f t="shared" si="123"/>
        <v>HspNewSDGCZ15</v>
      </c>
      <c r="M1981" t="str">
        <f t="shared" si="124"/>
        <v>HspNewSDG</v>
      </c>
      <c r="N1981" t="s">
        <v>433</v>
      </c>
      <c r="O1981">
        <v>0</v>
      </c>
    </row>
    <row r="1982" spans="2:15" x14ac:dyDescent="0.35">
      <c r="B1982" t="s">
        <v>389</v>
      </c>
      <c r="C1982" t="str">
        <f t="shared" si="121"/>
        <v>HspNewSDG</v>
      </c>
      <c r="D1982" t="s">
        <v>393</v>
      </c>
      <c r="E1982" t="str">
        <f t="shared" si="122"/>
        <v>Any</v>
      </c>
      <c r="F1982" t="s">
        <v>456</v>
      </c>
      <c r="G1982" t="s">
        <v>438</v>
      </c>
      <c r="H1982" t="s">
        <v>454</v>
      </c>
      <c r="I1982" s="12" t="s">
        <v>417</v>
      </c>
      <c r="J1982" s="12" t="s">
        <v>418</v>
      </c>
      <c r="L1982" s="28" t="str">
        <f t="shared" si="123"/>
        <v>HspNewSDGCZ16</v>
      </c>
      <c r="M1982" t="str">
        <f t="shared" si="124"/>
        <v>HspNewSDG</v>
      </c>
      <c r="N1982" t="s">
        <v>434</v>
      </c>
      <c r="O1982">
        <v>0</v>
      </c>
    </row>
    <row r="1983" spans="2:15" x14ac:dyDescent="0.35">
      <c r="B1983" t="s">
        <v>389</v>
      </c>
      <c r="C1983" t="str">
        <f t="shared" si="121"/>
        <v>NrsNewSDG</v>
      </c>
      <c r="D1983" t="s">
        <v>393</v>
      </c>
      <c r="E1983" t="str">
        <f t="shared" si="122"/>
        <v>Any</v>
      </c>
      <c r="F1983" t="s">
        <v>456</v>
      </c>
      <c r="G1983" t="s">
        <v>439</v>
      </c>
      <c r="H1983" t="s">
        <v>454</v>
      </c>
      <c r="I1983" s="12" t="s">
        <v>417</v>
      </c>
      <c r="J1983" s="12" t="s">
        <v>418</v>
      </c>
      <c r="L1983" s="28" t="str">
        <f t="shared" si="123"/>
        <v>NrsNewSDGCZ01</v>
      </c>
      <c r="M1983" t="str">
        <f t="shared" si="124"/>
        <v>NrsNewSDG</v>
      </c>
      <c r="N1983" t="s">
        <v>419</v>
      </c>
      <c r="O1983">
        <v>0</v>
      </c>
    </row>
    <row r="1984" spans="2:15" x14ac:dyDescent="0.35">
      <c r="B1984" t="s">
        <v>389</v>
      </c>
      <c r="C1984" t="str">
        <f t="shared" si="121"/>
        <v>NrsNewSDG</v>
      </c>
      <c r="D1984" t="s">
        <v>393</v>
      </c>
      <c r="E1984" t="str">
        <f t="shared" si="122"/>
        <v>Any</v>
      </c>
      <c r="F1984" t="s">
        <v>456</v>
      </c>
      <c r="G1984" t="s">
        <v>439</v>
      </c>
      <c r="H1984" t="s">
        <v>454</v>
      </c>
      <c r="I1984" s="12" t="s">
        <v>417</v>
      </c>
      <c r="J1984" s="12" t="s">
        <v>418</v>
      </c>
      <c r="L1984" s="28" t="str">
        <f t="shared" si="123"/>
        <v>NrsNewSDGCZ02</v>
      </c>
      <c r="M1984" t="str">
        <f t="shared" si="124"/>
        <v>NrsNewSDG</v>
      </c>
      <c r="N1984" t="s">
        <v>420</v>
      </c>
      <c r="O1984">
        <v>0</v>
      </c>
    </row>
    <row r="1985" spans="2:15" x14ac:dyDescent="0.35">
      <c r="B1985" t="s">
        <v>389</v>
      </c>
      <c r="C1985" t="str">
        <f t="shared" si="121"/>
        <v>NrsNewSDG</v>
      </c>
      <c r="D1985" t="s">
        <v>393</v>
      </c>
      <c r="E1985" t="str">
        <f t="shared" si="122"/>
        <v>Any</v>
      </c>
      <c r="F1985" t="s">
        <v>456</v>
      </c>
      <c r="G1985" t="s">
        <v>439</v>
      </c>
      <c r="H1985" t="s">
        <v>454</v>
      </c>
      <c r="I1985" s="12" t="s">
        <v>417</v>
      </c>
      <c r="J1985" s="12" t="s">
        <v>418</v>
      </c>
      <c r="L1985" s="28" t="str">
        <f t="shared" si="123"/>
        <v>NrsNewSDGCZ03</v>
      </c>
      <c r="M1985" t="str">
        <f t="shared" si="124"/>
        <v>NrsNewSDG</v>
      </c>
      <c r="N1985" t="s">
        <v>421</v>
      </c>
      <c r="O1985">
        <v>0</v>
      </c>
    </row>
    <row r="1986" spans="2:15" x14ac:dyDescent="0.35">
      <c r="B1986" t="s">
        <v>389</v>
      </c>
      <c r="C1986" t="str">
        <f t="shared" si="121"/>
        <v>NrsNewSDG</v>
      </c>
      <c r="D1986" t="s">
        <v>393</v>
      </c>
      <c r="E1986" t="str">
        <f t="shared" si="122"/>
        <v>Any</v>
      </c>
      <c r="F1986" t="s">
        <v>456</v>
      </c>
      <c r="G1986" t="s">
        <v>439</v>
      </c>
      <c r="H1986" t="s">
        <v>454</v>
      </c>
      <c r="I1986" s="12" t="s">
        <v>417</v>
      </c>
      <c r="J1986" s="12" t="s">
        <v>418</v>
      </c>
      <c r="L1986" s="28" t="str">
        <f t="shared" si="123"/>
        <v>NrsNewSDGCZ04</v>
      </c>
      <c r="M1986" t="str">
        <f t="shared" si="124"/>
        <v>NrsNewSDG</v>
      </c>
      <c r="N1986" t="s">
        <v>422</v>
      </c>
      <c r="O1986">
        <v>0</v>
      </c>
    </row>
    <row r="1987" spans="2:15" x14ac:dyDescent="0.35">
      <c r="B1987" t="s">
        <v>389</v>
      </c>
      <c r="C1987" t="str">
        <f t="shared" si="121"/>
        <v>NrsNewSDG</v>
      </c>
      <c r="D1987" t="s">
        <v>393</v>
      </c>
      <c r="E1987" t="str">
        <f t="shared" si="122"/>
        <v>Any</v>
      </c>
      <c r="F1987" t="s">
        <v>456</v>
      </c>
      <c r="G1987" t="s">
        <v>439</v>
      </c>
      <c r="H1987" t="s">
        <v>454</v>
      </c>
      <c r="I1987" s="12" t="s">
        <v>417</v>
      </c>
      <c r="J1987" s="12" t="s">
        <v>418</v>
      </c>
      <c r="L1987" s="28" t="str">
        <f t="shared" si="123"/>
        <v>NrsNewSDGCZ05</v>
      </c>
      <c r="M1987" t="str">
        <f t="shared" si="124"/>
        <v>NrsNewSDG</v>
      </c>
      <c r="N1987" t="s">
        <v>423</v>
      </c>
      <c r="O1987">
        <v>0</v>
      </c>
    </row>
    <row r="1988" spans="2:15" x14ac:dyDescent="0.35">
      <c r="B1988" t="s">
        <v>389</v>
      </c>
      <c r="C1988" t="str">
        <f t="shared" si="121"/>
        <v>NrsNewSDG</v>
      </c>
      <c r="D1988" t="s">
        <v>393</v>
      </c>
      <c r="E1988" t="str">
        <f t="shared" si="122"/>
        <v>Any</v>
      </c>
      <c r="F1988" t="s">
        <v>456</v>
      </c>
      <c r="G1988" t="s">
        <v>439</v>
      </c>
      <c r="H1988" t="s">
        <v>454</v>
      </c>
      <c r="I1988" s="12" t="s">
        <v>417</v>
      </c>
      <c r="J1988" s="12" t="s">
        <v>418</v>
      </c>
      <c r="L1988" s="28" t="str">
        <f t="shared" si="123"/>
        <v>NrsNewSDGCZ06</v>
      </c>
      <c r="M1988" t="str">
        <f t="shared" si="124"/>
        <v>NrsNewSDG</v>
      </c>
      <c r="N1988" t="s">
        <v>424</v>
      </c>
      <c r="O1988">
        <v>1.0345E-2</v>
      </c>
    </row>
    <row r="1989" spans="2:15" x14ac:dyDescent="0.35">
      <c r="B1989" t="s">
        <v>389</v>
      </c>
      <c r="C1989" t="str">
        <f t="shared" si="121"/>
        <v>NrsNewSDG</v>
      </c>
      <c r="D1989" t="s">
        <v>393</v>
      </c>
      <c r="E1989" t="str">
        <f t="shared" si="122"/>
        <v>Any</v>
      </c>
      <c r="F1989" t="s">
        <v>456</v>
      </c>
      <c r="G1989" t="s">
        <v>439</v>
      </c>
      <c r="H1989" t="s">
        <v>454</v>
      </c>
      <c r="I1989" s="12" t="s">
        <v>417</v>
      </c>
      <c r="J1989" s="12" t="s">
        <v>418</v>
      </c>
      <c r="L1989" s="28" t="str">
        <f t="shared" si="123"/>
        <v>NrsNewSDGCZ07</v>
      </c>
      <c r="M1989" t="str">
        <f t="shared" si="124"/>
        <v>NrsNewSDG</v>
      </c>
      <c r="N1989" t="s">
        <v>425</v>
      </c>
      <c r="O1989">
        <v>0.33361499999999999</v>
      </c>
    </row>
    <row r="1990" spans="2:15" x14ac:dyDescent="0.35">
      <c r="B1990" t="s">
        <v>389</v>
      </c>
      <c r="C1990" t="str">
        <f t="shared" si="121"/>
        <v>NrsNewSDG</v>
      </c>
      <c r="D1990" t="s">
        <v>393</v>
      </c>
      <c r="E1990" t="str">
        <f t="shared" si="122"/>
        <v>Any</v>
      </c>
      <c r="F1990" t="s">
        <v>456</v>
      </c>
      <c r="G1990" t="s">
        <v>439</v>
      </c>
      <c r="H1990" t="s">
        <v>454</v>
      </c>
      <c r="I1990" s="12" t="s">
        <v>417</v>
      </c>
      <c r="J1990" s="12" t="s">
        <v>418</v>
      </c>
      <c r="L1990" s="28" t="str">
        <f t="shared" si="123"/>
        <v>NrsNewSDGCZ08</v>
      </c>
      <c r="M1990" t="str">
        <f t="shared" si="124"/>
        <v>NrsNewSDG</v>
      </c>
      <c r="N1990" t="s">
        <v>426</v>
      </c>
      <c r="O1990">
        <v>1.8749999999999999E-2</v>
      </c>
    </row>
    <row r="1991" spans="2:15" x14ac:dyDescent="0.35">
      <c r="B1991" t="s">
        <v>389</v>
      </c>
      <c r="C1991" t="str">
        <f t="shared" si="121"/>
        <v>NrsNewSDG</v>
      </c>
      <c r="D1991" t="s">
        <v>393</v>
      </c>
      <c r="E1991" t="str">
        <f t="shared" si="122"/>
        <v>Any</v>
      </c>
      <c r="F1991" t="s">
        <v>456</v>
      </c>
      <c r="G1991" t="s">
        <v>439</v>
      </c>
      <c r="H1991" t="s">
        <v>454</v>
      </c>
      <c r="I1991" s="12" t="s">
        <v>417</v>
      </c>
      <c r="J1991" s="12" t="s">
        <v>418</v>
      </c>
      <c r="L1991" s="28" t="str">
        <f t="shared" si="123"/>
        <v>NrsNewSDGCZ09</v>
      </c>
      <c r="M1991" t="str">
        <f t="shared" si="124"/>
        <v>NrsNewSDG</v>
      </c>
      <c r="N1991" t="s">
        <v>427</v>
      </c>
      <c r="O1991">
        <v>0</v>
      </c>
    </row>
    <row r="1992" spans="2:15" x14ac:dyDescent="0.35">
      <c r="B1992" t="s">
        <v>389</v>
      </c>
      <c r="C1992" t="str">
        <f t="shared" si="121"/>
        <v>NrsNewSDG</v>
      </c>
      <c r="D1992" t="s">
        <v>393</v>
      </c>
      <c r="E1992" t="str">
        <f t="shared" si="122"/>
        <v>Any</v>
      </c>
      <c r="F1992" t="s">
        <v>456</v>
      </c>
      <c r="G1992" t="s">
        <v>439</v>
      </c>
      <c r="H1992" t="s">
        <v>454</v>
      </c>
      <c r="I1992" s="12" t="s">
        <v>417</v>
      </c>
      <c r="J1992" s="12" t="s">
        <v>418</v>
      </c>
      <c r="L1992" s="28" t="str">
        <f t="shared" si="123"/>
        <v>NrsNewSDGCZ10</v>
      </c>
      <c r="M1992" t="str">
        <f t="shared" si="124"/>
        <v>NrsNewSDG</v>
      </c>
      <c r="N1992" t="s">
        <v>428</v>
      </c>
      <c r="O1992">
        <v>5.9284999999999997E-2</v>
      </c>
    </row>
    <row r="1993" spans="2:15" x14ac:dyDescent="0.35">
      <c r="B1993" t="s">
        <v>389</v>
      </c>
      <c r="C1993" t="str">
        <f t="shared" si="121"/>
        <v>NrsNewSDG</v>
      </c>
      <c r="D1993" t="s">
        <v>393</v>
      </c>
      <c r="E1993" t="str">
        <f t="shared" si="122"/>
        <v>Any</v>
      </c>
      <c r="F1993" t="s">
        <v>456</v>
      </c>
      <c r="G1993" t="s">
        <v>439</v>
      </c>
      <c r="H1993" t="s">
        <v>454</v>
      </c>
      <c r="I1993" s="12" t="s">
        <v>417</v>
      </c>
      <c r="J1993" s="12" t="s">
        <v>418</v>
      </c>
      <c r="L1993" s="28" t="str">
        <f t="shared" si="123"/>
        <v>NrsNewSDGCZ11</v>
      </c>
      <c r="M1993" t="str">
        <f t="shared" si="124"/>
        <v>NrsNewSDG</v>
      </c>
      <c r="N1993" t="s">
        <v>429</v>
      </c>
      <c r="O1993">
        <v>0</v>
      </c>
    </row>
    <row r="1994" spans="2:15" x14ac:dyDescent="0.35">
      <c r="B1994" t="s">
        <v>389</v>
      </c>
      <c r="C1994" t="str">
        <f t="shared" si="121"/>
        <v>NrsNewSDG</v>
      </c>
      <c r="D1994" t="s">
        <v>393</v>
      </c>
      <c r="E1994" t="str">
        <f t="shared" si="122"/>
        <v>Any</v>
      </c>
      <c r="F1994" t="s">
        <v>456</v>
      </c>
      <c r="G1994" t="s">
        <v>439</v>
      </c>
      <c r="H1994" t="s">
        <v>454</v>
      </c>
      <c r="I1994" s="12" t="s">
        <v>417</v>
      </c>
      <c r="J1994" s="12" t="s">
        <v>418</v>
      </c>
      <c r="L1994" s="28" t="str">
        <f t="shared" si="123"/>
        <v>NrsNewSDGCZ12</v>
      </c>
      <c r="M1994" t="str">
        <f t="shared" si="124"/>
        <v>NrsNewSDG</v>
      </c>
      <c r="N1994" t="s">
        <v>430</v>
      </c>
      <c r="O1994">
        <v>0</v>
      </c>
    </row>
    <row r="1995" spans="2:15" x14ac:dyDescent="0.35">
      <c r="B1995" t="s">
        <v>389</v>
      </c>
      <c r="C1995" t="str">
        <f t="shared" si="121"/>
        <v>NrsNewSDG</v>
      </c>
      <c r="D1995" t="s">
        <v>393</v>
      </c>
      <c r="E1995" t="str">
        <f t="shared" si="122"/>
        <v>Any</v>
      </c>
      <c r="F1995" t="s">
        <v>456</v>
      </c>
      <c r="G1995" t="s">
        <v>439</v>
      </c>
      <c r="H1995" t="s">
        <v>454</v>
      </c>
      <c r="I1995" s="12" t="s">
        <v>417</v>
      </c>
      <c r="J1995" s="12" t="s">
        <v>418</v>
      </c>
      <c r="L1995" s="28" t="str">
        <f t="shared" si="123"/>
        <v>NrsNewSDGCZ13</v>
      </c>
      <c r="M1995" t="str">
        <f t="shared" si="124"/>
        <v>NrsNewSDG</v>
      </c>
      <c r="N1995" t="s">
        <v>431</v>
      </c>
      <c r="O1995">
        <v>0</v>
      </c>
    </row>
    <row r="1996" spans="2:15" x14ac:dyDescent="0.35">
      <c r="B1996" t="s">
        <v>389</v>
      </c>
      <c r="C1996" t="str">
        <f t="shared" si="121"/>
        <v>NrsNewSDG</v>
      </c>
      <c r="D1996" t="s">
        <v>393</v>
      </c>
      <c r="E1996" t="str">
        <f t="shared" si="122"/>
        <v>Any</v>
      </c>
      <c r="F1996" t="s">
        <v>456</v>
      </c>
      <c r="G1996" t="s">
        <v>439</v>
      </c>
      <c r="H1996" t="s">
        <v>454</v>
      </c>
      <c r="I1996" s="12" t="s">
        <v>417</v>
      </c>
      <c r="J1996" s="12" t="s">
        <v>418</v>
      </c>
      <c r="L1996" s="28" t="str">
        <f t="shared" si="123"/>
        <v>NrsNewSDGCZ14</v>
      </c>
      <c r="M1996" t="str">
        <f t="shared" si="124"/>
        <v>NrsNewSDG</v>
      </c>
      <c r="N1996" t="s">
        <v>432</v>
      </c>
      <c r="O1996">
        <v>2.5500000000000002E-4</v>
      </c>
    </row>
    <row r="1997" spans="2:15" x14ac:dyDescent="0.35">
      <c r="B1997" t="s">
        <v>389</v>
      </c>
      <c r="C1997" t="str">
        <f t="shared" si="121"/>
        <v>NrsNewSDG</v>
      </c>
      <c r="D1997" t="s">
        <v>393</v>
      </c>
      <c r="E1997" t="str">
        <f t="shared" si="122"/>
        <v>Any</v>
      </c>
      <c r="F1997" t="s">
        <v>456</v>
      </c>
      <c r="G1997" t="s">
        <v>439</v>
      </c>
      <c r="H1997" t="s">
        <v>454</v>
      </c>
      <c r="I1997" s="12" t="s">
        <v>417</v>
      </c>
      <c r="J1997" s="12" t="s">
        <v>418</v>
      </c>
      <c r="L1997" s="28" t="str">
        <f t="shared" si="123"/>
        <v>NrsNewSDGCZ15</v>
      </c>
      <c r="M1997" t="str">
        <f t="shared" si="124"/>
        <v>NrsNewSDG</v>
      </c>
      <c r="N1997" t="s">
        <v>433</v>
      </c>
      <c r="O1997">
        <v>0</v>
      </c>
    </row>
    <row r="1998" spans="2:15" x14ac:dyDescent="0.35">
      <c r="B1998" t="s">
        <v>389</v>
      </c>
      <c r="C1998" t="str">
        <f t="shared" si="121"/>
        <v>NrsNewSDG</v>
      </c>
      <c r="D1998" t="s">
        <v>393</v>
      </c>
      <c r="E1998" t="str">
        <f t="shared" si="122"/>
        <v>Any</v>
      </c>
      <c r="F1998" t="s">
        <v>456</v>
      </c>
      <c r="G1998" t="s">
        <v>439</v>
      </c>
      <c r="H1998" t="s">
        <v>454</v>
      </c>
      <c r="I1998" s="12" t="s">
        <v>417</v>
      </c>
      <c r="J1998" s="12" t="s">
        <v>418</v>
      </c>
      <c r="L1998" s="28" t="str">
        <f t="shared" si="123"/>
        <v>NrsNewSDGCZ16</v>
      </c>
      <c r="M1998" t="str">
        <f t="shared" si="124"/>
        <v>NrsNewSDG</v>
      </c>
      <c r="N1998" t="s">
        <v>434</v>
      </c>
      <c r="O1998">
        <v>0</v>
      </c>
    </row>
    <row r="1999" spans="2:15" x14ac:dyDescent="0.35">
      <c r="B1999" t="s">
        <v>389</v>
      </c>
      <c r="C1999" t="str">
        <f t="shared" ref="C1999:C2062" si="125">+G1999&amp;H1999&amp;F1999</f>
        <v>HtlNewSDG</v>
      </c>
      <c r="D1999" t="s">
        <v>393</v>
      </c>
      <c r="E1999" t="str">
        <f t="shared" si="122"/>
        <v>Any</v>
      </c>
      <c r="F1999" t="s">
        <v>456</v>
      </c>
      <c r="G1999" t="s">
        <v>440</v>
      </c>
      <c r="H1999" t="s">
        <v>454</v>
      </c>
      <c r="I1999" s="12" t="s">
        <v>417</v>
      </c>
      <c r="J1999" s="12" t="s">
        <v>418</v>
      </c>
      <c r="L1999" s="28" t="str">
        <f t="shared" si="123"/>
        <v>HtlNewSDGCZ01</v>
      </c>
      <c r="M1999" t="str">
        <f t="shared" si="124"/>
        <v>HtlNewSDG</v>
      </c>
      <c r="N1999" t="s">
        <v>419</v>
      </c>
      <c r="O1999">
        <v>0</v>
      </c>
    </row>
    <row r="2000" spans="2:15" x14ac:dyDescent="0.35">
      <c r="B2000" t="s">
        <v>389</v>
      </c>
      <c r="C2000" t="str">
        <f t="shared" si="125"/>
        <v>HtlNewSDG</v>
      </c>
      <c r="D2000" t="s">
        <v>393</v>
      </c>
      <c r="E2000" t="str">
        <f t="shared" ref="E2000:E2063" si="126">IF(H2000="Ex",F2000,"Any")</f>
        <v>Any</v>
      </c>
      <c r="F2000" t="s">
        <v>456</v>
      </c>
      <c r="G2000" t="s">
        <v>440</v>
      </c>
      <c r="H2000" t="s">
        <v>454</v>
      </c>
      <c r="I2000" s="12" t="s">
        <v>417</v>
      </c>
      <c r="J2000" s="12" t="s">
        <v>418</v>
      </c>
      <c r="L2000" s="28" t="str">
        <f t="shared" ref="L2000:L2063" si="127">M2000&amp;N2000</f>
        <v>HtlNewSDGCZ02</v>
      </c>
      <c r="M2000" t="str">
        <f t="shared" ref="M2000:M2063" si="128">+C2000</f>
        <v>HtlNewSDG</v>
      </c>
      <c r="N2000" t="s">
        <v>420</v>
      </c>
      <c r="O2000">
        <v>0</v>
      </c>
    </row>
    <row r="2001" spans="2:15" x14ac:dyDescent="0.35">
      <c r="B2001" t="s">
        <v>389</v>
      </c>
      <c r="C2001" t="str">
        <f t="shared" si="125"/>
        <v>HtlNewSDG</v>
      </c>
      <c r="D2001" t="s">
        <v>393</v>
      </c>
      <c r="E2001" t="str">
        <f t="shared" si="126"/>
        <v>Any</v>
      </c>
      <c r="F2001" t="s">
        <v>456</v>
      </c>
      <c r="G2001" t="s">
        <v>440</v>
      </c>
      <c r="H2001" t="s">
        <v>454</v>
      </c>
      <c r="I2001" s="12" t="s">
        <v>417</v>
      </c>
      <c r="J2001" s="12" t="s">
        <v>418</v>
      </c>
      <c r="L2001" s="28" t="str">
        <f t="shared" si="127"/>
        <v>HtlNewSDGCZ03</v>
      </c>
      <c r="M2001" t="str">
        <f t="shared" si="128"/>
        <v>HtlNewSDG</v>
      </c>
      <c r="N2001" t="s">
        <v>421</v>
      </c>
      <c r="O2001">
        <v>0</v>
      </c>
    </row>
    <row r="2002" spans="2:15" x14ac:dyDescent="0.35">
      <c r="B2002" t="s">
        <v>389</v>
      </c>
      <c r="C2002" t="str">
        <f t="shared" si="125"/>
        <v>HtlNewSDG</v>
      </c>
      <c r="D2002" t="s">
        <v>393</v>
      </c>
      <c r="E2002" t="str">
        <f t="shared" si="126"/>
        <v>Any</v>
      </c>
      <c r="F2002" t="s">
        <v>456</v>
      </c>
      <c r="G2002" t="s">
        <v>440</v>
      </c>
      <c r="H2002" t="s">
        <v>454</v>
      </c>
      <c r="I2002" s="12" t="s">
        <v>417</v>
      </c>
      <c r="J2002" s="12" t="s">
        <v>418</v>
      </c>
      <c r="L2002" s="28" t="str">
        <f t="shared" si="127"/>
        <v>HtlNewSDGCZ04</v>
      </c>
      <c r="M2002" t="str">
        <f t="shared" si="128"/>
        <v>HtlNewSDG</v>
      </c>
      <c r="N2002" t="s">
        <v>422</v>
      </c>
      <c r="O2002">
        <v>0</v>
      </c>
    </row>
    <row r="2003" spans="2:15" x14ac:dyDescent="0.35">
      <c r="B2003" t="s">
        <v>389</v>
      </c>
      <c r="C2003" t="str">
        <f t="shared" si="125"/>
        <v>HtlNewSDG</v>
      </c>
      <c r="D2003" t="s">
        <v>393</v>
      </c>
      <c r="E2003" t="str">
        <f t="shared" si="126"/>
        <v>Any</v>
      </c>
      <c r="F2003" t="s">
        <v>456</v>
      </c>
      <c r="G2003" t="s">
        <v>440</v>
      </c>
      <c r="H2003" t="s">
        <v>454</v>
      </c>
      <c r="I2003" s="12" t="s">
        <v>417</v>
      </c>
      <c r="J2003" s="12" t="s">
        <v>418</v>
      </c>
      <c r="L2003" s="28" t="str">
        <f t="shared" si="127"/>
        <v>HtlNewSDGCZ05</v>
      </c>
      <c r="M2003" t="str">
        <f t="shared" si="128"/>
        <v>HtlNewSDG</v>
      </c>
      <c r="N2003" t="s">
        <v>423</v>
      </c>
      <c r="O2003">
        <v>0</v>
      </c>
    </row>
    <row r="2004" spans="2:15" x14ac:dyDescent="0.35">
      <c r="B2004" t="s">
        <v>389</v>
      </c>
      <c r="C2004" t="str">
        <f t="shared" si="125"/>
        <v>HtlNewSDG</v>
      </c>
      <c r="D2004" t="s">
        <v>393</v>
      </c>
      <c r="E2004" t="str">
        <f t="shared" si="126"/>
        <v>Any</v>
      </c>
      <c r="F2004" t="s">
        <v>456</v>
      </c>
      <c r="G2004" t="s">
        <v>440</v>
      </c>
      <c r="H2004" t="s">
        <v>454</v>
      </c>
      <c r="I2004" s="12" t="s">
        <v>417</v>
      </c>
      <c r="J2004" s="12" t="s">
        <v>418</v>
      </c>
      <c r="L2004" s="28" t="str">
        <f t="shared" si="127"/>
        <v>HtlNewSDGCZ06</v>
      </c>
      <c r="M2004" t="str">
        <f t="shared" si="128"/>
        <v>HtlNewSDG</v>
      </c>
      <c r="N2004" t="s">
        <v>424</v>
      </c>
      <c r="O2004">
        <v>7.4550000000000005E-2</v>
      </c>
    </row>
    <row r="2005" spans="2:15" x14ac:dyDescent="0.35">
      <c r="B2005" t="s">
        <v>389</v>
      </c>
      <c r="C2005" t="str">
        <f t="shared" si="125"/>
        <v>HtlNewSDG</v>
      </c>
      <c r="D2005" t="s">
        <v>393</v>
      </c>
      <c r="E2005" t="str">
        <f t="shared" si="126"/>
        <v>Any</v>
      </c>
      <c r="F2005" t="s">
        <v>456</v>
      </c>
      <c r="G2005" t="s">
        <v>440</v>
      </c>
      <c r="H2005" t="s">
        <v>454</v>
      </c>
      <c r="I2005" s="12" t="s">
        <v>417</v>
      </c>
      <c r="J2005" s="12" t="s">
        <v>418</v>
      </c>
      <c r="L2005" s="28" t="str">
        <f t="shared" si="127"/>
        <v>HtlNewSDGCZ07</v>
      </c>
      <c r="M2005" t="str">
        <f t="shared" si="128"/>
        <v>HtlNewSDG</v>
      </c>
      <c r="N2005" t="s">
        <v>425</v>
      </c>
      <c r="O2005">
        <v>1.292</v>
      </c>
    </row>
    <row r="2006" spans="2:15" x14ac:dyDescent="0.35">
      <c r="B2006" t="s">
        <v>389</v>
      </c>
      <c r="C2006" t="str">
        <f t="shared" si="125"/>
        <v>HtlNewSDG</v>
      </c>
      <c r="D2006" t="s">
        <v>393</v>
      </c>
      <c r="E2006" t="str">
        <f t="shared" si="126"/>
        <v>Any</v>
      </c>
      <c r="F2006" t="s">
        <v>456</v>
      </c>
      <c r="G2006" t="s">
        <v>440</v>
      </c>
      <c r="H2006" t="s">
        <v>454</v>
      </c>
      <c r="I2006" s="12" t="s">
        <v>417</v>
      </c>
      <c r="J2006" s="12" t="s">
        <v>418</v>
      </c>
      <c r="L2006" s="28" t="str">
        <f t="shared" si="127"/>
        <v>HtlNewSDGCZ08</v>
      </c>
      <c r="M2006" t="str">
        <f t="shared" si="128"/>
        <v>HtlNewSDG</v>
      </c>
      <c r="N2006" t="s">
        <v>426</v>
      </c>
      <c r="O2006">
        <v>4.7999999999999996E-3</v>
      </c>
    </row>
    <row r="2007" spans="2:15" x14ac:dyDescent="0.35">
      <c r="B2007" t="s">
        <v>389</v>
      </c>
      <c r="C2007" t="str">
        <f t="shared" si="125"/>
        <v>HtlNewSDG</v>
      </c>
      <c r="D2007" t="s">
        <v>393</v>
      </c>
      <c r="E2007" t="str">
        <f t="shared" si="126"/>
        <v>Any</v>
      </c>
      <c r="F2007" t="s">
        <v>456</v>
      </c>
      <c r="G2007" t="s">
        <v>440</v>
      </c>
      <c r="H2007" t="s">
        <v>454</v>
      </c>
      <c r="I2007" s="12" t="s">
        <v>417</v>
      </c>
      <c r="J2007" s="12" t="s">
        <v>418</v>
      </c>
      <c r="L2007" s="28" t="str">
        <f t="shared" si="127"/>
        <v>HtlNewSDGCZ09</v>
      </c>
      <c r="M2007" t="str">
        <f t="shared" si="128"/>
        <v>HtlNewSDG</v>
      </c>
      <c r="N2007" t="s">
        <v>427</v>
      </c>
      <c r="O2007">
        <v>0</v>
      </c>
    </row>
    <row r="2008" spans="2:15" x14ac:dyDescent="0.35">
      <c r="B2008" t="s">
        <v>389</v>
      </c>
      <c r="C2008" t="str">
        <f t="shared" si="125"/>
        <v>HtlNewSDG</v>
      </c>
      <c r="D2008" t="s">
        <v>393</v>
      </c>
      <c r="E2008" t="str">
        <f t="shared" si="126"/>
        <v>Any</v>
      </c>
      <c r="F2008" t="s">
        <v>456</v>
      </c>
      <c r="G2008" t="s">
        <v>440</v>
      </c>
      <c r="H2008" t="s">
        <v>454</v>
      </c>
      <c r="I2008" s="12" t="s">
        <v>417</v>
      </c>
      <c r="J2008" s="12" t="s">
        <v>418</v>
      </c>
      <c r="L2008" s="28" t="str">
        <f t="shared" si="127"/>
        <v>HtlNewSDGCZ10</v>
      </c>
      <c r="M2008" t="str">
        <f t="shared" si="128"/>
        <v>HtlNewSDG</v>
      </c>
      <c r="N2008" t="s">
        <v>428</v>
      </c>
      <c r="O2008">
        <v>0.14649999999999999</v>
      </c>
    </row>
    <row r="2009" spans="2:15" x14ac:dyDescent="0.35">
      <c r="B2009" t="s">
        <v>389</v>
      </c>
      <c r="C2009" t="str">
        <f t="shared" si="125"/>
        <v>HtlNewSDG</v>
      </c>
      <c r="D2009" t="s">
        <v>393</v>
      </c>
      <c r="E2009" t="str">
        <f t="shared" si="126"/>
        <v>Any</v>
      </c>
      <c r="F2009" t="s">
        <v>456</v>
      </c>
      <c r="G2009" t="s">
        <v>440</v>
      </c>
      <c r="H2009" t="s">
        <v>454</v>
      </c>
      <c r="I2009" s="12" t="s">
        <v>417</v>
      </c>
      <c r="J2009" s="12" t="s">
        <v>418</v>
      </c>
      <c r="L2009" s="28" t="str">
        <f t="shared" si="127"/>
        <v>HtlNewSDGCZ11</v>
      </c>
      <c r="M2009" t="str">
        <f t="shared" si="128"/>
        <v>HtlNewSDG</v>
      </c>
      <c r="N2009" t="s">
        <v>429</v>
      </c>
      <c r="O2009">
        <v>0</v>
      </c>
    </row>
    <row r="2010" spans="2:15" x14ac:dyDescent="0.35">
      <c r="B2010" t="s">
        <v>389</v>
      </c>
      <c r="C2010" t="str">
        <f t="shared" si="125"/>
        <v>HtlNewSDG</v>
      </c>
      <c r="D2010" t="s">
        <v>393</v>
      </c>
      <c r="E2010" t="str">
        <f t="shared" si="126"/>
        <v>Any</v>
      </c>
      <c r="F2010" t="s">
        <v>456</v>
      </c>
      <c r="G2010" t="s">
        <v>440</v>
      </c>
      <c r="H2010" t="s">
        <v>454</v>
      </c>
      <c r="I2010" s="12" t="s">
        <v>417</v>
      </c>
      <c r="J2010" s="12" t="s">
        <v>418</v>
      </c>
      <c r="L2010" s="28" t="str">
        <f t="shared" si="127"/>
        <v>HtlNewSDGCZ12</v>
      </c>
      <c r="M2010" t="str">
        <f t="shared" si="128"/>
        <v>HtlNewSDG</v>
      </c>
      <c r="N2010" t="s">
        <v>430</v>
      </c>
      <c r="O2010">
        <v>0</v>
      </c>
    </row>
    <row r="2011" spans="2:15" x14ac:dyDescent="0.35">
      <c r="B2011" t="s">
        <v>389</v>
      </c>
      <c r="C2011" t="str">
        <f t="shared" si="125"/>
        <v>HtlNewSDG</v>
      </c>
      <c r="D2011" t="s">
        <v>393</v>
      </c>
      <c r="E2011" t="str">
        <f t="shared" si="126"/>
        <v>Any</v>
      </c>
      <c r="F2011" t="s">
        <v>456</v>
      </c>
      <c r="G2011" t="s">
        <v>440</v>
      </c>
      <c r="H2011" t="s">
        <v>454</v>
      </c>
      <c r="I2011" s="12" t="s">
        <v>417</v>
      </c>
      <c r="J2011" s="12" t="s">
        <v>418</v>
      </c>
      <c r="L2011" s="28" t="str">
        <f t="shared" si="127"/>
        <v>HtlNewSDGCZ13</v>
      </c>
      <c r="M2011" t="str">
        <f t="shared" si="128"/>
        <v>HtlNewSDG</v>
      </c>
      <c r="N2011" t="s">
        <v>431</v>
      </c>
      <c r="O2011">
        <v>0</v>
      </c>
    </row>
    <row r="2012" spans="2:15" x14ac:dyDescent="0.35">
      <c r="B2012" t="s">
        <v>389</v>
      </c>
      <c r="C2012" t="str">
        <f t="shared" si="125"/>
        <v>HtlNewSDG</v>
      </c>
      <c r="D2012" t="s">
        <v>393</v>
      </c>
      <c r="E2012" t="str">
        <f t="shared" si="126"/>
        <v>Any</v>
      </c>
      <c r="F2012" t="s">
        <v>456</v>
      </c>
      <c r="G2012" t="s">
        <v>440</v>
      </c>
      <c r="H2012" t="s">
        <v>454</v>
      </c>
      <c r="I2012" s="12" t="s">
        <v>417</v>
      </c>
      <c r="J2012" s="12" t="s">
        <v>418</v>
      </c>
      <c r="L2012" s="28" t="str">
        <f t="shared" si="127"/>
        <v>HtlNewSDGCZ14</v>
      </c>
      <c r="M2012" t="str">
        <f t="shared" si="128"/>
        <v>HtlNewSDG</v>
      </c>
      <c r="N2012" t="s">
        <v>432</v>
      </c>
      <c r="O2012">
        <v>1.455E-2</v>
      </c>
    </row>
    <row r="2013" spans="2:15" x14ac:dyDescent="0.35">
      <c r="B2013" t="s">
        <v>389</v>
      </c>
      <c r="C2013" t="str">
        <f t="shared" si="125"/>
        <v>HtlNewSDG</v>
      </c>
      <c r="D2013" t="s">
        <v>393</v>
      </c>
      <c r="E2013" t="str">
        <f t="shared" si="126"/>
        <v>Any</v>
      </c>
      <c r="F2013" t="s">
        <v>456</v>
      </c>
      <c r="G2013" t="s">
        <v>440</v>
      </c>
      <c r="H2013" t="s">
        <v>454</v>
      </c>
      <c r="I2013" s="12" t="s">
        <v>417</v>
      </c>
      <c r="J2013" s="12" t="s">
        <v>418</v>
      </c>
      <c r="L2013" s="28" t="str">
        <f t="shared" si="127"/>
        <v>HtlNewSDGCZ15</v>
      </c>
      <c r="M2013" t="str">
        <f t="shared" si="128"/>
        <v>HtlNewSDG</v>
      </c>
      <c r="N2013" t="s">
        <v>433</v>
      </c>
      <c r="O2013">
        <v>1.7649999999999999E-2</v>
      </c>
    </row>
    <row r="2014" spans="2:15" x14ac:dyDescent="0.35">
      <c r="B2014" t="s">
        <v>389</v>
      </c>
      <c r="C2014" t="str">
        <f t="shared" si="125"/>
        <v>HtlNewSDG</v>
      </c>
      <c r="D2014" t="s">
        <v>393</v>
      </c>
      <c r="E2014" t="str">
        <f t="shared" si="126"/>
        <v>Any</v>
      </c>
      <c r="F2014" t="s">
        <v>456</v>
      </c>
      <c r="G2014" t="s">
        <v>440</v>
      </c>
      <c r="H2014" t="s">
        <v>454</v>
      </c>
      <c r="I2014" s="12" t="s">
        <v>417</v>
      </c>
      <c r="J2014" s="12" t="s">
        <v>418</v>
      </c>
      <c r="L2014" s="28" t="str">
        <f t="shared" si="127"/>
        <v>HtlNewSDGCZ16</v>
      </c>
      <c r="M2014" t="str">
        <f t="shared" si="128"/>
        <v>HtlNewSDG</v>
      </c>
      <c r="N2014" t="s">
        <v>434</v>
      </c>
      <c r="O2014">
        <v>0</v>
      </c>
    </row>
    <row r="2015" spans="2:15" x14ac:dyDescent="0.35">
      <c r="B2015" t="s">
        <v>389</v>
      </c>
      <c r="C2015" t="str">
        <f t="shared" si="125"/>
        <v>MtlNewSDG</v>
      </c>
      <c r="D2015" t="s">
        <v>393</v>
      </c>
      <c r="E2015" t="str">
        <f t="shared" si="126"/>
        <v>Any</v>
      </c>
      <c r="F2015" t="s">
        <v>456</v>
      </c>
      <c r="G2015" t="s">
        <v>441</v>
      </c>
      <c r="H2015" t="s">
        <v>454</v>
      </c>
      <c r="I2015" s="12" t="s">
        <v>417</v>
      </c>
      <c r="J2015" s="12" t="s">
        <v>418</v>
      </c>
      <c r="L2015" s="28" t="str">
        <f t="shared" si="127"/>
        <v>MtlNewSDGCZ01</v>
      </c>
      <c r="M2015" t="str">
        <f t="shared" si="128"/>
        <v>MtlNewSDG</v>
      </c>
      <c r="N2015" t="s">
        <v>419</v>
      </c>
      <c r="O2015">
        <v>0</v>
      </c>
    </row>
    <row r="2016" spans="2:15" x14ac:dyDescent="0.35">
      <c r="B2016" t="s">
        <v>389</v>
      </c>
      <c r="C2016" t="str">
        <f t="shared" si="125"/>
        <v>MtlNewSDG</v>
      </c>
      <c r="D2016" t="s">
        <v>393</v>
      </c>
      <c r="E2016" t="str">
        <f t="shared" si="126"/>
        <v>Any</v>
      </c>
      <c r="F2016" t="s">
        <v>456</v>
      </c>
      <c r="G2016" t="s">
        <v>441</v>
      </c>
      <c r="H2016" t="s">
        <v>454</v>
      </c>
      <c r="I2016" s="12" t="s">
        <v>417</v>
      </c>
      <c r="J2016" s="12" t="s">
        <v>418</v>
      </c>
      <c r="L2016" s="28" t="str">
        <f t="shared" si="127"/>
        <v>MtlNewSDGCZ02</v>
      </c>
      <c r="M2016" t="str">
        <f t="shared" si="128"/>
        <v>MtlNewSDG</v>
      </c>
      <c r="N2016" t="s">
        <v>420</v>
      </c>
      <c r="O2016">
        <v>0</v>
      </c>
    </row>
    <row r="2017" spans="2:15" x14ac:dyDescent="0.35">
      <c r="B2017" t="s">
        <v>389</v>
      </c>
      <c r="C2017" t="str">
        <f t="shared" si="125"/>
        <v>MtlNewSDG</v>
      </c>
      <c r="D2017" t="s">
        <v>393</v>
      </c>
      <c r="E2017" t="str">
        <f t="shared" si="126"/>
        <v>Any</v>
      </c>
      <c r="F2017" t="s">
        <v>456</v>
      </c>
      <c r="G2017" t="s">
        <v>441</v>
      </c>
      <c r="H2017" t="s">
        <v>454</v>
      </c>
      <c r="I2017" s="12" t="s">
        <v>417</v>
      </c>
      <c r="J2017" s="12" t="s">
        <v>418</v>
      </c>
      <c r="L2017" s="28" t="str">
        <f t="shared" si="127"/>
        <v>MtlNewSDGCZ03</v>
      </c>
      <c r="M2017" t="str">
        <f t="shared" si="128"/>
        <v>MtlNewSDG</v>
      </c>
      <c r="N2017" t="s">
        <v>421</v>
      </c>
      <c r="O2017">
        <v>0</v>
      </c>
    </row>
    <row r="2018" spans="2:15" x14ac:dyDescent="0.35">
      <c r="B2018" t="s">
        <v>389</v>
      </c>
      <c r="C2018" t="str">
        <f t="shared" si="125"/>
        <v>MtlNewSDG</v>
      </c>
      <c r="D2018" t="s">
        <v>393</v>
      </c>
      <c r="E2018" t="str">
        <f t="shared" si="126"/>
        <v>Any</v>
      </c>
      <c r="F2018" t="s">
        <v>456</v>
      </c>
      <c r="G2018" t="s">
        <v>441</v>
      </c>
      <c r="H2018" t="s">
        <v>454</v>
      </c>
      <c r="I2018" s="12" t="s">
        <v>417</v>
      </c>
      <c r="J2018" s="12" t="s">
        <v>418</v>
      </c>
      <c r="L2018" s="28" t="str">
        <f t="shared" si="127"/>
        <v>MtlNewSDGCZ04</v>
      </c>
      <c r="M2018" t="str">
        <f t="shared" si="128"/>
        <v>MtlNewSDG</v>
      </c>
      <c r="N2018" t="s">
        <v>422</v>
      </c>
      <c r="O2018">
        <v>0</v>
      </c>
    </row>
    <row r="2019" spans="2:15" x14ac:dyDescent="0.35">
      <c r="B2019" t="s">
        <v>389</v>
      </c>
      <c r="C2019" t="str">
        <f t="shared" si="125"/>
        <v>MtlNewSDG</v>
      </c>
      <c r="D2019" t="s">
        <v>393</v>
      </c>
      <c r="E2019" t="str">
        <f t="shared" si="126"/>
        <v>Any</v>
      </c>
      <c r="F2019" t="s">
        <v>456</v>
      </c>
      <c r="G2019" t="s">
        <v>441</v>
      </c>
      <c r="H2019" t="s">
        <v>454</v>
      </c>
      <c r="I2019" s="12" t="s">
        <v>417</v>
      </c>
      <c r="J2019" s="12" t="s">
        <v>418</v>
      </c>
      <c r="L2019" s="28" t="str">
        <f t="shared" si="127"/>
        <v>MtlNewSDGCZ05</v>
      </c>
      <c r="M2019" t="str">
        <f t="shared" si="128"/>
        <v>MtlNewSDG</v>
      </c>
      <c r="N2019" t="s">
        <v>423</v>
      </c>
      <c r="O2019">
        <v>0</v>
      </c>
    </row>
    <row r="2020" spans="2:15" x14ac:dyDescent="0.35">
      <c r="B2020" t="s">
        <v>389</v>
      </c>
      <c r="C2020" t="str">
        <f t="shared" si="125"/>
        <v>MtlNewSDG</v>
      </c>
      <c r="D2020" t="s">
        <v>393</v>
      </c>
      <c r="E2020" t="str">
        <f t="shared" si="126"/>
        <v>Any</v>
      </c>
      <c r="F2020" t="s">
        <v>456</v>
      </c>
      <c r="G2020" t="s">
        <v>441</v>
      </c>
      <c r="H2020" t="s">
        <v>454</v>
      </c>
      <c r="I2020" s="12" t="s">
        <v>417</v>
      </c>
      <c r="J2020" s="12" t="s">
        <v>418</v>
      </c>
      <c r="L2020" s="28" t="str">
        <f t="shared" si="127"/>
        <v>MtlNewSDGCZ06</v>
      </c>
      <c r="M2020" t="str">
        <f t="shared" si="128"/>
        <v>MtlNewSDG</v>
      </c>
      <c r="N2020" t="s">
        <v>424</v>
      </c>
      <c r="O2020">
        <v>7.4550000000000005E-2</v>
      </c>
    </row>
    <row r="2021" spans="2:15" x14ac:dyDescent="0.35">
      <c r="B2021" t="s">
        <v>389</v>
      </c>
      <c r="C2021" t="str">
        <f t="shared" si="125"/>
        <v>MtlNewSDG</v>
      </c>
      <c r="D2021" t="s">
        <v>393</v>
      </c>
      <c r="E2021" t="str">
        <f t="shared" si="126"/>
        <v>Any</v>
      </c>
      <c r="F2021" t="s">
        <v>456</v>
      </c>
      <c r="G2021" t="s">
        <v>441</v>
      </c>
      <c r="H2021" t="s">
        <v>454</v>
      </c>
      <c r="I2021" s="12" t="s">
        <v>417</v>
      </c>
      <c r="J2021" s="12" t="s">
        <v>418</v>
      </c>
      <c r="L2021" s="28" t="str">
        <f t="shared" si="127"/>
        <v>MtlNewSDGCZ07</v>
      </c>
      <c r="M2021" t="str">
        <f t="shared" si="128"/>
        <v>MtlNewSDG</v>
      </c>
      <c r="N2021" t="s">
        <v>425</v>
      </c>
      <c r="O2021">
        <v>1.292</v>
      </c>
    </row>
    <row r="2022" spans="2:15" x14ac:dyDescent="0.35">
      <c r="B2022" t="s">
        <v>389</v>
      </c>
      <c r="C2022" t="str">
        <f t="shared" si="125"/>
        <v>MtlNewSDG</v>
      </c>
      <c r="D2022" t="s">
        <v>393</v>
      </c>
      <c r="E2022" t="str">
        <f t="shared" si="126"/>
        <v>Any</v>
      </c>
      <c r="F2022" t="s">
        <v>456</v>
      </c>
      <c r="G2022" t="s">
        <v>441</v>
      </c>
      <c r="H2022" t="s">
        <v>454</v>
      </c>
      <c r="I2022" s="12" t="s">
        <v>417</v>
      </c>
      <c r="J2022" s="12" t="s">
        <v>418</v>
      </c>
      <c r="L2022" s="28" t="str">
        <f t="shared" si="127"/>
        <v>MtlNewSDGCZ08</v>
      </c>
      <c r="M2022" t="str">
        <f t="shared" si="128"/>
        <v>MtlNewSDG</v>
      </c>
      <c r="N2022" t="s">
        <v>426</v>
      </c>
      <c r="O2022">
        <v>4.7999999999999996E-3</v>
      </c>
    </row>
    <row r="2023" spans="2:15" x14ac:dyDescent="0.35">
      <c r="B2023" t="s">
        <v>389</v>
      </c>
      <c r="C2023" t="str">
        <f t="shared" si="125"/>
        <v>MtlNewSDG</v>
      </c>
      <c r="D2023" t="s">
        <v>393</v>
      </c>
      <c r="E2023" t="str">
        <f t="shared" si="126"/>
        <v>Any</v>
      </c>
      <c r="F2023" t="s">
        <v>456</v>
      </c>
      <c r="G2023" t="s">
        <v>441</v>
      </c>
      <c r="H2023" t="s">
        <v>454</v>
      </c>
      <c r="I2023" s="12" t="s">
        <v>417</v>
      </c>
      <c r="J2023" s="12" t="s">
        <v>418</v>
      </c>
      <c r="L2023" s="28" t="str">
        <f t="shared" si="127"/>
        <v>MtlNewSDGCZ09</v>
      </c>
      <c r="M2023" t="str">
        <f t="shared" si="128"/>
        <v>MtlNewSDG</v>
      </c>
      <c r="N2023" t="s">
        <v>427</v>
      </c>
      <c r="O2023">
        <v>0</v>
      </c>
    </row>
    <row r="2024" spans="2:15" x14ac:dyDescent="0.35">
      <c r="B2024" t="s">
        <v>389</v>
      </c>
      <c r="C2024" t="str">
        <f t="shared" si="125"/>
        <v>MtlNewSDG</v>
      </c>
      <c r="D2024" t="s">
        <v>393</v>
      </c>
      <c r="E2024" t="str">
        <f t="shared" si="126"/>
        <v>Any</v>
      </c>
      <c r="F2024" t="s">
        <v>456</v>
      </c>
      <c r="G2024" t="s">
        <v>441</v>
      </c>
      <c r="H2024" t="s">
        <v>454</v>
      </c>
      <c r="I2024" s="12" t="s">
        <v>417</v>
      </c>
      <c r="J2024" s="12" t="s">
        <v>418</v>
      </c>
      <c r="L2024" s="28" t="str">
        <f t="shared" si="127"/>
        <v>MtlNewSDGCZ10</v>
      </c>
      <c r="M2024" t="str">
        <f t="shared" si="128"/>
        <v>MtlNewSDG</v>
      </c>
      <c r="N2024" t="s">
        <v>428</v>
      </c>
      <c r="O2024">
        <v>0.14649999999999999</v>
      </c>
    </row>
    <row r="2025" spans="2:15" x14ac:dyDescent="0.35">
      <c r="B2025" t="s">
        <v>389</v>
      </c>
      <c r="C2025" t="str">
        <f t="shared" si="125"/>
        <v>MtlNewSDG</v>
      </c>
      <c r="D2025" t="s">
        <v>393</v>
      </c>
      <c r="E2025" t="str">
        <f t="shared" si="126"/>
        <v>Any</v>
      </c>
      <c r="F2025" t="s">
        <v>456</v>
      </c>
      <c r="G2025" t="s">
        <v>441</v>
      </c>
      <c r="H2025" t="s">
        <v>454</v>
      </c>
      <c r="I2025" s="12" t="s">
        <v>417</v>
      </c>
      <c r="J2025" s="12" t="s">
        <v>418</v>
      </c>
      <c r="L2025" s="28" t="str">
        <f t="shared" si="127"/>
        <v>MtlNewSDGCZ11</v>
      </c>
      <c r="M2025" t="str">
        <f t="shared" si="128"/>
        <v>MtlNewSDG</v>
      </c>
      <c r="N2025" t="s">
        <v>429</v>
      </c>
      <c r="O2025">
        <v>0</v>
      </c>
    </row>
    <row r="2026" spans="2:15" x14ac:dyDescent="0.35">
      <c r="B2026" t="s">
        <v>389</v>
      </c>
      <c r="C2026" t="str">
        <f t="shared" si="125"/>
        <v>MtlNewSDG</v>
      </c>
      <c r="D2026" t="s">
        <v>393</v>
      </c>
      <c r="E2026" t="str">
        <f t="shared" si="126"/>
        <v>Any</v>
      </c>
      <c r="F2026" t="s">
        <v>456</v>
      </c>
      <c r="G2026" t="s">
        <v>441</v>
      </c>
      <c r="H2026" t="s">
        <v>454</v>
      </c>
      <c r="I2026" s="12" t="s">
        <v>417</v>
      </c>
      <c r="J2026" s="12" t="s">
        <v>418</v>
      </c>
      <c r="L2026" s="28" t="str">
        <f t="shared" si="127"/>
        <v>MtlNewSDGCZ12</v>
      </c>
      <c r="M2026" t="str">
        <f t="shared" si="128"/>
        <v>MtlNewSDG</v>
      </c>
      <c r="N2026" t="s">
        <v>430</v>
      </c>
      <c r="O2026">
        <v>0</v>
      </c>
    </row>
    <row r="2027" spans="2:15" x14ac:dyDescent="0.35">
      <c r="B2027" t="s">
        <v>389</v>
      </c>
      <c r="C2027" t="str">
        <f t="shared" si="125"/>
        <v>MtlNewSDG</v>
      </c>
      <c r="D2027" t="s">
        <v>393</v>
      </c>
      <c r="E2027" t="str">
        <f t="shared" si="126"/>
        <v>Any</v>
      </c>
      <c r="F2027" t="s">
        <v>456</v>
      </c>
      <c r="G2027" t="s">
        <v>441</v>
      </c>
      <c r="H2027" t="s">
        <v>454</v>
      </c>
      <c r="I2027" s="12" t="s">
        <v>417</v>
      </c>
      <c r="J2027" s="12" t="s">
        <v>418</v>
      </c>
      <c r="L2027" s="28" t="str">
        <f t="shared" si="127"/>
        <v>MtlNewSDGCZ13</v>
      </c>
      <c r="M2027" t="str">
        <f t="shared" si="128"/>
        <v>MtlNewSDG</v>
      </c>
      <c r="N2027" t="s">
        <v>431</v>
      </c>
      <c r="O2027">
        <v>0</v>
      </c>
    </row>
    <row r="2028" spans="2:15" x14ac:dyDescent="0.35">
      <c r="B2028" t="s">
        <v>389</v>
      </c>
      <c r="C2028" t="str">
        <f t="shared" si="125"/>
        <v>MtlNewSDG</v>
      </c>
      <c r="D2028" t="s">
        <v>393</v>
      </c>
      <c r="E2028" t="str">
        <f t="shared" si="126"/>
        <v>Any</v>
      </c>
      <c r="F2028" t="s">
        <v>456</v>
      </c>
      <c r="G2028" t="s">
        <v>441</v>
      </c>
      <c r="H2028" t="s">
        <v>454</v>
      </c>
      <c r="I2028" s="12" t="s">
        <v>417</v>
      </c>
      <c r="J2028" s="12" t="s">
        <v>418</v>
      </c>
      <c r="L2028" s="28" t="str">
        <f t="shared" si="127"/>
        <v>MtlNewSDGCZ14</v>
      </c>
      <c r="M2028" t="str">
        <f t="shared" si="128"/>
        <v>MtlNewSDG</v>
      </c>
      <c r="N2028" t="s">
        <v>432</v>
      </c>
      <c r="O2028">
        <v>1.455E-2</v>
      </c>
    </row>
    <row r="2029" spans="2:15" x14ac:dyDescent="0.35">
      <c r="B2029" t="s">
        <v>389</v>
      </c>
      <c r="C2029" t="str">
        <f t="shared" si="125"/>
        <v>MtlNewSDG</v>
      </c>
      <c r="D2029" t="s">
        <v>393</v>
      </c>
      <c r="E2029" t="str">
        <f t="shared" si="126"/>
        <v>Any</v>
      </c>
      <c r="F2029" t="s">
        <v>456</v>
      </c>
      <c r="G2029" t="s">
        <v>441</v>
      </c>
      <c r="H2029" t="s">
        <v>454</v>
      </c>
      <c r="I2029" s="12" t="s">
        <v>417</v>
      </c>
      <c r="J2029" s="12" t="s">
        <v>418</v>
      </c>
      <c r="L2029" s="28" t="str">
        <f t="shared" si="127"/>
        <v>MtlNewSDGCZ15</v>
      </c>
      <c r="M2029" t="str">
        <f t="shared" si="128"/>
        <v>MtlNewSDG</v>
      </c>
      <c r="N2029" t="s">
        <v>433</v>
      </c>
      <c r="O2029">
        <v>1.7649999999999999E-2</v>
      </c>
    </row>
    <row r="2030" spans="2:15" x14ac:dyDescent="0.35">
      <c r="B2030" t="s">
        <v>389</v>
      </c>
      <c r="C2030" t="str">
        <f t="shared" si="125"/>
        <v>MtlNewSDG</v>
      </c>
      <c r="D2030" t="s">
        <v>393</v>
      </c>
      <c r="E2030" t="str">
        <f t="shared" si="126"/>
        <v>Any</v>
      </c>
      <c r="F2030" t="s">
        <v>456</v>
      </c>
      <c r="G2030" t="s">
        <v>441</v>
      </c>
      <c r="H2030" t="s">
        <v>454</v>
      </c>
      <c r="I2030" s="12" t="s">
        <v>417</v>
      </c>
      <c r="J2030" s="12" t="s">
        <v>418</v>
      </c>
      <c r="L2030" s="28" t="str">
        <f t="shared" si="127"/>
        <v>MtlNewSDGCZ16</v>
      </c>
      <c r="M2030" t="str">
        <f t="shared" si="128"/>
        <v>MtlNewSDG</v>
      </c>
      <c r="N2030" t="s">
        <v>434</v>
      </c>
      <c r="O2030">
        <v>0</v>
      </c>
    </row>
    <row r="2031" spans="2:15" x14ac:dyDescent="0.35">
      <c r="B2031" t="s">
        <v>389</v>
      </c>
      <c r="C2031" t="str">
        <f t="shared" si="125"/>
        <v>MBTNewSDG</v>
      </c>
      <c r="D2031" t="s">
        <v>393</v>
      </c>
      <c r="E2031" t="str">
        <f t="shared" si="126"/>
        <v>Any</v>
      </c>
      <c r="F2031" t="s">
        <v>456</v>
      </c>
      <c r="G2031" t="s">
        <v>442</v>
      </c>
      <c r="H2031" t="s">
        <v>454</v>
      </c>
      <c r="I2031" s="12" t="s">
        <v>417</v>
      </c>
      <c r="J2031" s="12" t="s">
        <v>418</v>
      </c>
      <c r="L2031" s="28" t="str">
        <f t="shared" si="127"/>
        <v>MBTNewSDGCZ01</v>
      </c>
      <c r="M2031" t="str">
        <f t="shared" si="128"/>
        <v>MBTNewSDG</v>
      </c>
      <c r="N2031" t="s">
        <v>419</v>
      </c>
      <c r="O2031">
        <v>0</v>
      </c>
    </row>
    <row r="2032" spans="2:15" x14ac:dyDescent="0.35">
      <c r="B2032" t="s">
        <v>389</v>
      </c>
      <c r="C2032" t="str">
        <f t="shared" si="125"/>
        <v>MBTNewSDG</v>
      </c>
      <c r="D2032" t="s">
        <v>393</v>
      </c>
      <c r="E2032" t="str">
        <f t="shared" si="126"/>
        <v>Any</v>
      </c>
      <c r="F2032" t="s">
        <v>456</v>
      </c>
      <c r="G2032" t="s">
        <v>442</v>
      </c>
      <c r="H2032" t="s">
        <v>454</v>
      </c>
      <c r="I2032" s="12" t="s">
        <v>417</v>
      </c>
      <c r="J2032" s="12" t="s">
        <v>418</v>
      </c>
      <c r="L2032" s="28" t="str">
        <f t="shared" si="127"/>
        <v>MBTNewSDGCZ02</v>
      </c>
      <c r="M2032" t="str">
        <f t="shared" si="128"/>
        <v>MBTNewSDG</v>
      </c>
      <c r="N2032" t="s">
        <v>420</v>
      </c>
      <c r="O2032">
        <v>0</v>
      </c>
    </row>
    <row r="2033" spans="2:15" x14ac:dyDescent="0.35">
      <c r="B2033" t="s">
        <v>389</v>
      </c>
      <c r="C2033" t="str">
        <f t="shared" si="125"/>
        <v>MBTNewSDG</v>
      </c>
      <c r="D2033" t="s">
        <v>393</v>
      </c>
      <c r="E2033" t="str">
        <f t="shared" si="126"/>
        <v>Any</v>
      </c>
      <c r="F2033" t="s">
        <v>456</v>
      </c>
      <c r="G2033" t="s">
        <v>442</v>
      </c>
      <c r="H2033" t="s">
        <v>454</v>
      </c>
      <c r="I2033" s="12" t="s">
        <v>417</v>
      </c>
      <c r="J2033" s="12" t="s">
        <v>418</v>
      </c>
      <c r="L2033" s="28" t="str">
        <f t="shared" si="127"/>
        <v>MBTNewSDGCZ03</v>
      </c>
      <c r="M2033" t="str">
        <f t="shared" si="128"/>
        <v>MBTNewSDG</v>
      </c>
      <c r="N2033" t="s">
        <v>421</v>
      </c>
      <c r="O2033">
        <v>0</v>
      </c>
    </row>
    <row r="2034" spans="2:15" x14ac:dyDescent="0.35">
      <c r="B2034" t="s">
        <v>389</v>
      </c>
      <c r="C2034" t="str">
        <f t="shared" si="125"/>
        <v>MBTNewSDG</v>
      </c>
      <c r="D2034" t="s">
        <v>393</v>
      </c>
      <c r="E2034" t="str">
        <f t="shared" si="126"/>
        <v>Any</v>
      </c>
      <c r="F2034" t="s">
        <v>456</v>
      </c>
      <c r="G2034" t="s">
        <v>442</v>
      </c>
      <c r="H2034" t="s">
        <v>454</v>
      </c>
      <c r="I2034" s="12" t="s">
        <v>417</v>
      </c>
      <c r="J2034" s="12" t="s">
        <v>418</v>
      </c>
      <c r="L2034" s="28" t="str">
        <f t="shared" si="127"/>
        <v>MBTNewSDGCZ04</v>
      </c>
      <c r="M2034" t="str">
        <f t="shared" si="128"/>
        <v>MBTNewSDG</v>
      </c>
      <c r="N2034" t="s">
        <v>422</v>
      </c>
      <c r="O2034">
        <v>0</v>
      </c>
    </row>
    <row r="2035" spans="2:15" x14ac:dyDescent="0.35">
      <c r="B2035" t="s">
        <v>389</v>
      </c>
      <c r="C2035" t="str">
        <f t="shared" si="125"/>
        <v>MBTNewSDG</v>
      </c>
      <c r="D2035" t="s">
        <v>393</v>
      </c>
      <c r="E2035" t="str">
        <f t="shared" si="126"/>
        <v>Any</v>
      </c>
      <c r="F2035" t="s">
        <v>456</v>
      </c>
      <c r="G2035" t="s">
        <v>442</v>
      </c>
      <c r="H2035" t="s">
        <v>454</v>
      </c>
      <c r="I2035" s="12" t="s">
        <v>417</v>
      </c>
      <c r="J2035" s="12" t="s">
        <v>418</v>
      </c>
      <c r="L2035" s="28" t="str">
        <f t="shared" si="127"/>
        <v>MBTNewSDGCZ05</v>
      </c>
      <c r="M2035" t="str">
        <f t="shared" si="128"/>
        <v>MBTNewSDG</v>
      </c>
      <c r="N2035" t="s">
        <v>423</v>
      </c>
      <c r="O2035">
        <v>0</v>
      </c>
    </row>
    <row r="2036" spans="2:15" x14ac:dyDescent="0.35">
      <c r="B2036" t="s">
        <v>389</v>
      </c>
      <c r="C2036" t="str">
        <f t="shared" si="125"/>
        <v>MBTNewSDG</v>
      </c>
      <c r="D2036" t="s">
        <v>393</v>
      </c>
      <c r="E2036" t="str">
        <f t="shared" si="126"/>
        <v>Any</v>
      </c>
      <c r="F2036" t="s">
        <v>456</v>
      </c>
      <c r="G2036" t="s">
        <v>442</v>
      </c>
      <c r="H2036" t="s">
        <v>454</v>
      </c>
      <c r="I2036" s="12" t="s">
        <v>417</v>
      </c>
      <c r="J2036" s="12" t="s">
        <v>418</v>
      </c>
      <c r="L2036" s="28" t="str">
        <f t="shared" si="127"/>
        <v>MBTNewSDGCZ06</v>
      </c>
      <c r="M2036" t="str">
        <f t="shared" si="128"/>
        <v>MBTNewSDG</v>
      </c>
      <c r="N2036" t="s">
        <v>424</v>
      </c>
      <c r="O2036">
        <v>5.8966666666666667E-2</v>
      </c>
    </row>
    <row r="2037" spans="2:15" x14ac:dyDescent="0.35">
      <c r="B2037" t="s">
        <v>389</v>
      </c>
      <c r="C2037" t="str">
        <f t="shared" si="125"/>
        <v>MBTNewSDG</v>
      </c>
      <c r="D2037" t="s">
        <v>393</v>
      </c>
      <c r="E2037" t="str">
        <f t="shared" si="126"/>
        <v>Any</v>
      </c>
      <c r="F2037" t="s">
        <v>456</v>
      </c>
      <c r="G2037" t="s">
        <v>442</v>
      </c>
      <c r="H2037" t="s">
        <v>454</v>
      </c>
      <c r="I2037" s="12" t="s">
        <v>417</v>
      </c>
      <c r="J2037" s="12" t="s">
        <v>418</v>
      </c>
      <c r="L2037" s="28" t="str">
        <f t="shared" si="127"/>
        <v>MBTNewSDGCZ07</v>
      </c>
      <c r="M2037" t="str">
        <f t="shared" si="128"/>
        <v>MBTNewSDG</v>
      </c>
      <c r="N2037" t="s">
        <v>425</v>
      </c>
      <c r="O2037">
        <v>1.1418333333333333</v>
      </c>
    </row>
    <row r="2038" spans="2:15" x14ac:dyDescent="0.35">
      <c r="B2038" t="s">
        <v>389</v>
      </c>
      <c r="C2038" t="str">
        <f t="shared" si="125"/>
        <v>MBTNewSDG</v>
      </c>
      <c r="D2038" t="s">
        <v>393</v>
      </c>
      <c r="E2038" t="str">
        <f t="shared" si="126"/>
        <v>Any</v>
      </c>
      <c r="F2038" t="s">
        <v>456</v>
      </c>
      <c r="G2038" t="s">
        <v>442</v>
      </c>
      <c r="H2038" t="s">
        <v>454</v>
      </c>
      <c r="I2038" s="12" t="s">
        <v>417</v>
      </c>
      <c r="J2038" s="12" t="s">
        <v>418</v>
      </c>
      <c r="L2038" s="28" t="str">
        <f t="shared" si="127"/>
        <v>MBTNewSDGCZ08</v>
      </c>
      <c r="M2038" t="str">
        <f t="shared" si="128"/>
        <v>MBTNewSDG</v>
      </c>
      <c r="N2038" t="s">
        <v>426</v>
      </c>
      <c r="O2038">
        <v>3.6166666666666666E-2</v>
      </c>
    </row>
    <row r="2039" spans="2:15" x14ac:dyDescent="0.35">
      <c r="B2039" t="s">
        <v>389</v>
      </c>
      <c r="C2039" t="str">
        <f t="shared" si="125"/>
        <v>MBTNewSDG</v>
      </c>
      <c r="D2039" t="s">
        <v>393</v>
      </c>
      <c r="E2039" t="str">
        <f t="shared" si="126"/>
        <v>Any</v>
      </c>
      <c r="F2039" t="s">
        <v>456</v>
      </c>
      <c r="G2039" t="s">
        <v>442</v>
      </c>
      <c r="H2039" t="s">
        <v>454</v>
      </c>
      <c r="I2039" s="12" t="s">
        <v>417</v>
      </c>
      <c r="J2039" s="12" t="s">
        <v>418</v>
      </c>
      <c r="L2039" s="28" t="str">
        <f t="shared" si="127"/>
        <v>MBTNewSDGCZ09</v>
      </c>
      <c r="M2039" t="str">
        <f t="shared" si="128"/>
        <v>MBTNewSDG</v>
      </c>
      <c r="N2039" t="s">
        <v>427</v>
      </c>
      <c r="O2039">
        <v>0</v>
      </c>
    </row>
    <row r="2040" spans="2:15" x14ac:dyDescent="0.35">
      <c r="B2040" t="s">
        <v>389</v>
      </c>
      <c r="C2040" t="str">
        <f t="shared" si="125"/>
        <v>MBTNewSDG</v>
      </c>
      <c r="D2040" t="s">
        <v>393</v>
      </c>
      <c r="E2040" t="str">
        <f t="shared" si="126"/>
        <v>Any</v>
      </c>
      <c r="F2040" t="s">
        <v>456</v>
      </c>
      <c r="G2040" t="s">
        <v>442</v>
      </c>
      <c r="H2040" t="s">
        <v>454</v>
      </c>
      <c r="I2040" s="12" t="s">
        <v>417</v>
      </c>
      <c r="J2040" s="12" t="s">
        <v>418</v>
      </c>
      <c r="L2040" s="28" t="str">
        <f t="shared" si="127"/>
        <v>MBTNewSDGCZ10</v>
      </c>
      <c r="M2040" t="str">
        <f t="shared" si="128"/>
        <v>MBTNewSDG</v>
      </c>
      <c r="N2040" t="s">
        <v>428</v>
      </c>
      <c r="O2040">
        <v>0.54866666666666664</v>
      </c>
    </row>
    <row r="2041" spans="2:15" x14ac:dyDescent="0.35">
      <c r="B2041" t="s">
        <v>389</v>
      </c>
      <c r="C2041" t="str">
        <f t="shared" si="125"/>
        <v>MBTNewSDG</v>
      </c>
      <c r="D2041" t="s">
        <v>393</v>
      </c>
      <c r="E2041" t="str">
        <f t="shared" si="126"/>
        <v>Any</v>
      </c>
      <c r="F2041" t="s">
        <v>456</v>
      </c>
      <c r="G2041" t="s">
        <v>442</v>
      </c>
      <c r="H2041" t="s">
        <v>454</v>
      </c>
      <c r="I2041" s="12" t="s">
        <v>417</v>
      </c>
      <c r="J2041" s="12" t="s">
        <v>418</v>
      </c>
      <c r="L2041" s="28" t="str">
        <f t="shared" si="127"/>
        <v>MBTNewSDGCZ11</v>
      </c>
      <c r="M2041" t="str">
        <f t="shared" si="128"/>
        <v>MBTNewSDG</v>
      </c>
      <c r="N2041" t="s">
        <v>429</v>
      </c>
      <c r="O2041">
        <v>0</v>
      </c>
    </row>
    <row r="2042" spans="2:15" x14ac:dyDescent="0.35">
      <c r="B2042" t="s">
        <v>389</v>
      </c>
      <c r="C2042" t="str">
        <f t="shared" si="125"/>
        <v>MBTNewSDG</v>
      </c>
      <c r="D2042" t="s">
        <v>393</v>
      </c>
      <c r="E2042" t="str">
        <f t="shared" si="126"/>
        <v>Any</v>
      </c>
      <c r="F2042" t="s">
        <v>456</v>
      </c>
      <c r="G2042" t="s">
        <v>442</v>
      </c>
      <c r="H2042" t="s">
        <v>454</v>
      </c>
      <c r="I2042" s="12" t="s">
        <v>417</v>
      </c>
      <c r="J2042" s="12" t="s">
        <v>418</v>
      </c>
      <c r="L2042" s="28" t="str">
        <f t="shared" si="127"/>
        <v>MBTNewSDGCZ12</v>
      </c>
      <c r="M2042" t="str">
        <f t="shared" si="128"/>
        <v>MBTNewSDG</v>
      </c>
      <c r="N2042" t="s">
        <v>430</v>
      </c>
      <c r="O2042">
        <v>0</v>
      </c>
    </row>
    <row r="2043" spans="2:15" x14ac:dyDescent="0.35">
      <c r="B2043" t="s">
        <v>389</v>
      </c>
      <c r="C2043" t="str">
        <f t="shared" si="125"/>
        <v>MBTNewSDG</v>
      </c>
      <c r="D2043" t="s">
        <v>393</v>
      </c>
      <c r="E2043" t="str">
        <f t="shared" si="126"/>
        <v>Any</v>
      </c>
      <c r="F2043" t="s">
        <v>456</v>
      </c>
      <c r="G2043" t="s">
        <v>442</v>
      </c>
      <c r="H2043" t="s">
        <v>454</v>
      </c>
      <c r="I2043" s="12" t="s">
        <v>417</v>
      </c>
      <c r="J2043" s="12" t="s">
        <v>418</v>
      </c>
      <c r="L2043" s="28" t="str">
        <f t="shared" si="127"/>
        <v>MBTNewSDGCZ13</v>
      </c>
      <c r="M2043" t="str">
        <f t="shared" si="128"/>
        <v>MBTNewSDG</v>
      </c>
      <c r="N2043" t="s">
        <v>431</v>
      </c>
      <c r="O2043">
        <v>0</v>
      </c>
    </row>
    <row r="2044" spans="2:15" x14ac:dyDescent="0.35">
      <c r="B2044" t="s">
        <v>389</v>
      </c>
      <c r="C2044" t="str">
        <f t="shared" si="125"/>
        <v>MBTNewSDG</v>
      </c>
      <c r="D2044" t="s">
        <v>393</v>
      </c>
      <c r="E2044" t="str">
        <f t="shared" si="126"/>
        <v>Any</v>
      </c>
      <c r="F2044" t="s">
        <v>456</v>
      </c>
      <c r="G2044" t="s">
        <v>442</v>
      </c>
      <c r="H2044" t="s">
        <v>454</v>
      </c>
      <c r="I2044" s="12" t="s">
        <v>417</v>
      </c>
      <c r="J2044" s="12" t="s">
        <v>418</v>
      </c>
      <c r="L2044" s="28" t="str">
        <f t="shared" si="127"/>
        <v>MBTNewSDGCZ14</v>
      </c>
      <c r="M2044" t="str">
        <f t="shared" si="128"/>
        <v>MBTNewSDG</v>
      </c>
      <c r="N2044" t="s">
        <v>432</v>
      </c>
      <c r="O2044">
        <v>1.7166666666666667E-2</v>
      </c>
    </row>
    <row r="2045" spans="2:15" x14ac:dyDescent="0.35">
      <c r="B2045" t="s">
        <v>389</v>
      </c>
      <c r="C2045" t="str">
        <f t="shared" si="125"/>
        <v>MBTNewSDG</v>
      </c>
      <c r="D2045" t="s">
        <v>393</v>
      </c>
      <c r="E2045" t="str">
        <f t="shared" si="126"/>
        <v>Any</v>
      </c>
      <c r="F2045" t="s">
        <v>456</v>
      </c>
      <c r="G2045" t="s">
        <v>442</v>
      </c>
      <c r="H2045" t="s">
        <v>454</v>
      </c>
      <c r="I2045" s="12" t="s">
        <v>417</v>
      </c>
      <c r="J2045" s="12" t="s">
        <v>418</v>
      </c>
      <c r="L2045" s="28" t="str">
        <f t="shared" si="127"/>
        <v>MBTNewSDGCZ15</v>
      </c>
      <c r="M2045" t="str">
        <f t="shared" si="128"/>
        <v>MBTNewSDG</v>
      </c>
      <c r="N2045" t="s">
        <v>433</v>
      </c>
      <c r="O2045">
        <v>5.5999999999999999E-3</v>
      </c>
    </row>
    <row r="2046" spans="2:15" x14ac:dyDescent="0.35">
      <c r="B2046" t="s">
        <v>389</v>
      </c>
      <c r="C2046" t="str">
        <f t="shared" si="125"/>
        <v>MBTNewSDG</v>
      </c>
      <c r="D2046" t="s">
        <v>393</v>
      </c>
      <c r="E2046" t="str">
        <f t="shared" si="126"/>
        <v>Any</v>
      </c>
      <c r="F2046" t="s">
        <v>456</v>
      </c>
      <c r="G2046" t="s">
        <v>442</v>
      </c>
      <c r="H2046" t="s">
        <v>454</v>
      </c>
      <c r="I2046" s="12" t="s">
        <v>417</v>
      </c>
      <c r="J2046" s="12" t="s">
        <v>418</v>
      </c>
      <c r="L2046" s="28" t="str">
        <f t="shared" si="127"/>
        <v>MBTNewSDGCZ16</v>
      </c>
      <c r="M2046" t="str">
        <f t="shared" si="128"/>
        <v>MBTNewSDG</v>
      </c>
      <c r="N2046" t="s">
        <v>434</v>
      </c>
      <c r="O2046">
        <v>0</v>
      </c>
    </row>
    <row r="2047" spans="2:15" x14ac:dyDescent="0.35">
      <c r="B2047" t="s">
        <v>389</v>
      </c>
      <c r="C2047" t="str">
        <f t="shared" si="125"/>
        <v>MLINewSDG</v>
      </c>
      <c r="D2047" t="s">
        <v>393</v>
      </c>
      <c r="E2047" t="str">
        <f t="shared" si="126"/>
        <v>Any</v>
      </c>
      <c r="F2047" t="s">
        <v>456</v>
      </c>
      <c r="G2047" t="s">
        <v>443</v>
      </c>
      <c r="H2047" t="s">
        <v>454</v>
      </c>
      <c r="I2047" s="12" t="s">
        <v>417</v>
      </c>
      <c r="J2047" s="12" t="s">
        <v>418</v>
      </c>
      <c r="L2047" s="28" t="str">
        <f t="shared" si="127"/>
        <v>MLINewSDGCZ01</v>
      </c>
      <c r="M2047" t="str">
        <f t="shared" si="128"/>
        <v>MLINewSDG</v>
      </c>
      <c r="N2047" t="s">
        <v>419</v>
      </c>
      <c r="O2047">
        <v>0</v>
      </c>
    </row>
    <row r="2048" spans="2:15" x14ac:dyDescent="0.35">
      <c r="B2048" t="s">
        <v>389</v>
      </c>
      <c r="C2048" t="str">
        <f t="shared" si="125"/>
        <v>MLINewSDG</v>
      </c>
      <c r="D2048" t="s">
        <v>393</v>
      </c>
      <c r="E2048" t="str">
        <f t="shared" si="126"/>
        <v>Any</v>
      </c>
      <c r="F2048" t="s">
        <v>456</v>
      </c>
      <c r="G2048" t="s">
        <v>443</v>
      </c>
      <c r="H2048" t="s">
        <v>454</v>
      </c>
      <c r="I2048" s="12" t="s">
        <v>417</v>
      </c>
      <c r="J2048" s="12" t="s">
        <v>418</v>
      </c>
      <c r="L2048" s="28" t="str">
        <f t="shared" si="127"/>
        <v>MLINewSDGCZ02</v>
      </c>
      <c r="M2048" t="str">
        <f t="shared" si="128"/>
        <v>MLINewSDG</v>
      </c>
      <c r="N2048" t="s">
        <v>420</v>
      </c>
      <c r="O2048">
        <v>0</v>
      </c>
    </row>
    <row r="2049" spans="2:15" x14ac:dyDescent="0.35">
      <c r="B2049" t="s">
        <v>389</v>
      </c>
      <c r="C2049" t="str">
        <f t="shared" si="125"/>
        <v>MLINewSDG</v>
      </c>
      <c r="D2049" t="s">
        <v>393</v>
      </c>
      <c r="E2049" t="str">
        <f t="shared" si="126"/>
        <v>Any</v>
      </c>
      <c r="F2049" t="s">
        <v>456</v>
      </c>
      <c r="G2049" t="s">
        <v>443</v>
      </c>
      <c r="H2049" t="s">
        <v>454</v>
      </c>
      <c r="I2049" s="12" t="s">
        <v>417</v>
      </c>
      <c r="J2049" s="12" t="s">
        <v>418</v>
      </c>
      <c r="L2049" s="28" t="str">
        <f t="shared" si="127"/>
        <v>MLINewSDGCZ03</v>
      </c>
      <c r="M2049" t="str">
        <f t="shared" si="128"/>
        <v>MLINewSDG</v>
      </c>
      <c r="N2049" t="s">
        <v>421</v>
      </c>
      <c r="O2049">
        <v>0</v>
      </c>
    </row>
    <row r="2050" spans="2:15" x14ac:dyDescent="0.35">
      <c r="B2050" t="s">
        <v>389</v>
      </c>
      <c r="C2050" t="str">
        <f t="shared" si="125"/>
        <v>MLINewSDG</v>
      </c>
      <c r="D2050" t="s">
        <v>393</v>
      </c>
      <c r="E2050" t="str">
        <f t="shared" si="126"/>
        <v>Any</v>
      </c>
      <c r="F2050" t="s">
        <v>456</v>
      </c>
      <c r="G2050" t="s">
        <v>443</v>
      </c>
      <c r="H2050" t="s">
        <v>454</v>
      </c>
      <c r="I2050" s="12" t="s">
        <v>417</v>
      </c>
      <c r="J2050" s="12" t="s">
        <v>418</v>
      </c>
      <c r="L2050" s="28" t="str">
        <f t="shared" si="127"/>
        <v>MLINewSDGCZ04</v>
      </c>
      <c r="M2050" t="str">
        <f t="shared" si="128"/>
        <v>MLINewSDG</v>
      </c>
      <c r="N2050" t="s">
        <v>422</v>
      </c>
      <c r="O2050">
        <v>0</v>
      </c>
    </row>
    <row r="2051" spans="2:15" x14ac:dyDescent="0.35">
      <c r="B2051" t="s">
        <v>389</v>
      </c>
      <c r="C2051" t="str">
        <f t="shared" si="125"/>
        <v>MLINewSDG</v>
      </c>
      <c r="D2051" t="s">
        <v>393</v>
      </c>
      <c r="E2051" t="str">
        <f t="shared" si="126"/>
        <v>Any</v>
      </c>
      <c r="F2051" t="s">
        <v>456</v>
      </c>
      <c r="G2051" t="s">
        <v>443</v>
      </c>
      <c r="H2051" t="s">
        <v>454</v>
      </c>
      <c r="I2051" s="12" t="s">
        <v>417</v>
      </c>
      <c r="J2051" s="12" t="s">
        <v>418</v>
      </c>
      <c r="L2051" s="28" t="str">
        <f t="shared" si="127"/>
        <v>MLINewSDGCZ05</v>
      </c>
      <c r="M2051" t="str">
        <f t="shared" si="128"/>
        <v>MLINewSDG</v>
      </c>
      <c r="N2051" t="s">
        <v>423</v>
      </c>
      <c r="O2051">
        <v>0</v>
      </c>
    </row>
    <row r="2052" spans="2:15" x14ac:dyDescent="0.35">
      <c r="B2052" t="s">
        <v>389</v>
      </c>
      <c r="C2052" t="str">
        <f t="shared" si="125"/>
        <v>MLINewSDG</v>
      </c>
      <c r="D2052" t="s">
        <v>393</v>
      </c>
      <c r="E2052" t="str">
        <f t="shared" si="126"/>
        <v>Any</v>
      </c>
      <c r="F2052" t="s">
        <v>456</v>
      </c>
      <c r="G2052" t="s">
        <v>443</v>
      </c>
      <c r="H2052" t="s">
        <v>454</v>
      </c>
      <c r="I2052" s="12" t="s">
        <v>417</v>
      </c>
      <c r="J2052" s="12" t="s">
        <v>418</v>
      </c>
      <c r="L2052" s="28" t="str">
        <f t="shared" si="127"/>
        <v>MLINewSDGCZ06</v>
      </c>
      <c r="M2052" t="str">
        <f t="shared" si="128"/>
        <v>MLINewSDG</v>
      </c>
      <c r="N2052" t="s">
        <v>424</v>
      </c>
      <c r="O2052">
        <v>5.8966666666666667E-2</v>
      </c>
    </row>
    <row r="2053" spans="2:15" x14ac:dyDescent="0.35">
      <c r="B2053" t="s">
        <v>389</v>
      </c>
      <c r="C2053" t="str">
        <f t="shared" si="125"/>
        <v>MLINewSDG</v>
      </c>
      <c r="D2053" t="s">
        <v>393</v>
      </c>
      <c r="E2053" t="str">
        <f t="shared" si="126"/>
        <v>Any</v>
      </c>
      <c r="F2053" t="s">
        <v>456</v>
      </c>
      <c r="G2053" t="s">
        <v>443</v>
      </c>
      <c r="H2053" t="s">
        <v>454</v>
      </c>
      <c r="I2053" s="12" t="s">
        <v>417</v>
      </c>
      <c r="J2053" s="12" t="s">
        <v>418</v>
      </c>
      <c r="L2053" s="28" t="str">
        <f t="shared" si="127"/>
        <v>MLINewSDGCZ07</v>
      </c>
      <c r="M2053" t="str">
        <f t="shared" si="128"/>
        <v>MLINewSDG</v>
      </c>
      <c r="N2053" t="s">
        <v>425</v>
      </c>
      <c r="O2053">
        <v>1.1418333333333333</v>
      </c>
    </row>
    <row r="2054" spans="2:15" x14ac:dyDescent="0.35">
      <c r="B2054" t="s">
        <v>389</v>
      </c>
      <c r="C2054" t="str">
        <f t="shared" si="125"/>
        <v>MLINewSDG</v>
      </c>
      <c r="D2054" t="s">
        <v>393</v>
      </c>
      <c r="E2054" t="str">
        <f t="shared" si="126"/>
        <v>Any</v>
      </c>
      <c r="F2054" t="s">
        <v>456</v>
      </c>
      <c r="G2054" t="s">
        <v>443</v>
      </c>
      <c r="H2054" t="s">
        <v>454</v>
      </c>
      <c r="I2054" s="12" t="s">
        <v>417</v>
      </c>
      <c r="J2054" s="12" t="s">
        <v>418</v>
      </c>
      <c r="L2054" s="28" t="str">
        <f t="shared" si="127"/>
        <v>MLINewSDGCZ08</v>
      </c>
      <c r="M2054" t="str">
        <f t="shared" si="128"/>
        <v>MLINewSDG</v>
      </c>
      <c r="N2054" t="s">
        <v>426</v>
      </c>
      <c r="O2054">
        <v>3.6166666666666666E-2</v>
      </c>
    </row>
    <row r="2055" spans="2:15" x14ac:dyDescent="0.35">
      <c r="B2055" t="s">
        <v>389</v>
      </c>
      <c r="C2055" t="str">
        <f t="shared" si="125"/>
        <v>MLINewSDG</v>
      </c>
      <c r="D2055" t="s">
        <v>393</v>
      </c>
      <c r="E2055" t="str">
        <f t="shared" si="126"/>
        <v>Any</v>
      </c>
      <c r="F2055" t="s">
        <v>456</v>
      </c>
      <c r="G2055" t="s">
        <v>443</v>
      </c>
      <c r="H2055" t="s">
        <v>454</v>
      </c>
      <c r="I2055" s="12" t="s">
        <v>417</v>
      </c>
      <c r="J2055" s="12" t="s">
        <v>418</v>
      </c>
      <c r="L2055" s="28" t="str">
        <f t="shared" si="127"/>
        <v>MLINewSDGCZ09</v>
      </c>
      <c r="M2055" t="str">
        <f t="shared" si="128"/>
        <v>MLINewSDG</v>
      </c>
      <c r="N2055" t="s">
        <v>427</v>
      </c>
      <c r="O2055">
        <v>0</v>
      </c>
    </row>
    <row r="2056" spans="2:15" x14ac:dyDescent="0.35">
      <c r="B2056" t="s">
        <v>389</v>
      </c>
      <c r="C2056" t="str">
        <f t="shared" si="125"/>
        <v>MLINewSDG</v>
      </c>
      <c r="D2056" t="s">
        <v>393</v>
      </c>
      <c r="E2056" t="str">
        <f t="shared" si="126"/>
        <v>Any</v>
      </c>
      <c r="F2056" t="s">
        <v>456</v>
      </c>
      <c r="G2056" t="s">
        <v>443</v>
      </c>
      <c r="H2056" t="s">
        <v>454</v>
      </c>
      <c r="I2056" s="12" t="s">
        <v>417</v>
      </c>
      <c r="J2056" s="12" t="s">
        <v>418</v>
      </c>
      <c r="L2056" s="28" t="str">
        <f t="shared" si="127"/>
        <v>MLINewSDGCZ10</v>
      </c>
      <c r="M2056" t="str">
        <f t="shared" si="128"/>
        <v>MLINewSDG</v>
      </c>
      <c r="N2056" t="s">
        <v>428</v>
      </c>
      <c r="O2056">
        <v>0.54866666666666664</v>
      </c>
    </row>
    <row r="2057" spans="2:15" x14ac:dyDescent="0.35">
      <c r="B2057" t="s">
        <v>389</v>
      </c>
      <c r="C2057" t="str">
        <f t="shared" si="125"/>
        <v>MLINewSDG</v>
      </c>
      <c r="D2057" t="s">
        <v>393</v>
      </c>
      <c r="E2057" t="str">
        <f t="shared" si="126"/>
        <v>Any</v>
      </c>
      <c r="F2057" t="s">
        <v>456</v>
      </c>
      <c r="G2057" t="s">
        <v>443</v>
      </c>
      <c r="H2057" t="s">
        <v>454</v>
      </c>
      <c r="I2057" s="12" t="s">
        <v>417</v>
      </c>
      <c r="J2057" s="12" t="s">
        <v>418</v>
      </c>
      <c r="L2057" s="28" t="str">
        <f t="shared" si="127"/>
        <v>MLINewSDGCZ11</v>
      </c>
      <c r="M2057" t="str">
        <f t="shared" si="128"/>
        <v>MLINewSDG</v>
      </c>
      <c r="N2057" t="s">
        <v>429</v>
      </c>
      <c r="O2057">
        <v>0</v>
      </c>
    </row>
    <row r="2058" spans="2:15" x14ac:dyDescent="0.35">
      <c r="B2058" t="s">
        <v>389</v>
      </c>
      <c r="C2058" t="str">
        <f t="shared" si="125"/>
        <v>MLINewSDG</v>
      </c>
      <c r="D2058" t="s">
        <v>393</v>
      </c>
      <c r="E2058" t="str">
        <f t="shared" si="126"/>
        <v>Any</v>
      </c>
      <c r="F2058" t="s">
        <v>456</v>
      </c>
      <c r="G2058" t="s">
        <v>443</v>
      </c>
      <c r="H2058" t="s">
        <v>454</v>
      </c>
      <c r="I2058" s="12" t="s">
        <v>417</v>
      </c>
      <c r="J2058" s="12" t="s">
        <v>418</v>
      </c>
      <c r="L2058" s="28" t="str">
        <f t="shared" si="127"/>
        <v>MLINewSDGCZ12</v>
      </c>
      <c r="M2058" t="str">
        <f t="shared" si="128"/>
        <v>MLINewSDG</v>
      </c>
      <c r="N2058" t="s">
        <v>430</v>
      </c>
      <c r="O2058">
        <v>0</v>
      </c>
    </row>
    <row r="2059" spans="2:15" x14ac:dyDescent="0.35">
      <c r="B2059" t="s">
        <v>389</v>
      </c>
      <c r="C2059" t="str">
        <f t="shared" si="125"/>
        <v>MLINewSDG</v>
      </c>
      <c r="D2059" t="s">
        <v>393</v>
      </c>
      <c r="E2059" t="str">
        <f t="shared" si="126"/>
        <v>Any</v>
      </c>
      <c r="F2059" t="s">
        <v>456</v>
      </c>
      <c r="G2059" t="s">
        <v>443</v>
      </c>
      <c r="H2059" t="s">
        <v>454</v>
      </c>
      <c r="I2059" s="12" t="s">
        <v>417</v>
      </c>
      <c r="J2059" s="12" t="s">
        <v>418</v>
      </c>
      <c r="L2059" s="28" t="str">
        <f t="shared" si="127"/>
        <v>MLINewSDGCZ13</v>
      </c>
      <c r="M2059" t="str">
        <f t="shared" si="128"/>
        <v>MLINewSDG</v>
      </c>
      <c r="N2059" t="s">
        <v>431</v>
      </c>
      <c r="O2059">
        <v>0</v>
      </c>
    </row>
    <row r="2060" spans="2:15" x14ac:dyDescent="0.35">
      <c r="B2060" t="s">
        <v>389</v>
      </c>
      <c r="C2060" t="str">
        <f t="shared" si="125"/>
        <v>MLINewSDG</v>
      </c>
      <c r="D2060" t="s">
        <v>393</v>
      </c>
      <c r="E2060" t="str">
        <f t="shared" si="126"/>
        <v>Any</v>
      </c>
      <c r="F2060" t="s">
        <v>456</v>
      </c>
      <c r="G2060" t="s">
        <v>443</v>
      </c>
      <c r="H2060" t="s">
        <v>454</v>
      </c>
      <c r="I2060" s="12" t="s">
        <v>417</v>
      </c>
      <c r="J2060" s="12" t="s">
        <v>418</v>
      </c>
      <c r="L2060" s="28" t="str">
        <f t="shared" si="127"/>
        <v>MLINewSDGCZ14</v>
      </c>
      <c r="M2060" t="str">
        <f t="shared" si="128"/>
        <v>MLINewSDG</v>
      </c>
      <c r="N2060" t="s">
        <v>432</v>
      </c>
      <c r="O2060">
        <v>1.7166666666666667E-2</v>
      </c>
    </row>
    <row r="2061" spans="2:15" x14ac:dyDescent="0.35">
      <c r="B2061" t="s">
        <v>389</v>
      </c>
      <c r="C2061" t="str">
        <f t="shared" si="125"/>
        <v>MLINewSDG</v>
      </c>
      <c r="D2061" t="s">
        <v>393</v>
      </c>
      <c r="E2061" t="str">
        <f t="shared" si="126"/>
        <v>Any</v>
      </c>
      <c r="F2061" t="s">
        <v>456</v>
      </c>
      <c r="G2061" t="s">
        <v>443</v>
      </c>
      <c r="H2061" t="s">
        <v>454</v>
      </c>
      <c r="I2061" s="12" t="s">
        <v>417</v>
      </c>
      <c r="J2061" s="12" t="s">
        <v>418</v>
      </c>
      <c r="L2061" s="28" t="str">
        <f t="shared" si="127"/>
        <v>MLINewSDGCZ15</v>
      </c>
      <c r="M2061" t="str">
        <f t="shared" si="128"/>
        <v>MLINewSDG</v>
      </c>
      <c r="N2061" t="s">
        <v>433</v>
      </c>
      <c r="O2061">
        <v>5.5999999999999999E-3</v>
      </c>
    </row>
    <row r="2062" spans="2:15" x14ac:dyDescent="0.35">
      <c r="B2062" t="s">
        <v>389</v>
      </c>
      <c r="C2062" t="str">
        <f t="shared" si="125"/>
        <v>MLINewSDG</v>
      </c>
      <c r="D2062" t="s">
        <v>393</v>
      </c>
      <c r="E2062" t="str">
        <f t="shared" si="126"/>
        <v>Any</v>
      </c>
      <c r="F2062" t="s">
        <v>456</v>
      </c>
      <c r="G2062" t="s">
        <v>443</v>
      </c>
      <c r="H2062" t="s">
        <v>454</v>
      </c>
      <c r="I2062" s="12" t="s">
        <v>417</v>
      </c>
      <c r="J2062" s="12" t="s">
        <v>418</v>
      </c>
      <c r="L2062" s="28" t="str">
        <f t="shared" si="127"/>
        <v>MLINewSDGCZ16</v>
      </c>
      <c r="M2062" t="str">
        <f t="shared" si="128"/>
        <v>MLINewSDG</v>
      </c>
      <c r="N2062" t="s">
        <v>434</v>
      </c>
      <c r="O2062">
        <v>0</v>
      </c>
    </row>
    <row r="2063" spans="2:15" x14ac:dyDescent="0.35">
      <c r="B2063" t="s">
        <v>389</v>
      </c>
      <c r="C2063" t="str">
        <f t="shared" ref="C2063:C2126" si="129">+G2063&amp;H2063&amp;F2063</f>
        <v>OfLNewSDG</v>
      </c>
      <c r="D2063" t="s">
        <v>393</v>
      </c>
      <c r="E2063" t="str">
        <f t="shared" si="126"/>
        <v>Any</v>
      </c>
      <c r="F2063" t="s">
        <v>456</v>
      </c>
      <c r="G2063" t="s">
        <v>444</v>
      </c>
      <c r="H2063" t="s">
        <v>454</v>
      </c>
      <c r="I2063" s="12" t="s">
        <v>417</v>
      </c>
      <c r="J2063" s="12" t="s">
        <v>418</v>
      </c>
      <c r="L2063" s="28" t="str">
        <f t="shared" si="127"/>
        <v>OfLNewSDGCZ01</v>
      </c>
      <c r="M2063" t="str">
        <f t="shared" si="128"/>
        <v>OfLNewSDG</v>
      </c>
      <c r="N2063" t="s">
        <v>419</v>
      </c>
      <c r="O2063">
        <v>0</v>
      </c>
    </row>
    <row r="2064" spans="2:15" x14ac:dyDescent="0.35">
      <c r="B2064" t="s">
        <v>389</v>
      </c>
      <c r="C2064" t="str">
        <f t="shared" si="129"/>
        <v>OfLNewSDG</v>
      </c>
      <c r="D2064" t="s">
        <v>393</v>
      </c>
      <c r="E2064" t="str">
        <f t="shared" ref="E2064:E2127" si="130">IF(H2064="Ex",F2064,"Any")</f>
        <v>Any</v>
      </c>
      <c r="F2064" t="s">
        <v>456</v>
      </c>
      <c r="G2064" t="s">
        <v>444</v>
      </c>
      <c r="H2064" t="s">
        <v>454</v>
      </c>
      <c r="I2064" s="12" t="s">
        <v>417</v>
      </c>
      <c r="J2064" s="12" t="s">
        <v>418</v>
      </c>
      <c r="L2064" s="28" t="str">
        <f t="shared" ref="L2064:L2127" si="131">M2064&amp;N2064</f>
        <v>OfLNewSDGCZ02</v>
      </c>
      <c r="M2064" t="str">
        <f t="shared" ref="M2064:M2127" si="132">+C2064</f>
        <v>OfLNewSDG</v>
      </c>
      <c r="N2064" t="s">
        <v>420</v>
      </c>
      <c r="O2064">
        <v>0</v>
      </c>
    </row>
    <row r="2065" spans="2:15" x14ac:dyDescent="0.35">
      <c r="B2065" t="s">
        <v>389</v>
      </c>
      <c r="C2065" t="str">
        <f t="shared" si="129"/>
        <v>OfLNewSDG</v>
      </c>
      <c r="D2065" t="s">
        <v>393</v>
      </c>
      <c r="E2065" t="str">
        <f t="shared" si="130"/>
        <v>Any</v>
      </c>
      <c r="F2065" t="s">
        <v>456</v>
      </c>
      <c r="G2065" t="s">
        <v>444</v>
      </c>
      <c r="H2065" t="s">
        <v>454</v>
      </c>
      <c r="I2065" s="12" t="s">
        <v>417</v>
      </c>
      <c r="J2065" s="12" t="s">
        <v>418</v>
      </c>
      <c r="L2065" s="28" t="str">
        <f t="shared" si="131"/>
        <v>OfLNewSDGCZ03</v>
      </c>
      <c r="M2065" t="str">
        <f t="shared" si="132"/>
        <v>OfLNewSDG</v>
      </c>
      <c r="N2065" t="s">
        <v>421</v>
      </c>
      <c r="O2065">
        <v>0</v>
      </c>
    </row>
    <row r="2066" spans="2:15" x14ac:dyDescent="0.35">
      <c r="B2066" t="s">
        <v>389</v>
      </c>
      <c r="C2066" t="str">
        <f t="shared" si="129"/>
        <v>OfLNewSDG</v>
      </c>
      <c r="D2066" t="s">
        <v>393</v>
      </c>
      <c r="E2066" t="str">
        <f t="shared" si="130"/>
        <v>Any</v>
      </c>
      <c r="F2066" t="s">
        <v>456</v>
      </c>
      <c r="G2066" t="s">
        <v>444</v>
      </c>
      <c r="H2066" t="s">
        <v>454</v>
      </c>
      <c r="I2066" s="12" t="s">
        <v>417</v>
      </c>
      <c r="J2066" s="12" t="s">
        <v>418</v>
      </c>
      <c r="L2066" s="28" t="str">
        <f t="shared" si="131"/>
        <v>OfLNewSDGCZ04</v>
      </c>
      <c r="M2066" t="str">
        <f t="shared" si="132"/>
        <v>OfLNewSDG</v>
      </c>
      <c r="N2066" t="s">
        <v>422</v>
      </c>
      <c r="O2066">
        <v>0</v>
      </c>
    </row>
    <row r="2067" spans="2:15" x14ac:dyDescent="0.35">
      <c r="B2067" t="s">
        <v>389</v>
      </c>
      <c r="C2067" t="str">
        <f t="shared" si="129"/>
        <v>OfLNewSDG</v>
      </c>
      <c r="D2067" t="s">
        <v>393</v>
      </c>
      <c r="E2067" t="str">
        <f t="shared" si="130"/>
        <v>Any</v>
      </c>
      <c r="F2067" t="s">
        <v>456</v>
      </c>
      <c r="G2067" t="s">
        <v>444</v>
      </c>
      <c r="H2067" t="s">
        <v>454</v>
      </c>
      <c r="I2067" s="12" t="s">
        <v>417</v>
      </c>
      <c r="J2067" s="12" t="s">
        <v>418</v>
      </c>
      <c r="L2067" s="28" t="str">
        <f t="shared" si="131"/>
        <v>OfLNewSDGCZ05</v>
      </c>
      <c r="M2067" t="str">
        <f t="shared" si="132"/>
        <v>OfLNewSDG</v>
      </c>
      <c r="N2067" t="s">
        <v>423</v>
      </c>
      <c r="O2067">
        <v>0</v>
      </c>
    </row>
    <row r="2068" spans="2:15" x14ac:dyDescent="0.35">
      <c r="B2068" t="s">
        <v>389</v>
      </c>
      <c r="C2068" t="str">
        <f t="shared" si="129"/>
        <v>OfLNewSDG</v>
      </c>
      <c r="D2068" t="s">
        <v>393</v>
      </c>
      <c r="E2068" t="str">
        <f t="shared" si="130"/>
        <v>Any</v>
      </c>
      <c r="F2068" t="s">
        <v>456</v>
      </c>
      <c r="G2068" t="s">
        <v>444</v>
      </c>
      <c r="H2068" t="s">
        <v>454</v>
      </c>
      <c r="I2068" s="12" t="s">
        <v>417</v>
      </c>
      <c r="J2068" s="12" t="s">
        <v>418</v>
      </c>
      <c r="L2068" s="28" t="str">
        <f t="shared" si="131"/>
        <v>OfLNewSDGCZ06</v>
      </c>
      <c r="M2068" t="str">
        <f t="shared" si="132"/>
        <v>OfLNewSDG</v>
      </c>
      <c r="N2068" t="s">
        <v>424</v>
      </c>
      <c r="O2068">
        <v>8.1699999999999995E-2</v>
      </c>
    </row>
    <row r="2069" spans="2:15" x14ac:dyDescent="0.35">
      <c r="B2069" t="s">
        <v>389</v>
      </c>
      <c r="C2069" t="str">
        <f t="shared" si="129"/>
        <v>OfLNewSDG</v>
      </c>
      <c r="D2069" t="s">
        <v>393</v>
      </c>
      <c r="E2069" t="str">
        <f t="shared" si="130"/>
        <v>Any</v>
      </c>
      <c r="F2069" t="s">
        <v>456</v>
      </c>
      <c r="G2069" t="s">
        <v>444</v>
      </c>
      <c r="H2069" t="s">
        <v>454</v>
      </c>
      <c r="I2069" s="12" t="s">
        <v>417</v>
      </c>
      <c r="J2069" s="12" t="s">
        <v>418</v>
      </c>
      <c r="L2069" s="28" t="str">
        <f t="shared" si="131"/>
        <v>OfLNewSDGCZ07</v>
      </c>
      <c r="M2069" t="str">
        <f t="shared" si="132"/>
        <v>OfLNewSDG</v>
      </c>
      <c r="N2069" t="s">
        <v>425</v>
      </c>
      <c r="O2069">
        <v>2.9340000000000002</v>
      </c>
    </row>
    <row r="2070" spans="2:15" x14ac:dyDescent="0.35">
      <c r="B2070" t="s">
        <v>389</v>
      </c>
      <c r="C2070" t="str">
        <f t="shared" si="129"/>
        <v>OfLNewSDG</v>
      </c>
      <c r="D2070" t="s">
        <v>393</v>
      </c>
      <c r="E2070" t="str">
        <f t="shared" si="130"/>
        <v>Any</v>
      </c>
      <c r="F2070" t="s">
        <v>456</v>
      </c>
      <c r="G2070" t="s">
        <v>444</v>
      </c>
      <c r="H2070" t="s">
        <v>454</v>
      </c>
      <c r="I2070" s="12" t="s">
        <v>417</v>
      </c>
      <c r="J2070" s="12" t="s">
        <v>418</v>
      </c>
      <c r="L2070" s="28" t="str">
        <f t="shared" si="131"/>
        <v>OfLNewSDGCZ08</v>
      </c>
      <c r="M2070" t="str">
        <f t="shared" si="132"/>
        <v>OfLNewSDG</v>
      </c>
      <c r="N2070" t="s">
        <v>426</v>
      </c>
      <c r="O2070">
        <v>7.6499999999999999E-2</v>
      </c>
    </row>
    <row r="2071" spans="2:15" x14ac:dyDescent="0.35">
      <c r="B2071" t="s">
        <v>389</v>
      </c>
      <c r="C2071" t="str">
        <f t="shared" si="129"/>
        <v>OfLNewSDG</v>
      </c>
      <c r="D2071" t="s">
        <v>393</v>
      </c>
      <c r="E2071" t="str">
        <f t="shared" si="130"/>
        <v>Any</v>
      </c>
      <c r="F2071" t="s">
        <v>456</v>
      </c>
      <c r="G2071" t="s">
        <v>444</v>
      </c>
      <c r="H2071" t="s">
        <v>454</v>
      </c>
      <c r="I2071" s="12" t="s">
        <v>417</v>
      </c>
      <c r="J2071" s="12" t="s">
        <v>418</v>
      </c>
      <c r="L2071" s="28" t="str">
        <f t="shared" si="131"/>
        <v>OfLNewSDGCZ09</v>
      </c>
      <c r="M2071" t="str">
        <f t="shared" si="132"/>
        <v>OfLNewSDG</v>
      </c>
      <c r="N2071" t="s">
        <v>427</v>
      </c>
      <c r="O2071">
        <v>0</v>
      </c>
    </row>
    <row r="2072" spans="2:15" x14ac:dyDescent="0.35">
      <c r="B2072" t="s">
        <v>389</v>
      </c>
      <c r="C2072" t="str">
        <f t="shared" si="129"/>
        <v>OfLNewSDG</v>
      </c>
      <c r="D2072" t="s">
        <v>393</v>
      </c>
      <c r="E2072" t="str">
        <f t="shared" si="130"/>
        <v>Any</v>
      </c>
      <c r="F2072" t="s">
        <v>456</v>
      </c>
      <c r="G2072" t="s">
        <v>444</v>
      </c>
      <c r="H2072" t="s">
        <v>454</v>
      </c>
      <c r="I2072" s="12" t="s">
        <v>417</v>
      </c>
      <c r="J2072" s="12" t="s">
        <v>418</v>
      </c>
      <c r="L2072" s="28" t="str">
        <f t="shared" si="131"/>
        <v>OfLNewSDGCZ10</v>
      </c>
      <c r="M2072" t="str">
        <f t="shared" si="132"/>
        <v>OfLNewSDG</v>
      </c>
      <c r="N2072" t="s">
        <v>428</v>
      </c>
      <c r="O2072">
        <v>0.65310000000000001</v>
      </c>
    </row>
    <row r="2073" spans="2:15" x14ac:dyDescent="0.35">
      <c r="B2073" t="s">
        <v>389</v>
      </c>
      <c r="C2073" t="str">
        <f t="shared" si="129"/>
        <v>OfLNewSDG</v>
      </c>
      <c r="D2073" t="s">
        <v>393</v>
      </c>
      <c r="E2073" t="str">
        <f t="shared" si="130"/>
        <v>Any</v>
      </c>
      <c r="F2073" t="s">
        <v>456</v>
      </c>
      <c r="G2073" t="s">
        <v>444</v>
      </c>
      <c r="H2073" t="s">
        <v>454</v>
      </c>
      <c r="I2073" s="12" t="s">
        <v>417</v>
      </c>
      <c r="J2073" s="12" t="s">
        <v>418</v>
      </c>
      <c r="L2073" s="28" t="str">
        <f t="shared" si="131"/>
        <v>OfLNewSDGCZ11</v>
      </c>
      <c r="M2073" t="str">
        <f t="shared" si="132"/>
        <v>OfLNewSDG</v>
      </c>
      <c r="N2073" t="s">
        <v>429</v>
      </c>
      <c r="O2073">
        <v>0</v>
      </c>
    </row>
    <row r="2074" spans="2:15" x14ac:dyDescent="0.35">
      <c r="B2074" t="s">
        <v>389</v>
      </c>
      <c r="C2074" t="str">
        <f t="shared" si="129"/>
        <v>OfLNewSDG</v>
      </c>
      <c r="D2074" t="s">
        <v>393</v>
      </c>
      <c r="E2074" t="str">
        <f t="shared" si="130"/>
        <v>Any</v>
      </c>
      <c r="F2074" t="s">
        <v>456</v>
      </c>
      <c r="G2074" t="s">
        <v>444</v>
      </c>
      <c r="H2074" t="s">
        <v>454</v>
      </c>
      <c r="I2074" s="12" t="s">
        <v>417</v>
      </c>
      <c r="J2074" s="12" t="s">
        <v>418</v>
      </c>
      <c r="L2074" s="28" t="str">
        <f t="shared" si="131"/>
        <v>OfLNewSDGCZ12</v>
      </c>
      <c r="M2074" t="str">
        <f t="shared" si="132"/>
        <v>OfLNewSDG</v>
      </c>
      <c r="N2074" t="s">
        <v>430</v>
      </c>
      <c r="O2074">
        <v>0</v>
      </c>
    </row>
    <row r="2075" spans="2:15" x14ac:dyDescent="0.35">
      <c r="B2075" t="s">
        <v>389</v>
      </c>
      <c r="C2075" t="str">
        <f t="shared" si="129"/>
        <v>OfLNewSDG</v>
      </c>
      <c r="D2075" t="s">
        <v>393</v>
      </c>
      <c r="E2075" t="str">
        <f t="shared" si="130"/>
        <v>Any</v>
      </c>
      <c r="F2075" t="s">
        <v>456</v>
      </c>
      <c r="G2075" t="s">
        <v>444</v>
      </c>
      <c r="H2075" t="s">
        <v>454</v>
      </c>
      <c r="I2075" s="12" t="s">
        <v>417</v>
      </c>
      <c r="J2075" s="12" t="s">
        <v>418</v>
      </c>
      <c r="L2075" s="28" t="str">
        <f t="shared" si="131"/>
        <v>OfLNewSDGCZ13</v>
      </c>
      <c r="M2075" t="str">
        <f t="shared" si="132"/>
        <v>OfLNewSDG</v>
      </c>
      <c r="N2075" t="s">
        <v>431</v>
      </c>
      <c r="O2075">
        <v>0</v>
      </c>
    </row>
    <row r="2076" spans="2:15" x14ac:dyDescent="0.35">
      <c r="B2076" t="s">
        <v>389</v>
      </c>
      <c r="C2076" t="str">
        <f t="shared" si="129"/>
        <v>OfLNewSDG</v>
      </c>
      <c r="D2076" t="s">
        <v>393</v>
      </c>
      <c r="E2076" t="str">
        <f t="shared" si="130"/>
        <v>Any</v>
      </c>
      <c r="F2076" t="s">
        <v>456</v>
      </c>
      <c r="G2076" t="s">
        <v>444</v>
      </c>
      <c r="H2076" t="s">
        <v>454</v>
      </c>
      <c r="I2076" s="12" t="s">
        <v>417</v>
      </c>
      <c r="J2076" s="12" t="s">
        <v>418</v>
      </c>
      <c r="L2076" s="28" t="str">
        <f t="shared" si="131"/>
        <v>OfLNewSDGCZ14</v>
      </c>
      <c r="M2076" t="str">
        <f t="shared" si="132"/>
        <v>OfLNewSDG</v>
      </c>
      <c r="N2076" t="s">
        <v>432</v>
      </c>
      <c r="O2076">
        <v>1.5800000000000002E-2</v>
      </c>
    </row>
    <row r="2077" spans="2:15" x14ac:dyDescent="0.35">
      <c r="B2077" t="s">
        <v>389</v>
      </c>
      <c r="C2077" t="str">
        <f t="shared" si="129"/>
        <v>OfLNewSDG</v>
      </c>
      <c r="D2077" t="s">
        <v>393</v>
      </c>
      <c r="E2077" t="str">
        <f t="shared" si="130"/>
        <v>Any</v>
      </c>
      <c r="F2077" t="s">
        <v>456</v>
      </c>
      <c r="G2077" t="s">
        <v>444</v>
      </c>
      <c r="H2077" t="s">
        <v>454</v>
      </c>
      <c r="I2077" s="12" t="s">
        <v>417</v>
      </c>
      <c r="J2077" s="12" t="s">
        <v>418</v>
      </c>
      <c r="L2077" s="28" t="str">
        <f t="shared" si="131"/>
        <v>OfLNewSDGCZ15</v>
      </c>
      <c r="M2077" t="str">
        <f t="shared" si="132"/>
        <v>OfLNewSDG</v>
      </c>
      <c r="N2077" t="s">
        <v>433</v>
      </c>
      <c r="O2077">
        <v>4.8999999999999998E-3</v>
      </c>
    </row>
    <row r="2078" spans="2:15" x14ac:dyDescent="0.35">
      <c r="B2078" t="s">
        <v>389</v>
      </c>
      <c r="C2078" t="str">
        <f t="shared" si="129"/>
        <v>OfLNewSDG</v>
      </c>
      <c r="D2078" t="s">
        <v>393</v>
      </c>
      <c r="E2078" t="str">
        <f t="shared" si="130"/>
        <v>Any</v>
      </c>
      <c r="F2078" t="s">
        <v>456</v>
      </c>
      <c r="G2078" t="s">
        <v>444</v>
      </c>
      <c r="H2078" t="s">
        <v>454</v>
      </c>
      <c r="I2078" s="12" t="s">
        <v>417</v>
      </c>
      <c r="J2078" s="12" t="s">
        <v>418</v>
      </c>
      <c r="L2078" s="28" t="str">
        <f t="shared" si="131"/>
        <v>OfLNewSDGCZ16</v>
      </c>
      <c r="M2078" t="str">
        <f t="shared" si="132"/>
        <v>OfLNewSDG</v>
      </c>
      <c r="N2078" t="s">
        <v>434</v>
      </c>
      <c r="O2078">
        <v>0</v>
      </c>
    </row>
    <row r="2079" spans="2:15" x14ac:dyDescent="0.35">
      <c r="B2079" t="s">
        <v>389</v>
      </c>
      <c r="C2079" t="str">
        <f t="shared" si="129"/>
        <v>OfSNewSDG</v>
      </c>
      <c r="D2079" t="s">
        <v>393</v>
      </c>
      <c r="E2079" t="str">
        <f t="shared" si="130"/>
        <v>Any</v>
      </c>
      <c r="F2079" t="s">
        <v>456</v>
      </c>
      <c r="G2079" t="s">
        <v>445</v>
      </c>
      <c r="H2079" t="s">
        <v>454</v>
      </c>
      <c r="I2079" s="12" t="s">
        <v>417</v>
      </c>
      <c r="J2079" s="12" t="s">
        <v>418</v>
      </c>
      <c r="L2079" s="28" t="str">
        <f t="shared" si="131"/>
        <v>OfSNewSDGCZ01</v>
      </c>
      <c r="M2079" t="str">
        <f t="shared" si="132"/>
        <v>OfSNewSDG</v>
      </c>
      <c r="N2079" t="s">
        <v>419</v>
      </c>
      <c r="O2079">
        <v>0</v>
      </c>
    </row>
    <row r="2080" spans="2:15" x14ac:dyDescent="0.35">
      <c r="B2080" t="s">
        <v>389</v>
      </c>
      <c r="C2080" t="str">
        <f t="shared" si="129"/>
        <v>OfSNewSDG</v>
      </c>
      <c r="D2080" t="s">
        <v>393</v>
      </c>
      <c r="E2080" t="str">
        <f t="shared" si="130"/>
        <v>Any</v>
      </c>
      <c r="F2080" t="s">
        <v>456</v>
      </c>
      <c r="G2080" t="s">
        <v>445</v>
      </c>
      <c r="H2080" t="s">
        <v>454</v>
      </c>
      <c r="I2080" s="12" t="s">
        <v>417</v>
      </c>
      <c r="J2080" s="12" t="s">
        <v>418</v>
      </c>
      <c r="L2080" s="28" t="str">
        <f t="shared" si="131"/>
        <v>OfSNewSDGCZ02</v>
      </c>
      <c r="M2080" t="str">
        <f t="shared" si="132"/>
        <v>OfSNewSDG</v>
      </c>
      <c r="N2080" t="s">
        <v>420</v>
      </c>
      <c r="O2080">
        <v>0</v>
      </c>
    </row>
    <row r="2081" spans="2:15" x14ac:dyDescent="0.35">
      <c r="B2081" t="s">
        <v>389</v>
      </c>
      <c r="C2081" t="str">
        <f t="shared" si="129"/>
        <v>OfSNewSDG</v>
      </c>
      <c r="D2081" t="s">
        <v>393</v>
      </c>
      <c r="E2081" t="str">
        <f t="shared" si="130"/>
        <v>Any</v>
      </c>
      <c r="F2081" t="s">
        <v>456</v>
      </c>
      <c r="G2081" t="s">
        <v>445</v>
      </c>
      <c r="H2081" t="s">
        <v>454</v>
      </c>
      <c r="I2081" s="12" t="s">
        <v>417</v>
      </c>
      <c r="J2081" s="12" t="s">
        <v>418</v>
      </c>
      <c r="L2081" s="28" t="str">
        <f t="shared" si="131"/>
        <v>OfSNewSDGCZ03</v>
      </c>
      <c r="M2081" t="str">
        <f t="shared" si="132"/>
        <v>OfSNewSDG</v>
      </c>
      <c r="N2081" t="s">
        <v>421</v>
      </c>
      <c r="O2081">
        <v>0</v>
      </c>
    </row>
    <row r="2082" spans="2:15" x14ac:dyDescent="0.35">
      <c r="B2082" t="s">
        <v>389</v>
      </c>
      <c r="C2082" t="str">
        <f t="shared" si="129"/>
        <v>OfSNewSDG</v>
      </c>
      <c r="D2082" t="s">
        <v>393</v>
      </c>
      <c r="E2082" t="str">
        <f t="shared" si="130"/>
        <v>Any</v>
      </c>
      <c r="F2082" t="s">
        <v>456</v>
      </c>
      <c r="G2082" t="s">
        <v>445</v>
      </c>
      <c r="H2082" t="s">
        <v>454</v>
      </c>
      <c r="I2082" s="12" t="s">
        <v>417</v>
      </c>
      <c r="J2082" s="12" t="s">
        <v>418</v>
      </c>
      <c r="L2082" s="28" t="str">
        <f t="shared" si="131"/>
        <v>OfSNewSDGCZ04</v>
      </c>
      <c r="M2082" t="str">
        <f t="shared" si="132"/>
        <v>OfSNewSDG</v>
      </c>
      <c r="N2082" t="s">
        <v>422</v>
      </c>
      <c r="O2082">
        <v>0</v>
      </c>
    </row>
    <row r="2083" spans="2:15" x14ac:dyDescent="0.35">
      <c r="B2083" t="s">
        <v>389</v>
      </c>
      <c r="C2083" t="str">
        <f t="shared" si="129"/>
        <v>OfSNewSDG</v>
      </c>
      <c r="D2083" t="s">
        <v>393</v>
      </c>
      <c r="E2083" t="str">
        <f t="shared" si="130"/>
        <v>Any</v>
      </c>
      <c r="F2083" t="s">
        <v>456</v>
      </c>
      <c r="G2083" t="s">
        <v>445</v>
      </c>
      <c r="H2083" t="s">
        <v>454</v>
      </c>
      <c r="I2083" s="12" t="s">
        <v>417</v>
      </c>
      <c r="J2083" s="12" t="s">
        <v>418</v>
      </c>
      <c r="L2083" s="28" t="str">
        <f t="shared" si="131"/>
        <v>OfSNewSDGCZ05</v>
      </c>
      <c r="M2083" t="str">
        <f t="shared" si="132"/>
        <v>OfSNewSDG</v>
      </c>
      <c r="N2083" t="s">
        <v>423</v>
      </c>
      <c r="O2083">
        <v>0</v>
      </c>
    </row>
    <row r="2084" spans="2:15" x14ac:dyDescent="0.35">
      <c r="B2084" t="s">
        <v>389</v>
      </c>
      <c r="C2084" t="str">
        <f t="shared" si="129"/>
        <v>OfSNewSDG</v>
      </c>
      <c r="D2084" t="s">
        <v>393</v>
      </c>
      <c r="E2084" t="str">
        <f t="shared" si="130"/>
        <v>Any</v>
      </c>
      <c r="F2084" t="s">
        <v>456</v>
      </c>
      <c r="G2084" t="s">
        <v>445</v>
      </c>
      <c r="H2084" t="s">
        <v>454</v>
      </c>
      <c r="I2084" s="12" t="s">
        <v>417</v>
      </c>
      <c r="J2084" s="12" t="s">
        <v>418</v>
      </c>
      <c r="L2084" s="28" t="str">
        <f t="shared" si="131"/>
        <v>OfSNewSDGCZ06</v>
      </c>
      <c r="M2084" t="str">
        <f t="shared" si="132"/>
        <v>OfSNewSDG</v>
      </c>
      <c r="N2084" t="s">
        <v>424</v>
      </c>
      <c r="O2084">
        <v>3.7499999999999999E-2</v>
      </c>
    </row>
    <row r="2085" spans="2:15" x14ac:dyDescent="0.35">
      <c r="B2085" t="s">
        <v>389</v>
      </c>
      <c r="C2085" t="str">
        <f t="shared" si="129"/>
        <v>OfSNewSDG</v>
      </c>
      <c r="D2085" t="s">
        <v>393</v>
      </c>
      <c r="E2085" t="str">
        <f t="shared" si="130"/>
        <v>Any</v>
      </c>
      <c r="F2085" t="s">
        <v>456</v>
      </c>
      <c r="G2085" t="s">
        <v>445</v>
      </c>
      <c r="H2085" t="s">
        <v>454</v>
      </c>
      <c r="I2085" s="12" t="s">
        <v>417</v>
      </c>
      <c r="J2085" s="12" t="s">
        <v>418</v>
      </c>
      <c r="L2085" s="28" t="str">
        <f t="shared" si="131"/>
        <v>OfSNewSDGCZ07</v>
      </c>
      <c r="M2085" t="str">
        <f t="shared" si="132"/>
        <v>OfSNewSDG</v>
      </c>
      <c r="N2085" t="s">
        <v>425</v>
      </c>
      <c r="O2085">
        <v>1.3449</v>
      </c>
    </row>
    <row r="2086" spans="2:15" x14ac:dyDescent="0.35">
      <c r="B2086" t="s">
        <v>389</v>
      </c>
      <c r="C2086" t="str">
        <f t="shared" si="129"/>
        <v>OfSNewSDG</v>
      </c>
      <c r="D2086" t="s">
        <v>393</v>
      </c>
      <c r="E2086" t="str">
        <f t="shared" si="130"/>
        <v>Any</v>
      </c>
      <c r="F2086" t="s">
        <v>456</v>
      </c>
      <c r="G2086" t="s">
        <v>445</v>
      </c>
      <c r="H2086" t="s">
        <v>454</v>
      </c>
      <c r="I2086" s="12" t="s">
        <v>417</v>
      </c>
      <c r="J2086" s="12" t="s">
        <v>418</v>
      </c>
      <c r="L2086" s="28" t="str">
        <f t="shared" si="131"/>
        <v>OfSNewSDGCZ08</v>
      </c>
      <c r="M2086" t="str">
        <f t="shared" si="132"/>
        <v>OfSNewSDG</v>
      </c>
      <c r="N2086" t="s">
        <v>426</v>
      </c>
      <c r="O2086">
        <v>3.5000000000000003E-2</v>
      </c>
    </row>
    <row r="2087" spans="2:15" x14ac:dyDescent="0.35">
      <c r="B2087" t="s">
        <v>389</v>
      </c>
      <c r="C2087" t="str">
        <f t="shared" si="129"/>
        <v>OfSNewSDG</v>
      </c>
      <c r="D2087" t="s">
        <v>393</v>
      </c>
      <c r="E2087" t="str">
        <f t="shared" si="130"/>
        <v>Any</v>
      </c>
      <c r="F2087" t="s">
        <v>456</v>
      </c>
      <c r="G2087" t="s">
        <v>445</v>
      </c>
      <c r="H2087" t="s">
        <v>454</v>
      </c>
      <c r="I2087" s="12" t="s">
        <v>417</v>
      </c>
      <c r="J2087" s="12" t="s">
        <v>418</v>
      </c>
      <c r="L2087" s="28" t="str">
        <f t="shared" si="131"/>
        <v>OfSNewSDGCZ09</v>
      </c>
      <c r="M2087" t="str">
        <f t="shared" si="132"/>
        <v>OfSNewSDG</v>
      </c>
      <c r="N2087" t="s">
        <v>427</v>
      </c>
      <c r="O2087">
        <v>0</v>
      </c>
    </row>
    <row r="2088" spans="2:15" x14ac:dyDescent="0.35">
      <c r="B2088" t="s">
        <v>389</v>
      </c>
      <c r="C2088" t="str">
        <f t="shared" si="129"/>
        <v>OfSNewSDG</v>
      </c>
      <c r="D2088" t="s">
        <v>393</v>
      </c>
      <c r="E2088" t="str">
        <f t="shared" si="130"/>
        <v>Any</v>
      </c>
      <c r="F2088" t="s">
        <v>456</v>
      </c>
      <c r="G2088" t="s">
        <v>445</v>
      </c>
      <c r="H2088" t="s">
        <v>454</v>
      </c>
      <c r="I2088" s="12" t="s">
        <v>417</v>
      </c>
      <c r="J2088" s="12" t="s">
        <v>418</v>
      </c>
      <c r="L2088" s="28" t="str">
        <f t="shared" si="131"/>
        <v>OfSNewSDGCZ10</v>
      </c>
      <c r="M2088" t="str">
        <f t="shared" si="132"/>
        <v>OfSNewSDG</v>
      </c>
      <c r="N2088" t="s">
        <v>428</v>
      </c>
      <c r="O2088">
        <v>0.2994</v>
      </c>
    </row>
    <row r="2089" spans="2:15" x14ac:dyDescent="0.35">
      <c r="B2089" t="s">
        <v>389</v>
      </c>
      <c r="C2089" t="str">
        <f t="shared" si="129"/>
        <v>OfSNewSDG</v>
      </c>
      <c r="D2089" t="s">
        <v>393</v>
      </c>
      <c r="E2089" t="str">
        <f t="shared" si="130"/>
        <v>Any</v>
      </c>
      <c r="F2089" t="s">
        <v>456</v>
      </c>
      <c r="G2089" t="s">
        <v>445</v>
      </c>
      <c r="H2089" t="s">
        <v>454</v>
      </c>
      <c r="I2089" s="12" t="s">
        <v>417</v>
      </c>
      <c r="J2089" s="12" t="s">
        <v>418</v>
      </c>
      <c r="L2089" s="28" t="str">
        <f t="shared" si="131"/>
        <v>OfSNewSDGCZ11</v>
      </c>
      <c r="M2089" t="str">
        <f t="shared" si="132"/>
        <v>OfSNewSDG</v>
      </c>
      <c r="N2089" t="s">
        <v>429</v>
      </c>
      <c r="O2089">
        <v>0</v>
      </c>
    </row>
    <row r="2090" spans="2:15" x14ac:dyDescent="0.35">
      <c r="B2090" t="s">
        <v>389</v>
      </c>
      <c r="C2090" t="str">
        <f t="shared" si="129"/>
        <v>OfSNewSDG</v>
      </c>
      <c r="D2090" t="s">
        <v>393</v>
      </c>
      <c r="E2090" t="str">
        <f t="shared" si="130"/>
        <v>Any</v>
      </c>
      <c r="F2090" t="s">
        <v>456</v>
      </c>
      <c r="G2090" t="s">
        <v>445</v>
      </c>
      <c r="H2090" t="s">
        <v>454</v>
      </c>
      <c r="I2090" s="12" t="s">
        <v>417</v>
      </c>
      <c r="J2090" s="12" t="s">
        <v>418</v>
      </c>
      <c r="L2090" s="28" t="str">
        <f t="shared" si="131"/>
        <v>OfSNewSDGCZ12</v>
      </c>
      <c r="M2090" t="str">
        <f t="shared" si="132"/>
        <v>OfSNewSDG</v>
      </c>
      <c r="N2090" t="s">
        <v>430</v>
      </c>
      <c r="O2090">
        <v>0</v>
      </c>
    </row>
    <row r="2091" spans="2:15" x14ac:dyDescent="0.35">
      <c r="B2091" t="s">
        <v>389</v>
      </c>
      <c r="C2091" t="str">
        <f t="shared" si="129"/>
        <v>OfSNewSDG</v>
      </c>
      <c r="D2091" t="s">
        <v>393</v>
      </c>
      <c r="E2091" t="str">
        <f t="shared" si="130"/>
        <v>Any</v>
      </c>
      <c r="F2091" t="s">
        <v>456</v>
      </c>
      <c r="G2091" t="s">
        <v>445</v>
      </c>
      <c r="H2091" t="s">
        <v>454</v>
      </c>
      <c r="I2091" s="12" t="s">
        <v>417</v>
      </c>
      <c r="J2091" s="12" t="s">
        <v>418</v>
      </c>
      <c r="L2091" s="28" t="str">
        <f t="shared" si="131"/>
        <v>OfSNewSDGCZ13</v>
      </c>
      <c r="M2091" t="str">
        <f t="shared" si="132"/>
        <v>OfSNewSDG</v>
      </c>
      <c r="N2091" t="s">
        <v>431</v>
      </c>
      <c r="O2091">
        <v>0</v>
      </c>
    </row>
    <row r="2092" spans="2:15" x14ac:dyDescent="0.35">
      <c r="B2092" t="s">
        <v>389</v>
      </c>
      <c r="C2092" t="str">
        <f t="shared" si="129"/>
        <v>OfSNewSDG</v>
      </c>
      <c r="D2092" t="s">
        <v>393</v>
      </c>
      <c r="E2092" t="str">
        <f t="shared" si="130"/>
        <v>Any</v>
      </c>
      <c r="F2092" t="s">
        <v>456</v>
      </c>
      <c r="G2092" t="s">
        <v>445</v>
      </c>
      <c r="H2092" t="s">
        <v>454</v>
      </c>
      <c r="I2092" s="12" t="s">
        <v>417</v>
      </c>
      <c r="J2092" s="12" t="s">
        <v>418</v>
      </c>
      <c r="L2092" s="28" t="str">
        <f t="shared" si="131"/>
        <v>OfSNewSDGCZ14</v>
      </c>
      <c r="M2092" t="str">
        <f t="shared" si="132"/>
        <v>OfSNewSDG</v>
      </c>
      <c r="N2092" t="s">
        <v>432</v>
      </c>
      <c r="O2092">
        <v>7.3000000000000001E-3</v>
      </c>
    </row>
    <row r="2093" spans="2:15" x14ac:dyDescent="0.35">
      <c r="B2093" t="s">
        <v>389</v>
      </c>
      <c r="C2093" t="str">
        <f t="shared" si="129"/>
        <v>OfSNewSDG</v>
      </c>
      <c r="D2093" t="s">
        <v>393</v>
      </c>
      <c r="E2093" t="str">
        <f t="shared" si="130"/>
        <v>Any</v>
      </c>
      <c r="F2093" t="s">
        <v>456</v>
      </c>
      <c r="G2093" t="s">
        <v>445</v>
      </c>
      <c r="H2093" t="s">
        <v>454</v>
      </c>
      <c r="I2093" s="12" t="s">
        <v>417</v>
      </c>
      <c r="J2093" s="12" t="s">
        <v>418</v>
      </c>
      <c r="L2093" s="28" t="str">
        <f t="shared" si="131"/>
        <v>OfSNewSDGCZ15</v>
      </c>
      <c r="M2093" t="str">
        <f t="shared" si="132"/>
        <v>OfSNewSDG</v>
      </c>
      <c r="N2093" t="s">
        <v>433</v>
      </c>
      <c r="O2093">
        <v>2.2000000000000001E-3</v>
      </c>
    </row>
    <row r="2094" spans="2:15" x14ac:dyDescent="0.35">
      <c r="B2094" t="s">
        <v>389</v>
      </c>
      <c r="C2094" t="str">
        <f t="shared" si="129"/>
        <v>OfSNewSDG</v>
      </c>
      <c r="D2094" t="s">
        <v>393</v>
      </c>
      <c r="E2094" t="str">
        <f t="shared" si="130"/>
        <v>Any</v>
      </c>
      <c r="F2094" t="s">
        <v>456</v>
      </c>
      <c r="G2094" t="s">
        <v>445</v>
      </c>
      <c r="H2094" t="s">
        <v>454</v>
      </c>
      <c r="I2094" s="12" t="s">
        <v>417</v>
      </c>
      <c r="J2094" s="12" t="s">
        <v>418</v>
      </c>
      <c r="L2094" s="28" t="str">
        <f t="shared" si="131"/>
        <v>OfSNewSDGCZ16</v>
      </c>
      <c r="M2094" t="str">
        <f t="shared" si="132"/>
        <v>OfSNewSDG</v>
      </c>
      <c r="N2094" t="s">
        <v>434</v>
      </c>
      <c r="O2094">
        <v>0</v>
      </c>
    </row>
    <row r="2095" spans="2:15" x14ac:dyDescent="0.35">
      <c r="B2095" t="s">
        <v>389</v>
      </c>
      <c r="C2095" t="str">
        <f t="shared" si="129"/>
        <v>RSDNewSDG</v>
      </c>
      <c r="D2095" t="s">
        <v>393</v>
      </c>
      <c r="E2095" t="str">
        <f t="shared" si="130"/>
        <v>Any</v>
      </c>
      <c r="F2095" t="s">
        <v>456</v>
      </c>
      <c r="G2095" t="s">
        <v>446</v>
      </c>
      <c r="H2095" t="s">
        <v>454</v>
      </c>
      <c r="I2095" s="12" t="s">
        <v>417</v>
      </c>
      <c r="J2095" s="12" t="s">
        <v>418</v>
      </c>
      <c r="L2095" s="28" t="str">
        <f t="shared" si="131"/>
        <v>RSDNewSDGCZ01</v>
      </c>
      <c r="M2095" t="str">
        <f t="shared" si="132"/>
        <v>RSDNewSDG</v>
      </c>
      <c r="N2095" t="s">
        <v>419</v>
      </c>
      <c r="O2095">
        <v>0</v>
      </c>
    </row>
    <row r="2096" spans="2:15" x14ac:dyDescent="0.35">
      <c r="B2096" t="s">
        <v>389</v>
      </c>
      <c r="C2096" t="str">
        <f t="shared" si="129"/>
        <v>RSDNewSDG</v>
      </c>
      <c r="D2096" t="s">
        <v>393</v>
      </c>
      <c r="E2096" t="str">
        <f t="shared" si="130"/>
        <v>Any</v>
      </c>
      <c r="F2096" t="s">
        <v>456</v>
      </c>
      <c r="G2096" t="s">
        <v>446</v>
      </c>
      <c r="H2096" t="s">
        <v>454</v>
      </c>
      <c r="I2096" s="12" t="s">
        <v>417</v>
      </c>
      <c r="J2096" s="12" t="s">
        <v>418</v>
      </c>
      <c r="L2096" s="28" t="str">
        <f t="shared" si="131"/>
        <v>RSDNewSDGCZ02</v>
      </c>
      <c r="M2096" t="str">
        <f t="shared" si="132"/>
        <v>RSDNewSDG</v>
      </c>
      <c r="N2096" t="s">
        <v>420</v>
      </c>
      <c r="O2096">
        <v>0</v>
      </c>
    </row>
    <row r="2097" spans="2:15" x14ac:dyDescent="0.35">
      <c r="B2097" t="s">
        <v>389</v>
      </c>
      <c r="C2097" t="str">
        <f t="shared" si="129"/>
        <v>RSDNewSDG</v>
      </c>
      <c r="D2097" t="s">
        <v>393</v>
      </c>
      <c r="E2097" t="str">
        <f t="shared" si="130"/>
        <v>Any</v>
      </c>
      <c r="F2097" t="s">
        <v>456</v>
      </c>
      <c r="G2097" t="s">
        <v>446</v>
      </c>
      <c r="H2097" t="s">
        <v>454</v>
      </c>
      <c r="I2097" s="12" t="s">
        <v>417</v>
      </c>
      <c r="J2097" s="12" t="s">
        <v>418</v>
      </c>
      <c r="L2097" s="28" t="str">
        <f t="shared" si="131"/>
        <v>RSDNewSDGCZ03</v>
      </c>
      <c r="M2097" t="str">
        <f t="shared" si="132"/>
        <v>RSDNewSDG</v>
      </c>
      <c r="N2097" t="s">
        <v>421</v>
      </c>
      <c r="O2097">
        <v>0</v>
      </c>
    </row>
    <row r="2098" spans="2:15" x14ac:dyDescent="0.35">
      <c r="B2098" t="s">
        <v>389</v>
      </c>
      <c r="C2098" t="str">
        <f t="shared" si="129"/>
        <v>RSDNewSDG</v>
      </c>
      <c r="D2098" t="s">
        <v>393</v>
      </c>
      <c r="E2098" t="str">
        <f t="shared" si="130"/>
        <v>Any</v>
      </c>
      <c r="F2098" t="s">
        <v>456</v>
      </c>
      <c r="G2098" t="s">
        <v>446</v>
      </c>
      <c r="H2098" t="s">
        <v>454</v>
      </c>
      <c r="I2098" s="12" t="s">
        <v>417</v>
      </c>
      <c r="J2098" s="12" t="s">
        <v>418</v>
      </c>
      <c r="L2098" s="28" t="str">
        <f t="shared" si="131"/>
        <v>RSDNewSDGCZ04</v>
      </c>
      <c r="M2098" t="str">
        <f t="shared" si="132"/>
        <v>RSDNewSDG</v>
      </c>
      <c r="N2098" t="s">
        <v>422</v>
      </c>
      <c r="O2098">
        <v>0</v>
      </c>
    </row>
    <row r="2099" spans="2:15" x14ac:dyDescent="0.35">
      <c r="B2099" t="s">
        <v>389</v>
      </c>
      <c r="C2099" t="str">
        <f t="shared" si="129"/>
        <v>RSDNewSDG</v>
      </c>
      <c r="D2099" t="s">
        <v>393</v>
      </c>
      <c r="E2099" t="str">
        <f t="shared" si="130"/>
        <v>Any</v>
      </c>
      <c r="F2099" t="s">
        <v>456</v>
      </c>
      <c r="G2099" t="s">
        <v>446</v>
      </c>
      <c r="H2099" t="s">
        <v>454</v>
      </c>
      <c r="I2099" s="12" t="s">
        <v>417</v>
      </c>
      <c r="J2099" s="12" t="s">
        <v>418</v>
      </c>
      <c r="L2099" s="28" t="str">
        <f t="shared" si="131"/>
        <v>RSDNewSDGCZ05</v>
      </c>
      <c r="M2099" t="str">
        <f t="shared" si="132"/>
        <v>RSDNewSDG</v>
      </c>
      <c r="N2099" t="s">
        <v>423</v>
      </c>
      <c r="O2099">
        <v>0</v>
      </c>
    </row>
    <row r="2100" spans="2:15" x14ac:dyDescent="0.35">
      <c r="B2100" t="s">
        <v>389</v>
      </c>
      <c r="C2100" t="str">
        <f t="shared" si="129"/>
        <v>RSDNewSDG</v>
      </c>
      <c r="D2100" t="s">
        <v>393</v>
      </c>
      <c r="E2100" t="str">
        <f t="shared" si="130"/>
        <v>Any</v>
      </c>
      <c r="F2100" t="s">
        <v>456</v>
      </c>
      <c r="G2100" t="s">
        <v>446</v>
      </c>
      <c r="H2100" t="s">
        <v>454</v>
      </c>
      <c r="I2100" s="12" t="s">
        <v>417</v>
      </c>
      <c r="J2100" s="12" t="s">
        <v>418</v>
      </c>
      <c r="L2100" s="28" t="str">
        <f t="shared" si="131"/>
        <v>RSDNewSDGCZ06</v>
      </c>
      <c r="M2100" t="str">
        <f t="shared" si="132"/>
        <v>RSDNewSDG</v>
      </c>
      <c r="N2100" t="s">
        <v>424</v>
      </c>
      <c r="O2100">
        <v>1.3084999999999999E-2</v>
      </c>
    </row>
    <row r="2101" spans="2:15" x14ac:dyDescent="0.35">
      <c r="B2101" t="s">
        <v>389</v>
      </c>
      <c r="C2101" t="str">
        <f t="shared" si="129"/>
        <v>RSDNewSDG</v>
      </c>
      <c r="D2101" t="s">
        <v>393</v>
      </c>
      <c r="E2101" t="str">
        <f t="shared" si="130"/>
        <v>Any</v>
      </c>
      <c r="F2101" t="s">
        <v>456</v>
      </c>
      <c r="G2101" t="s">
        <v>446</v>
      </c>
      <c r="H2101" t="s">
        <v>454</v>
      </c>
      <c r="I2101" s="12" t="s">
        <v>417</v>
      </c>
      <c r="J2101" s="12" t="s">
        <v>418</v>
      </c>
      <c r="L2101" s="28" t="str">
        <f t="shared" si="131"/>
        <v>RSDNewSDGCZ07</v>
      </c>
      <c r="M2101" t="str">
        <f t="shared" si="132"/>
        <v>RSDNewSDG</v>
      </c>
      <c r="N2101" t="s">
        <v>425</v>
      </c>
      <c r="O2101">
        <v>0.20067499999999999</v>
      </c>
    </row>
    <row r="2102" spans="2:15" x14ac:dyDescent="0.35">
      <c r="B2102" t="s">
        <v>389</v>
      </c>
      <c r="C2102" t="str">
        <f t="shared" si="129"/>
        <v>RSDNewSDG</v>
      </c>
      <c r="D2102" t="s">
        <v>393</v>
      </c>
      <c r="E2102" t="str">
        <f t="shared" si="130"/>
        <v>Any</v>
      </c>
      <c r="F2102" t="s">
        <v>456</v>
      </c>
      <c r="G2102" t="s">
        <v>446</v>
      </c>
      <c r="H2102" t="s">
        <v>454</v>
      </c>
      <c r="I2102" s="12" t="s">
        <v>417</v>
      </c>
      <c r="J2102" s="12" t="s">
        <v>418</v>
      </c>
      <c r="L2102" s="28" t="str">
        <f t="shared" si="131"/>
        <v>RSDNewSDGCZ08</v>
      </c>
      <c r="M2102" t="str">
        <f t="shared" si="132"/>
        <v>RSDNewSDG</v>
      </c>
      <c r="N2102" t="s">
        <v>426</v>
      </c>
      <c r="O2102">
        <v>8.7899999999999992E-3</v>
      </c>
    </row>
    <row r="2103" spans="2:15" x14ac:dyDescent="0.35">
      <c r="B2103" t="s">
        <v>389</v>
      </c>
      <c r="C2103" t="str">
        <f t="shared" si="129"/>
        <v>RSDNewSDG</v>
      </c>
      <c r="D2103" t="s">
        <v>393</v>
      </c>
      <c r="E2103" t="str">
        <f t="shared" si="130"/>
        <v>Any</v>
      </c>
      <c r="F2103" t="s">
        <v>456</v>
      </c>
      <c r="G2103" t="s">
        <v>446</v>
      </c>
      <c r="H2103" t="s">
        <v>454</v>
      </c>
      <c r="I2103" s="12" t="s">
        <v>417</v>
      </c>
      <c r="J2103" s="12" t="s">
        <v>418</v>
      </c>
      <c r="L2103" s="28" t="str">
        <f t="shared" si="131"/>
        <v>RSDNewSDGCZ09</v>
      </c>
      <c r="M2103" t="str">
        <f t="shared" si="132"/>
        <v>RSDNewSDG</v>
      </c>
      <c r="N2103" t="s">
        <v>427</v>
      </c>
      <c r="O2103">
        <v>0</v>
      </c>
    </row>
    <row r="2104" spans="2:15" x14ac:dyDescent="0.35">
      <c r="B2104" t="s">
        <v>389</v>
      </c>
      <c r="C2104" t="str">
        <f t="shared" si="129"/>
        <v>RSDNewSDG</v>
      </c>
      <c r="D2104" t="s">
        <v>393</v>
      </c>
      <c r="E2104" t="str">
        <f t="shared" si="130"/>
        <v>Any</v>
      </c>
      <c r="F2104" t="s">
        <v>456</v>
      </c>
      <c r="G2104" t="s">
        <v>446</v>
      </c>
      <c r="H2104" t="s">
        <v>454</v>
      </c>
      <c r="I2104" s="12" t="s">
        <v>417</v>
      </c>
      <c r="J2104" s="12" t="s">
        <v>418</v>
      </c>
      <c r="L2104" s="28" t="str">
        <f t="shared" si="131"/>
        <v>RSDNewSDGCZ10</v>
      </c>
      <c r="M2104" t="str">
        <f t="shared" si="132"/>
        <v>RSDNewSDG</v>
      </c>
      <c r="N2104" t="s">
        <v>428</v>
      </c>
      <c r="O2104">
        <v>6.2844999999999998E-2</v>
      </c>
    </row>
    <row r="2105" spans="2:15" x14ac:dyDescent="0.35">
      <c r="B2105" t="s">
        <v>389</v>
      </c>
      <c r="C2105" t="str">
        <f t="shared" si="129"/>
        <v>RSDNewSDG</v>
      </c>
      <c r="D2105" t="s">
        <v>393</v>
      </c>
      <c r="E2105" t="str">
        <f t="shared" si="130"/>
        <v>Any</v>
      </c>
      <c r="F2105" t="s">
        <v>456</v>
      </c>
      <c r="G2105" t="s">
        <v>446</v>
      </c>
      <c r="H2105" t="s">
        <v>454</v>
      </c>
      <c r="I2105" s="12" t="s">
        <v>417</v>
      </c>
      <c r="J2105" s="12" t="s">
        <v>418</v>
      </c>
      <c r="L2105" s="28" t="str">
        <f t="shared" si="131"/>
        <v>RSDNewSDGCZ11</v>
      </c>
      <c r="M2105" t="str">
        <f t="shared" si="132"/>
        <v>RSDNewSDG</v>
      </c>
      <c r="N2105" t="s">
        <v>429</v>
      </c>
      <c r="O2105">
        <v>0</v>
      </c>
    </row>
    <row r="2106" spans="2:15" x14ac:dyDescent="0.35">
      <c r="B2106" t="s">
        <v>389</v>
      </c>
      <c r="C2106" t="str">
        <f t="shared" si="129"/>
        <v>RSDNewSDG</v>
      </c>
      <c r="D2106" t="s">
        <v>393</v>
      </c>
      <c r="E2106" t="str">
        <f t="shared" si="130"/>
        <v>Any</v>
      </c>
      <c r="F2106" t="s">
        <v>456</v>
      </c>
      <c r="G2106" t="s">
        <v>446</v>
      </c>
      <c r="H2106" t="s">
        <v>454</v>
      </c>
      <c r="I2106" s="12" t="s">
        <v>417</v>
      </c>
      <c r="J2106" s="12" t="s">
        <v>418</v>
      </c>
      <c r="L2106" s="28" t="str">
        <f t="shared" si="131"/>
        <v>RSDNewSDGCZ12</v>
      </c>
      <c r="M2106" t="str">
        <f t="shared" si="132"/>
        <v>RSDNewSDG</v>
      </c>
      <c r="N2106" t="s">
        <v>430</v>
      </c>
      <c r="O2106">
        <v>0</v>
      </c>
    </row>
    <row r="2107" spans="2:15" x14ac:dyDescent="0.35">
      <c r="B2107" t="s">
        <v>389</v>
      </c>
      <c r="C2107" t="str">
        <f t="shared" si="129"/>
        <v>RSDNewSDG</v>
      </c>
      <c r="D2107" t="s">
        <v>393</v>
      </c>
      <c r="E2107" t="str">
        <f t="shared" si="130"/>
        <v>Any</v>
      </c>
      <c r="F2107" t="s">
        <v>456</v>
      </c>
      <c r="G2107" t="s">
        <v>446</v>
      </c>
      <c r="H2107" t="s">
        <v>454</v>
      </c>
      <c r="I2107" s="12" t="s">
        <v>417</v>
      </c>
      <c r="J2107" s="12" t="s">
        <v>418</v>
      </c>
      <c r="L2107" s="28" t="str">
        <f t="shared" si="131"/>
        <v>RSDNewSDGCZ13</v>
      </c>
      <c r="M2107" t="str">
        <f t="shared" si="132"/>
        <v>RSDNewSDG</v>
      </c>
      <c r="N2107" t="s">
        <v>431</v>
      </c>
      <c r="O2107">
        <v>0</v>
      </c>
    </row>
    <row r="2108" spans="2:15" x14ac:dyDescent="0.35">
      <c r="B2108" t="s">
        <v>389</v>
      </c>
      <c r="C2108" t="str">
        <f t="shared" si="129"/>
        <v>RSDNewSDG</v>
      </c>
      <c r="D2108" t="s">
        <v>393</v>
      </c>
      <c r="E2108" t="str">
        <f t="shared" si="130"/>
        <v>Any</v>
      </c>
      <c r="F2108" t="s">
        <v>456</v>
      </c>
      <c r="G2108" t="s">
        <v>446</v>
      </c>
      <c r="H2108" t="s">
        <v>454</v>
      </c>
      <c r="I2108" s="12" t="s">
        <v>417</v>
      </c>
      <c r="J2108" s="12" t="s">
        <v>418</v>
      </c>
      <c r="L2108" s="28" t="str">
        <f t="shared" si="131"/>
        <v>RSDNewSDGCZ14</v>
      </c>
      <c r="M2108" t="str">
        <f t="shared" si="132"/>
        <v>RSDNewSDG</v>
      </c>
      <c r="N2108" t="s">
        <v>432</v>
      </c>
      <c r="O2108">
        <v>5.9999999999999995E-4</v>
      </c>
    </row>
    <row r="2109" spans="2:15" x14ac:dyDescent="0.35">
      <c r="B2109" t="s">
        <v>389</v>
      </c>
      <c r="C2109" t="str">
        <f t="shared" si="129"/>
        <v>RSDNewSDG</v>
      </c>
      <c r="D2109" t="s">
        <v>393</v>
      </c>
      <c r="E2109" t="str">
        <f t="shared" si="130"/>
        <v>Any</v>
      </c>
      <c r="F2109" t="s">
        <v>456</v>
      </c>
      <c r="G2109" t="s">
        <v>446</v>
      </c>
      <c r="H2109" t="s">
        <v>454</v>
      </c>
      <c r="I2109" s="12" t="s">
        <v>417</v>
      </c>
      <c r="J2109" s="12" t="s">
        <v>418</v>
      </c>
      <c r="L2109" s="28" t="str">
        <f t="shared" si="131"/>
        <v>RSDNewSDGCZ15</v>
      </c>
      <c r="M2109" t="str">
        <f t="shared" si="132"/>
        <v>RSDNewSDG</v>
      </c>
      <c r="N2109" t="s">
        <v>433</v>
      </c>
      <c r="O2109">
        <v>2.8499999999999999E-4</v>
      </c>
    </row>
    <row r="2110" spans="2:15" x14ac:dyDescent="0.35">
      <c r="B2110" t="s">
        <v>389</v>
      </c>
      <c r="C2110" t="str">
        <f t="shared" si="129"/>
        <v>RSDNewSDG</v>
      </c>
      <c r="D2110" t="s">
        <v>393</v>
      </c>
      <c r="E2110" t="str">
        <f t="shared" si="130"/>
        <v>Any</v>
      </c>
      <c r="F2110" t="s">
        <v>456</v>
      </c>
      <c r="G2110" t="s">
        <v>446</v>
      </c>
      <c r="H2110" t="s">
        <v>454</v>
      </c>
      <c r="I2110" s="12" t="s">
        <v>417</v>
      </c>
      <c r="J2110" s="12" t="s">
        <v>418</v>
      </c>
      <c r="L2110" s="28" t="str">
        <f t="shared" si="131"/>
        <v>RSDNewSDGCZ16</v>
      </c>
      <c r="M2110" t="str">
        <f t="shared" si="132"/>
        <v>RSDNewSDG</v>
      </c>
      <c r="N2110" t="s">
        <v>434</v>
      </c>
      <c r="O2110">
        <v>0</v>
      </c>
    </row>
    <row r="2111" spans="2:15" x14ac:dyDescent="0.35">
      <c r="B2111" t="s">
        <v>389</v>
      </c>
      <c r="C2111" t="str">
        <f t="shared" si="129"/>
        <v>RFFNewSDG</v>
      </c>
      <c r="D2111" t="s">
        <v>393</v>
      </c>
      <c r="E2111" t="str">
        <f t="shared" si="130"/>
        <v>Any</v>
      </c>
      <c r="F2111" t="s">
        <v>456</v>
      </c>
      <c r="G2111" t="s">
        <v>447</v>
      </c>
      <c r="H2111" t="s">
        <v>454</v>
      </c>
      <c r="I2111" s="12" t="s">
        <v>417</v>
      </c>
      <c r="J2111" s="12" t="s">
        <v>418</v>
      </c>
      <c r="L2111" s="28" t="str">
        <f t="shared" si="131"/>
        <v>RFFNewSDGCZ01</v>
      </c>
      <c r="M2111" t="str">
        <f t="shared" si="132"/>
        <v>RFFNewSDG</v>
      </c>
      <c r="N2111" t="s">
        <v>419</v>
      </c>
      <c r="O2111">
        <v>0</v>
      </c>
    </row>
    <row r="2112" spans="2:15" x14ac:dyDescent="0.35">
      <c r="B2112" t="s">
        <v>389</v>
      </c>
      <c r="C2112" t="str">
        <f t="shared" si="129"/>
        <v>RFFNewSDG</v>
      </c>
      <c r="D2112" t="s">
        <v>393</v>
      </c>
      <c r="E2112" t="str">
        <f t="shared" si="130"/>
        <v>Any</v>
      </c>
      <c r="F2112" t="s">
        <v>456</v>
      </c>
      <c r="G2112" t="s">
        <v>447</v>
      </c>
      <c r="H2112" t="s">
        <v>454</v>
      </c>
      <c r="I2112" s="12" t="s">
        <v>417</v>
      </c>
      <c r="J2112" s="12" t="s">
        <v>418</v>
      </c>
      <c r="L2112" s="28" t="str">
        <f t="shared" si="131"/>
        <v>RFFNewSDGCZ02</v>
      </c>
      <c r="M2112" t="str">
        <f t="shared" si="132"/>
        <v>RFFNewSDG</v>
      </c>
      <c r="N2112" t="s">
        <v>420</v>
      </c>
      <c r="O2112">
        <v>0</v>
      </c>
    </row>
    <row r="2113" spans="2:15" x14ac:dyDescent="0.35">
      <c r="B2113" t="s">
        <v>389</v>
      </c>
      <c r="C2113" t="str">
        <f t="shared" si="129"/>
        <v>RFFNewSDG</v>
      </c>
      <c r="D2113" t="s">
        <v>393</v>
      </c>
      <c r="E2113" t="str">
        <f t="shared" si="130"/>
        <v>Any</v>
      </c>
      <c r="F2113" t="s">
        <v>456</v>
      </c>
      <c r="G2113" t="s">
        <v>447</v>
      </c>
      <c r="H2113" t="s">
        <v>454</v>
      </c>
      <c r="I2113" s="12" t="s">
        <v>417</v>
      </c>
      <c r="J2113" s="12" t="s">
        <v>418</v>
      </c>
      <c r="L2113" s="28" t="str">
        <f t="shared" si="131"/>
        <v>RFFNewSDGCZ03</v>
      </c>
      <c r="M2113" t="str">
        <f t="shared" si="132"/>
        <v>RFFNewSDG</v>
      </c>
      <c r="N2113" t="s">
        <v>421</v>
      </c>
      <c r="O2113">
        <v>0</v>
      </c>
    </row>
    <row r="2114" spans="2:15" x14ac:dyDescent="0.35">
      <c r="B2114" t="s">
        <v>389</v>
      </c>
      <c r="C2114" t="str">
        <f t="shared" si="129"/>
        <v>RFFNewSDG</v>
      </c>
      <c r="D2114" t="s">
        <v>393</v>
      </c>
      <c r="E2114" t="str">
        <f t="shared" si="130"/>
        <v>Any</v>
      </c>
      <c r="F2114" t="s">
        <v>456</v>
      </c>
      <c r="G2114" t="s">
        <v>447</v>
      </c>
      <c r="H2114" t="s">
        <v>454</v>
      </c>
      <c r="I2114" s="12" t="s">
        <v>417</v>
      </c>
      <c r="J2114" s="12" t="s">
        <v>418</v>
      </c>
      <c r="L2114" s="28" t="str">
        <f t="shared" si="131"/>
        <v>RFFNewSDGCZ04</v>
      </c>
      <c r="M2114" t="str">
        <f t="shared" si="132"/>
        <v>RFFNewSDG</v>
      </c>
      <c r="N2114" t="s">
        <v>422</v>
      </c>
      <c r="O2114">
        <v>0</v>
      </c>
    </row>
    <row r="2115" spans="2:15" x14ac:dyDescent="0.35">
      <c r="B2115" t="s">
        <v>389</v>
      </c>
      <c r="C2115" t="str">
        <f t="shared" si="129"/>
        <v>RFFNewSDG</v>
      </c>
      <c r="D2115" t="s">
        <v>393</v>
      </c>
      <c r="E2115" t="str">
        <f t="shared" si="130"/>
        <v>Any</v>
      </c>
      <c r="F2115" t="s">
        <v>456</v>
      </c>
      <c r="G2115" t="s">
        <v>447</v>
      </c>
      <c r="H2115" t="s">
        <v>454</v>
      </c>
      <c r="I2115" s="12" t="s">
        <v>417</v>
      </c>
      <c r="J2115" s="12" t="s">
        <v>418</v>
      </c>
      <c r="L2115" s="28" t="str">
        <f t="shared" si="131"/>
        <v>RFFNewSDGCZ05</v>
      </c>
      <c r="M2115" t="str">
        <f t="shared" si="132"/>
        <v>RFFNewSDG</v>
      </c>
      <c r="N2115" t="s">
        <v>423</v>
      </c>
      <c r="O2115">
        <v>0</v>
      </c>
    </row>
    <row r="2116" spans="2:15" x14ac:dyDescent="0.35">
      <c r="B2116" t="s">
        <v>389</v>
      </c>
      <c r="C2116" t="str">
        <f t="shared" si="129"/>
        <v>RFFNewSDG</v>
      </c>
      <c r="D2116" t="s">
        <v>393</v>
      </c>
      <c r="E2116" t="str">
        <f t="shared" si="130"/>
        <v>Any</v>
      </c>
      <c r="F2116" t="s">
        <v>456</v>
      </c>
      <c r="G2116" t="s">
        <v>447</v>
      </c>
      <c r="H2116" t="s">
        <v>454</v>
      </c>
      <c r="I2116" s="12" t="s">
        <v>417</v>
      </c>
      <c r="J2116" s="12" t="s">
        <v>418</v>
      </c>
      <c r="L2116" s="28" t="str">
        <f t="shared" si="131"/>
        <v>RFFNewSDGCZ06</v>
      </c>
      <c r="M2116" t="str">
        <f t="shared" si="132"/>
        <v>RFFNewSDG</v>
      </c>
      <c r="N2116" t="s">
        <v>424</v>
      </c>
      <c r="O2116">
        <v>1.3084999999999999E-2</v>
      </c>
    </row>
    <row r="2117" spans="2:15" x14ac:dyDescent="0.35">
      <c r="B2117" t="s">
        <v>389</v>
      </c>
      <c r="C2117" t="str">
        <f t="shared" si="129"/>
        <v>RFFNewSDG</v>
      </c>
      <c r="D2117" t="s">
        <v>393</v>
      </c>
      <c r="E2117" t="str">
        <f t="shared" si="130"/>
        <v>Any</v>
      </c>
      <c r="F2117" t="s">
        <v>456</v>
      </c>
      <c r="G2117" t="s">
        <v>447</v>
      </c>
      <c r="H2117" t="s">
        <v>454</v>
      </c>
      <c r="I2117" s="12" t="s">
        <v>417</v>
      </c>
      <c r="J2117" s="12" t="s">
        <v>418</v>
      </c>
      <c r="L2117" s="28" t="str">
        <f t="shared" si="131"/>
        <v>RFFNewSDGCZ07</v>
      </c>
      <c r="M2117" t="str">
        <f t="shared" si="132"/>
        <v>RFFNewSDG</v>
      </c>
      <c r="N2117" t="s">
        <v>425</v>
      </c>
      <c r="O2117">
        <v>0.20067499999999999</v>
      </c>
    </row>
    <row r="2118" spans="2:15" x14ac:dyDescent="0.35">
      <c r="B2118" t="s">
        <v>389</v>
      </c>
      <c r="C2118" t="str">
        <f t="shared" si="129"/>
        <v>RFFNewSDG</v>
      </c>
      <c r="D2118" t="s">
        <v>393</v>
      </c>
      <c r="E2118" t="str">
        <f t="shared" si="130"/>
        <v>Any</v>
      </c>
      <c r="F2118" t="s">
        <v>456</v>
      </c>
      <c r="G2118" t="s">
        <v>447</v>
      </c>
      <c r="H2118" t="s">
        <v>454</v>
      </c>
      <c r="I2118" s="12" t="s">
        <v>417</v>
      </c>
      <c r="J2118" s="12" t="s">
        <v>418</v>
      </c>
      <c r="L2118" s="28" t="str">
        <f t="shared" si="131"/>
        <v>RFFNewSDGCZ08</v>
      </c>
      <c r="M2118" t="str">
        <f t="shared" si="132"/>
        <v>RFFNewSDG</v>
      </c>
      <c r="N2118" t="s">
        <v>426</v>
      </c>
      <c r="O2118">
        <v>8.7899999999999992E-3</v>
      </c>
    </row>
    <row r="2119" spans="2:15" x14ac:dyDescent="0.35">
      <c r="B2119" t="s">
        <v>389</v>
      </c>
      <c r="C2119" t="str">
        <f t="shared" si="129"/>
        <v>RFFNewSDG</v>
      </c>
      <c r="D2119" t="s">
        <v>393</v>
      </c>
      <c r="E2119" t="str">
        <f t="shared" si="130"/>
        <v>Any</v>
      </c>
      <c r="F2119" t="s">
        <v>456</v>
      </c>
      <c r="G2119" t="s">
        <v>447</v>
      </c>
      <c r="H2119" t="s">
        <v>454</v>
      </c>
      <c r="I2119" s="12" t="s">
        <v>417</v>
      </c>
      <c r="J2119" s="12" t="s">
        <v>418</v>
      </c>
      <c r="L2119" s="28" t="str">
        <f t="shared" si="131"/>
        <v>RFFNewSDGCZ09</v>
      </c>
      <c r="M2119" t="str">
        <f t="shared" si="132"/>
        <v>RFFNewSDG</v>
      </c>
      <c r="N2119" t="s">
        <v>427</v>
      </c>
      <c r="O2119">
        <v>0</v>
      </c>
    </row>
    <row r="2120" spans="2:15" x14ac:dyDescent="0.35">
      <c r="B2120" t="s">
        <v>389</v>
      </c>
      <c r="C2120" t="str">
        <f t="shared" si="129"/>
        <v>RFFNewSDG</v>
      </c>
      <c r="D2120" t="s">
        <v>393</v>
      </c>
      <c r="E2120" t="str">
        <f t="shared" si="130"/>
        <v>Any</v>
      </c>
      <c r="F2120" t="s">
        <v>456</v>
      </c>
      <c r="G2120" t="s">
        <v>447</v>
      </c>
      <c r="H2120" t="s">
        <v>454</v>
      </c>
      <c r="I2120" s="12" t="s">
        <v>417</v>
      </c>
      <c r="J2120" s="12" t="s">
        <v>418</v>
      </c>
      <c r="L2120" s="28" t="str">
        <f t="shared" si="131"/>
        <v>RFFNewSDGCZ10</v>
      </c>
      <c r="M2120" t="str">
        <f t="shared" si="132"/>
        <v>RFFNewSDG</v>
      </c>
      <c r="N2120" t="s">
        <v>428</v>
      </c>
      <c r="O2120">
        <v>6.2844999999999998E-2</v>
      </c>
    </row>
    <row r="2121" spans="2:15" x14ac:dyDescent="0.35">
      <c r="B2121" t="s">
        <v>389</v>
      </c>
      <c r="C2121" t="str">
        <f t="shared" si="129"/>
        <v>RFFNewSDG</v>
      </c>
      <c r="D2121" t="s">
        <v>393</v>
      </c>
      <c r="E2121" t="str">
        <f t="shared" si="130"/>
        <v>Any</v>
      </c>
      <c r="F2121" t="s">
        <v>456</v>
      </c>
      <c r="G2121" t="s">
        <v>447</v>
      </c>
      <c r="H2121" t="s">
        <v>454</v>
      </c>
      <c r="I2121" s="12" t="s">
        <v>417</v>
      </c>
      <c r="J2121" s="12" t="s">
        <v>418</v>
      </c>
      <c r="L2121" s="28" t="str">
        <f t="shared" si="131"/>
        <v>RFFNewSDGCZ11</v>
      </c>
      <c r="M2121" t="str">
        <f t="shared" si="132"/>
        <v>RFFNewSDG</v>
      </c>
      <c r="N2121" t="s">
        <v>429</v>
      </c>
      <c r="O2121">
        <v>0</v>
      </c>
    </row>
    <row r="2122" spans="2:15" x14ac:dyDescent="0.35">
      <c r="B2122" t="s">
        <v>389</v>
      </c>
      <c r="C2122" t="str">
        <f t="shared" si="129"/>
        <v>RFFNewSDG</v>
      </c>
      <c r="D2122" t="s">
        <v>393</v>
      </c>
      <c r="E2122" t="str">
        <f t="shared" si="130"/>
        <v>Any</v>
      </c>
      <c r="F2122" t="s">
        <v>456</v>
      </c>
      <c r="G2122" t="s">
        <v>447</v>
      </c>
      <c r="H2122" t="s">
        <v>454</v>
      </c>
      <c r="I2122" s="12" t="s">
        <v>417</v>
      </c>
      <c r="J2122" s="12" t="s">
        <v>418</v>
      </c>
      <c r="L2122" s="28" t="str">
        <f t="shared" si="131"/>
        <v>RFFNewSDGCZ12</v>
      </c>
      <c r="M2122" t="str">
        <f t="shared" si="132"/>
        <v>RFFNewSDG</v>
      </c>
      <c r="N2122" t="s">
        <v>430</v>
      </c>
      <c r="O2122">
        <v>0</v>
      </c>
    </row>
    <row r="2123" spans="2:15" x14ac:dyDescent="0.35">
      <c r="B2123" t="s">
        <v>389</v>
      </c>
      <c r="C2123" t="str">
        <f t="shared" si="129"/>
        <v>RFFNewSDG</v>
      </c>
      <c r="D2123" t="s">
        <v>393</v>
      </c>
      <c r="E2123" t="str">
        <f t="shared" si="130"/>
        <v>Any</v>
      </c>
      <c r="F2123" t="s">
        <v>456</v>
      </c>
      <c r="G2123" t="s">
        <v>447</v>
      </c>
      <c r="H2123" t="s">
        <v>454</v>
      </c>
      <c r="I2123" s="12" t="s">
        <v>417</v>
      </c>
      <c r="J2123" s="12" t="s">
        <v>418</v>
      </c>
      <c r="L2123" s="28" t="str">
        <f t="shared" si="131"/>
        <v>RFFNewSDGCZ13</v>
      </c>
      <c r="M2123" t="str">
        <f t="shared" si="132"/>
        <v>RFFNewSDG</v>
      </c>
      <c r="N2123" t="s">
        <v>431</v>
      </c>
      <c r="O2123">
        <v>0</v>
      </c>
    </row>
    <row r="2124" spans="2:15" x14ac:dyDescent="0.35">
      <c r="B2124" t="s">
        <v>389</v>
      </c>
      <c r="C2124" t="str">
        <f t="shared" si="129"/>
        <v>RFFNewSDG</v>
      </c>
      <c r="D2124" t="s">
        <v>393</v>
      </c>
      <c r="E2124" t="str">
        <f t="shared" si="130"/>
        <v>Any</v>
      </c>
      <c r="F2124" t="s">
        <v>456</v>
      </c>
      <c r="G2124" t="s">
        <v>447</v>
      </c>
      <c r="H2124" t="s">
        <v>454</v>
      </c>
      <c r="I2124" s="12" t="s">
        <v>417</v>
      </c>
      <c r="J2124" s="12" t="s">
        <v>418</v>
      </c>
      <c r="L2124" s="28" t="str">
        <f t="shared" si="131"/>
        <v>RFFNewSDGCZ14</v>
      </c>
      <c r="M2124" t="str">
        <f t="shared" si="132"/>
        <v>RFFNewSDG</v>
      </c>
      <c r="N2124" t="s">
        <v>432</v>
      </c>
      <c r="O2124">
        <v>5.9999999999999995E-4</v>
      </c>
    </row>
    <row r="2125" spans="2:15" x14ac:dyDescent="0.35">
      <c r="B2125" t="s">
        <v>389</v>
      </c>
      <c r="C2125" t="str">
        <f t="shared" si="129"/>
        <v>RFFNewSDG</v>
      </c>
      <c r="D2125" t="s">
        <v>393</v>
      </c>
      <c r="E2125" t="str">
        <f t="shared" si="130"/>
        <v>Any</v>
      </c>
      <c r="F2125" t="s">
        <v>456</v>
      </c>
      <c r="G2125" t="s">
        <v>447</v>
      </c>
      <c r="H2125" t="s">
        <v>454</v>
      </c>
      <c r="I2125" s="12" t="s">
        <v>417</v>
      </c>
      <c r="J2125" s="12" t="s">
        <v>418</v>
      </c>
      <c r="L2125" s="28" t="str">
        <f t="shared" si="131"/>
        <v>RFFNewSDGCZ15</v>
      </c>
      <c r="M2125" t="str">
        <f t="shared" si="132"/>
        <v>RFFNewSDG</v>
      </c>
      <c r="N2125" t="s">
        <v>433</v>
      </c>
      <c r="O2125">
        <v>2.8499999999999999E-4</v>
      </c>
    </row>
    <row r="2126" spans="2:15" x14ac:dyDescent="0.35">
      <c r="B2126" t="s">
        <v>389</v>
      </c>
      <c r="C2126" t="str">
        <f t="shared" si="129"/>
        <v>RFFNewSDG</v>
      </c>
      <c r="D2126" t="s">
        <v>393</v>
      </c>
      <c r="E2126" t="str">
        <f t="shared" si="130"/>
        <v>Any</v>
      </c>
      <c r="F2126" t="s">
        <v>456</v>
      </c>
      <c r="G2126" t="s">
        <v>447</v>
      </c>
      <c r="H2126" t="s">
        <v>454</v>
      </c>
      <c r="I2126" s="12" t="s">
        <v>417</v>
      </c>
      <c r="J2126" s="12" t="s">
        <v>418</v>
      </c>
      <c r="L2126" s="28" t="str">
        <f t="shared" si="131"/>
        <v>RFFNewSDGCZ16</v>
      </c>
      <c r="M2126" t="str">
        <f t="shared" si="132"/>
        <v>RFFNewSDG</v>
      </c>
      <c r="N2126" t="s">
        <v>434</v>
      </c>
      <c r="O2126">
        <v>0</v>
      </c>
    </row>
    <row r="2127" spans="2:15" x14ac:dyDescent="0.35">
      <c r="B2127" t="s">
        <v>389</v>
      </c>
      <c r="C2127" t="str">
        <f t="shared" ref="C2127:C2190" si="133">+G2127&amp;H2127&amp;F2127</f>
        <v>Rt3NewSDG</v>
      </c>
      <c r="D2127" t="s">
        <v>393</v>
      </c>
      <c r="E2127" t="str">
        <f t="shared" si="130"/>
        <v>Any</v>
      </c>
      <c r="F2127" t="s">
        <v>456</v>
      </c>
      <c r="G2127" t="s">
        <v>448</v>
      </c>
      <c r="H2127" t="s">
        <v>454</v>
      </c>
      <c r="I2127" s="12" t="s">
        <v>417</v>
      </c>
      <c r="J2127" s="12" t="s">
        <v>418</v>
      </c>
      <c r="L2127" s="28" t="str">
        <f t="shared" si="131"/>
        <v>Rt3NewSDGCZ01</v>
      </c>
      <c r="M2127" t="str">
        <f t="shared" si="132"/>
        <v>Rt3NewSDG</v>
      </c>
      <c r="N2127" t="s">
        <v>419</v>
      </c>
      <c r="O2127">
        <v>0</v>
      </c>
    </row>
    <row r="2128" spans="2:15" x14ac:dyDescent="0.35">
      <c r="B2128" t="s">
        <v>389</v>
      </c>
      <c r="C2128" t="str">
        <f t="shared" si="133"/>
        <v>Rt3NewSDG</v>
      </c>
      <c r="D2128" t="s">
        <v>393</v>
      </c>
      <c r="E2128" t="str">
        <f t="shared" ref="E2128:E2191" si="134">IF(H2128="Ex",F2128,"Any")</f>
        <v>Any</v>
      </c>
      <c r="F2128" t="s">
        <v>456</v>
      </c>
      <c r="G2128" t="s">
        <v>448</v>
      </c>
      <c r="H2128" t="s">
        <v>454</v>
      </c>
      <c r="I2128" s="12" t="s">
        <v>417</v>
      </c>
      <c r="J2128" s="12" t="s">
        <v>418</v>
      </c>
      <c r="L2128" s="28" t="str">
        <f t="shared" ref="L2128:L2191" si="135">M2128&amp;N2128</f>
        <v>Rt3NewSDGCZ02</v>
      </c>
      <c r="M2128" t="str">
        <f t="shared" ref="M2128:M2191" si="136">+C2128</f>
        <v>Rt3NewSDG</v>
      </c>
      <c r="N2128" t="s">
        <v>420</v>
      </c>
      <c r="O2128">
        <v>0</v>
      </c>
    </row>
    <row r="2129" spans="2:15" x14ac:dyDescent="0.35">
      <c r="B2129" t="s">
        <v>389</v>
      </c>
      <c r="C2129" t="str">
        <f t="shared" si="133"/>
        <v>Rt3NewSDG</v>
      </c>
      <c r="D2129" t="s">
        <v>393</v>
      </c>
      <c r="E2129" t="str">
        <f t="shared" si="134"/>
        <v>Any</v>
      </c>
      <c r="F2129" t="s">
        <v>456</v>
      </c>
      <c r="G2129" t="s">
        <v>448</v>
      </c>
      <c r="H2129" t="s">
        <v>454</v>
      </c>
      <c r="I2129" s="12" t="s">
        <v>417</v>
      </c>
      <c r="J2129" s="12" t="s">
        <v>418</v>
      </c>
      <c r="L2129" s="28" t="str">
        <f t="shared" si="135"/>
        <v>Rt3NewSDGCZ03</v>
      </c>
      <c r="M2129" t="str">
        <f t="shared" si="136"/>
        <v>Rt3NewSDG</v>
      </c>
      <c r="N2129" t="s">
        <v>421</v>
      </c>
      <c r="O2129">
        <v>0</v>
      </c>
    </row>
    <row r="2130" spans="2:15" x14ac:dyDescent="0.35">
      <c r="B2130" t="s">
        <v>389</v>
      </c>
      <c r="C2130" t="str">
        <f t="shared" si="133"/>
        <v>Rt3NewSDG</v>
      </c>
      <c r="D2130" t="s">
        <v>393</v>
      </c>
      <c r="E2130" t="str">
        <f t="shared" si="134"/>
        <v>Any</v>
      </c>
      <c r="F2130" t="s">
        <v>456</v>
      </c>
      <c r="G2130" t="s">
        <v>448</v>
      </c>
      <c r="H2130" t="s">
        <v>454</v>
      </c>
      <c r="I2130" s="12" t="s">
        <v>417</v>
      </c>
      <c r="J2130" s="12" t="s">
        <v>418</v>
      </c>
      <c r="L2130" s="28" t="str">
        <f t="shared" si="135"/>
        <v>Rt3NewSDGCZ04</v>
      </c>
      <c r="M2130" t="str">
        <f t="shared" si="136"/>
        <v>Rt3NewSDG</v>
      </c>
      <c r="N2130" t="s">
        <v>422</v>
      </c>
      <c r="O2130">
        <v>0</v>
      </c>
    </row>
    <row r="2131" spans="2:15" x14ac:dyDescent="0.35">
      <c r="B2131" t="s">
        <v>389</v>
      </c>
      <c r="C2131" t="str">
        <f t="shared" si="133"/>
        <v>Rt3NewSDG</v>
      </c>
      <c r="D2131" t="s">
        <v>393</v>
      </c>
      <c r="E2131" t="str">
        <f t="shared" si="134"/>
        <v>Any</v>
      </c>
      <c r="F2131" t="s">
        <v>456</v>
      </c>
      <c r="G2131" t="s">
        <v>448</v>
      </c>
      <c r="H2131" t="s">
        <v>454</v>
      </c>
      <c r="I2131" s="12" t="s">
        <v>417</v>
      </c>
      <c r="J2131" s="12" t="s">
        <v>418</v>
      </c>
      <c r="L2131" s="28" t="str">
        <f t="shared" si="135"/>
        <v>Rt3NewSDGCZ05</v>
      </c>
      <c r="M2131" t="str">
        <f t="shared" si="136"/>
        <v>Rt3NewSDG</v>
      </c>
      <c r="N2131" t="s">
        <v>423</v>
      </c>
      <c r="O2131">
        <v>0</v>
      </c>
    </row>
    <row r="2132" spans="2:15" x14ac:dyDescent="0.35">
      <c r="B2132" t="s">
        <v>389</v>
      </c>
      <c r="C2132" t="str">
        <f t="shared" si="133"/>
        <v>Rt3NewSDG</v>
      </c>
      <c r="D2132" t="s">
        <v>393</v>
      </c>
      <c r="E2132" t="str">
        <f t="shared" si="134"/>
        <v>Any</v>
      </c>
      <c r="F2132" t="s">
        <v>456</v>
      </c>
      <c r="G2132" t="s">
        <v>448</v>
      </c>
      <c r="H2132" t="s">
        <v>454</v>
      </c>
      <c r="I2132" s="12" t="s">
        <v>417</v>
      </c>
      <c r="J2132" s="12" t="s">
        <v>418</v>
      </c>
      <c r="L2132" s="28" t="str">
        <f t="shared" si="135"/>
        <v>Rt3NewSDGCZ06</v>
      </c>
      <c r="M2132" t="str">
        <f t="shared" si="136"/>
        <v>Rt3NewSDG</v>
      </c>
      <c r="N2132" t="s">
        <v>424</v>
      </c>
      <c r="O2132">
        <v>5.7566666666666662E-2</v>
      </c>
    </row>
    <row r="2133" spans="2:15" x14ac:dyDescent="0.35">
      <c r="B2133" t="s">
        <v>389</v>
      </c>
      <c r="C2133" t="str">
        <f t="shared" si="133"/>
        <v>Rt3NewSDG</v>
      </c>
      <c r="D2133" t="s">
        <v>393</v>
      </c>
      <c r="E2133" t="str">
        <f t="shared" si="134"/>
        <v>Any</v>
      </c>
      <c r="F2133" t="s">
        <v>456</v>
      </c>
      <c r="G2133" t="s">
        <v>448</v>
      </c>
      <c r="H2133" t="s">
        <v>454</v>
      </c>
      <c r="I2133" s="12" t="s">
        <v>417</v>
      </c>
      <c r="J2133" s="12" t="s">
        <v>418</v>
      </c>
      <c r="L2133" s="28" t="str">
        <f t="shared" si="135"/>
        <v>Rt3NewSDGCZ07</v>
      </c>
      <c r="M2133" t="str">
        <f t="shared" si="136"/>
        <v>Rt3NewSDG</v>
      </c>
      <c r="N2133" t="s">
        <v>425</v>
      </c>
      <c r="O2133">
        <v>1.1218999999999999</v>
      </c>
    </row>
    <row r="2134" spans="2:15" x14ac:dyDescent="0.35">
      <c r="B2134" t="s">
        <v>389</v>
      </c>
      <c r="C2134" t="str">
        <f t="shared" si="133"/>
        <v>Rt3NewSDG</v>
      </c>
      <c r="D2134" t="s">
        <v>393</v>
      </c>
      <c r="E2134" t="str">
        <f t="shared" si="134"/>
        <v>Any</v>
      </c>
      <c r="F2134" t="s">
        <v>456</v>
      </c>
      <c r="G2134" t="s">
        <v>448</v>
      </c>
      <c r="H2134" t="s">
        <v>454</v>
      </c>
      <c r="I2134" s="12" t="s">
        <v>417</v>
      </c>
      <c r="J2134" s="12" t="s">
        <v>418</v>
      </c>
      <c r="L2134" s="28" t="str">
        <f t="shared" si="135"/>
        <v>Rt3NewSDGCZ08</v>
      </c>
      <c r="M2134" t="str">
        <f t="shared" si="136"/>
        <v>Rt3NewSDG</v>
      </c>
      <c r="N2134" t="s">
        <v>426</v>
      </c>
      <c r="O2134">
        <v>0.1032</v>
      </c>
    </row>
    <row r="2135" spans="2:15" x14ac:dyDescent="0.35">
      <c r="B2135" t="s">
        <v>389</v>
      </c>
      <c r="C2135" t="str">
        <f t="shared" si="133"/>
        <v>Rt3NewSDG</v>
      </c>
      <c r="D2135" t="s">
        <v>393</v>
      </c>
      <c r="E2135" t="str">
        <f t="shared" si="134"/>
        <v>Any</v>
      </c>
      <c r="F2135" t="s">
        <v>456</v>
      </c>
      <c r="G2135" t="s">
        <v>448</v>
      </c>
      <c r="H2135" t="s">
        <v>454</v>
      </c>
      <c r="I2135" s="12" t="s">
        <v>417</v>
      </c>
      <c r="J2135" s="12" t="s">
        <v>418</v>
      </c>
      <c r="L2135" s="28" t="str">
        <f t="shared" si="135"/>
        <v>Rt3NewSDGCZ09</v>
      </c>
      <c r="M2135" t="str">
        <f t="shared" si="136"/>
        <v>Rt3NewSDG</v>
      </c>
      <c r="N2135" t="s">
        <v>427</v>
      </c>
      <c r="O2135">
        <v>0</v>
      </c>
    </row>
    <row r="2136" spans="2:15" x14ac:dyDescent="0.35">
      <c r="B2136" t="s">
        <v>389</v>
      </c>
      <c r="C2136" t="str">
        <f t="shared" si="133"/>
        <v>Rt3NewSDG</v>
      </c>
      <c r="D2136" t="s">
        <v>393</v>
      </c>
      <c r="E2136" t="str">
        <f t="shared" si="134"/>
        <v>Any</v>
      </c>
      <c r="F2136" t="s">
        <v>456</v>
      </c>
      <c r="G2136" t="s">
        <v>448</v>
      </c>
      <c r="H2136" t="s">
        <v>454</v>
      </c>
      <c r="I2136" s="12" t="s">
        <v>417</v>
      </c>
      <c r="J2136" s="12" t="s">
        <v>418</v>
      </c>
      <c r="L2136" s="28" t="str">
        <f t="shared" si="135"/>
        <v>Rt3NewSDGCZ10</v>
      </c>
      <c r="M2136" t="str">
        <f t="shared" si="136"/>
        <v>Rt3NewSDG</v>
      </c>
      <c r="N2136" t="s">
        <v>428</v>
      </c>
      <c r="O2136">
        <v>0.41783333333333333</v>
      </c>
    </row>
    <row r="2137" spans="2:15" x14ac:dyDescent="0.35">
      <c r="B2137" t="s">
        <v>389</v>
      </c>
      <c r="C2137" t="str">
        <f t="shared" si="133"/>
        <v>Rt3NewSDG</v>
      </c>
      <c r="D2137" t="s">
        <v>393</v>
      </c>
      <c r="E2137" t="str">
        <f t="shared" si="134"/>
        <v>Any</v>
      </c>
      <c r="F2137" t="s">
        <v>456</v>
      </c>
      <c r="G2137" t="s">
        <v>448</v>
      </c>
      <c r="H2137" t="s">
        <v>454</v>
      </c>
      <c r="I2137" s="12" t="s">
        <v>417</v>
      </c>
      <c r="J2137" s="12" t="s">
        <v>418</v>
      </c>
      <c r="L2137" s="28" t="str">
        <f t="shared" si="135"/>
        <v>Rt3NewSDGCZ11</v>
      </c>
      <c r="M2137" t="str">
        <f t="shared" si="136"/>
        <v>Rt3NewSDG</v>
      </c>
      <c r="N2137" t="s">
        <v>429</v>
      </c>
      <c r="O2137">
        <v>0</v>
      </c>
    </row>
    <row r="2138" spans="2:15" x14ac:dyDescent="0.35">
      <c r="B2138" t="s">
        <v>389</v>
      </c>
      <c r="C2138" t="str">
        <f t="shared" si="133"/>
        <v>Rt3NewSDG</v>
      </c>
      <c r="D2138" t="s">
        <v>393</v>
      </c>
      <c r="E2138" t="str">
        <f t="shared" si="134"/>
        <v>Any</v>
      </c>
      <c r="F2138" t="s">
        <v>456</v>
      </c>
      <c r="G2138" t="s">
        <v>448</v>
      </c>
      <c r="H2138" t="s">
        <v>454</v>
      </c>
      <c r="I2138" s="12" t="s">
        <v>417</v>
      </c>
      <c r="J2138" s="12" t="s">
        <v>418</v>
      </c>
      <c r="L2138" s="28" t="str">
        <f t="shared" si="135"/>
        <v>Rt3NewSDGCZ12</v>
      </c>
      <c r="M2138" t="str">
        <f t="shared" si="136"/>
        <v>Rt3NewSDG</v>
      </c>
      <c r="N2138" t="s">
        <v>430</v>
      </c>
      <c r="O2138">
        <v>0</v>
      </c>
    </row>
    <row r="2139" spans="2:15" x14ac:dyDescent="0.35">
      <c r="B2139" t="s">
        <v>389</v>
      </c>
      <c r="C2139" t="str">
        <f t="shared" si="133"/>
        <v>Rt3NewSDG</v>
      </c>
      <c r="D2139" t="s">
        <v>393</v>
      </c>
      <c r="E2139" t="str">
        <f t="shared" si="134"/>
        <v>Any</v>
      </c>
      <c r="F2139" t="s">
        <v>456</v>
      </c>
      <c r="G2139" t="s">
        <v>448</v>
      </c>
      <c r="H2139" t="s">
        <v>454</v>
      </c>
      <c r="I2139" s="12" t="s">
        <v>417</v>
      </c>
      <c r="J2139" s="12" t="s">
        <v>418</v>
      </c>
      <c r="L2139" s="28" t="str">
        <f t="shared" si="135"/>
        <v>Rt3NewSDGCZ13</v>
      </c>
      <c r="M2139" t="str">
        <f t="shared" si="136"/>
        <v>Rt3NewSDG</v>
      </c>
      <c r="N2139" t="s">
        <v>431</v>
      </c>
      <c r="O2139">
        <v>0</v>
      </c>
    </row>
    <row r="2140" spans="2:15" x14ac:dyDescent="0.35">
      <c r="B2140" t="s">
        <v>389</v>
      </c>
      <c r="C2140" t="str">
        <f t="shared" si="133"/>
        <v>Rt3NewSDG</v>
      </c>
      <c r="D2140" t="s">
        <v>393</v>
      </c>
      <c r="E2140" t="str">
        <f t="shared" si="134"/>
        <v>Any</v>
      </c>
      <c r="F2140" t="s">
        <v>456</v>
      </c>
      <c r="G2140" t="s">
        <v>448</v>
      </c>
      <c r="H2140" t="s">
        <v>454</v>
      </c>
      <c r="I2140" s="12" t="s">
        <v>417</v>
      </c>
      <c r="J2140" s="12" t="s">
        <v>418</v>
      </c>
      <c r="L2140" s="28" t="str">
        <f t="shared" si="135"/>
        <v>Rt3NewSDGCZ14</v>
      </c>
      <c r="M2140" t="str">
        <f t="shared" si="136"/>
        <v>Rt3NewSDG</v>
      </c>
      <c r="N2140" t="s">
        <v>432</v>
      </c>
      <c r="O2140">
        <v>1.5333333333333334E-3</v>
      </c>
    </row>
    <row r="2141" spans="2:15" x14ac:dyDescent="0.35">
      <c r="B2141" t="s">
        <v>389</v>
      </c>
      <c r="C2141" t="str">
        <f t="shared" si="133"/>
        <v>Rt3NewSDG</v>
      </c>
      <c r="D2141" t="s">
        <v>393</v>
      </c>
      <c r="E2141" t="str">
        <f t="shared" si="134"/>
        <v>Any</v>
      </c>
      <c r="F2141" t="s">
        <v>456</v>
      </c>
      <c r="G2141" t="s">
        <v>448</v>
      </c>
      <c r="H2141" t="s">
        <v>454</v>
      </c>
      <c r="I2141" s="12" t="s">
        <v>417</v>
      </c>
      <c r="J2141" s="12" t="s">
        <v>418</v>
      </c>
      <c r="L2141" s="28" t="str">
        <f t="shared" si="135"/>
        <v>Rt3NewSDGCZ15</v>
      </c>
      <c r="M2141" t="str">
        <f t="shared" si="136"/>
        <v>Rt3NewSDG</v>
      </c>
      <c r="N2141" t="s">
        <v>433</v>
      </c>
      <c r="O2141">
        <v>5.0000000000000001E-4</v>
      </c>
    </row>
    <row r="2142" spans="2:15" x14ac:dyDescent="0.35">
      <c r="B2142" t="s">
        <v>389</v>
      </c>
      <c r="C2142" t="str">
        <f t="shared" si="133"/>
        <v>Rt3NewSDG</v>
      </c>
      <c r="D2142" t="s">
        <v>393</v>
      </c>
      <c r="E2142" t="str">
        <f t="shared" si="134"/>
        <v>Any</v>
      </c>
      <c r="F2142" t="s">
        <v>456</v>
      </c>
      <c r="G2142" t="s">
        <v>448</v>
      </c>
      <c r="H2142" t="s">
        <v>454</v>
      </c>
      <c r="I2142" s="12" t="s">
        <v>417</v>
      </c>
      <c r="J2142" s="12" t="s">
        <v>418</v>
      </c>
      <c r="L2142" s="28" t="str">
        <f t="shared" si="135"/>
        <v>Rt3NewSDGCZ16</v>
      </c>
      <c r="M2142" t="str">
        <f t="shared" si="136"/>
        <v>Rt3NewSDG</v>
      </c>
      <c r="N2142" t="s">
        <v>434</v>
      </c>
      <c r="O2142">
        <v>0</v>
      </c>
    </row>
    <row r="2143" spans="2:15" x14ac:dyDescent="0.35">
      <c r="B2143" t="s">
        <v>389</v>
      </c>
      <c r="C2143" t="str">
        <f t="shared" si="133"/>
        <v>RtLNewSDG</v>
      </c>
      <c r="D2143" t="s">
        <v>393</v>
      </c>
      <c r="E2143" t="str">
        <f t="shared" si="134"/>
        <v>Any</v>
      </c>
      <c r="F2143" t="s">
        <v>456</v>
      </c>
      <c r="G2143" t="s">
        <v>449</v>
      </c>
      <c r="H2143" t="s">
        <v>454</v>
      </c>
      <c r="I2143" s="12" t="s">
        <v>417</v>
      </c>
      <c r="J2143" s="12" t="s">
        <v>418</v>
      </c>
      <c r="L2143" s="28" t="str">
        <f t="shared" si="135"/>
        <v>RtLNewSDGCZ01</v>
      </c>
      <c r="M2143" t="str">
        <f t="shared" si="136"/>
        <v>RtLNewSDG</v>
      </c>
      <c r="N2143" t="s">
        <v>419</v>
      </c>
      <c r="O2143">
        <v>0</v>
      </c>
    </row>
    <row r="2144" spans="2:15" x14ac:dyDescent="0.35">
      <c r="B2144" t="s">
        <v>389</v>
      </c>
      <c r="C2144" t="str">
        <f t="shared" si="133"/>
        <v>RtLNewSDG</v>
      </c>
      <c r="D2144" t="s">
        <v>393</v>
      </c>
      <c r="E2144" t="str">
        <f t="shared" si="134"/>
        <v>Any</v>
      </c>
      <c r="F2144" t="s">
        <v>456</v>
      </c>
      <c r="G2144" t="s">
        <v>449</v>
      </c>
      <c r="H2144" t="s">
        <v>454</v>
      </c>
      <c r="I2144" s="12" t="s">
        <v>417</v>
      </c>
      <c r="J2144" s="12" t="s">
        <v>418</v>
      </c>
      <c r="L2144" s="28" t="str">
        <f t="shared" si="135"/>
        <v>RtLNewSDGCZ02</v>
      </c>
      <c r="M2144" t="str">
        <f t="shared" si="136"/>
        <v>RtLNewSDG</v>
      </c>
      <c r="N2144" t="s">
        <v>420</v>
      </c>
      <c r="O2144">
        <v>0</v>
      </c>
    </row>
    <row r="2145" spans="2:15" x14ac:dyDescent="0.35">
      <c r="B2145" t="s">
        <v>389</v>
      </c>
      <c r="C2145" t="str">
        <f t="shared" si="133"/>
        <v>RtLNewSDG</v>
      </c>
      <c r="D2145" t="s">
        <v>393</v>
      </c>
      <c r="E2145" t="str">
        <f t="shared" si="134"/>
        <v>Any</v>
      </c>
      <c r="F2145" t="s">
        <v>456</v>
      </c>
      <c r="G2145" t="s">
        <v>449</v>
      </c>
      <c r="H2145" t="s">
        <v>454</v>
      </c>
      <c r="I2145" s="12" t="s">
        <v>417</v>
      </c>
      <c r="J2145" s="12" t="s">
        <v>418</v>
      </c>
      <c r="L2145" s="28" t="str">
        <f t="shared" si="135"/>
        <v>RtLNewSDGCZ03</v>
      </c>
      <c r="M2145" t="str">
        <f t="shared" si="136"/>
        <v>RtLNewSDG</v>
      </c>
      <c r="N2145" t="s">
        <v>421</v>
      </c>
      <c r="O2145">
        <v>0</v>
      </c>
    </row>
    <row r="2146" spans="2:15" x14ac:dyDescent="0.35">
      <c r="B2146" t="s">
        <v>389</v>
      </c>
      <c r="C2146" t="str">
        <f t="shared" si="133"/>
        <v>RtLNewSDG</v>
      </c>
      <c r="D2146" t="s">
        <v>393</v>
      </c>
      <c r="E2146" t="str">
        <f t="shared" si="134"/>
        <v>Any</v>
      </c>
      <c r="F2146" t="s">
        <v>456</v>
      </c>
      <c r="G2146" t="s">
        <v>449</v>
      </c>
      <c r="H2146" t="s">
        <v>454</v>
      </c>
      <c r="I2146" s="12" t="s">
        <v>417</v>
      </c>
      <c r="J2146" s="12" t="s">
        <v>418</v>
      </c>
      <c r="L2146" s="28" t="str">
        <f t="shared" si="135"/>
        <v>RtLNewSDGCZ04</v>
      </c>
      <c r="M2146" t="str">
        <f t="shared" si="136"/>
        <v>RtLNewSDG</v>
      </c>
      <c r="N2146" t="s">
        <v>422</v>
      </c>
      <c r="O2146">
        <v>0</v>
      </c>
    </row>
    <row r="2147" spans="2:15" x14ac:dyDescent="0.35">
      <c r="B2147" t="s">
        <v>389</v>
      </c>
      <c r="C2147" t="str">
        <f t="shared" si="133"/>
        <v>RtLNewSDG</v>
      </c>
      <c r="D2147" t="s">
        <v>393</v>
      </c>
      <c r="E2147" t="str">
        <f t="shared" si="134"/>
        <v>Any</v>
      </c>
      <c r="F2147" t="s">
        <v>456</v>
      </c>
      <c r="G2147" t="s">
        <v>449</v>
      </c>
      <c r="H2147" t="s">
        <v>454</v>
      </c>
      <c r="I2147" s="12" t="s">
        <v>417</v>
      </c>
      <c r="J2147" s="12" t="s">
        <v>418</v>
      </c>
      <c r="L2147" s="28" t="str">
        <f t="shared" si="135"/>
        <v>RtLNewSDGCZ05</v>
      </c>
      <c r="M2147" t="str">
        <f t="shared" si="136"/>
        <v>RtLNewSDG</v>
      </c>
      <c r="N2147" t="s">
        <v>423</v>
      </c>
      <c r="O2147">
        <v>0</v>
      </c>
    </row>
    <row r="2148" spans="2:15" x14ac:dyDescent="0.35">
      <c r="B2148" t="s">
        <v>389</v>
      </c>
      <c r="C2148" t="str">
        <f t="shared" si="133"/>
        <v>RtLNewSDG</v>
      </c>
      <c r="D2148" t="s">
        <v>393</v>
      </c>
      <c r="E2148" t="str">
        <f t="shared" si="134"/>
        <v>Any</v>
      </c>
      <c r="F2148" t="s">
        <v>456</v>
      </c>
      <c r="G2148" t="s">
        <v>449</v>
      </c>
      <c r="H2148" t="s">
        <v>454</v>
      </c>
      <c r="I2148" s="12" t="s">
        <v>417</v>
      </c>
      <c r="J2148" s="12" t="s">
        <v>418</v>
      </c>
      <c r="L2148" s="28" t="str">
        <f t="shared" si="135"/>
        <v>RtLNewSDGCZ06</v>
      </c>
      <c r="M2148" t="str">
        <f t="shared" si="136"/>
        <v>RtLNewSDG</v>
      </c>
      <c r="N2148" t="s">
        <v>424</v>
      </c>
      <c r="O2148">
        <v>5.7566666666666662E-2</v>
      </c>
    </row>
    <row r="2149" spans="2:15" x14ac:dyDescent="0.35">
      <c r="B2149" t="s">
        <v>389</v>
      </c>
      <c r="C2149" t="str">
        <f t="shared" si="133"/>
        <v>RtLNewSDG</v>
      </c>
      <c r="D2149" t="s">
        <v>393</v>
      </c>
      <c r="E2149" t="str">
        <f t="shared" si="134"/>
        <v>Any</v>
      </c>
      <c r="F2149" t="s">
        <v>456</v>
      </c>
      <c r="G2149" t="s">
        <v>449</v>
      </c>
      <c r="H2149" t="s">
        <v>454</v>
      </c>
      <c r="I2149" s="12" t="s">
        <v>417</v>
      </c>
      <c r="J2149" s="12" t="s">
        <v>418</v>
      </c>
      <c r="L2149" s="28" t="str">
        <f t="shared" si="135"/>
        <v>RtLNewSDGCZ07</v>
      </c>
      <c r="M2149" t="str">
        <f t="shared" si="136"/>
        <v>RtLNewSDG</v>
      </c>
      <c r="N2149" t="s">
        <v>425</v>
      </c>
      <c r="O2149">
        <v>1.1218999999999999</v>
      </c>
    </row>
    <row r="2150" spans="2:15" x14ac:dyDescent="0.35">
      <c r="B2150" t="s">
        <v>389</v>
      </c>
      <c r="C2150" t="str">
        <f t="shared" si="133"/>
        <v>RtLNewSDG</v>
      </c>
      <c r="D2150" t="s">
        <v>393</v>
      </c>
      <c r="E2150" t="str">
        <f t="shared" si="134"/>
        <v>Any</v>
      </c>
      <c r="F2150" t="s">
        <v>456</v>
      </c>
      <c r="G2150" t="s">
        <v>449</v>
      </c>
      <c r="H2150" t="s">
        <v>454</v>
      </c>
      <c r="I2150" s="12" t="s">
        <v>417</v>
      </c>
      <c r="J2150" s="12" t="s">
        <v>418</v>
      </c>
      <c r="L2150" s="28" t="str">
        <f t="shared" si="135"/>
        <v>RtLNewSDGCZ08</v>
      </c>
      <c r="M2150" t="str">
        <f t="shared" si="136"/>
        <v>RtLNewSDG</v>
      </c>
      <c r="N2150" t="s">
        <v>426</v>
      </c>
      <c r="O2150">
        <v>0.1032</v>
      </c>
    </row>
    <row r="2151" spans="2:15" x14ac:dyDescent="0.35">
      <c r="B2151" t="s">
        <v>389</v>
      </c>
      <c r="C2151" t="str">
        <f t="shared" si="133"/>
        <v>RtLNewSDG</v>
      </c>
      <c r="D2151" t="s">
        <v>393</v>
      </c>
      <c r="E2151" t="str">
        <f t="shared" si="134"/>
        <v>Any</v>
      </c>
      <c r="F2151" t="s">
        <v>456</v>
      </c>
      <c r="G2151" t="s">
        <v>449</v>
      </c>
      <c r="H2151" t="s">
        <v>454</v>
      </c>
      <c r="I2151" s="12" t="s">
        <v>417</v>
      </c>
      <c r="J2151" s="12" t="s">
        <v>418</v>
      </c>
      <c r="L2151" s="28" t="str">
        <f t="shared" si="135"/>
        <v>RtLNewSDGCZ09</v>
      </c>
      <c r="M2151" t="str">
        <f t="shared" si="136"/>
        <v>RtLNewSDG</v>
      </c>
      <c r="N2151" t="s">
        <v>427</v>
      </c>
      <c r="O2151">
        <v>0</v>
      </c>
    </row>
    <row r="2152" spans="2:15" x14ac:dyDescent="0.35">
      <c r="B2152" t="s">
        <v>389</v>
      </c>
      <c r="C2152" t="str">
        <f t="shared" si="133"/>
        <v>RtLNewSDG</v>
      </c>
      <c r="D2152" t="s">
        <v>393</v>
      </c>
      <c r="E2152" t="str">
        <f t="shared" si="134"/>
        <v>Any</v>
      </c>
      <c r="F2152" t="s">
        <v>456</v>
      </c>
      <c r="G2152" t="s">
        <v>449</v>
      </c>
      <c r="H2152" t="s">
        <v>454</v>
      </c>
      <c r="I2152" s="12" t="s">
        <v>417</v>
      </c>
      <c r="J2152" s="12" t="s">
        <v>418</v>
      </c>
      <c r="L2152" s="28" t="str">
        <f t="shared" si="135"/>
        <v>RtLNewSDGCZ10</v>
      </c>
      <c r="M2152" t="str">
        <f t="shared" si="136"/>
        <v>RtLNewSDG</v>
      </c>
      <c r="N2152" t="s">
        <v>428</v>
      </c>
      <c r="O2152">
        <v>0.41783333333333333</v>
      </c>
    </row>
    <row r="2153" spans="2:15" x14ac:dyDescent="0.35">
      <c r="B2153" t="s">
        <v>389</v>
      </c>
      <c r="C2153" t="str">
        <f t="shared" si="133"/>
        <v>RtLNewSDG</v>
      </c>
      <c r="D2153" t="s">
        <v>393</v>
      </c>
      <c r="E2153" t="str">
        <f t="shared" si="134"/>
        <v>Any</v>
      </c>
      <c r="F2153" t="s">
        <v>456</v>
      </c>
      <c r="G2153" t="s">
        <v>449</v>
      </c>
      <c r="H2153" t="s">
        <v>454</v>
      </c>
      <c r="I2153" s="12" t="s">
        <v>417</v>
      </c>
      <c r="J2153" s="12" t="s">
        <v>418</v>
      </c>
      <c r="L2153" s="28" t="str">
        <f t="shared" si="135"/>
        <v>RtLNewSDGCZ11</v>
      </c>
      <c r="M2153" t="str">
        <f t="shared" si="136"/>
        <v>RtLNewSDG</v>
      </c>
      <c r="N2153" t="s">
        <v>429</v>
      </c>
      <c r="O2153">
        <v>0</v>
      </c>
    </row>
    <row r="2154" spans="2:15" x14ac:dyDescent="0.35">
      <c r="B2154" t="s">
        <v>389</v>
      </c>
      <c r="C2154" t="str">
        <f t="shared" si="133"/>
        <v>RtLNewSDG</v>
      </c>
      <c r="D2154" t="s">
        <v>393</v>
      </c>
      <c r="E2154" t="str">
        <f t="shared" si="134"/>
        <v>Any</v>
      </c>
      <c r="F2154" t="s">
        <v>456</v>
      </c>
      <c r="G2154" t="s">
        <v>449</v>
      </c>
      <c r="H2154" t="s">
        <v>454</v>
      </c>
      <c r="I2154" s="12" t="s">
        <v>417</v>
      </c>
      <c r="J2154" s="12" t="s">
        <v>418</v>
      </c>
      <c r="L2154" s="28" t="str">
        <f t="shared" si="135"/>
        <v>RtLNewSDGCZ12</v>
      </c>
      <c r="M2154" t="str">
        <f t="shared" si="136"/>
        <v>RtLNewSDG</v>
      </c>
      <c r="N2154" t="s">
        <v>430</v>
      </c>
      <c r="O2154">
        <v>0</v>
      </c>
    </row>
    <row r="2155" spans="2:15" x14ac:dyDescent="0.35">
      <c r="B2155" t="s">
        <v>389</v>
      </c>
      <c r="C2155" t="str">
        <f t="shared" si="133"/>
        <v>RtLNewSDG</v>
      </c>
      <c r="D2155" t="s">
        <v>393</v>
      </c>
      <c r="E2155" t="str">
        <f t="shared" si="134"/>
        <v>Any</v>
      </c>
      <c r="F2155" t="s">
        <v>456</v>
      </c>
      <c r="G2155" t="s">
        <v>449</v>
      </c>
      <c r="H2155" t="s">
        <v>454</v>
      </c>
      <c r="I2155" s="12" t="s">
        <v>417</v>
      </c>
      <c r="J2155" s="12" t="s">
        <v>418</v>
      </c>
      <c r="L2155" s="28" t="str">
        <f t="shared" si="135"/>
        <v>RtLNewSDGCZ13</v>
      </c>
      <c r="M2155" t="str">
        <f t="shared" si="136"/>
        <v>RtLNewSDG</v>
      </c>
      <c r="N2155" t="s">
        <v>431</v>
      </c>
      <c r="O2155">
        <v>0</v>
      </c>
    </row>
    <row r="2156" spans="2:15" x14ac:dyDescent="0.35">
      <c r="B2156" t="s">
        <v>389</v>
      </c>
      <c r="C2156" t="str">
        <f t="shared" si="133"/>
        <v>RtLNewSDG</v>
      </c>
      <c r="D2156" t="s">
        <v>393</v>
      </c>
      <c r="E2156" t="str">
        <f t="shared" si="134"/>
        <v>Any</v>
      </c>
      <c r="F2156" t="s">
        <v>456</v>
      </c>
      <c r="G2156" t="s">
        <v>449</v>
      </c>
      <c r="H2156" t="s">
        <v>454</v>
      </c>
      <c r="I2156" s="12" t="s">
        <v>417</v>
      </c>
      <c r="J2156" s="12" t="s">
        <v>418</v>
      </c>
      <c r="L2156" s="28" t="str">
        <f t="shared" si="135"/>
        <v>RtLNewSDGCZ14</v>
      </c>
      <c r="M2156" t="str">
        <f t="shared" si="136"/>
        <v>RtLNewSDG</v>
      </c>
      <c r="N2156" t="s">
        <v>432</v>
      </c>
      <c r="O2156">
        <v>1.5333333333333334E-3</v>
      </c>
    </row>
    <row r="2157" spans="2:15" x14ac:dyDescent="0.35">
      <c r="B2157" t="s">
        <v>389</v>
      </c>
      <c r="C2157" t="str">
        <f t="shared" si="133"/>
        <v>RtLNewSDG</v>
      </c>
      <c r="D2157" t="s">
        <v>393</v>
      </c>
      <c r="E2157" t="str">
        <f t="shared" si="134"/>
        <v>Any</v>
      </c>
      <c r="F2157" t="s">
        <v>456</v>
      </c>
      <c r="G2157" t="s">
        <v>449</v>
      </c>
      <c r="H2157" t="s">
        <v>454</v>
      </c>
      <c r="I2157" s="12" t="s">
        <v>417</v>
      </c>
      <c r="J2157" s="12" t="s">
        <v>418</v>
      </c>
      <c r="L2157" s="28" t="str">
        <f t="shared" si="135"/>
        <v>RtLNewSDGCZ15</v>
      </c>
      <c r="M2157" t="str">
        <f t="shared" si="136"/>
        <v>RtLNewSDG</v>
      </c>
      <c r="N2157" t="s">
        <v>433</v>
      </c>
      <c r="O2157">
        <v>5.0000000000000001E-4</v>
      </c>
    </row>
    <row r="2158" spans="2:15" x14ac:dyDescent="0.35">
      <c r="B2158" t="s">
        <v>389</v>
      </c>
      <c r="C2158" t="str">
        <f t="shared" si="133"/>
        <v>RtLNewSDG</v>
      </c>
      <c r="D2158" t="s">
        <v>393</v>
      </c>
      <c r="E2158" t="str">
        <f t="shared" si="134"/>
        <v>Any</v>
      </c>
      <c r="F2158" t="s">
        <v>456</v>
      </c>
      <c r="G2158" t="s">
        <v>449</v>
      </c>
      <c r="H2158" t="s">
        <v>454</v>
      </c>
      <c r="I2158" s="12" t="s">
        <v>417</v>
      </c>
      <c r="J2158" s="12" t="s">
        <v>418</v>
      </c>
      <c r="L2158" s="28" t="str">
        <f t="shared" si="135"/>
        <v>RtLNewSDGCZ16</v>
      </c>
      <c r="M2158" t="str">
        <f t="shared" si="136"/>
        <v>RtLNewSDG</v>
      </c>
      <c r="N2158" t="s">
        <v>434</v>
      </c>
      <c r="O2158">
        <v>0</v>
      </c>
    </row>
    <row r="2159" spans="2:15" x14ac:dyDescent="0.35">
      <c r="B2159" t="s">
        <v>389</v>
      </c>
      <c r="C2159" t="str">
        <f t="shared" si="133"/>
        <v>RtSNewSDG</v>
      </c>
      <c r="D2159" t="s">
        <v>393</v>
      </c>
      <c r="E2159" t="str">
        <f t="shared" si="134"/>
        <v>Any</v>
      </c>
      <c r="F2159" t="s">
        <v>456</v>
      </c>
      <c r="G2159" t="s">
        <v>450</v>
      </c>
      <c r="H2159" t="s">
        <v>454</v>
      </c>
      <c r="I2159" s="12" t="s">
        <v>417</v>
      </c>
      <c r="J2159" s="12" t="s">
        <v>418</v>
      </c>
      <c r="L2159" s="28" t="str">
        <f t="shared" si="135"/>
        <v>RtSNewSDGCZ01</v>
      </c>
      <c r="M2159" t="str">
        <f t="shared" si="136"/>
        <v>RtSNewSDG</v>
      </c>
      <c r="N2159" t="s">
        <v>419</v>
      </c>
      <c r="O2159">
        <v>0</v>
      </c>
    </row>
    <row r="2160" spans="2:15" x14ac:dyDescent="0.35">
      <c r="B2160" t="s">
        <v>389</v>
      </c>
      <c r="C2160" t="str">
        <f t="shared" si="133"/>
        <v>RtSNewSDG</v>
      </c>
      <c r="D2160" t="s">
        <v>393</v>
      </c>
      <c r="E2160" t="str">
        <f t="shared" si="134"/>
        <v>Any</v>
      </c>
      <c r="F2160" t="s">
        <v>456</v>
      </c>
      <c r="G2160" t="s">
        <v>450</v>
      </c>
      <c r="H2160" t="s">
        <v>454</v>
      </c>
      <c r="I2160" s="12" t="s">
        <v>417</v>
      </c>
      <c r="J2160" s="12" t="s">
        <v>418</v>
      </c>
      <c r="L2160" s="28" t="str">
        <f t="shared" si="135"/>
        <v>RtSNewSDGCZ02</v>
      </c>
      <c r="M2160" t="str">
        <f t="shared" si="136"/>
        <v>RtSNewSDG</v>
      </c>
      <c r="N2160" t="s">
        <v>420</v>
      </c>
      <c r="O2160">
        <v>0</v>
      </c>
    </row>
    <row r="2161" spans="2:15" x14ac:dyDescent="0.35">
      <c r="B2161" t="s">
        <v>389</v>
      </c>
      <c r="C2161" t="str">
        <f t="shared" si="133"/>
        <v>RtSNewSDG</v>
      </c>
      <c r="D2161" t="s">
        <v>393</v>
      </c>
      <c r="E2161" t="str">
        <f t="shared" si="134"/>
        <v>Any</v>
      </c>
      <c r="F2161" t="s">
        <v>456</v>
      </c>
      <c r="G2161" t="s">
        <v>450</v>
      </c>
      <c r="H2161" t="s">
        <v>454</v>
      </c>
      <c r="I2161" s="12" t="s">
        <v>417</v>
      </c>
      <c r="J2161" s="12" t="s">
        <v>418</v>
      </c>
      <c r="L2161" s="28" t="str">
        <f t="shared" si="135"/>
        <v>RtSNewSDGCZ03</v>
      </c>
      <c r="M2161" t="str">
        <f t="shared" si="136"/>
        <v>RtSNewSDG</v>
      </c>
      <c r="N2161" t="s">
        <v>421</v>
      </c>
      <c r="O2161">
        <v>0</v>
      </c>
    </row>
    <row r="2162" spans="2:15" x14ac:dyDescent="0.35">
      <c r="B2162" t="s">
        <v>389</v>
      </c>
      <c r="C2162" t="str">
        <f t="shared" si="133"/>
        <v>RtSNewSDG</v>
      </c>
      <c r="D2162" t="s">
        <v>393</v>
      </c>
      <c r="E2162" t="str">
        <f t="shared" si="134"/>
        <v>Any</v>
      </c>
      <c r="F2162" t="s">
        <v>456</v>
      </c>
      <c r="G2162" t="s">
        <v>450</v>
      </c>
      <c r="H2162" t="s">
        <v>454</v>
      </c>
      <c r="I2162" s="12" t="s">
        <v>417</v>
      </c>
      <c r="J2162" s="12" t="s">
        <v>418</v>
      </c>
      <c r="L2162" s="28" t="str">
        <f t="shared" si="135"/>
        <v>RtSNewSDGCZ04</v>
      </c>
      <c r="M2162" t="str">
        <f t="shared" si="136"/>
        <v>RtSNewSDG</v>
      </c>
      <c r="N2162" t="s">
        <v>422</v>
      </c>
      <c r="O2162">
        <v>0</v>
      </c>
    </row>
    <row r="2163" spans="2:15" x14ac:dyDescent="0.35">
      <c r="B2163" t="s">
        <v>389</v>
      </c>
      <c r="C2163" t="str">
        <f t="shared" si="133"/>
        <v>RtSNewSDG</v>
      </c>
      <c r="D2163" t="s">
        <v>393</v>
      </c>
      <c r="E2163" t="str">
        <f t="shared" si="134"/>
        <v>Any</v>
      </c>
      <c r="F2163" t="s">
        <v>456</v>
      </c>
      <c r="G2163" t="s">
        <v>450</v>
      </c>
      <c r="H2163" t="s">
        <v>454</v>
      </c>
      <c r="I2163" s="12" t="s">
        <v>417</v>
      </c>
      <c r="J2163" s="12" t="s">
        <v>418</v>
      </c>
      <c r="L2163" s="28" t="str">
        <f t="shared" si="135"/>
        <v>RtSNewSDGCZ05</v>
      </c>
      <c r="M2163" t="str">
        <f t="shared" si="136"/>
        <v>RtSNewSDG</v>
      </c>
      <c r="N2163" t="s">
        <v>423</v>
      </c>
      <c r="O2163">
        <v>0</v>
      </c>
    </row>
    <row r="2164" spans="2:15" x14ac:dyDescent="0.35">
      <c r="B2164" t="s">
        <v>389</v>
      </c>
      <c r="C2164" t="str">
        <f t="shared" si="133"/>
        <v>RtSNewSDG</v>
      </c>
      <c r="D2164" t="s">
        <v>393</v>
      </c>
      <c r="E2164" t="str">
        <f t="shared" si="134"/>
        <v>Any</v>
      </c>
      <c r="F2164" t="s">
        <v>456</v>
      </c>
      <c r="G2164" t="s">
        <v>450</v>
      </c>
      <c r="H2164" t="s">
        <v>454</v>
      </c>
      <c r="I2164" s="12" t="s">
        <v>417</v>
      </c>
      <c r="J2164" s="12" t="s">
        <v>418</v>
      </c>
      <c r="L2164" s="28" t="str">
        <f t="shared" si="135"/>
        <v>RtSNewSDGCZ06</v>
      </c>
      <c r="M2164" t="str">
        <f t="shared" si="136"/>
        <v>RtSNewSDG</v>
      </c>
      <c r="N2164" t="s">
        <v>424</v>
      </c>
      <c r="O2164">
        <v>5.7566666666666662E-2</v>
      </c>
    </row>
    <row r="2165" spans="2:15" x14ac:dyDescent="0.35">
      <c r="B2165" t="s">
        <v>389</v>
      </c>
      <c r="C2165" t="str">
        <f t="shared" si="133"/>
        <v>RtSNewSDG</v>
      </c>
      <c r="D2165" t="s">
        <v>393</v>
      </c>
      <c r="E2165" t="str">
        <f t="shared" si="134"/>
        <v>Any</v>
      </c>
      <c r="F2165" t="s">
        <v>456</v>
      </c>
      <c r="G2165" t="s">
        <v>450</v>
      </c>
      <c r="H2165" t="s">
        <v>454</v>
      </c>
      <c r="I2165" s="12" t="s">
        <v>417</v>
      </c>
      <c r="J2165" s="12" t="s">
        <v>418</v>
      </c>
      <c r="L2165" s="28" t="str">
        <f t="shared" si="135"/>
        <v>RtSNewSDGCZ07</v>
      </c>
      <c r="M2165" t="str">
        <f t="shared" si="136"/>
        <v>RtSNewSDG</v>
      </c>
      <c r="N2165" t="s">
        <v>425</v>
      </c>
      <c r="O2165">
        <v>1.1218999999999999</v>
      </c>
    </row>
    <row r="2166" spans="2:15" x14ac:dyDescent="0.35">
      <c r="B2166" t="s">
        <v>389</v>
      </c>
      <c r="C2166" t="str">
        <f t="shared" si="133"/>
        <v>RtSNewSDG</v>
      </c>
      <c r="D2166" t="s">
        <v>393</v>
      </c>
      <c r="E2166" t="str">
        <f t="shared" si="134"/>
        <v>Any</v>
      </c>
      <c r="F2166" t="s">
        <v>456</v>
      </c>
      <c r="G2166" t="s">
        <v>450</v>
      </c>
      <c r="H2166" t="s">
        <v>454</v>
      </c>
      <c r="I2166" s="12" t="s">
        <v>417</v>
      </c>
      <c r="J2166" s="12" t="s">
        <v>418</v>
      </c>
      <c r="L2166" s="28" t="str">
        <f t="shared" si="135"/>
        <v>RtSNewSDGCZ08</v>
      </c>
      <c r="M2166" t="str">
        <f t="shared" si="136"/>
        <v>RtSNewSDG</v>
      </c>
      <c r="N2166" t="s">
        <v>426</v>
      </c>
      <c r="O2166">
        <v>0.1032</v>
      </c>
    </row>
    <row r="2167" spans="2:15" x14ac:dyDescent="0.35">
      <c r="B2167" t="s">
        <v>389</v>
      </c>
      <c r="C2167" t="str">
        <f t="shared" si="133"/>
        <v>RtSNewSDG</v>
      </c>
      <c r="D2167" t="s">
        <v>393</v>
      </c>
      <c r="E2167" t="str">
        <f t="shared" si="134"/>
        <v>Any</v>
      </c>
      <c r="F2167" t="s">
        <v>456</v>
      </c>
      <c r="G2167" t="s">
        <v>450</v>
      </c>
      <c r="H2167" t="s">
        <v>454</v>
      </c>
      <c r="I2167" s="12" t="s">
        <v>417</v>
      </c>
      <c r="J2167" s="12" t="s">
        <v>418</v>
      </c>
      <c r="L2167" s="28" t="str">
        <f t="shared" si="135"/>
        <v>RtSNewSDGCZ09</v>
      </c>
      <c r="M2167" t="str">
        <f t="shared" si="136"/>
        <v>RtSNewSDG</v>
      </c>
      <c r="N2167" t="s">
        <v>427</v>
      </c>
      <c r="O2167">
        <v>0</v>
      </c>
    </row>
    <row r="2168" spans="2:15" x14ac:dyDescent="0.35">
      <c r="B2168" t="s">
        <v>389</v>
      </c>
      <c r="C2168" t="str">
        <f t="shared" si="133"/>
        <v>RtSNewSDG</v>
      </c>
      <c r="D2168" t="s">
        <v>393</v>
      </c>
      <c r="E2168" t="str">
        <f t="shared" si="134"/>
        <v>Any</v>
      </c>
      <c r="F2168" t="s">
        <v>456</v>
      </c>
      <c r="G2168" t="s">
        <v>450</v>
      </c>
      <c r="H2168" t="s">
        <v>454</v>
      </c>
      <c r="I2168" s="12" t="s">
        <v>417</v>
      </c>
      <c r="J2168" s="12" t="s">
        <v>418</v>
      </c>
      <c r="L2168" s="28" t="str">
        <f t="shared" si="135"/>
        <v>RtSNewSDGCZ10</v>
      </c>
      <c r="M2168" t="str">
        <f t="shared" si="136"/>
        <v>RtSNewSDG</v>
      </c>
      <c r="N2168" t="s">
        <v>428</v>
      </c>
      <c r="O2168">
        <v>0.41783333333333333</v>
      </c>
    </row>
    <row r="2169" spans="2:15" x14ac:dyDescent="0.35">
      <c r="B2169" t="s">
        <v>389</v>
      </c>
      <c r="C2169" t="str">
        <f t="shared" si="133"/>
        <v>RtSNewSDG</v>
      </c>
      <c r="D2169" t="s">
        <v>393</v>
      </c>
      <c r="E2169" t="str">
        <f t="shared" si="134"/>
        <v>Any</v>
      </c>
      <c r="F2169" t="s">
        <v>456</v>
      </c>
      <c r="G2169" t="s">
        <v>450</v>
      </c>
      <c r="H2169" t="s">
        <v>454</v>
      </c>
      <c r="I2169" s="12" t="s">
        <v>417</v>
      </c>
      <c r="J2169" s="12" t="s">
        <v>418</v>
      </c>
      <c r="L2169" s="28" t="str">
        <f t="shared" si="135"/>
        <v>RtSNewSDGCZ11</v>
      </c>
      <c r="M2169" t="str">
        <f t="shared" si="136"/>
        <v>RtSNewSDG</v>
      </c>
      <c r="N2169" t="s">
        <v>429</v>
      </c>
      <c r="O2169">
        <v>0</v>
      </c>
    </row>
    <row r="2170" spans="2:15" x14ac:dyDescent="0.35">
      <c r="B2170" t="s">
        <v>389</v>
      </c>
      <c r="C2170" t="str">
        <f t="shared" si="133"/>
        <v>RtSNewSDG</v>
      </c>
      <c r="D2170" t="s">
        <v>393</v>
      </c>
      <c r="E2170" t="str">
        <f t="shared" si="134"/>
        <v>Any</v>
      </c>
      <c r="F2170" t="s">
        <v>456</v>
      </c>
      <c r="G2170" t="s">
        <v>450</v>
      </c>
      <c r="H2170" t="s">
        <v>454</v>
      </c>
      <c r="I2170" s="12" t="s">
        <v>417</v>
      </c>
      <c r="J2170" s="12" t="s">
        <v>418</v>
      </c>
      <c r="L2170" s="28" t="str">
        <f t="shared" si="135"/>
        <v>RtSNewSDGCZ12</v>
      </c>
      <c r="M2170" t="str">
        <f t="shared" si="136"/>
        <v>RtSNewSDG</v>
      </c>
      <c r="N2170" t="s">
        <v>430</v>
      </c>
      <c r="O2170">
        <v>0</v>
      </c>
    </row>
    <row r="2171" spans="2:15" x14ac:dyDescent="0.35">
      <c r="B2171" t="s">
        <v>389</v>
      </c>
      <c r="C2171" t="str">
        <f t="shared" si="133"/>
        <v>RtSNewSDG</v>
      </c>
      <c r="D2171" t="s">
        <v>393</v>
      </c>
      <c r="E2171" t="str">
        <f t="shared" si="134"/>
        <v>Any</v>
      </c>
      <c r="F2171" t="s">
        <v>456</v>
      </c>
      <c r="G2171" t="s">
        <v>450</v>
      </c>
      <c r="H2171" t="s">
        <v>454</v>
      </c>
      <c r="I2171" s="12" t="s">
        <v>417</v>
      </c>
      <c r="J2171" s="12" t="s">
        <v>418</v>
      </c>
      <c r="L2171" s="28" t="str">
        <f t="shared" si="135"/>
        <v>RtSNewSDGCZ13</v>
      </c>
      <c r="M2171" t="str">
        <f t="shared" si="136"/>
        <v>RtSNewSDG</v>
      </c>
      <c r="N2171" t="s">
        <v>431</v>
      </c>
      <c r="O2171">
        <v>0</v>
      </c>
    </row>
    <row r="2172" spans="2:15" x14ac:dyDescent="0.35">
      <c r="B2172" t="s">
        <v>389</v>
      </c>
      <c r="C2172" t="str">
        <f t="shared" si="133"/>
        <v>RtSNewSDG</v>
      </c>
      <c r="D2172" t="s">
        <v>393</v>
      </c>
      <c r="E2172" t="str">
        <f t="shared" si="134"/>
        <v>Any</v>
      </c>
      <c r="F2172" t="s">
        <v>456</v>
      </c>
      <c r="G2172" t="s">
        <v>450</v>
      </c>
      <c r="H2172" t="s">
        <v>454</v>
      </c>
      <c r="I2172" s="12" t="s">
        <v>417</v>
      </c>
      <c r="J2172" s="12" t="s">
        <v>418</v>
      </c>
      <c r="L2172" s="28" t="str">
        <f t="shared" si="135"/>
        <v>RtSNewSDGCZ14</v>
      </c>
      <c r="M2172" t="str">
        <f t="shared" si="136"/>
        <v>RtSNewSDG</v>
      </c>
      <c r="N2172" t="s">
        <v>432</v>
      </c>
      <c r="O2172">
        <v>1.5333333333333334E-3</v>
      </c>
    </row>
    <row r="2173" spans="2:15" x14ac:dyDescent="0.35">
      <c r="B2173" t="s">
        <v>389</v>
      </c>
      <c r="C2173" t="str">
        <f t="shared" si="133"/>
        <v>RtSNewSDG</v>
      </c>
      <c r="D2173" t="s">
        <v>393</v>
      </c>
      <c r="E2173" t="str">
        <f t="shared" si="134"/>
        <v>Any</v>
      </c>
      <c r="F2173" t="s">
        <v>456</v>
      </c>
      <c r="G2173" t="s">
        <v>450</v>
      </c>
      <c r="H2173" t="s">
        <v>454</v>
      </c>
      <c r="I2173" s="12" t="s">
        <v>417</v>
      </c>
      <c r="J2173" s="12" t="s">
        <v>418</v>
      </c>
      <c r="L2173" s="28" t="str">
        <f t="shared" si="135"/>
        <v>RtSNewSDGCZ15</v>
      </c>
      <c r="M2173" t="str">
        <f t="shared" si="136"/>
        <v>RtSNewSDG</v>
      </c>
      <c r="N2173" t="s">
        <v>433</v>
      </c>
      <c r="O2173">
        <v>5.0000000000000001E-4</v>
      </c>
    </row>
    <row r="2174" spans="2:15" x14ac:dyDescent="0.35">
      <c r="B2174" t="s">
        <v>389</v>
      </c>
      <c r="C2174" t="str">
        <f t="shared" si="133"/>
        <v>RtSNewSDG</v>
      </c>
      <c r="D2174" t="s">
        <v>393</v>
      </c>
      <c r="E2174" t="str">
        <f t="shared" si="134"/>
        <v>Any</v>
      </c>
      <c r="F2174" t="s">
        <v>456</v>
      </c>
      <c r="G2174" t="s">
        <v>450</v>
      </c>
      <c r="H2174" t="s">
        <v>454</v>
      </c>
      <c r="I2174" s="12" t="s">
        <v>417</v>
      </c>
      <c r="J2174" s="12" t="s">
        <v>418</v>
      </c>
      <c r="L2174" s="28" t="str">
        <f t="shared" si="135"/>
        <v>RtSNewSDGCZ16</v>
      </c>
      <c r="M2174" t="str">
        <f t="shared" si="136"/>
        <v>RtSNewSDG</v>
      </c>
      <c r="N2174" t="s">
        <v>434</v>
      </c>
      <c r="O2174">
        <v>0</v>
      </c>
    </row>
    <row r="2175" spans="2:15" x14ac:dyDescent="0.35">
      <c r="B2175" t="s">
        <v>389</v>
      </c>
      <c r="C2175" t="str">
        <f t="shared" si="133"/>
        <v>SCnNewSDG</v>
      </c>
      <c r="D2175" t="s">
        <v>393</v>
      </c>
      <c r="E2175" t="str">
        <f t="shared" si="134"/>
        <v>Any</v>
      </c>
      <c r="F2175" t="s">
        <v>456</v>
      </c>
      <c r="G2175" t="s">
        <v>451</v>
      </c>
      <c r="H2175" t="s">
        <v>454</v>
      </c>
      <c r="I2175" s="12" t="s">
        <v>417</v>
      </c>
      <c r="J2175" s="12" t="s">
        <v>418</v>
      </c>
      <c r="L2175" s="28" t="str">
        <f t="shared" si="135"/>
        <v>SCnNewSDGCZ01</v>
      </c>
      <c r="M2175" t="str">
        <f t="shared" si="136"/>
        <v>SCnNewSDG</v>
      </c>
      <c r="N2175" t="s">
        <v>419</v>
      </c>
      <c r="O2175">
        <v>0</v>
      </c>
    </row>
    <row r="2176" spans="2:15" x14ac:dyDescent="0.35">
      <c r="B2176" t="s">
        <v>389</v>
      </c>
      <c r="C2176" t="str">
        <f t="shared" si="133"/>
        <v>SCnNewSDG</v>
      </c>
      <c r="D2176" t="s">
        <v>393</v>
      </c>
      <c r="E2176" t="str">
        <f t="shared" si="134"/>
        <v>Any</v>
      </c>
      <c r="F2176" t="s">
        <v>456</v>
      </c>
      <c r="G2176" t="s">
        <v>451</v>
      </c>
      <c r="H2176" t="s">
        <v>454</v>
      </c>
      <c r="I2176" s="12" t="s">
        <v>417</v>
      </c>
      <c r="J2176" s="12" t="s">
        <v>418</v>
      </c>
      <c r="L2176" s="28" t="str">
        <f t="shared" si="135"/>
        <v>SCnNewSDGCZ02</v>
      </c>
      <c r="M2176" t="str">
        <f t="shared" si="136"/>
        <v>SCnNewSDG</v>
      </c>
      <c r="N2176" t="s">
        <v>420</v>
      </c>
      <c r="O2176">
        <v>0</v>
      </c>
    </row>
    <row r="2177" spans="2:15" x14ac:dyDescent="0.35">
      <c r="B2177" t="s">
        <v>389</v>
      </c>
      <c r="C2177" t="str">
        <f t="shared" si="133"/>
        <v>SCnNewSDG</v>
      </c>
      <c r="D2177" t="s">
        <v>393</v>
      </c>
      <c r="E2177" t="str">
        <f t="shared" si="134"/>
        <v>Any</v>
      </c>
      <c r="F2177" t="s">
        <v>456</v>
      </c>
      <c r="G2177" t="s">
        <v>451</v>
      </c>
      <c r="H2177" t="s">
        <v>454</v>
      </c>
      <c r="I2177" s="12" t="s">
        <v>417</v>
      </c>
      <c r="J2177" s="12" t="s">
        <v>418</v>
      </c>
      <c r="L2177" s="28" t="str">
        <f t="shared" si="135"/>
        <v>SCnNewSDGCZ03</v>
      </c>
      <c r="M2177" t="str">
        <f t="shared" si="136"/>
        <v>SCnNewSDG</v>
      </c>
      <c r="N2177" t="s">
        <v>421</v>
      </c>
      <c r="O2177">
        <v>0</v>
      </c>
    </row>
    <row r="2178" spans="2:15" x14ac:dyDescent="0.35">
      <c r="B2178" t="s">
        <v>389</v>
      </c>
      <c r="C2178" t="str">
        <f t="shared" si="133"/>
        <v>SCnNewSDG</v>
      </c>
      <c r="D2178" t="s">
        <v>393</v>
      </c>
      <c r="E2178" t="str">
        <f t="shared" si="134"/>
        <v>Any</v>
      </c>
      <c r="F2178" t="s">
        <v>456</v>
      </c>
      <c r="G2178" t="s">
        <v>451</v>
      </c>
      <c r="H2178" t="s">
        <v>454</v>
      </c>
      <c r="I2178" s="12" t="s">
        <v>417</v>
      </c>
      <c r="J2178" s="12" t="s">
        <v>418</v>
      </c>
      <c r="L2178" s="28" t="str">
        <f t="shared" si="135"/>
        <v>SCnNewSDGCZ04</v>
      </c>
      <c r="M2178" t="str">
        <f t="shared" si="136"/>
        <v>SCnNewSDG</v>
      </c>
      <c r="N2178" t="s">
        <v>422</v>
      </c>
      <c r="O2178">
        <v>0</v>
      </c>
    </row>
    <row r="2179" spans="2:15" x14ac:dyDescent="0.35">
      <c r="B2179" t="s">
        <v>389</v>
      </c>
      <c r="C2179" t="str">
        <f t="shared" si="133"/>
        <v>SCnNewSDG</v>
      </c>
      <c r="D2179" t="s">
        <v>393</v>
      </c>
      <c r="E2179" t="str">
        <f t="shared" si="134"/>
        <v>Any</v>
      </c>
      <c r="F2179" t="s">
        <v>456</v>
      </c>
      <c r="G2179" t="s">
        <v>451</v>
      </c>
      <c r="H2179" t="s">
        <v>454</v>
      </c>
      <c r="I2179" s="12" t="s">
        <v>417</v>
      </c>
      <c r="J2179" s="12" t="s">
        <v>418</v>
      </c>
      <c r="L2179" s="28" t="str">
        <f t="shared" si="135"/>
        <v>SCnNewSDGCZ05</v>
      </c>
      <c r="M2179" t="str">
        <f t="shared" si="136"/>
        <v>SCnNewSDG</v>
      </c>
      <c r="N2179" t="s">
        <v>423</v>
      </c>
      <c r="O2179">
        <v>0</v>
      </c>
    </row>
    <row r="2180" spans="2:15" x14ac:dyDescent="0.35">
      <c r="B2180" t="s">
        <v>389</v>
      </c>
      <c r="C2180" t="str">
        <f t="shared" si="133"/>
        <v>SCnNewSDG</v>
      </c>
      <c r="D2180" t="s">
        <v>393</v>
      </c>
      <c r="E2180" t="str">
        <f t="shared" si="134"/>
        <v>Any</v>
      </c>
      <c r="F2180" t="s">
        <v>456</v>
      </c>
      <c r="G2180" t="s">
        <v>451</v>
      </c>
      <c r="H2180" t="s">
        <v>454</v>
      </c>
      <c r="I2180" s="12" t="s">
        <v>417</v>
      </c>
      <c r="J2180" s="12" t="s">
        <v>418</v>
      </c>
      <c r="L2180" s="28" t="str">
        <f t="shared" si="135"/>
        <v>SCnNewSDGCZ06</v>
      </c>
      <c r="M2180" t="str">
        <f t="shared" si="136"/>
        <v>SCnNewSDG</v>
      </c>
      <c r="N2180" t="s">
        <v>424</v>
      </c>
      <c r="O2180">
        <v>3.9949999999999999E-2</v>
      </c>
    </row>
    <row r="2181" spans="2:15" x14ac:dyDescent="0.35">
      <c r="B2181" t="s">
        <v>389</v>
      </c>
      <c r="C2181" t="str">
        <f t="shared" si="133"/>
        <v>SCnNewSDG</v>
      </c>
      <c r="D2181" t="s">
        <v>393</v>
      </c>
      <c r="E2181" t="str">
        <f t="shared" si="134"/>
        <v>Any</v>
      </c>
      <c r="F2181" t="s">
        <v>456</v>
      </c>
      <c r="G2181" t="s">
        <v>451</v>
      </c>
      <c r="H2181" t="s">
        <v>454</v>
      </c>
      <c r="I2181" s="12" t="s">
        <v>417</v>
      </c>
      <c r="J2181" s="12" t="s">
        <v>418</v>
      </c>
      <c r="L2181" s="28" t="str">
        <f t="shared" si="135"/>
        <v>SCnNewSDGCZ07</v>
      </c>
      <c r="M2181" t="str">
        <f t="shared" si="136"/>
        <v>SCnNewSDG</v>
      </c>
      <c r="N2181" t="s">
        <v>425</v>
      </c>
      <c r="O2181">
        <v>1.03925</v>
      </c>
    </row>
    <row r="2182" spans="2:15" x14ac:dyDescent="0.35">
      <c r="B2182" t="s">
        <v>389</v>
      </c>
      <c r="C2182" t="str">
        <f t="shared" si="133"/>
        <v>SCnNewSDG</v>
      </c>
      <c r="D2182" t="s">
        <v>393</v>
      </c>
      <c r="E2182" t="str">
        <f t="shared" si="134"/>
        <v>Any</v>
      </c>
      <c r="F2182" t="s">
        <v>456</v>
      </c>
      <c r="G2182" t="s">
        <v>451</v>
      </c>
      <c r="H2182" t="s">
        <v>454</v>
      </c>
      <c r="I2182" s="12" t="s">
        <v>417</v>
      </c>
      <c r="J2182" s="12" t="s">
        <v>418</v>
      </c>
      <c r="L2182" s="28" t="str">
        <f t="shared" si="135"/>
        <v>SCnNewSDGCZ08</v>
      </c>
      <c r="M2182" t="str">
        <f t="shared" si="136"/>
        <v>SCnNewSDG</v>
      </c>
      <c r="N2182" t="s">
        <v>426</v>
      </c>
      <c r="O2182">
        <v>2.4250000000000001E-2</v>
      </c>
    </row>
    <row r="2183" spans="2:15" x14ac:dyDescent="0.35">
      <c r="B2183" t="s">
        <v>389</v>
      </c>
      <c r="C2183" t="str">
        <f t="shared" si="133"/>
        <v>SCnNewSDG</v>
      </c>
      <c r="D2183" t="s">
        <v>393</v>
      </c>
      <c r="E2183" t="str">
        <f t="shared" si="134"/>
        <v>Any</v>
      </c>
      <c r="F2183" t="s">
        <v>456</v>
      </c>
      <c r="G2183" t="s">
        <v>451</v>
      </c>
      <c r="H2183" t="s">
        <v>454</v>
      </c>
      <c r="I2183" s="12" t="s">
        <v>417</v>
      </c>
      <c r="J2183" s="12" t="s">
        <v>418</v>
      </c>
      <c r="L2183" s="28" t="str">
        <f t="shared" si="135"/>
        <v>SCnNewSDGCZ09</v>
      </c>
      <c r="M2183" t="str">
        <f t="shared" si="136"/>
        <v>SCnNewSDG</v>
      </c>
      <c r="N2183" t="s">
        <v>427</v>
      </c>
      <c r="O2183">
        <v>0</v>
      </c>
    </row>
    <row r="2184" spans="2:15" x14ac:dyDescent="0.35">
      <c r="B2184" t="s">
        <v>389</v>
      </c>
      <c r="C2184" t="str">
        <f t="shared" si="133"/>
        <v>SCnNewSDG</v>
      </c>
      <c r="D2184" t="s">
        <v>393</v>
      </c>
      <c r="E2184" t="str">
        <f t="shared" si="134"/>
        <v>Any</v>
      </c>
      <c r="F2184" t="s">
        <v>456</v>
      </c>
      <c r="G2184" t="s">
        <v>451</v>
      </c>
      <c r="H2184" t="s">
        <v>454</v>
      </c>
      <c r="I2184" s="12" t="s">
        <v>417</v>
      </c>
      <c r="J2184" s="12" t="s">
        <v>418</v>
      </c>
      <c r="L2184" s="28" t="str">
        <f t="shared" si="135"/>
        <v>SCnNewSDGCZ10</v>
      </c>
      <c r="M2184" t="str">
        <f t="shared" si="136"/>
        <v>SCnNewSDG</v>
      </c>
      <c r="N2184" t="s">
        <v>428</v>
      </c>
      <c r="O2184">
        <v>0.47455000000000003</v>
      </c>
    </row>
    <row r="2185" spans="2:15" x14ac:dyDescent="0.35">
      <c r="B2185" t="s">
        <v>389</v>
      </c>
      <c r="C2185" t="str">
        <f t="shared" si="133"/>
        <v>SCnNewSDG</v>
      </c>
      <c r="D2185" t="s">
        <v>393</v>
      </c>
      <c r="E2185" t="str">
        <f t="shared" si="134"/>
        <v>Any</v>
      </c>
      <c r="F2185" t="s">
        <v>456</v>
      </c>
      <c r="G2185" t="s">
        <v>451</v>
      </c>
      <c r="H2185" t="s">
        <v>454</v>
      </c>
      <c r="I2185" s="12" t="s">
        <v>417</v>
      </c>
      <c r="J2185" s="12" t="s">
        <v>418</v>
      </c>
      <c r="L2185" s="28" t="str">
        <f t="shared" si="135"/>
        <v>SCnNewSDGCZ11</v>
      </c>
      <c r="M2185" t="str">
        <f t="shared" si="136"/>
        <v>SCnNewSDG</v>
      </c>
      <c r="N2185" t="s">
        <v>429</v>
      </c>
      <c r="O2185">
        <v>0</v>
      </c>
    </row>
    <row r="2186" spans="2:15" x14ac:dyDescent="0.35">
      <c r="B2186" t="s">
        <v>389</v>
      </c>
      <c r="C2186" t="str">
        <f t="shared" si="133"/>
        <v>SCnNewSDG</v>
      </c>
      <c r="D2186" t="s">
        <v>393</v>
      </c>
      <c r="E2186" t="str">
        <f t="shared" si="134"/>
        <v>Any</v>
      </c>
      <c r="F2186" t="s">
        <v>456</v>
      </c>
      <c r="G2186" t="s">
        <v>451</v>
      </c>
      <c r="H2186" t="s">
        <v>454</v>
      </c>
      <c r="I2186" s="12" t="s">
        <v>417</v>
      </c>
      <c r="J2186" s="12" t="s">
        <v>418</v>
      </c>
      <c r="L2186" s="28" t="str">
        <f t="shared" si="135"/>
        <v>SCnNewSDGCZ12</v>
      </c>
      <c r="M2186" t="str">
        <f t="shared" si="136"/>
        <v>SCnNewSDG</v>
      </c>
      <c r="N2186" t="s">
        <v>430</v>
      </c>
      <c r="O2186">
        <v>0</v>
      </c>
    </row>
    <row r="2187" spans="2:15" x14ac:dyDescent="0.35">
      <c r="B2187" t="s">
        <v>389</v>
      </c>
      <c r="C2187" t="str">
        <f t="shared" si="133"/>
        <v>SCnNewSDG</v>
      </c>
      <c r="D2187" t="s">
        <v>393</v>
      </c>
      <c r="E2187" t="str">
        <f t="shared" si="134"/>
        <v>Any</v>
      </c>
      <c r="F2187" t="s">
        <v>456</v>
      </c>
      <c r="G2187" t="s">
        <v>451</v>
      </c>
      <c r="H2187" t="s">
        <v>454</v>
      </c>
      <c r="I2187" s="12" t="s">
        <v>417</v>
      </c>
      <c r="J2187" s="12" t="s">
        <v>418</v>
      </c>
      <c r="L2187" s="28" t="str">
        <f t="shared" si="135"/>
        <v>SCnNewSDGCZ13</v>
      </c>
      <c r="M2187" t="str">
        <f t="shared" si="136"/>
        <v>SCnNewSDG</v>
      </c>
      <c r="N2187" t="s">
        <v>431</v>
      </c>
      <c r="O2187">
        <v>0</v>
      </c>
    </row>
    <row r="2188" spans="2:15" x14ac:dyDescent="0.35">
      <c r="B2188" t="s">
        <v>389</v>
      </c>
      <c r="C2188" t="str">
        <f t="shared" si="133"/>
        <v>SCnNewSDG</v>
      </c>
      <c r="D2188" t="s">
        <v>393</v>
      </c>
      <c r="E2188" t="str">
        <f t="shared" si="134"/>
        <v>Any</v>
      </c>
      <c r="F2188" t="s">
        <v>456</v>
      </c>
      <c r="G2188" t="s">
        <v>451</v>
      </c>
      <c r="H2188" t="s">
        <v>454</v>
      </c>
      <c r="I2188" s="12" t="s">
        <v>417</v>
      </c>
      <c r="J2188" s="12" t="s">
        <v>418</v>
      </c>
      <c r="L2188" s="28" t="str">
        <f t="shared" si="135"/>
        <v>SCnNewSDGCZ14</v>
      </c>
      <c r="M2188" t="str">
        <f t="shared" si="136"/>
        <v>SCnNewSDG</v>
      </c>
      <c r="N2188" t="s">
        <v>432</v>
      </c>
      <c r="O2188">
        <v>4.5999999999999999E-3</v>
      </c>
    </row>
    <row r="2189" spans="2:15" x14ac:dyDescent="0.35">
      <c r="B2189" t="s">
        <v>389</v>
      </c>
      <c r="C2189" t="str">
        <f t="shared" si="133"/>
        <v>SCnNewSDG</v>
      </c>
      <c r="D2189" t="s">
        <v>393</v>
      </c>
      <c r="E2189" t="str">
        <f t="shared" si="134"/>
        <v>Any</v>
      </c>
      <c r="F2189" t="s">
        <v>456</v>
      </c>
      <c r="G2189" t="s">
        <v>451</v>
      </c>
      <c r="H2189" t="s">
        <v>454</v>
      </c>
      <c r="I2189" s="12" t="s">
        <v>417</v>
      </c>
      <c r="J2189" s="12" t="s">
        <v>418</v>
      </c>
      <c r="L2189" s="28" t="str">
        <f t="shared" si="135"/>
        <v>SCnNewSDGCZ15</v>
      </c>
      <c r="M2189" t="str">
        <f t="shared" si="136"/>
        <v>SCnNewSDG</v>
      </c>
      <c r="N2189" t="s">
        <v>433</v>
      </c>
      <c r="O2189">
        <v>2.2000000000000001E-3</v>
      </c>
    </row>
    <row r="2190" spans="2:15" x14ac:dyDescent="0.35">
      <c r="B2190" t="s">
        <v>389</v>
      </c>
      <c r="C2190" t="str">
        <f t="shared" si="133"/>
        <v>SCnNewSDG</v>
      </c>
      <c r="D2190" t="s">
        <v>393</v>
      </c>
      <c r="E2190" t="str">
        <f t="shared" si="134"/>
        <v>Any</v>
      </c>
      <c r="F2190" t="s">
        <v>456</v>
      </c>
      <c r="G2190" t="s">
        <v>451</v>
      </c>
      <c r="H2190" t="s">
        <v>454</v>
      </c>
      <c r="I2190" s="12" t="s">
        <v>417</v>
      </c>
      <c r="J2190" s="12" t="s">
        <v>418</v>
      </c>
      <c r="L2190" s="28" t="str">
        <f t="shared" si="135"/>
        <v>SCnNewSDGCZ16</v>
      </c>
      <c r="M2190" t="str">
        <f t="shared" si="136"/>
        <v>SCnNewSDG</v>
      </c>
      <c r="N2190" t="s">
        <v>434</v>
      </c>
      <c r="O2190">
        <v>0</v>
      </c>
    </row>
    <row r="2191" spans="2:15" x14ac:dyDescent="0.35">
      <c r="B2191" t="s">
        <v>389</v>
      </c>
      <c r="C2191" t="str">
        <f t="shared" ref="C2191:C2254" si="137">+G2191&amp;H2191&amp;F2191</f>
        <v>SUnNewSDG</v>
      </c>
      <c r="D2191" t="s">
        <v>393</v>
      </c>
      <c r="E2191" t="str">
        <f t="shared" si="134"/>
        <v>Any</v>
      </c>
      <c r="F2191" t="s">
        <v>456</v>
      </c>
      <c r="G2191" t="s">
        <v>452</v>
      </c>
      <c r="H2191" t="s">
        <v>454</v>
      </c>
      <c r="I2191" s="12" t="s">
        <v>417</v>
      </c>
      <c r="J2191" s="12" t="s">
        <v>418</v>
      </c>
      <c r="L2191" s="28" t="str">
        <f t="shared" si="135"/>
        <v>SUnNewSDGCZ01</v>
      </c>
      <c r="M2191" t="str">
        <f t="shared" si="136"/>
        <v>SUnNewSDG</v>
      </c>
      <c r="N2191" t="s">
        <v>419</v>
      </c>
      <c r="O2191">
        <v>0</v>
      </c>
    </row>
    <row r="2192" spans="2:15" x14ac:dyDescent="0.35">
      <c r="B2192" t="s">
        <v>389</v>
      </c>
      <c r="C2192" t="str">
        <f t="shared" si="137"/>
        <v>SUnNewSDG</v>
      </c>
      <c r="D2192" t="s">
        <v>393</v>
      </c>
      <c r="E2192" t="str">
        <f t="shared" ref="E2192:E2255" si="138">IF(H2192="Ex",F2192,"Any")</f>
        <v>Any</v>
      </c>
      <c r="F2192" t="s">
        <v>456</v>
      </c>
      <c r="G2192" t="s">
        <v>452</v>
      </c>
      <c r="H2192" t="s">
        <v>454</v>
      </c>
      <c r="I2192" s="12" t="s">
        <v>417</v>
      </c>
      <c r="J2192" s="12" t="s">
        <v>418</v>
      </c>
      <c r="L2192" s="28" t="str">
        <f t="shared" ref="L2192:L2255" si="139">M2192&amp;N2192</f>
        <v>SUnNewSDGCZ02</v>
      </c>
      <c r="M2192" t="str">
        <f t="shared" ref="M2192:M2255" si="140">+C2192</f>
        <v>SUnNewSDG</v>
      </c>
      <c r="N2192" t="s">
        <v>420</v>
      </c>
      <c r="O2192">
        <v>0</v>
      </c>
    </row>
    <row r="2193" spans="2:15" x14ac:dyDescent="0.35">
      <c r="B2193" t="s">
        <v>389</v>
      </c>
      <c r="C2193" t="str">
        <f t="shared" si="137"/>
        <v>SUnNewSDG</v>
      </c>
      <c r="D2193" t="s">
        <v>393</v>
      </c>
      <c r="E2193" t="str">
        <f t="shared" si="138"/>
        <v>Any</v>
      </c>
      <c r="F2193" t="s">
        <v>456</v>
      </c>
      <c r="G2193" t="s">
        <v>452</v>
      </c>
      <c r="H2193" t="s">
        <v>454</v>
      </c>
      <c r="I2193" s="12" t="s">
        <v>417</v>
      </c>
      <c r="J2193" s="12" t="s">
        <v>418</v>
      </c>
      <c r="L2193" s="28" t="str">
        <f t="shared" si="139"/>
        <v>SUnNewSDGCZ03</v>
      </c>
      <c r="M2193" t="str">
        <f t="shared" si="140"/>
        <v>SUnNewSDG</v>
      </c>
      <c r="N2193" t="s">
        <v>421</v>
      </c>
      <c r="O2193">
        <v>0</v>
      </c>
    </row>
    <row r="2194" spans="2:15" x14ac:dyDescent="0.35">
      <c r="B2194" t="s">
        <v>389</v>
      </c>
      <c r="C2194" t="str">
        <f t="shared" si="137"/>
        <v>SUnNewSDG</v>
      </c>
      <c r="D2194" t="s">
        <v>393</v>
      </c>
      <c r="E2194" t="str">
        <f t="shared" si="138"/>
        <v>Any</v>
      </c>
      <c r="F2194" t="s">
        <v>456</v>
      </c>
      <c r="G2194" t="s">
        <v>452</v>
      </c>
      <c r="H2194" t="s">
        <v>454</v>
      </c>
      <c r="I2194" s="12" t="s">
        <v>417</v>
      </c>
      <c r="J2194" s="12" t="s">
        <v>418</v>
      </c>
      <c r="L2194" s="28" t="str">
        <f t="shared" si="139"/>
        <v>SUnNewSDGCZ04</v>
      </c>
      <c r="M2194" t="str">
        <f t="shared" si="140"/>
        <v>SUnNewSDG</v>
      </c>
      <c r="N2194" t="s">
        <v>422</v>
      </c>
      <c r="O2194">
        <v>0</v>
      </c>
    </row>
    <row r="2195" spans="2:15" x14ac:dyDescent="0.35">
      <c r="B2195" t="s">
        <v>389</v>
      </c>
      <c r="C2195" t="str">
        <f t="shared" si="137"/>
        <v>SUnNewSDG</v>
      </c>
      <c r="D2195" t="s">
        <v>393</v>
      </c>
      <c r="E2195" t="str">
        <f t="shared" si="138"/>
        <v>Any</v>
      </c>
      <c r="F2195" t="s">
        <v>456</v>
      </c>
      <c r="G2195" t="s">
        <v>452</v>
      </c>
      <c r="H2195" t="s">
        <v>454</v>
      </c>
      <c r="I2195" s="12" t="s">
        <v>417</v>
      </c>
      <c r="J2195" s="12" t="s">
        <v>418</v>
      </c>
      <c r="L2195" s="28" t="str">
        <f t="shared" si="139"/>
        <v>SUnNewSDGCZ05</v>
      </c>
      <c r="M2195" t="str">
        <f t="shared" si="140"/>
        <v>SUnNewSDG</v>
      </c>
      <c r="N2195" t="s">
        <v>423</v>
      </c>
      <c r="O2195">
        <v>0</v>
      </c>
    </row>
    <row r="2196" spans="2:15" x14ac:dyDescent="0.35">
      <c r="B2196" t="s">
        <v>389</v>
      </c>
      <c r="C2196" t="str">
        <f t="shared" si="137"/>
        <v>SUnNewSDG</v>
      </c>
      <c r="D2196" t="s">
        <v>393</v>
      </c>
      <c r="E2196" t="str">
        <f t="shared" si="138"/>
        <v>Any</v>
      </c>
      <c r="F2196" t="s">
        <v>456</v>
      </c>
      <c r="G2196" t="s">
        <v>452</v>
      </c>
      <c r="H2196" t="s">
        <v>454</v>
      </c>
      <c r="I2196" s="12" t="s">
        <v>417</v>
      </c>
      <c r="J2196" s="12" t="s">
        <v>418</v>
      </c>
      <c r="L2196" s="28" t="str">
        <f t="shared" si="139"/>
        <v>SUnNewSDGCZ06</v>
      </c>
      <c r="M2196" t="str">
        <f t="shared" si="140"/>
        <v>SUnNewSDG</v>
      </c>
      <c r="N2196" t="s">
        <v>424</v>
      </c>
      <c r="O2196">
        <v>3.9949999999999999E-2</v>
      </c>
    </row>
    <row r="2197" spans="2:15" x14ac:dyDescent="0.35">
      <c r="B2197" t="s">
        <v>389</v>
      </c>
      <c r="C2197" t="str">
        <f t="shared" si="137"/>
        <v>SUnNewSDG</v>
      </c>
      <c r="D2197" t="s">
        <v>393</v>
      </c>
      <c r="E2197" t="str">
        <f t="shared" si="138"/>
        <v>Any</v>
      </c>
      <c r="F2197" t="s">
        <v>456</v>
      </c>
      <c r="G2197" t="s">
        <v>452</v>
      </c>
      <c r="H2197" t="s">
        <v>454</v>
      </c>
      <c r="I2197" s="12" t="s">
        <v>417</v>
      </c>
      <c r="J2197" s="12" t="s">
        <v>418</v>
      </c>
      <c r="L2197" s="28" t="str">
        <f t="shared" si="139"/>
        <v>SUnNewSDGCZ07</v>
      </c>
      <c r="M2197" t="str">
        <f t="shared" si="140"/>
        <v>SUnNewSDG</v>
      </c>
      <c r="N2197" t="s">
        <v>425</v>
      </c>
      <c r="O2197">
        <v>1.03925</v>
      </c>
    </row>
    <row r="2198" spans="2:15" x14ac:dyDescent="0.35">
      <c r="B2198" t="s">
        <v>389</v>
      </c>
      <c r="C2198" t="str">
        <f t="shared" si="137"/>
        <v>SUnNewSDG</v>
      </c>
      <c r="D2198" t="s">
        <v>393</v>
      </c>
      <c r="E2198" t="str">
        <f t="shared" si="138"/>
        <v>Any</v>
      </c>
      <c r="F2198" t="s">
        <v>456</v>
      </c>
      <c r="G2198" t="s">
        <v>452</v>
      </c>
      <c r="H2198" t="s">
        <v>454</v>
      </c>
      <c r="I2198" s="12" t="s">
        <v>417</v>
      </c>
      <c r="J2198" s="12" t="s">
        <v>418</v>
      </c>
      <c r="L2198" s="28" t="str">
        <f t="shared" si="139"/>
        <v>SUnNewSDGCZ08</v>
      </c>
      <c r="M2198" t="str">
        <f t="shared" si="140"/>
        <v>SUnNewSDG</v>
      </c>
      <c r="N2198" t="s">
        <v>426</v>
      </c>
      <c r="O2198">
        <v>2.4250000000000001E-2</v>
      </c>
    </row>
    <row r="2199" spans="2:15" x14ac:dyDescent="0.35">
      <c r="B2199" t="s">
        <v>389</v>
      </c>
      <c r="C2199" t="str">
        <f t="shared" si="137"/>
        <v>SUnNewSDG</v>
      </c>
      <c r="D2199" t="s">
        <v>393</v>
      </c>
      <c r="E2199" t="str">
        <f t="shared" si="138"/>
        <v>Any</v>
      </c>
      <c r="F2199" t="s">
        <v>456</v>
      </c>
      <c r="G2199" t="s">
        <v>452</v>
      </c>
      <c r="H2199" t="s">
        <v>454</v>
      </c>
      <c r="I2199" s="12" t="s">
        <v>417</v>
      </c>
      <c r="J2199" s="12" t="s">
        <v>418</v>
      </c>
      <c r="L2199" s="28" t="str">
        <f t="shared" si="139"/>
        <v>SUnNewSDGCZ09</v>
      </c>
      <c r="M2199" t="str">
        <f t="shared" si="140"/>
        <v>SUnNewSDG</v>
      </c>
      <c r="N2199" t="s">
        <v>427</v>
      </c>
      <c r="O2199">
        <v>0</v>
      </c>
    </row>
    <row r="2200" spans="2:15" x14ac:dyDescent="0.35">
      <c r="B2200" t="s">
        <v>389</v>
      </c>
      <c r="C2200" t="str">
        <f t="shared" si="137"/>
        <v>SUnNewSDG</v>
      </c>
      <c r="D2200" t="s">
        <v>393</v>
      </c>
      <c r="E2200" t="str">
        <f t="shared" si="138"/>
        <v>Any</v>
      </c>
      <c r="F2200" t="s">
        <v>456</v>
      </c>
      <c r="G2200" t="s">
        <v>452</v>
      </c>
      <c r="H2200" t="s">
        <v>454</v>
      </c>
      <c r="I2200" s="12" t="s">
        <v>417</v>
      </c>
      <c r="J2200" s="12" t="s">
        <v>418</v>
      </c>
      <c r="L2200" s="28" t="str">
        <f t="shared" si="139"/>
        <v>SUnNewSDGCZ10</v>
      </c>
      <c r="M2200" t="str">
        <f t="shared" si="140"/>
        <v>SUnNewSDG</v>
      </c>
      <c r="N2200" t="s">
        <v>428</v>
      </c>
      <c r="O2200">
        <v>0.47455000000000003</v>
      </c>
    </row>
    <row r="2201" spans="2:15" x14ac:dyDescent="0.35">
      <c r="B2201" t="s">
        <v>389</v>
      </c>
      <c r="C2201" t="str">
        <f t="shared" si="137"/>
        <v>SUnNewSDG</v>
      </c>
      <c r="D2201" t="s">
        <v>393</v>
      </c>
      <c r="E2201" t="str">
        <f t="shared" si="138"/>
        <v>Any</v>
      </c>
      <c r="F2201" t="s">
        <v>456</v>
      </c>
      <c r="G2201" t="s">
        <v>452</v>
      </c>
      <c r="H2201" t="s">
        <v>454</v>
      </c>
      <c r="I2201" s="12" t="s">
        <v>417</v>
      </c>
      <c r="J2201" s="12" t="s">
        <v>418</v>
      </c>
      <c r="L2201" s="28" t="str">
        <f t="shared" si="139"/>
        <v>SUnNewSDGCZ11</v>
      </c>
      <c r="M2201" t="str">
        <f t="shared" si="140"/>
        <v>SUnNewSDG</v>
      </c>
      <c r="N2201" t="s">
        <v>429</v>
      </c>
      <c r="O2201">
        <v>0</v>
      </c>
    </row>
    <row r="2202" spans="2:15" x14ac:dyDescent="0.35">
      <c r="B2202" t="s">
        <v>389</v>
      </c>
      <c r="C2202" t="str">
        <f t="shared" si="137"/>
        <v>SUnNewSDG</v>
      </c>
      <c r="D2202" t="s">
        <v>393</v>
      </c>
      <c r="E2202" t="str">
        <f t="shared" si="138"/>
        <v>Any</v>
      </c>
      <c r="F2202" t="s">
        <v>456</v>
      </c>
      <c r="G2202" t="s">
        <v>452</v>
      </c>
      <c r="H2202" t="s">
        <v>454</v>
      </c>
      <c r="I2202" s="12" t="s">
        <v>417</v>
      </c>
      <c r="J2202" s="12" t="s">
        <v>418</v>
      </c>
      <c r="L2202" s="28" t="str">
        <f t="shared" si="139"/>
        <v>SUnNewSDGCZ12</v>
      </c>
      <c r="M2202" t="str">
        <f t="shared" si="140"/>
        <v>SUnNewSDG</v>
      </c>
      <c r="N2202" t="s">
        <v>430</v>
      </c>
      <c r="O2202">
        <v>0</v>
      </c>
    </row>
    <row r="2203" spans="2:15" x14ac:dyDescent="0.35">
      <c r="B2203" t="s">
        <v>389</v>
      </c>
      <c r="C2203" t="str">
        <f t="shared" si="137"/>
        <v>SUnNewSDG</v>
      </c>
      <c r="D2203" t="s">
        <v>393</v>
      </c>
      <c r="E2203" t="str">
        <f t="shared" si="138"/>
        <v>Any</v>
      </c>
      <c r="F2203" t="s">
        <v>456</v>
      </c>
      <c r="G2203" t="s">
        <v>452</v>
      </c>
      <c r="H2203" t="s">
        <v>454</v>
      </c>
      <c r="I2203" s="12" t="s">
        <v>417</v>
      </c>
      <c r="J2203" s="12" t="s">
        <v>418</v>
      </c>
      <c r="L2203" s="28" t="str">
        <f t="shared" si="139"/>
        <v>SUnNewSDGCZ13</v>
      </c>
      <c r="M2203" t="str">
        <f t="shared" si="140"/>
        <v>SUnNewSDG</v>
      </c>
      <c r="N2203" t="s">
        <v>431</v>
      </c>
      <c r="O2203">
        <v>0</v>
      </c>
    </row>
    <row r="2204" spans="2:15" x14ac:dyDescent="0.35">
      <c r="B2204" t="s">
        <v>389</v>
      </c>
      <c r="C2204" t="str">
        <f t="shared" si="137"/>
        <v>SUnNewSDG</v>
      </c>
      <c r="D2204" t="s">
        <v>393</v>
      </c>
      <c r="E2204" t="str">
        <f t="shared" si="138"/>
        <v>Any</v>
      </c>
      <c r="F2204" t="s">
        <v>456</v>
      </c>
      <c r="G2204" t="s">
        <v>452</v>
      </c>
      <c r="H2204" t="s">
        <v>454</v>
      </c>
      <c r="I2204" s="12" t="s">
        <v>417</v>
      </c>
      <c r="J2204" s="12" t="s">
        <v>418</v>
      </c>
      <c r="L2204" s="28" t="str">
        <f t="shared" si="139"/>
        <v>SUnNewSDGCZ14</v>
      </c>
      <c r="M2204" t="str">
        <f t="shared" si="140"/>
        <v>SUnNewSDG</v>
      </c>
      <c r="N2204" t="s">
        <v>432</v>
      </c>
      <c r="O2204">
        <v>4.5999999999999999E-3</v>
      </c>
    </row>
    <row r="2205" spans="2:15" x14ac:dyDescent="0.35">
      <c r="B2205" t="s">
        <v>389</v>
      </c>
      <c r="C2205" t="str">
        <f t="shared" si="137"/>
        <v>SUnNewSDG</v>
      </c>
      <c r="D2205" t="s">
        <v>393</v>
      </c>
      <c r="E2205" t="str">
        <f t="shared" si="138"/>
        <v>Any</v>
      </c>
      <c r="F2205" t="s">
        <v>456</v>
      </c>
      <c r="G2205" t="s">
        <v>452</v>
      </c>
      <c r="H2205" t="s">
        <v>454</v>
      </c>
      <c r="I2205" s="12" t="s">
        <v>417</v>
      </c>
      <c r="J2205" s="12" t="s">
        <v>418</v>
      </c>
      <c r="L2205" s="28" t="str">
        <f t="shared" si="139"/>
        <v>SUnNewSDGCZ15</v>
      </c>
      <c r="M2205" t="str">
        <f t="shared" si="140"/>
        <v>SUnNewSDG</v>
      </c>
      <c r="N2205" t="s">
        <v>433</v>
      </c>
      <c r="O2205">
        <v>2.2000000000000001E-3</v>
      </c>
    </row>
    <row r="2206" spans="2:15" x14ac:dyDescent="0.35">
      <c r="B2206" t="s">
        <v>389</v>
      </c>
      <c r="C2206" t="str">
        <f t="shared" si="137"/>
        <v>SUnNewSDG</v>
      </c>
      <c r="D2206" t="s">
        <v>393</v>
      </c>
      <c r="E2206" t="str">
        <f t="shared" si="138"/>
        <v>Any</v>
      </c>
      <c r="F2206" t="s">
        <v>456</v>
      </c>
      <c r="G2206" t="s">
        <v>452</v>
      </c>
      <c r="H2206" t="s">
        <v>454</v>
      </c>
      <c r="I2206" s="12" t="s">
        <v>417</v>
      </c>
      <c r="J2206" s="12" t="s">
        <v>418</v>
      </c>
      <c r="L2206" s="28" t="str">
        <f t="shared" si="139"/>
        <v>SUnNewSDGCZ16</v>
      </c>
      <c r="M2206" t="str">
        <f t="shared" si="140"/>
        <v>SUnNewSDG</v>
      </c>
      <c r="N2206" t="s">
        <v>434</v>
      </c>
      <c r="O2206">
        <v>0</v>
      </c>
    </row>
    <row r="2207" spans="2:15" x14ac:dyDescent="0.35">
      <c r="B2207" t="s">
        <v>389</v>
      </c>
      <c r="C2207" t="str">
        <f t="shared" si="137"/>
        <v>WRfNewSDG</v>
      </c>
      <c r="D2207" t="s">
        <v>393</v>
      </c>
      <c r="E2207" t="str">
        <f t="shared" si="138"/>
        <v>Any</v>
      </c>
      <c r="F2207" t="s">
        <v>456</v>
      </c>
      <c r="G2207" t="s">
        <v>453</v>
      </c>
      <c r="H2207" t="s">
        <v>454</v>
      </c>
      <c r="I2207" s="12" t="s">
        <v>417</v>
      </c>
      <c r="J2207" s="12" t="s">
        <v>418</v>
      </c>
      <c r="L2207" s="28" t="str">
        <f t="shared" si="139"/>
        <v>WRfNewSDGCZ01</v>
      </c>
      <c r="M2207" t="str">
        <f t="shared" si="140"/>
        <v>WRfNewSDG</v>
      </c>
      <c r="N2207" t="s">
        <v>419</v>
      </c>
      <c r="O2207">
        <v>0</v>
      </c>
    </row>
    <row r="2208" spans="2:15" x14ac:dyDescent="0.35">
      <c r="B2208" t="s">
        <v>389</v>
      </c>
      <c r="C2208" t="str">
        <f t="shared" si="137"/>
        <v>WRfNewSDG</v>
      </c>
      <c r="D2208" t="s">
        <v>393</v>
      </c>
      <c r="E2208" t="str">
        <f t="shared" si="138"/>
        <v>Any</v>
      </c>
      <c r="F2208" t="s">
        <v>456</v>
      </c>
      <c r="G2208" t="s">
        <v>453</v>
      </c>
      <c r="H2208" t="s">
        <v>454</v>
      </c>
      <c r="I2208" s="12" t="s">
        <v>417</v>
      </c>
      <c r="J2208" s="12" t="s">
        <v>418</v>
      </c>
      <c r="L2208" s="28" t="str">
        <f t="shared" si="139"/>
        <v>WRfNewSDGCZ02</v>
      </c>
      <c r="M2208" t="str">
        <f t="shared" si="140"/>
        <v>WRfNewSDG</v>
      </c>
      <c r="N2208" t="s">
        <v>420</v>
      </c>
      <c r="O2208">
        <v>0</v>
      </c>
    </row>
    <row r="2209" spans="2:15" x14ac:dyDescent="0.35">
      <c r="B2209" t="s">
        <v>389</v>
      </c>
      <c r="C2209" t="str">
        <f t="shared" si="137"/>
        <v>WRfNewSDG</v>
      </c>
      <c r="D2209" t="s">
        <v>393</v>
      </c>
      <c r="E2209" t="str">
        <f t="shared" si="138"/>
        <v>Any</v>
      </c>
      <c r="F2209" t="s">
        <v>456</v>
      </c>
      <c r="G2209" t="s">
        <v>453</v>
      </c>
      <c r="H2209" t="s">
        <v>454</v>
      </c>
      <c r="I2209" s="12" t="s">
        <v>417</v>
      </c>
      <c r="J2209" s="12" t="s">
        <v>418</v>
      </c>
      <c r="L2209" s="28" t="str">
        <f t="shared" si="139"/>
        <v>WRfNewSDGCZ03</v>
      </c>
      <c r="M2209" t="str">
        <f t="shared" si="140"/>
        <v>WRfNewSDG</v>
      </c>
      <c r="N2209" t="s">
        <v>421</v>
      </c>
      <c r="O2209">
        <v>0</v>
      </c>
    </row>
    <row r="2210" spans="2:15" x14ac:dyDescent="0.35">
      <c r="B2210" t="s">
        <v>389</v>
      </c>
      <c r="C2210" t="str">
        <f t="shared" si="137"/>
        <v>WRfNewSDG</v>
      </c>
      <c r="D2210" t="s">
        <v>393</v>
      </c>
      <c r="E2210" t="str">
        <f t="shared" si="138"/>
        <v>Any</v>
      </c>
      <c r="F2210" t="s">
        <v>456</v>
      </c>
      <c r="G2210" t="s">
        <v>453</v>
      </c>
      <c r="H2210" t="s">
        <v>454</v>
      </c>
      <c r="I2210" s="12" t="s">
        <v>417</v>
      </c>
      <c r="J2210" s="12" t="s">
        <v>418</v>
      </c>
      <c r="L2210" s="28" t="str">
        <f t="shared" si="139"/>
        <v>WRfNewSDGCZ04</v>
      </c>
      <c r="M2210" t="str">
        <f t="shared" si="140"/>
        <v>WRfNewSDG</v>
      </c>
      <c r="N2210" t="s">
        <v>422</v>
      </c>
      <c r="O2210">
        <v>0</v>
      </c>
    </row>
    <row r="2211" spans="2:15" x14ac:dyDescent="0.35">
      <c r="B2211" t="s">
        <v>389</v>
      </c>
      <c r="C2211" t="str">
        <f t="shared" si="137"/>
        <v>WRfNewSDG</v>
      </c>
      <c r="D2211" t="s">
        <v>393</v>
      </c>
      <c r="E2211" t="str">
        <f t="shared" si="138"/>
        <v>Any</v>
      </c>
      <c r="F2211" t="s">
        <v>456</v>
      </c>
      <c r="G2211" t="s">
        <v>453</v>
      </c>
      <c r="H2211" t="s">
        <v>454</v>
      </c>
      <c r="I2211" s="12" t="s">
        <v>417</v>
      </c>
      <c r="J2211" s="12" t="s">
        <v>418</v>
      </c>
      <c r="L2211" s="28" t="str">
        <f t="shared" si="139"/>
        <v>WRfNewSDGCZ05</v>
      </c>
      <c r="M2211" t="str">
        <f t="shared" si="140"/>
        <v>WRfNewSDG</v>
      </c>
      <c r="N2211" t="s">
        <v>423</v>
      </c>
      <c r="O2211">
        <v>0</v>
      </c>
    </row>
    <row r="2212" spans="2:15" x14ac:dyDescent="0.35">
      <c r="B2212" t="s">
        <v>389</v>
      </c>
      <c r="C2212" t="str">
        <f t="shared" si="137"/>
        <v>WRfNewSDG</v>
      </c>
      <c r="D2212" t="s">
        <v>393</v>
      </c>
      <c r="E2212" t="str">
        <f t="shared" si="138"/>
        <v>Any</v>
      </c>
      <c r="F2212" t="s">
        <v>456</v>
      </c>
      <c r="G2212" t="s">
        <v>453</v>
      </c>
      <c r="H2212" t="s">
        <v>454</v>
      </c>
      <c r="I2212" s="12" t="s">
        <v>417</v>
      </c>
      <c r="J2212" s="12" t="s">
        <v>418</v>
      </c>
      <c r="L2212" s="28" t="str">
        <f t="shared" si="139"/>
        <v>WRfNewSDGCZ06</v>
      </c>
      <c r="M2212" t="str">
        <f t="shared" si="140"/>
        <v>WRfNewSDG</v>
      </c>
      <c r="N2212" t="s">
        <v>424</v>
      </c>
      <c r="O2212">
        <v>3.8000000000000002E-4</v>
      </c>
    </row>
    <row r="2213" spans="2:15" x14ac:dyDescent="0.35">
      <c r="B2213" t="s">
        <v>389</v>
      </c>
      <c r="C2213" t="str">
        <f t="shared" si="137"/>
        <v>WRfNewSDG</v>
      </c>
      <c r="D2213" t="s">
        <v>393</v>
      </c>
      <c r="E2213" t="str">
        <f t="shared" si="138"/>
        <v>Any</v>
      </c>
      <c r="F2213" t="s">
        <v>456</v>
      </c>
      <c r="G2213" t="s">
        <v>453</v>
      </c>
      <c r="H2213" t="s">
        <v>454</v>
      </c>
      <c r="I2213" s="12" t="s">
        <v>417</v>
      </c>
      <c r="J2213" s="12" t="s">
        <v>418</v>
      </c>
      <c r="L2213" s="28" t="str">
        <f t="shared" si="139"/>
        <v>WRfNewSDGCZ07</v>
      </c>
      <c r="M2213" t="str">
        <f t="shared" si="140"/>
        <v>WRfNewSDG</v>
      </c>
      <c r="N2213" t="s">
        <v>425</v>
      </c>
      <c r="O2213">
        <v>2.9929999999999998E-2</v>
      </c>
    </row>
    <row r="2214" spans="2:15" x14ac:dyDescent="0.35">
      <c r="B2214" t="s">
        <v>389</v>
      </c>
      <c r="C2214" t="str">
        <f t="shared" si="137"/>
        <v>WRfNewSDG</v>
      </c>
      <c r="D2214" t="s">
        <v>393</v>
      </c>
      <c r="E2214" t="str">
        <f t="shared" si="138"/>
        <v>Any</v>
      </c>
      <c r="F2214" t="s">
        <v>456</v>
      </c>
      <c r="G2214" t="s">
        <v>453</v>
      </c>
      <c r="H2214" t="s">
        <v>454</v>
      </c>
      <c r="I2214" s="12" t="s">
        <v>417</v>
      </c>
      <c r="J2214" s="12" t="s">
        <v>418</v>
      </c>
      <c r="L2214" s="28" t="str">
        <f t="shared" si="139"/>
        <v>WRfNewSDGCZ08</v>
      </c>
      <c r="M2214" t="str">
        <f t="shared" si="140"/>
        <v>WRfNewSDG</v>
      </c>
      <c r="N2214" t="s">
        <v>426</v>
      </c>
      <c r="O2214">
        <v>0</v>
      </c>
    </row>
    <row r="2215" spans="2:15" x14ac:dyDescent="0.35">
      <c r="B2215" t="s">
        <v>389</v>
      </c>
      <c r="C2215" t="str">
        <f t="shared" si="137"/>
        <v>WRfNewSDG</v>
      </c>
      <c r="D2215" t="s">
        <v>393</v>
      </c>
      <c r="E2215" t="str">
        <f t="shared" si="138"/>
        <v>Any</v>
      </c>
      <c r="F2215" t="s">
        <v>456</v>
      </c>
      <c r="G2215" t="s">
        <v>453</v>
      </c>
      <c r="H2215" t="s">
        <v>454</v>
      </c>
      <c r="I2215" s="12" t="s">
        <v>417</v>
      </c>
      <c r="J2215" s="12" t="s">
        <v>418</v>
      </c>
      <c r="L2215" s="28" t="str">
        <f t="shared" si="139"/>
        <v>WRfNewSDGCZ09</v>
      </c>
      <c r="M2215" t="str">
        <f t="shared" si="140"/>
        <v>WRfNewSDG</v>
      </c>
      <c r="N2215" t="s">
        <v>427</v>
      </c>
      <c r="O2215">
        <v>0</v>
      </c>
    </row>
    <row r="2216" spans="2:15" x14ac:dyDescent="0.35">
      <c r="B2216" t="s">
        <v>389</v>
      </c>
      <c r="C2216" t="str">
        <f t="shared" si="137"/>
        <v>WRfNewSDG</v>
      </c>
      <c r="D2216" t="s">
        <v>393</v>
      </c>
      <c r="E2216" t="str">
        <f t="shared" si="138"/>
        <v>Any</v>
      </c>
      <c r="F2216" t="s">
        <v>456</v>
      </c>
      <c r="G2216" t="s">
        <v>453</v>
      </c>
      <c r="H2216" t="s">
        <v>454</v>
      </c>
      <c r="I2216" s="12" t="s">
        <v>417</v>
      </c>
      <c r="J2216" s="12" t="s">
        <v>418</v>
      </c>
      <c r="L2216" s="28" t="str">
        <f t="shared" si="139"/>
        <v>WRfNewSDGCZ10</v>
      </c>
      <c r="M2216" t="str">
        <f t="shared" si="140"/>
        <v>WRfNewSDG</v>
      </c>
      <c r="N2216" t="s">
        <v>428</v>
      </c>
      <c r="O2216">
        <v>8.5199999999999998E-3</v>
      </c>
    </row>
    <row r="2217" spans="2:15" x14ac:dyDescent="0.35">
      <c r="B2217" t="s">
        <v>389</v>
      </c>
      <c r="C2217" t="str">
        <f t="shared" si="137"/>
        <v>WRfNewSDG</v>
      </c>
      <c r="D2217" t="s">
        <v>393</v>
      </c>
      <c r="E2217" t="str">
        <f t="shared" si="138"/>
        <v>Any</v>
      </c>
      <c r="F2217" t="s">
        <v>456</v>
      </c>
      <c r="G2217" t="s">
        <v>453</v>
      </c>
      <c r="H2217" t="s">
        <v>454</v>
      </c>
      <c r="I2217" s="12" t="s">
        <v>417</v>
      </c>
      <c r="J2217" s="12" t="s">
        <v>418</v>
      </c>
      <c r="L2217" s="28" t="str">
        <f t="shared" si="139"/>
        <v>WRfNewSDGCZ11</v>
      </c>
      <c r="M2217" t="str">
        <f t="shared" si="140"/>
        <v>WRfNewSDG</v>
      </c>
      <c r="N2217" t="s">
        <v>429</v>
      </c>
      <c r="O2217">
        <v>0</v>
      </c>
    </row>
    <row r="2218" spans="2:15" x14ac:dyDescent="0.35">
      <c r="B2218" t="s">
        <v>389</v>
      </c>
      <c r="C2218" t="str">
        <f t="shared" si="137"/>
        <v>WRfNewSDG</v>
      </c>
      <c r="D2218" t="s">
        <v>393</v>
      </c>
      <c r="E2218" t="str">
        <f t="shared" si="138"/>
        <v>Any</v>
      </c>
      <c r="F2218" t="s">
        <v>456</v>
      </c>
      <c r="G2218" t="s">
        <v>453</v>
      </c>
      <c r="H2218" t="s">
        <v>454</v>
      </c>
      <c r="I2218" s="12" t="s">
        <v>417</v>
      </c>
      <c r="J2218" s="12" t="s">
        <v>418</v>
      </c>
      <c r="L2218" s="28" t="str">
        <f t="shared" si="139"/>
        <v>WRfNewSDGCZ12</v>
      </c>
      <c r="M2218" t="str">
        <f t="shared" si="140"/>
        <v>WRfNewSDG</v>
      </c>
      <c r="N2218" t="s">
        <v>430</v>
      </c>
      <c r="O2218">
        <v>0</v>
      </c>
    </row>
    <row r="2219" spans="2:15" x14ac:dyDescent="0.35">
      <c r="B2219" t="s">
        <v>389</v>
      </c>
      <c r="C2219" t="str">
        <f t="shared" si="137"/>
        <v>WRfNewSDG</v>
      </c>
      <c r="D2219" t="s">
        <v>393</v>
      </c>
      <c r="E2219" t="str">
        <f t="shared" si="138"/>
        <v>Any</v>
      </c>
      <c r="F2219" t="s">
        <v>456</v>
      </c>
      <c r="G2219" t="s">
        <v>453</v>
      </c>
      <c r="H2219" t="s">
        <v>454</v>
      </c>
      <c r="I2219" s="12" t="s">
        <v>417</v>
      </c>
      <c r="J2219" s="12" t="s">
        <v>418</v>
      </c>
      <c r="L2219" s="28" t="str">
        <f t="shared" si="139"/>
        <v>WRfNewSDGCZ13</v>
      </c>
      <c r="M2219" t="str">
        <f t="shared" si="140"/>
        <v>WRfNewSDG</v>
      </c>
      <c r="N2219" t="s">
        <v>431</v>
      </c>
      <c r="O2219">
        <v>0</v>
      </c>
    </row>
    <row r="2220" spans="2:15" x14ac:dyDescent="0.35">
      <c r="B2220" t="s">
        <v>389</v>
      </c>
      <c r="C2220" t="str">
        <f t="shared" si="137"/>
        <v>WRfNewSDG</v>
      </c>
      <c r="D2220" t="s">
        <v>393</v>
      </c>
      <c r="E2220" t="str">
        <f t="shared" si="138"/>
        <v>Any</v>
      </c>
      <c r="F2220" t="s">
        <v>456</v>
      </c>
      <c r="G2220" t="s">
        <v>453</v>
      </c>
      <c r="H2220" t="s">
        <v>454</v>
      </c>
      <c r="I2220" s="12" t="s">
        <v>417</v>
      </c>
      <c r="J2220" s="12" t="s">
        <v>418</v>
      </c>
      <c r="L2220" s="28" t="str">
        <f t="shared" si="139"/>
        <v>WRfNewSDGCZ14</v>
      </c>
      <c r="M2220" t="str">
        <f t="shared" si="140"/>
        <v>WRfNewSDG</v>
      </c>
      <c r="N2220" t="s">
        <v>432</v>
      </c>
      <c r="O2220">
        <v>0</v>
      </c>
    </row>
    <row r="2221" spans="2:15" x14ac:dyDescent="0.35">
      <c r="B2221" t="s">
        <v>389</v>
      </c>
      <c r="C2221" t="str">
        <f t="shared" si="137"/>
        <v>WRfNewSDG</v>
      </c>
      <c r="D2221" t="s">
        <v>393</v>
      </c>
      <c r="E2221" t="str">
        <f t="shared" si="138"/>
        <v>Any</v>
      </c>
      <c r="F2221" t="s">
        <v>456</v>
      </c>
      <c r="G2221" t="s">
        <v>453</v>
      </c>
      <c r="H2221" t="s">
        <v>454</v>
      </c>
      <c r="I2221" s="12" t="s">
        <v>417</v>
      </c>
      <c r="J2221" s="12" t="s">
        <v>418</v>
      </c>
      <c r="L2221" s="28" t="str">
        <f t="shared" si="139"/>
        <v>WRfNewSDGCZ15</v>
      </c>
      <c r="M2221" t="str">
        <f t="shared" si="140"/>
        <v>WRfNewSDG</v>
      </c>
      <c r="N2221" t="s">
        <v>433</v>
      </c>
      <c r="O2221">
        <v>0</v>
      </c>
    </row>
    <row r="2222" spans="2:15" x14ac:dyDescent="0.35">
      <c r="B2222" t="s">
        <v>389</v>
      </c>
      <c r="C2222" t="str">
        <f t="shared" si="137"/>
        <v>WRfNewSDG</v>
      </c>
      <c r="D2222" t="s">
        <v>393</v>
      </c>
      <c r="E2222" t="str">
        <f t="shared" si="138"/>
        <v>Any</v>
      </c>
      <c r="F2222" t="s">
        <v>456</v>
      </c>
      <c r="G2222" t="s">
        <v>453</v>
      </c>
      <c r="H2222" t="s">
        <v>454</v>
      </c>
      <c r="I2222" s="12" t="s">
        <v>417</v>
      </c>
      <c r="J2222" s="12" t="s">
        <v>418</v>
      </c>
      <c r="L2222" s="28" t="str">
        <f t="shared" si="139"/>
        <v>WRfNewSDGCZ16</v>
      </c>
      <c r="M2222" t="str">
        <f t="shared" si="140"/>
        <v>WRfNewSDG</v>
      </c>
      <c r="N2222" t="s">
        <v>434</v>
      </c>
      <c r="O2222">
        <v>0</v>
      </c>
    </row>
    <row r="2223" spans="2:15" x14ac:dyDescent="0.35">
      <c r="B2223" t="s">
        <v>389</v>
      </c>
      <c r="C2223" t="str">
        <f t="shared" si="137"/>
        <v>AsmExSCG</v>
      </c>
      <c r="D2223" t="s">
        <v>393</v>
      </c>
      <c r="E2223" t="str">
        <f t="shared" si="138"/>
        <v>SCG</v>
      </c>
      <c r="F2223" t="s">
        <v>457</v>
      </c>
      <c r="G2223" t="s">
        <v>415</v>
      </c>
      <c r="H2223" t="s">
        <v>416</v>
      </c>
      <c r="I2223" s="12" t="s">
        <v>417</v>
      </c>
      <c r="J2223" s="12" t="s">
        <v>418</v>
      </c>
      <c r="L2223" s="28" t="str">
        <f t="shared" si="139"/>
        <v>AsmExSCGCZ01</v>
      </c>
      <c r="M2223" t="str">
        <f t="shared" si="140"/>
        <v>AsmExSCG</v>
      </c>
      <c r="N2223" t="s">
        <v>419</v>
      </c>
      <c r="O2223">
        <v>0</v>
      </c>
    </row>
    <row r="2224" spans="2:15" x14ac:dyDescent="0.35">
      <c r="B2224" t="s">
        <v>389</v>
      </c>
      <c r="C2224" t="str">
        <f t="shared" si="137"/>
        <v>AsmExSCG</v>
      </c>
      <c r="D2224" t="s">
        <v>393</v>
      </c>
      <c r="E2224" t="str">
        <f t="shared" si="138"/>
        <v>SCG</v>
      </c>
      <c r="F2224" t="s">
        <v>457</v>
      </c>
      <c r="G2224" t="s">
        <v>415</v>
      </c>
      <c r="H2224" t="s">
        <v>416</v>
      </c>
      <c r="I2224" s="12" t="s">
        <v>417</v>
      </c>
      <c r="J2224" s="12" t="s">
        <v>418</v>
      </c>
      <c r="L2224" s="28" t="str">
        <f t="shared" si="139"/>
        <v>AsmExSCGCZ02</v>
      </c>
      <c r="M2224" t="str">
        <f t="shared" si="140"/>
        <v>AsmExSCG</v>
      </c>
      <c r="N2224" t="s">
        <v>420</v>
      </c>
      <c r="O2224">
        <v>0</v>
      </c>
    </row>
    <row r="2225" spans="2:15" x14ac:dyDescent="0.35">
      <c r="B2225" t="s">
        <v>389</v>
      </c>
      <c r="C2225" t="str">
        <f t="shared" si="137"/>
        <v>AsmExSCG</v>
      </c>
      <c r="D2225" t="s">
        <v>393</v>
      </c>
      <c r="E2225" t="str">
        <f t="shared" si="138"/>
        <v>SCG</v>
      </c>
      <c r="F2225" t="s">
        <v>457</v>
      </c>
      <c r="G2225" t="s">
        <v>415</v>
      </c>
      <c r="H2225" t="s">
        <v>416</v>
      </c>
      <c r="I2225" s="12" t="s">
        <v>417</v>
      </c>
      <c r="J2225" s="12" t="s">
        <v>418</v>
      </c>
      <c r="L2225" s="28" t="str">
        <f t="shared" si="139"/>
        <v>AsmExSCGCZ03</v>
      </c>
      <c r="M2225" t="str">
        <f t="shared" si="140"/>
        <v>AsmExSCG</v>
      </c>
      <c r="N2225" t="s">
        <v>421</v>
      </c>
      <c r="O2225">
        <v>0</v>
      </c>
    </row>
    <row r="2226" spans="2:15" x14ac:dyDescent="0.35">
      <c r="B2226" t="s">
        <v>389</v>
      </c>
      <c r="C2226" t="str">
        <f t="shared" si="137"/>
        <v>AsmExSCG</v>
      </c>
      <c r="D2226" t="s">
        <v>393</v>
      </c>
      <c r="E2226" t="str">
        <f t="shared" si="138"/>
        <v>SCG</v>
      </c>
      <c r="F2226" t="s">
        <v>457</v>
      </c>
      <c r="G2226" t="s">
        <v>415</v>
      </c>
      <c r="H2226" t="s">
        <v>416</v>
      </c>
      <c r="I2226" s="12" t="s">
        <v>417</v>
      </c>
      <c r="J2226" s="12" t="s">
        <v>418</v>
      </c>
      <c r="L2226" s="28" t="str">
        <f t="shared" si="139"/>
        <v>AsmExSCGCZ04</v>
      </c>
      <c r="M2226" t="str">
        <f t="shared" si="140"/>
        <v>AsmExSCG</v>
      </c>
      <c r="N2226" t="s">
        <v>422</v>
      </c>
      <c r="O2226">
        <v>0</v>
      </c>
    </row>
    <row r="2227" spans="2:15" x14ac:dyDescent="0.35">
      <c r="B2227" t="s">
        <v>389</v>
      </c>
      <c r="C2227" t="str">
        <f t="shared" si="137"/>
        <v>AsmExSCG</v>
      </c>
      <c r="D2227" t="s">
        <v>393</v>
      </c>
      <c r="E2227" t="str">
        <f t="shared" si="138"/>
        <v>SCG</v>
      </c>
      <c r="F2227" t="s">
        <v>457</v>
      </c>
      <c r="G2227" t="s">
        <v>415</v>
      </c>
      <c r="H2227" t="s">
        <v>416</v>
      </c>
      <c r="I2227" s="12" t="s">
        <v>417</v>
      </c>
      <c r="J2227" s="12" t="s">
        <v>418</v>
      </c>
      <c r="L2227" s="28" t="str">
        <f t="shared" si="139"/>
        <v>AsmExSCGCZ05</v>
      </c>
      <c r="M2227" t="str">
        <f t="shared" si="140"/>
        <v>AsmExSCG</v>
      </c>
      <c r="N2227" t="s">
        <v>423</v>
      </c>
      <c r="O2227">
        <v>0.43186666666666668</v>
      </c>
    </row>
    <row r="2228" spans="2:15" x14ac:dyDescent="0.35">
      <c r="B2228" t="s">
        <v>389</v>
      </c>
      <c r="C2228" t="str">
        <f t="shared" si="137"/>
        <v>AsmExSCG</v>
      </c>
      <c r="D2228" t="s">
        <v>393</v>
      </c>
      <c r="E2228" t="str">
        <f t="shared" si="138"/>
        <v>SCG</v>
      </c>
      <c r="F2228" t="s">
        <v>457</v>
      </c>
      <c r="G2228" t="s">
        <v>415</v>
      </c>
      <c r="H2228" t="s">
        <v>416</v>
      </c>
      <c r="I2228" s="12" t="s">
        <v>417</v>
      </c>
      <c r="J2228" s="12" t="s">
        <v>418</v>
      </c>
      <c r="L2228" s="28" t="str">
        <f t="shared" si="139"/>
        <v>AsmExSCGCZ06</v>
      </c>
      <c r="M2228" t="str">
        <f t="shared" si="140"/>
        <v>AsmExSCG</v>
      </c>
      <c r="N2228" t="s">
        <v>424</v>
      </c>
      <c r="O2228">
        <v>39.668033333333334</v>
      </c>
    </row>
    <row r="2229" spans="2:15" x14ac:dyDescent="0.35">
      <c r="B2229" t="s">
        <v>389</v>
      </c>
      <c r="C2229" t="str">
        <f t="shared" si="137"/>
        <v>AsmExSCG</v>
      </c>
      <c r="D2229" t="s">
        <v>393</v>
      </c>
      <c r="E2229" t="str">
        <f t="shared" si="138"/>
        <v>SCG</v>
      </c>
      <c r="F2229" t="s">
        <v>457</v>
      </c>
      <c r="G2229" t="s">
        <v>415</v>
      </c>
      <c r="H2229" t="s">
        <v>416</v>
      </c>
      <c r="I2229" s="12" t="s">
        <v>417</v>
      </c>
      <c r="J2229" s="12" t="s">
        <v>418</v>
      </c>
      <c r="L2229" s="28" t="str">
        <f t="shared" si="139"/>
        <v>AsmExSCGCZ07</v>
      </c>
      <c r="M2229" t="str">
        <f t="shared" si="140"/>
        <v>AsmExSCG</v>
      </c>
      <c r="N2229" t="s">
        <v>425</v>
      </c>
      <c r="O2229">
        <v>0</v>
      </c>
    </row>
    <row r="2230" spans="2:15" x14ac:dyDescent="0.35">
      <c r="B2230" t="s">
        <v>389</v>
      </c>
      <c r="C2230" t="str">
        <f t="shared" si="137"/>
        <v>AsmExSCG</v>
      </c>
      <c r="D2230" t="s">
        <v>393</v>
      </c>
      <c r="E2230" t="str">
        <f t="shared" si="138"/>
        <v>SCG</v>
      </c>
      <c r="F2230" t="s">
        <v>457</v>
      </c>
      <c r="G2230" t="s">
        <v>415</v>
      </c>
      <c r="H2230" t="s">
        <v>416</v>
      </c>
      <c r="I2230" s="12" t="s">
        <v>417</v>
      </c>
      <c r="J2230" s="12" t="s">
        <v>418</v>
      </c>
      <c r="L2230" s="28" t="str">
        <f t="shared" si="139"/>
        <v>AsmExSCGCZ08</v>
      </c>
      <c r="M2230" t="str">
        <f t="shared" si="140"/>
        <v>AsmExSCG</v>
      </c>
      <c r="N2230" t="s">
        <v>426</v>
      </c>
      <c r="O2230">
        <v>59.746100000000006</v>
      </c>
    </row>
    <row r="2231" spans="2:15" x14ac:dyDescent="0.35">
      <c r="B2231" t="s">
        <v>389</v>
      </c>
      <c r="C2231" t="str">
        <f t="shared" si="137"/>
        <v>AsmExSCG</v>
      </c>
      <c r="D2231" t="s">
        <v>393</v>
      </c>
      <c r="E2231" t="str">
        <f t="shared" si="138"/>
        <v>SCG</v>
      </c>
      <c r="F2231" t="s">
        <v>457</v>
      </c>
      <c r="G2231" t="s">
        <v>415</v>
      </c>
      <c r="H2231" t="s">
        <v>416</v>
      </c>
      <c r="I2231" s="12" t="s">
        <v>417</v>
      </c>
      <c r="J2231" s="12" t="s">
        <v>418</v>
      </c>
      <c r="L2231" s="28" t="str">
        <f t="shared" si="139"/>
        <v>AsmExSCGCZ09</v>
      </c>
      <c r="M2231" t="str">
        <f t="shared" si="140"/>
        <v>AsmExSCG</v>
      </c>
      <c r="N2231" t="s">
        <v>427</v>
      </c>
      <c r="O2231">
        <v>51.1175</v>
      </c>
    </row>
    <row r="2232" spans="2:15" x14ac:dyDescent="0.35">
      <c r="B2232" t="s">
        <v>389</v>
      </c>
      <c r="C2232" t="str">
        <f t="shared" si="137"/>
        <v>AsmExSCG</v>
      </c>
      <c r="D2232" t="s">
        <v>393</v>
      </c>
      <c r="E2232" t="str">
        <f t="shared" si="138"/>
        <v>SCG</v>
      </c>
      <c r="F2232" t="s">
        <v>457</v>
      </c>
      <c r="G2232" t="s">
        <v>415</v>
      </c>
      <c r="H2232" t="s">
        <v>416</v>
      </c>
      <c r="I2232" s="12" t="s">
        <v>417</v>
      </c>
      <c r="J2232" s="12" t="s">
        <v>418</v>
      </c>
      <c r="L2232" s="28" t="str">
        <f t="shared" si="139"/>
        <v>AsmExSCGCZ10</v>
      </c>
      <c r="M2232" t="str">
        <f t="shared" si="140"/>
        <v>AsmExSCG</v>
      </c>
      <c r="N2232" t="s">
        <v>428</v>
      </c>
      <c r="O2232">
        <v>27.192066666666665</v>
      </c>
    </row>
    <row r="2233" spans="2:15" x14ac:dyDescent="0.35">
      <c r="B2233" t="s">
        <v>389</v>
      </c>
      <c r="C2233" t="str">
        <f t="shared" si="137"/>
        <v>AsmExSCG</v>
      </c>
      <c r="D2233" t="s">
        <v>393</v>
      </c>
      <c r="E2233" t="str">
        <f t="shared" si="138"/>
        <v>SCG</v>
      </c>
      <c r="F2233" t="s">
        <v>457</v>
      </c>
      <c r="G2233" t="s">
        <v>415</v>
      </c>
      <c r="H2233" t="s">
        <v>416</v>
      </c>
      <c r="I2233" s="12" t="s">
        <v>417</v>
      </c>
      <c r="J2233" s="12" t="s">
        <v>418</v>
      </c>
      <c r="L2233" s="28" t="str">
        <f t="shared" si="139"/>
        <v>AsmExSCGCZ11</v>
      </c>
      <c r="M2233" t="str">
        <f t="shared" si="140"/>
        <v>AsmExSCG</v>
      </c>
      <c r="N2233" t="s">
        <v>429</v>
      </c>
      <c r="O2233">
        <v>0</v>
      </c>
    </row>
    <row r="2234" spans="2:15" x14ac:dyDescent="0.35">
      <c r="B2234" t="s">
        <v>389</v>
      </c>
      <c r="C2234" t="str">
        <f t="shared" si="137"/>
        <v>AsmExSCG</v>
      </c>
      <c r="D2234" t="s">
        <v>393</v>
      </c>
      <c r="E2234" t="str">
        <f t="shared" si="138"/>
        <v>SCG</v>
      </c>
      <c r="F2234" t="s">
        <v>457</v>
      </c>
      <c r="G2234" t="s">
        <v>415</v>
      </c>
      <c r="H2234" t="s">
        <v>416</v>
      </c>
      <c r="I2234" s="12" t="s">
        <v>417</v>
      </c>
      <c r="J2234" s="12" t="s">
        <v>418</v>
      </c>
      <c r="L2234" s="28" t="str">
        <f t="shared" si="139"/>
        <v>AsmExSCGCZ12</v>
      </c>
      <c r="M2234" t="str">
        <f t="shared" si="140"/>
        <v>AsmExSCG</v>
      </c>
      <c r="N2234" t="s">
        <v>430</v>
      </c>
      <c r="O2234">
        <v>0</v>
      </c>
    </row>
    <row r="2235" spans="2:15" x14ac:dyDescent="0.35">
      <c r="B2235" t="s">
        <v>389</v>
      </c>
      <c r="C2235" t="str">
        <f t="shared" si="137"/>
        <v>AsmExSCG</v>
      </c>
      <c r="D2235" t="s">
        <v>393</v>
      </c>
      <c r="E2235" t="str">
        <f t="shared" si="138"/>
        <v>SCG</v>
      </c>
      <c r="F2235" t="s">
        <v>457</v>
      </c>
      <c r="G2235" t="s">
        <v>415</v>
      </c>
      <c r="H2235" t="s">
        <v>416</v>
      </c>
      <c r="I2235" s="12" t="s">
        <v>417</v>
      </c>
      <c r="J2235" s="12" t="s">
        <v>418</v>
      </c>
      <c r="L2235" s="28" t="str">
        <f t="shared" si="139"/>
        <v>AsmExSCGCZ13</v>
      </c>
      <c r="M2235" t="str">
        <f t="shared" si="140"/>
        <v>AsmExSCG</v>
      </c>
      <c r="N2235" t="s">
        <v>431</v>
      </c>
      <c r="O2235">
        <v>3.4588000000000001</v>
      </c>
    </row>
    <row r="2236" spans="2:15" x14ac:dyDescent="0.35">
      <c r="B2236" t="s">
        <v>389</v>
      </c>
      <c r="C2236" t="str">
        <f t="shared" si="137"/>
        <v>AsmExSCG</v>
      </c>
      <c r="D2236" t="s">
        <v>393</v>
      </c>
      <c r="E2236" t="str">
        <f t="shared" si="138"/>
        <v>SCG</v>
      </c>
      <c r="F2236" t="s">
        <v>457</v>
      </c>
      <c r="G2236" t="s">
        <v>415</v>
      </c>
      <c r="H2236" t="s">
        <v>416</v>
      </c>
      <c r="I2236" s="12" t="s">
        <v>417</v>
      </c>
      <c r="J2236" s="12" t="s">
        <v>418</v>
      </c>
      <c r="L2236" s="28" t="str">
        <f t="shared" si="139"/>
        <v>AsmExSCGCZ14</v>
      </c>
      <c r="M2236" t="str">
        <f t="shared" si="140"/>
        <v>AsmExSCG</v>
      </c>
      <c r="N2236" t="s">
        <v>432</v>
      </c>
      <c r="O2236">
        <v>6.3093000000000004</v>
      </c>
    </row>
    <row r="2237" spans="2:15" x14ac:dyDescent="0.35">
      <c r="B2237" t="s">
        <v>389</v>
      </c>
      <c r="C2237" t="str">
        <f t="shared" si="137"/>
        <v>AsmExSCG</v>
      </c>
      <c r="D2237" t="s">
        <v>393</v>
      </c>
      <c r="E2237" t="str">
        <f t="shared" si="138"/>
        <v>SCG</v>
      </c>
      <c r="F2237" t="s">
        <v>457</v>
      </c>
      <c r="G2237" t="s">
        <v>415</v>
      </c>
      <c r="H2237" t="s">
        <v>416</v>
      </c>
      <c r="I2237" s="12" t="s">
        <v>417</v>
      </c>
      <c r="J2237" s="12" t="s">
        <v>418</v>
      </c>
      <c r="L2237" s="28" t="str">
        <f t="shared" si="139"/>
        <v>AsmExSCGCZ15</v>
      </c>
      <c r="M2237" t="str">
        <f t="shared" si="140"/>
        <v>AsmExSCG</v>
      </c>
      <c r="N2237" t="s">
        <v>433</v>
      </c>
      <c r="O2237">
        <v>9.8429666666666655</v>
      </c>
    </row>
    <row r="2238" spans="2:15" x14ac:dyDescent="0.35">
      <c r="B2238" t="s">
        <v>389</v>
      </c>
      <c r="C2238" t="str">
        <f t="shared" si="137"/>
        <v>AsmExSCG</v>
      </c>
      <c r="D2238" t="s">
        <v>393</v>
      </c>
      <c r="E2238" t="str">
        <f t="shared" si="138"/>
        <v>SCG</v>
      </c>
      <c r="F2238" t="s">
        <v>457</v>
      </c>
      <c r="G2238" t="s">
        <v>415</v>
      </c>
      <c r="H2238" t="s">
        <v>416</v>
      </c>
      <c r="I2238" s="12" t="s">
        <v>417</v>
      </c>
      <c r="J2238" s="12" t="s">
        <v>418</v>
      </c>
      <c r="L2238" s="28" t="str">
        <f t="shared" si="139"/>
        <v>AsmExSCGCZ16</v>
      </c>
      <c r="M2238" t="str">
        <f t="shared" si="140"/>
        <v>AsmExSCG</v>
      </c>
      <c r="N2238" t="s">
        <v>434</v>
      </c>
      <c r="O2238">
        <v>3.6907666666666663</v>
      </c>
    </row>
    <row r="2239" spans="2:15" x14ac:dyDescent="0.35">
      <c r="B2239" t="s">
        <v>389</v>
      </c>
      <c r="C2239" t="str">
        <f t="shared" si="137"/>
        <v>EPrExSCG</v>
      </c>
      <c r="D2239" t="s">
        <v>393</v>
      </c>
      <c r="E2239" t="str">
        <f t="shared" si="138"/>
        <v>SCG</v>
      </c>
      <c r="F2239" t="s">
        <v>457</v>
      </c>
      <c r="G2239" t="s">
        <v>324</v>
      </c>
      <c r="H2239" t="s">
        <v>416</v>
      </c>
      <c r="I2239" s="12" t="s">
        <v>417</v>
      </c>
      <c r="J2239" s="12" t="s">
        <v>418</v>
      </c>
      <c r="L2239" s="28" t="str">
        <f t="shared" si="139"/>
        <v>EPrExSCGCZ01</v>
      </c>
      <c r="M2239" t="str">
        <f t="shared" si="140"/>
        <v>EPrExSCG</v>
      </c>
      <c r="N2239" t="s">
        <v>419</v>
      </c>
      <c r="O2239">
        <v>0</v>
      </c>
    </row>
    <row r="2240" spans="2:15" x14ac:dyDescent="0.35">
      <c r="B2240" t="s">
        <v>389</v>
      </c>
      <c r="C2240" t="str">
        <f t="shared" si="137"/>
        <v>EPrExSCG</v>
      </c>
      <c r="D2240" t="s">
        <v>393</v>
      </c>
      <c r="E2240" t="str">
        <f t="shared" si="138"/>
        <v>SCG</v>
      </c>
      <c r="F2240" t="s">
        <v>457</v>
      </c>
      <c r="G2240" t="s">
        <v>324</v>
      </c>
      <c r="H2240" t="s">
        <v>416</v>
      </c>
      <c r="I2240" s="12" t="s">
        <v>417</v>
      </c>
      <c r="J2240" s="12" t="s">
        <v>418</v>
      </c>
      <c r="L2240" s="28" t="str">
        <f t="shared" si="139"/>
        <v>EPrExSCGCZ02</v>
      </c>
      <c r="M2240" t="str">
        <f t="shared" si="140"/>
        <v>EPrExSCG</v>
      </c>
      <c r="N2240" t="s">
        <v>420</v>
      </c>
      <c r="O2240">
        <v>0</v>
      </c>
    </row>
    <row r="2241" spans="2:15" x14ac:dyDescent="0.35">
      <c r="B2241" t="s">
        <v>389</v>
      </c>
      <c r="C2241" t="str">
        <f t="shared" si="137"/>
        <v>EPrExSCG</v>
      </c>
      <c r="D2241" t="s">
        <v>393</v>
      </c>
      <c r="E2241" t="str">
        <f t="shared" si="138"/>
        <v>SCG</v>
      </c>
      <c r="F2241" t="s">
        <v>457</v>
      </c>
      <c r="G2241" t="s">
        <v>324</v>
      </c>
      <c r="H2241" t="s">
        <v>416</v>
      </c>
      <c r="I2241" s="12" t="s">
        <v>417</v>
      </c>
      <c r="J2241" s="12" t="s">
        <v>418</v>
      </c>
      <c r="L2241" s="28" t="str">
        <f t="shared" si="139"/>
        <v>EPrExSCGCZ03</v>
      </c>
      <c r="M2241" t="str">
        <f t="shared" si="140"/>
        <v>EPrExSCG</v>
      </c>
      <c r="N2241" t="s">
        <v>421</v>
      </c>
      <c r="O2241">
        <v>0</v>
      </c>
    </row>
    <row r="2242" spans="2:15" x14ac:dyDescent="0.35">
      <c r="B2242" t="s">
        <v>389</v>
      </c>
      <c r="C2242" t="str">
        <f t="shared" si="137"/>
        <v>EPrExSCG</v>
      </c>
      <c r="D2242" t="s">
        <v>393</v>
      </c>
      <c r="E2242" t="str">
        <f t="shared" si="138"/>
        <v>SCG</v>
      </c>
      <c r="F2242" t="s">
        <v>457</v>
      </c>
      <c r="G2242" t="s">
        <v>324</v>
      </c>
      <c r="H2242" t="s">
        <v>416</v>
      </c>
      <c r="I2242" s="12" t="s">
        <v>417</v>
      </c>
      <c r="J2242" s="12" t="s">
        <v>418</v>
      </c>
      <c r="L2242" s="28" t="str">
        <f t="shared" si="139"/>
        <v>EPrExSCGCZ04</v>
      </c>
      <c r="M2242" t="str">
        <f t="shared" si="140"/>
        <v>EPrExSCG</v>
      </c>
      <c r="N2242" t="s">
        <v>422</v>
      </c>
      <c r="O2242">
        <v>0</v>
      </c>
    </row>
    <row r="2243" spans="2:15" x14ac:dyDescent="0.35">
      <c r="B2243" t="s">
        <v>389</v>
      </c>
      <c r="C2243" t="str">
        <f t="shared" si="137"/>
        <v>EPrExSCG</v>
      </c>
      <c r="D2243" t="s">
        <v>393</v>
      </c>
      <c r="E2243" t="str">
        <f t="shared" si="138"/>
        <v>SCG</v>
      </c>
      <c r="F2243" t="s">
        <v>457</v>
      </c>
      <c r="G2243" t="s">
        <v>324</v>
      </c>
      <c r="H2243" t="s">
        <v>416</v>
      </c>
      <c r="I2243" s="12" t="s">
        <v>417</v>
      </c>
      <c r="J2243" s="12" t="s">
        <v>418</v>
      </c>
      <c r="L2243" s="28" t="str">
        <f t="shared" si="139"/>
        <v>EPrExSCGCZ05</v>
      </c>
      <c r="M2243" t="str">
        <f t="shared" si="140"/>
        <v>EPrExSCG</v>
      </c>
      <c r="N2243" t="s">
        <v>423</v>
      </c>
      <c r="O2243">
        <v>6.6500000000000004E-2</v>
      </c>
    </row>
    <row r="2244" spans="2:15" x14ac:dyDescent="0.35">
      <c r="B2244" t="s">
        <v>389</v>
      </c>
      <c r="C2244" t="str">
        <f t="shared" si="137"/>
        <v>EPrExSCG</v>
      </c>
      <c r="D2244" t="s">
        <v>393</v>
      </c>
      <c r="E2244" t="str">
        <f t="shared" si="138"/>
        <v>SCG</v>
      </c>
      <c r="F2244" t="s">
        <v>457</v>
      </c>
      <c r="G2244" t="s">
        <v>324</v>
      </c>
      <c r="H2244" t="s">
        <v>416</v>
      </c>
      <c r="I2244" s="12" t="s">
        <v>417</v>
      </c>
      <c r="J2244" s="12" t="s">
        <v>418</v>
      </c>
      <c r="L2244" s="28" t="str">
        <f t="shared" si="139"/>
        <v>EPrExSCGCZ06</v>
      </c>
      <c r="M2244" t="str">
        <f t="shared" si="140"/>
        <v>EPrExSCG</v>
      </c>
      <c r="N2244" t="s">
        <v>424</v>
      </c>
      <c r="O2244">
        <v>13.287233333333333</v>
      </c>
    </row>
    <row r="2245" spans="2:15" x14ac:dyDescent="0.35">
      <c r="B2245" t="s">
        <v>389</v>
      </c>
      <c r="C2245" t="str">
        <f t="shared" si="137"/>
        <v>EPrExSCG</v>
      </c>
      <c r="D2245" t="s">
        <v>393</v>
      </c>
      <c r="E2245" t="str">
        <f t="shared" si="138"/>
        <v>SCG</v>
      </c>
      <c r="F2245" t="s">
        <v>457</v>
      </c>
      <c r="G2245" t="s">
        <v>324</v>
      </c>
      <c r="H2245" t="s">
        <v>416</v>
      </c>
      <c r="I2245" s="12" t="s">
        <v>417</v>
      </c>
      <c r="J2245" s="12" t="s">
        <v>418</v>
      </c>
      <c r="L2245" s="28" t="str">
        <f t="shared" si="139"/>
        <v>EPrExSCGCZ07</v>
      </c>
      <c r="M2245" t="str">
        <f t="shared" si="140"/>
        <v>EPrExSCG</v>
      </c>
      <c r="N2245" t="s">
        <v>425</v>
      </c>
      <c r="O2245">
        <v>0</v>
      </c>
    </row>
    <row r="2246" spans="2:15" x14ac:dyDescent="0.35">
      <c r="B2246" t="s">
        <v>389</v>
      </c>
      <c r="C2246" t="str">
        <f t="shared" si="137"/>
        <v>EPrExSCG</v>
      </c>
      <c r="D2246" t="s">
        <v>393</v>
      </c>
      <c r="E2246" t="str">
        <f t="shared" si="138"/>
        <v>SCG</v>
      </c>
      <c r="F2246" t="s">
        <v>457</v>
      </c>
      <c r="G2246" t="s">
        <v>324</v>
      </c>
      <c r="H2246" t="s">
        <v>416</v>
      </c>
      <c r="I2246" s="12" t="s">
        <v>417</v>
      </c>
      <c r="J2246" s="12" t="s">
        <v>418</v>
      </c>
      <c r="L2246" s="28" t="str">
        <f t="shared" si="139"/>
        <v>EPrExSCGCZ08</v>
      </c>
      <c r="M2246" t="str">
        <f t="shared" si="140"/>
        <v>EPrExSCG</v>
      </c>
      <c r="N2246" t="s">
        <v>426</v>
      </c>
      <c r="O2246">
        <v>23.538799999999998</v>
      </c>
    </row>
    <row r="2247" spans="2:15" x14ac:dyDescent="0.35">
      <c r="B2247" t="s">
        <v>389</v>
      </c>
      <c r="C2247" t="str">
        <f t="shared" si="137"/>
        <v>EPrExSCG</v>
      </c>
      <c r="D2247" t="s">
        <v>393</v>
      </c>
      <c r="E2247" t="str">
        <f t="shared" si="138"/>
        <v>SCG</v>
      </c>
      <c r="F2247" t="s">
        <v>457</v>
      </c>
      <c r="G2247" t="s">
        <v>324</v>
      </c>
      <c r="H2247" t="s">
        <v>416</v>
      </c>
      <c r="I2247" s="12" t="s">
        <v>417</v>
      </c>
      <c r="J2247" s="12" t="s">
        <v>418</v>
      </c>
      <c r="L2247" s="28" t="str">
        <f t="shared" si="139"/>
        <v>EPrExSCGCZ09</v>
      </c>
      <c r="M2247" t="str">
        <f t="shared" si="140"/>
        <v>EPrExSCG</v>
      </c>
      <c r="N2247" t="s">
        <v>427</v>
      </c>
      <c r="O2247">
        <v>22.079699999999999</v>
      </c>
    </row>
    <row r="2248" spans="2:15" x14ac:dyDescent="0.35">
      <c r="B2248" t="s">
        <v>389</v>
      </c>
      <c r="C2248" t="str">
        <f t="shared" si="137"/>
        <v>EPrExSCG</v>
      </c>
      <c r="D2248" t="s">
        <v>393</v>
      </c>
      <c r="E2248" t="str">
        <f t="shared" si="138"/>
        <v>SCG</v>
      </c>
      <c r="F2248" t="s">
        <v>457</v>
      </c>
      <c r="G2248" t="s">
        <v>324</v>
      </c>
      <c r="H2248" t="s">
        <v>416</v>
      </c>
      <c r="I2248" s="12" t="s">
        <v>417</v>
      </c>
      <c r="J2248" s="12" t="s">
        <v>418</v>
      </c>
      <c r="L2248" s="28" t="str">
        <f t="shared" si="139"/>
        <v>EPrExSCGCZ10</v>
      </c>
      <c r="M2248" t="str">
        <f t="shared" si="140"/>
        <v>EPrExSCG</v>
      </c>
      <c r="N2248" t="s">
        <v>428</v>
      </c>
      <c r="O2248">
        <v>13.245333333333333</v>
      </c>
    </row>
    <row r="2249" spans="2:15" x14ac:dyDescent="0.35">
      <c r="B2249" t="s">
        <v>389</v>
      </c>
      <c r="C2249" t="str">
        <f t="shared" si="137"/>
        <v>EPrExSCG</v>
      </c>
      <c r="D2249" t="s">
        <v>393</v>
      </c>
      <c r="E2249" t="str">
        <f t="shared" si="138"/>
        <v>SCG</v>
      </c>
      <c r="F2249" t="s">
        <v>457</v>
      </c>
      <c r="G2249" t="s">
        <v>324</v>
      </c>
      <c r="H2249" t="s">
        <v>416</v>
      </c>
      <c r="I2249" s="12" t="s">
        <v>417</v>
      </c>
      <c r="J2249" s="12" t="s">
        <v>418</v>
      </c>
      <c r="L2249" s="28" t="str">
        <f t="shared" si="139"/>
        <v>EPrExSCGCZ11</v>
      </c>
      <c r="M2249" t="str">
        <f t="shared" si="140"/>
        <v>EPrExSCG</v>
      </c>
      <c r="N2249" t="s">
        <v>429</v>
      </c>
      <c r="O2249">
        <v>0</v>
      </c>
    </row>
    <row r="2250" spans="2:15" x14ac:dyDescent="0.35">
      <c r="B2250" t="s">
        <v>389</v>
      </c>
      <c r="C2250" t="str">
        <f t="shared" si="137"/>
        <v>EPrExSCG</v>
      </c>
      <c r="D2250" t="s">
        <v>393</v>
      </c>
      <c r="E2250" t="str">
        <f t="shared" si="138"/>
        <v>SCG</v>
      </c>
      <c r="F2250" t="s">
        <v>457</v>
      </c>
      <c r="G2250" t="s">
        <v>324</v>
      </c>
      <c r="H2250" t="s">
        <v>416</v>
      </c>
      <c r="I2250" s="12" t="s">
        <v>417</v>
      </c>
      <c r="J2250" s="12" t="s">
        <v>418</v>
      </c>
      <c r="L2250" s="28" t="str">
        <f t="shared" si="139"/>
        <v>EPrExSCGCZ12</v>
      </c>
      <c r="M2250" t="str">
        <f t="shared" si="140"/>
        <v>EPrExSCG</v>
      </c>
      <c r="N2250" t="s">
        <v>430</v>
      </c>
      <c r="O2250">
        <v>0</v>
      </c>
    </row>
    <row r="2251" spans="2:15" x14ac:dyDescent="0.35">
      <c r="B2251" t="s">
        <v>389</v>
      </c>
      <c r="C2251" t="str">
        <f t="shared" si="137"/>
        <v>EPrExSCG</v>
      </c>
      <c r="D2251" t="s">
        <v>393</v>
      </c>
      <c r="E2251" t="str">
        <f t="shared" si="138"/>
        <v>SCG</v>
      </c>
      <c r="F2251" t="s">
        <v>457</v>
      </c>
      <c r="G2251" t="s">
        <v>324</v>
      </c>
      <c r="H2251" t="s">
        <v>416</v>
      </c>
      <c r="I2251" s="12" t="s">
        <v>417</v>
      </c>
      <c r="J2251" s="12" t="s">
        <v>418</v>
      </c>
      <c r="L2251" s="28" t="str">
        <f t="shared" si="139"/>
        <v>EPrExSCGCZ13</v>
      </c>
      <c r="M2251" t="str">
        <f t="shared" si="140"/>
        <v>EPrExSCG</v>
      </c>
      <c r="N2251" t="s">
        <v>431</v>
      </c>
      <c r="O2251">
        <v>2.6890000000000001</v>
      </c>
    </row>
    <row r="2252" spans="2:15" x14ac:dyDescent="0.35">
      <c r="B2252" t="s">
        <v>389</v>
      </c>
      <c r="C2252" t="str">
        <f t="shared" si="137"/>
        <v>EPrExSCG</v>
      </c>
      <c r="D2252" t="s">
        <v>393</v>
      </c>
      <c r="E2252" t="str">
        <f t="shared" si="138"/>
        <v>SCG</v>
      </c>
      <c r="F2252" t="s">
        <v>457</v>
      </c>
      <c r="G2252" t="s">
        <v>324</v>
      </c>
      <c r="H2252" t="s">
        <v>416</v>
      </c>
      <c r="I2252" s="12" t="s">
        <v>417</v>
      </c>
      <c r="J2252" s="12" t="s">
        <v>418</v>
      </c>
      <c r="L2252" s="28" t="str">
        <f t="shared" si="139"/>
        <v>EPrExSCGCZ14</v>
      </c>
      <c r="M2252" t="str">
        <f t="shared" si="140"/>
        <v>EPrExSCG</v>
      </c>
      <c r="N2252" t="s">
        <v>432</v>
      </c>
      <c r="O2252">
        <v>3.483133333333333</v>
      </c>
    </row>
    <row r="2253" spans="2:15" x14ac:dyDescent="0.35">
      <c r="B2253" t="s">
        <v>389</v>
      </c>
      <c r="C2253" t="str">
        <f t="shared" si="137"/>
        <v>EPrExSCG</v>
      </c>
      <c r="D2253" t="s">
        <v>393</v>
      </c>
      <c r="E2253" t="str">
        <f t="shared" si="138"/>
        <v>SCG</v>
      </c>
      <c r="F2253" t="s">
        <v>457</v>
      </c>
      <c r="G2253" t="s">
        <v>324</v>
      </c>
      <c r="H2253" t="s">
        <v>416</v>
      </c>
      <c r="I2253" s="12" t="s">
        <v>417</v>
      </c>
      <c r="J2253" s="12" t="s">
        <v>418</v>
      </c>
      <c r="L2253" s="28" t="str">
        <f t="shared" si="139"/>
        <v>EPrExSCGCZ15</v>
      </c>
      <c r="M2253" t="str">
        <f t="shared" si="140"/>
        <v>EPrExSCG</v>
      </c>
      <c r="N2253" t="s">
        <v>433</v>
      </c>
      <c r="O2253">
        <v>1.1803999999999999</v>
      </c>
    </row>
    <row r="2254" spans="2:15" x14ac:dyDescent="0.35">
      <c r="B2254" t="s">
        <v>389</v>
      </c>
      <c r="C2254" t="str">
        <f t="shared" si="137"/>
        <v>EPrExSCG</v>
      </c>
      <c r="D2254" t="s">
        <v>393</v>
      </c>
      <c r="E2254" t="str">
        <f t="shared" si="138"/>
        <v>SCG</v>
      </c>
      <c r="F2254" t="s">
        <v>457</v>
      </c>
      <c r="G2254" t="s">
        <v>324</v>
      </c>
      <c r="H2254" t="s">
        <v>416</v>
      </c>
      <c r="I2254" s="12" t="s">
        <v>417</v>
      </c>
      <c r="J2254" s="12" t="s">
        <v>418</v>
      </c>
      <c r="L2254" s="28" t="str">
        <f t="shared" si="139"/>
        <v>EPrExSCGCZ16</v>
      </c>
      <c r="M2254" t="str">
        <f t="shared" si="140"/>
        <v>EPrExSCG</v>
      </c>
      <c r="N2254" t="s">
        <v>434</v>
      </c>
      <c r="O2254">
        <v>1.6180000000000001</v>
      </c>
    </row>
    <row r="2255" spans="2:15" x14ac:dyDescent="0.35">
      <c r="B2255" t="s">
        <v>389</v>
      </c>
      <c r="C2255" t="str">
        <f t="shared" ref="C2255:C2318" si="141">+G2255&amp;H2255&amp;F2255</f>
        <v>ESeExSCG</v>
      </c>
      <c r="D2255" t="s">
        <v>393</v>
      </c>
      <c r="E2255" t="str">
        <f t="shared" si="138"/>
        <v>SCG</v>
      </c>
      <c r="F2255" t="s">
        <v>457</v>
      </c>
      <c r="G2255" t="s">
        <v>325</v>
      </c>
      <c r="H2255" t="s">
        <v>416</v>
      </c>
      <c r="I2255" s="12" t="s">
        <v>417</v>
      </c>
      <c r="J2255" s="12" t="s">
        <v>418</v>
      </c>
      <c r="L2255" s="28" t="str">
        <f t="shared" si="139"/>
        <v>ESeExSCGCZ01</v>
      </c>
      <c r="M2255" t="str">
        <f t="shared" si="140"/>
        <v>ESeExSCG</v>
      </c>
      <c r="N2255" t="s">
        <v>419</v>
      </c>
      <c r="O2255">
        <v>0</v>
      </c>
    </row>
    <row r="2256" spans="2:15" x14ac:dyDescent="0.35">
      <c r="B2256" t="s">
        <v>389</v>
      </c>
      <c r="C2256" t="str">
        <f t="shared" si="141"/>
        <v>ESeExSCG</v>
      </c>
      <c r="D2256" t="s">
        <v>393</v>
      </c>
      <c r="E2256" t="str">
        <f t="shared" ref="E2256:E2319" si="142">IF(H2256="Ex",F2256,"Any")</f>
        <v>SCG</v>
      </c>
      <c r="F2256" t="s">
        <v>457</v>
      </c>
      <c r="G2256" t="s">
        <v>325</v>
      </c>
      <c r="H2256" t="s">
        <v>416</v>
      </c>
      <c r="I2256" s="12" t="s">
        <v>417</v>
      </c>
      <c r="J2256" s="12" t="s">
        <v>418</v>
      </c>
      <c r="L2256" s="28" t="str">
        <f t="shared" ref="L2256:L2319" si="143">M2256&amp;N2256</f>
        <v>ESeExSCGCZ02</v>
      </c>
      <c r="M2256" t="str">
        <f t="shared" ref="M2256:M2319" si="144">+C2256</f>
        <v>ESeExSCG</v>
      </c>
      <c r="N2256" t="s">
        <v>420</v>
      </c>
      <c r="O2256">
        <v>0</v>
      </c>
    </row>
    <row r="2257" spans="2:15" x14ac:dyDescent="0.35">
      <c r="B2257" t="s">
        <v>389</v>
      </c>
      <c r="C2257" t="str">
        <f t="shared" si="141"/>
        <v>ESeExSCG</v>
      </c>
      <c r="D2257" t="s">
        <v>393</v>
      </c>
      <c r="E2257" t="str">
        <f t="shared" si="142"/>
        <v>SCG</v>
      </c>
      <c r="F2257" t="s">
        <v>457</v>
      </c>
      <c r="G2257" t="s">
        <v>325</v>
      </c>
      <c r="H2257" t="s">
        <v>416</v>
      </c>
      <c r="I2257" s="12" t="s">
        <v>417</v>
      </c>
      <c r="J2257" s="12" t="s">
        <v>418</v>
      </c>
      <c r="L2257" s="28" t="str">
        <f t="shared" si="143"/>
        <v>ESeExSCGCZ03</v>
      </c>
      <c r="M2257" t="str">
        <f t="shared" si="144"/>
        <v>ESeExSCG</v>
      </c>
      <c r="N2257" t="s">
        <v>421</v>
      </c>
      <c r="O2257">
        <v>0</v>
      </c>
    </row>
    <row r="2258" spans="2:15" x14ac:dyDescent="0.35">
      <c r="B2258" t="s">
        <v>389</v>
      </c>
      <c r="C2258" t="str">
        <f t="shared" si="141"/>
        <v>ESeExSCG</v>
      </c>
      <c r="D2258" t="s">
        <v>393</v>
      </c>
      <c r="E2258" t="str">
        <f t="shared" si="142"/>
        <v>SCG</v>
      </c>
      <c r="F2258" t="s">
        <v>457</v>
      </c>
      <c r="G2258" t="s">
        <v>325</v>
      </c>
      <c r="H2258" t="s">
        <v>416</v>
      </c>
      <c r="I2258" s="12" t="s">
        <v>417</v>
      </c>
      <c r="J2258" s="12" t="s">
        <v>418</v>
      </c>
      <c r="L2258" s="28" t="str">
        <f t="shared" si="143"/>
        <v>ESeExSCGCZ04</v>
      </c>
      <c r="M2258" t="str">
        <f t="shared" si="144"/>
        <v>ESeExSCG</v>
      </c>
      <c r="N2258" t="s">
        <v>422</v>
      </c>
      <c r="O2258">
        <v>0</v>
      </c>
    </row>
    <row r="2259" spans="2:15" x14ac:dyDescent="0.35">
      <c r="B2259" t="s">
        <v>389</v>
      </c>
      <c r="C2259" t="str">
        <f t="shared" si="141"/>
        <v>ESeExSCG</v>
      </c>
      <c r="D2259" t="s">
        <v>393</v>
      </c>
      <c r="E2259" t="str">
        <f t="shared" si="142"/>
        <v>SCG</v>
      </c>
      <c r="F2259" t="s">
        <v>457</v>
      </c>
      <c r="G2259" t="s">
        <v>325</v>
      </c>
      <c r="H2259" t="s">
        <v>416</v>
      </c>
      <c r="I2259" s="12" t="s">
        <v>417</v>
      </c>
      <c r="J2259" s="12" t="s">
        <v>418</v>
      </c>
      <c r="L2259" s="28" t="str">
        <f t="shared" si="143"/>
        <v>ESeExSCGCZ05</v>
      </c>
      <c r="M2259" t="str">
        <f t="shared" si="144"/>
        <v>ESeExSCG</v>
      </c>
      <c r="N2259" t="s">
        <v>423</v>
      </c>
      <c r="O2259">
        <v>6.6500000000000004E-2</v>
      </c>
    </row>
    <row r="2260" spans="2:15" x14ac:dyDescent="0.35">
      <c r="B2260" t="s">
        <v>389</v>
      </c>
      <c r="C2260" t="str">
        <f t="shared" si="141"/>
        <v>ESeExSCG</v>
      </c>
      <c r="D2260" t="s">
        <v>393</v>
      </c>
      <c r="E2260" t="str">
        <f t="shared" si="142"/>
        <v>SCG</v>
      </c>
      <c r="F2260" t="s">
        <v>457</v>
      </c>
      <c r="G2260" t="s">
        <v>325</v>
      </c>
      <c r="H2260" t="s">
        <v>416</v>
      </c>
      <c r="I2260" s="12" t="s">
        <v>417</v>
      </c>
      <c r="J2260" s="12" t="s">
        <v>418</v>
      </c>
      <c r="L2260" s="28" t="str">
        <f t="shared" si="143"/>
        <v>ESeExSCGCZ06</v>
      </c>
      <c r="M2260" t="str">
        <f t="shared" si="144"/>
        <v>ESeExSCG</v>
      </c>
      <c r="N2260" t="s">
        <v>424</v>
      </c>
      <c r="O2260">
        <v>13.287233333333333</v>
      </c>
    </row>
    <row r="2261" spans="2:15" x14ac:dyDescent="0.35">
      <c r="B2261" t="s">
        <v>389</v>
      </c>
      <c r="C2261" t="str">
        <f t="shared" si="141"/>
        <v>ESeExSCG</v>
      </c>
      <c r="D2261" t="s">
        <v>393</v>
      </c>
      <c r="E2261" t="str">
        <f t="shared" si="142"/>
        <v>SCG</v>
      </c>
      <c r="F2261" t="s">
        <v>457</v>
      </c>
      <c r="G2261" t="s">
        <v>325</v>
      </c>
      <c r="H2261" t="s">
        <v>416</v>
      </c>
      <c r="I2261" s="12" t="s">
        <v>417</v>
      </c>
      <c r="J2261" s="12" t="s">
        <v>418</v>
      </c>
      <c r="L2261" s="28" t="str">
        <f t="shared" si="143"/>
        <v>ESeExSCGCZ07</v>
      </c>
      <c r="M2261" t="str">
        <f t="shared" si="144"/>
        <v>ESeExSCG</v>
      </c>
      <c r="N2261" t="s">
        <v>425</v>
      </c>
      <c r="O2261">
        <v>0</v>
      </c>
    </row>
    <row r="2262" spans="2:15" x14ac:dyDescent="0.35">
      <c r="B2262" t="s">
        <v>389</v>
      </c>
      <c r="C2262" t="str">
        <f t="shared" si="141"/>
        <v>ESeExSCG</v>
      </c>
      <c r="D2262" t="s">
        <v>393</v>
      </c>
      <c r="E2262" t="str">
        <f t="shared" si="142"/>
        <v>SCG</v>
      </c>
      <c r="F2262" t="s">
        <v>457</v>
      </c>
      <c r="G2262" t="s">
        <v>325</v>
      </c>
      <c r="H2262" t="s">
        <v>416</v>
      </c>
      <c r="I2262" s="12" t="s">
        <v>417</v>
      </c>
      <c r="J2262" s="12" t="s">
        <v>418</v>
      </c>
      <c r="L2262" s="28" t="str">
        <f t="shared" si="143"/>
        <v>ESeExSCGCZ08</v>
      </c>
      <c r="M2262" t="str">
        <f t="shared" si="144"/>
        <v>ESeExSCG</v>
      </c>
      <c r="N2262" t="s">
        <v>426</v>
      </c>
      <c r="O2262">
        <v>23.538799999999998</v>
      </c>
    </row>
    <row r="2263" spans="2:15" x14ac:dyDescent="0.35">
      <c r="B2263" t="s">
        <v>389</v>
      </c>
      <c r="C2263" t="str">
        <f t="shared" si="141"/>
        <v>ESeExSCG</v>
      </c>
      <c r="D2263" t="s">
        <v>393</v>
      </c>
      <c r="E2263" t="str">
        <f t="shared" si="142"/>
        <v>SCG</v>
      </c>
      <c r="F2263" t="s">
        <v>457</v>
      </c>
      <c r="G2263" t="s">
        <v>325</v>
      </c>
      <c r="H2263" t="s">
        <v>416</v>
      </c>
      <c r="I2263" s="12" t="s">
        <v>417</v>
      </c>
      <c r="J2263" s="12" t="s">
        <v>418</v>
      </c>
      <c r="L2263" s="28" t="str">
        <f t="shared" si="143"/>
        <v>ESeExSCGCZ09</v>
      </c>
      <c r="M2263" t="str">
        <f t="shared" si="144"/>
        <v>ESeExSCG</v>
      </c>
      <c r="N2263" t="s">
        <v>427</v>
      </c>
      <c r="O2263">
        <v>22.079699999999999</v>
      </c>
    </row>
    <row r="2264" spans="2:15" x14ac:dyDescent="0.35">
      <c r="B2264" t="s">
        <v>389</v>
      </c>
      <c r="C2264" t="str">
        <f t="shared" si="141"/>
        <v>ESeExSCG</v>
      </c>
      <c r="D2264" t="s">
        <v>393</v>
      </c>
      <c r="E2264" t="str">
        <f t="shared" si="142"/>
        <v>SCG</v>
      </c>
      <c r="F2264" t="s">
        <v>457</v>
      </c>
      <c r="G2264" t="s">
        <v>325</v>
      </c>
      <c r="H2264" t="s">
        <v>416</v>
      </c>
      <c r="I2264" s="12" t="s">
        <v>417</v>
      </c>
      <c r="J2264" s="12" t="s">
        <v>418</v>
      </c>
      <c r="L2264" s="28" t="str">
        <f t="shared" si="143"/>
        <v>ESeExSCGCZ10</v>
      </c>
      <c r="M2264" t="str">
        <f t="shared" si="144"/>
        <v>ESeExSCG</v>
      </c>
      <c r="N2264" t="s">
        <v>428</v>
      </c>
      <c r="O2264">
        <v>13.245333333333333</v>
      </c>
    </row>
    <row r="2265" spans="2:15" x14ac:dyDescent="0.35">
      <c r="B2265" t="s">
        <v>389</v>
      </c>
      <c r="C2265" t="str">
        <f t="shared" si="141"/>
        <v>ESeExSCG</v>
      </c>
      <c r="D2265" t="s">
        <v>393</v>
      </c>
      <c r="E2265" t="str">
        <f t="shared" si="142"/>
        <v>SCG</v>
      </c>
      <c r="F2265" t="s">
        <v>457</v>
      </c>
      <c r="G2265" t="s">
        <v>325</v>
      </c>
      <c r="H2265" t="s">
        <v>416</v>
      </c>
      <c r="I2265" s="12" t="s">
        <v>417</v>
      </c>
      <c r="J2265" s="12" t="s">
        <v>418</v>
      </c>
      <c r="L2265" s="28" t="str">
        <f t="shared" si="143"/>
        <v>ESeExSCGCZ11</v>
      </c>
      <c r="M2265" t="str">
        <f t="shared" si="144"/>
        <v>ESeExSCG</v>
      </c>
      <c r="N2265" t="s">
        <v>429</v>
      </c>
      <c r="O2265">
        <v>0</v>
      </c>
    </row>
    <row r="2266" spans="2:15" x14ac:dyDescent="0.35">
      <c r="B2266" t="s">
        <v>389</v>
      </c>
      <c r="C2266" t="str">
        <f t="shared" si="141"/>
        <v>ESeExSCG</v>
      </c>
      <c r="D2266" t="s">
        <v>393</v>
      </c>
      <c r="E2266" t="str">
        <f t="shared" si="142"/>
        <v>SCG</v>
      </c>
      <c r="F2266" t="s">
        <v>457</v>
      </c>
      <c r="G2266" t="s">
        <v>325</v>
      </c>
      <c r="H2266" t="s">
        <v>416</v>
      </c>
      <c r="I2266" s="12" t="s">
        <v>417</v>
      </c>
      <c r="J2266" s="12" t="s">
        <v>418</v>
      </c>
      <c r="L2266" s="28" t="str">
        <f t="shared" si="143"/>
        <v>ESeExSCGCZ12</v>
      </c>
      <c r="M2266" t="str">
        <f t="shared" si="144"/>
        <v>ESeExSCG</v>
      </c>
      <c r="N2266" t="s">
        <v>430</v>
      </c>
      <c r="O2266">
        <v>0</v>
      </c>
    </row>
    <row r="2267" spans="2:15" x14ac:dyDescent="0.35">
      <c r="B2267" t="s">
        <v>389</v>
      </c>
      <c r="C2267" t="str">
        <f t="shared" si="141"/>
        <v>ESeExSCG</v>
      </c>
      <c r="D2267" t="s">
        <v>393</v>
      </c>
      <c r="E2267" t="str">
        <f t="shared" si="142"/>
        <v>SCG</v>
      </c>
      <c r="F2267" t="s">
        <v>457</v>
      </c>
      <c r="G2267" t="s">
        <v>325</v>
      </c>
      <c r="H2267" t="s">
        <v>416</v>
      </c>
      <c r="I2267" s="12" t="s">
        <v>417</v>
      </c>
      <c r="J2267" s="12" t="s">
        <v>418</v>
      </c>
      <c r="L2267" s="28" t="str">
        <f t="shared" si="143"/>
        <v>ESeExSCGCZ13</v>
      </c>
      <c r="M2267" t="str">
        <f t="shared" si="144"/>
        <v>ESeExSCG</v>
      </c>
      <c r="N2267" t="s">
        <v>431</v>
      </c>
      <c r="O2267">
        <v>2.6890000000000001</v>
      </c>
    </row>
    <row r="2268" spans="2:15" x14ac:dyDescent="0.35">
      <c r="B2268" t="s">
        <v>389</v>
      </c>
      <c r="C2268" t="str">
        <f t="shared" si="141"/>
        <v>ESeExSCG</v>
      </c>
      <c r="D2268" t="s">
        <v>393</v>
      </c>
      <c r="E2268" t="str">
        <f t="shared" si="142"/>
        <v>SCG</v>
      </c>
      <c r="F2268" t="s">
        <v>457</v>
      </c>
      <c r="G2268" t="s">
        <v>325</v>
      </c>
      <c r="H2268" t="s">
        <v>416</v>
      </c>
      <c r="I2268" s="12" t="s">
        <v>417</v>
      </c>
      <c r="J2268" s="12" t="s">
        <v>418</v>
      </c>
      <c r="L2268" s="28" t="str">
        <f t="shared" si="143"/>
        <v>ESeExSCGCZ14</v>
      </c>
      <c r="M2268" t="str">
        <f t="shared" si="144"/>
        <v>ESeExSCG</v>
      </c>
      <c r="N2268" t="s">
        <v>432</v>
      </c>
      <c r="O2268">
        <v>3.483133333333333</v>
      </c>
    </row>
    <row r="2269" spans="2:15" x14ac:dyDescent="0.35">
      <c r="B2269" t="s">
        <v>389</v>
      </c>
      <c r="C2269" t="str">
        <f t="shared" si="141"/>
        <v>ESeExSCG</v>
      </c>
      <c r="D2269" t="s">
        <v>393</v>
      </c>
      <c r="E2269" t="str">
        <f t="shared" si="142"/>
        <v>SCG</v>
      </c>
      <c r="F2269" t="s">
        <v>457</v>
      </c>
      <c r="G2269" t="s">
        <v>325</v>
      </c>
      <c r="H2269" t="s">
        <v>416</v>
      </c>
      <c r="I2269" s="12" t="s">
        <v>417</v>
      </c>
      <c r="J2269" s="12" t="s">
        <v>418</v>
      </c>
      <c r="L2269" s="28" t="str">
        <f t="shared" si="143"/>
        <v>ESeExSCGCZ15</v>
      </c>
      <c r="M2269" t="str">
        <f t="shared" si="144"/>
        <v>ESeExSCG</v>
      </c>
      <c r="N2269" t="s">
        <v>433</v>
      </c>
      <c r="O2269">
        <v>1.1803999999999999</v>
      </c>
    </row>
    <row r="2270" spans="2:15" x14ac:dyDescent="0.35">
      <c r="B2270" t="s">
        <v>389</v>
      </c>
      <c r="C2270" t="str">
        <f t="shared" si="141"/>
        <v>ESeExSCG</v>
      </c>
      <c r="D2270" t="s">
        <v>393</v>
      </c>
      <c r="E2270" t="str">
        <f t="shared" si="142"/>
        <v>SCG</v>
      </c>
      <c r="F2270" t="s">
        <v>457</v>
      </c>
      <c r="G2270" t="s">
        <v>325</v>
      </c>
      <c r="H2270" t="s">
        <v>416</v>
      </c>
      <c r="I2270" s="12" t="s">
        <v>417</v>
      </c>
      <c r="J2270" s="12" t="s">
        <v>418</v>
      </c>
      <c r="L2270" s="28" t="str">
        <f t="shared" si="143"/>
        <v>ESeExSCGCZ16</v>
      </c>
      <c r="M2270" t="str">
        <f t="shared" si="144"/>
        <v>ESeExSCG</v>
      </c>
      <c r="N2270" t="s">
        <v>434</v>
      </c>
      <c r="O2270">
        <v>1.6180000000000001</v>
      </c>
    </row>
    <row r="2271" spans="2:15" x14ac:dyDescent="0.35">
      <c r="B2271" t="s">
        <v>389</v>
      </c>
      <c r="C2271" t="str">
        <f t="shared" si="141"/>
        <v>ECCExSCG</v>
      </c>
      <c r="D2271" t="s">
        <v>393</v>
      </c>
      <c r="E2271" t="str">
        <f t="shared" si="142"/>
        <v>SCG</v>
      </c>
      <c r="F2271" t="s">
        <v>457</v>
      </c>
      <c r="G2271" t="s">
        <v>435</v>
      </c>
      <c r="H2271" t="s">
        <v>416</v>
      </c>
      <c r="I2271" s="12" t="s">
        <v>417</v>
      </c>
      <c r="J2271" s="12" t="s">
        <v>418</v>
      </c>
      <c r="L2271" s="28" t="str">
        <f t="shared" si="143"/>
        <v>ECCExSCGCZ01</v>
      </c>
      <c r="M2271" t="str">
        <f t="shared" si="144"/>
        <v>ECCExSCG</v>
      </c>
      <c r="N2271" t="s">
        <v>419</v>
      </c>
      <c r="O2271">
        <v>0</v>
      </c>
    </row>
    <row r="2272" spans="2:15" x14ac:dyDescent="0.35">
      <c r="B2272" t="s">
        <v>389</v>
      </c>
      <c r="C2272" t="str">
        <f t="shared" si="141"/>
        <v>ECCExSCG</v>
      </c>
      <c r="D2272" t="s">
        <v>393</v>
      </c>
      <c r="E2272" t="str">
        <f t="shared" si="142"/>
        <v>SCG</v>
      </c>
      <c r="F2272" t="s">
        <v>457</v>
      </c>
      <c r="G2272" t="s">
        <v>435</v>
      </c>
      <c r="H2272" t="s">
        <v>416</v>
      </c>
      <c r="I2272" s="12" t="s">
        <v>417</v>
      </c>
      <c r="J2272" s="12" t="s">
        <v>418</v>
      </c>
      <c r="L2272" s="28" t="str">
        <f t="shared" si="143"/>
        <v>ECCExSCGCZ02</v>
      </c>
      <c r="M2272" t="str">
        <f t="shared" si="144"/>
        <v>ECCExSCG</v>
      </c>
      <c r="N2272" t="s">
        <v>420</v>
      </c>
      <c r="O2272">
        <v>0</v>
      </c>
    </row>
    <row r="2273" spans="2:15" x14ac:dyDescent="0.35">
      <c r="B2273" t="s">
        <v>389</v>
      </c>
      <c r="C2273" t="str">
        <f t="shared" si="141"/>
        <v>ECCExSCG</v>
      </c>
      <c r="D2273" t="s">
        <v>393</v>
      </c>
      <c r="E2273" t="str">
        <f t="shared" si="142"/>
        <v>SCG</v>
      </c>
      <c r="F2273" t="s">
        <v>457</v>
      </c>
      <c r="G2273" t="s">
        <v>435</v>
      </c>
      <c r="H2273" t="s">
        <v>416</v>
      </c>
      <c r="I2273" s="12" t="s">
        <v>417</v>
      </c>
      <c r="J2273" s="12" t="s">
        <v>418</v>
      </c>
      <c r="L2273" s="28" t="str">
        <f t="shared" si="143"/>
        <v>ECCExSCGCZ03</v>
      </c>
      <c r="M2273" t="str">
        <f t="shared" si="144"/>
        <v>ECCExSCG</v>
      </c>
      <c r="N2273" t="s">
        <v>421</v>
      </c>
      <c r="O2273">
        <v>0</v>
      </c>
    </row>
    <row r="2274" spans="2:15" x14ac:dyDescent="0.35">
      <c r="B2274" t="s">
        <v>389</v>
      </c>
      <c r="C2274" t="str">
        <f t="shared" si="141"/>
        <v>ECCExSCG</v>
      </c>
      <c r="D2274" t="s">
        <v>393</v>
      </c>
      <c r="E2274" t="str">
        <f t="shared" si="142"/>
        <v>SCG</v>
      </c>
      <c r="F2274" t="s">
        <v>457</v>
      </c>
      <c r="G2274" t="s">
        <v>435</v>
      </c>
      <c r="H2274" t="s">
        <v>416</v>
      </c>
      <c r="I2274" s="12" t="s">
        <v>417</v>
      </c>
      <c r="J2274" s="12" t="s">
        <v>418</v>
      </c>
      <c r="L2274" s="28" t="str">
        <f t="shared" si="143"/>
        <v>ECCExSCGCZ04</v>
      </c>
      <c r="M2274" t="str">
        <f t="shared" si="144"/>
        <v>ECCExSCG</v>
      </c>
      <c r="N2274" t="s">
        <v>422</v>
      </c>
      <c r="O2274">
        <v>0</v>
      </c>
    </row>
    <row r="2275" spans="2:15" x14ac:dyDescent="0.35">
      <c r="B2275" t="s">
        <v>389</v>
      </c>
      <c r="C2275" t="str">
        <f t="shared" si="141"/>
        <v>ECCExSCG</v>
      </c>
      <c r="D2275" t="s">
        <v>393</v>
      </c>
      <c r="E2275" t="str">
        <f t="shared" si="142"/>
        <v>SCG</v>
      </c>
      <c r="F2275" t="s">
        <v>457</v>
      </c>
      <c r="G2275" t="s">
        <v>435</v>
      </c>
      <c r="H2275" t="s">
        <v>416</v>
      </c>
      <c r="I2275" s="12" t="s">
        <v>417</v>
      </c>
      <c r="J2275" s="12" t="s">
        <v>418</v>
      </c>
      <c r="L2275" s="28" t="str">
        <f t="shared" si="143"/>
        <v>ECCExSCGCZ05</v>
      </c>
      <c r="M2275" t="str">
        <f t="shared" si="144"/>
        <v>ECCExSCG</v>
      </c>
      <c r="N2275" t="s">
        <v>423</v>
      </c>
      <c r="O2275">
        <v>1.5200000000000002E-2</v>
      </c>
    </row>
    <row r="2276" spans="2:15" x14ac:dyDescent="0.35">
      <c r="B2276" t="s">
        <v>389</v>
      </c>
      <c r="C2276" t="str">
        <f t="shared" si="141"/>
        <v>ECCExSCG</v>
      </c>
      <c r="D2276" t="s">
        <v>393</v>
      </c>
      <c r="E2276" t="str">
        <f t="shared" si="142"/>
        <v>SCG</v>
      </c>
      <c r="F2276" t="s">
        <v>457</v>
      </c>
      <c r="G2276" t="s">
        <v>435</v>
      </c>
      <c r="H2276" t="s">
        <v>416</v>
      </c>
      <c r="I2276" s="12" t="s">
        <v>417</v>
      </c>
      <c r="J2276" s="12" t="s">
        <v>418</v>
      </c>
      <c r="L2276" s="28" t="str">
        <f t="shared" si="143"/>
        <v>ECCExSCGCZ06</v>
      </c>
      <c r="M2276" t="str">
        <f t="shared" si="144"/>
        <v>ECCExSCG</v>
      </c>
      <c r="N2276" t="s">
        <v>424</v>
      </c>
      <c r="O2276">
        <v>14.950699999999999</v>
      </c>
    </row>
    <row r="2277" spans="2:15" x14ac:dyDescent="0.35">
      <c r="B2277" t="s">
        <v>389</v>
      </c>
      <c r="C2277" t="str">
        <f t="shared" si="141"/>
        <v>ECCExSCG</v>
      </c>
      <c r="D2277" t="s">
        <v>393</v>
      </c>
      <c r="E2277" t="str">
        <f t="shared" si="142"/>
        <v>SCG</v>
      </c>
      <c r="F2277" t="s">
        <v>457</v>
      </c>
      <c r="G2277" t="s">
        <v>435</v>
      </c>
      <c r="H2277" t="s">
        <v>416</v>
      </c>
      <c r="I2277" s="12" t="s">
        <v>417</v>
      </c>
      <c r="J2277" s="12" t="s">
        <v>418</v>
      </c>
      <c r="L2277" s="28" t="str">
        <f t="shared" si="143"/>
        <v>ECCExSCGCZ07</v>
      </c>
      <c r="M2277" t="str">
        <f t="shared" si="144"/>
        <v>ECCExSCG</v>
      </c>
      <c r="N2277" t="s">
        <v>425</v>
      </c>
      <c r="O2277">
        <v>0</v>
      </c>
    </row>
    <row r="2278" spans="2:15" x14ac:dyDescent="0.35">
      <c r="B2278" t="s">
        <v>389</v>
      </c>
      <c r="C2278" t="str">
        <f t="shared" si="141"/>
        <v>ECCExSCG</v>
      </c>
      <c r="D2278" t="s">
        <v>393</v>
      </c>
      <c r="E2278" t="str">
        <f t="shared" si="142"/>
        <v>SCG</v>
      </c>
      <c r="F2278" t="s">
        <v>457</v>
      </c>
      <c r="G2278" t="s">
        <v>435</v>
      </c>
      <c r="H2278" t="s">
        <v>416</v>
      </c>
      <c r="I2278" s="12" t="s">
        <v>417</v>
      </c>
      <c r="J2278" s="12" t="s">
        <v>418</v>
      </c>
      <c r="L2278" s="28" t="str">
        <f t="shared" si="143"/>
        <v>ECCExSCGCZ08</v>
      </c>
      <c r="M2278" t="str">
        <f t="shared" si="144"/>
        <v>ECCExSCG</v>
      </c>
      <c r="N2278" t="s">
        <v>426</v>
      </c>
      <c r="O2278">
        <v>25.021800000000002</v>
      </c>
    </row>
    <row r="2279" spans="2:15" x14ac:dyDescent="0.35">
      <c r="B2279" t="s">
        <v>389</v>
      </c>
      <c r="C2279" t="str">
        <f t="shared" si="141"/>
        <v>ECCExSCG</v>
      </c>
      <c r="D2279" t="s">
        <v>393</v>
      </c>
      <c r="E2279" t="str">
        <f t="shared" si="142"/>
        <v>SCG</v>
      </c>
      <c r="F2279" t="s">
        <v>457</v>
      </c>
      <c r="G2279" t="s">
        <v>435</v>
      </c>
      <c r="H2279" t="s">
        <v>416</v>
      </c>
      <c r="I2279" s="12" t="s">
        <v>417</v>
      </c>
      <c r="J2279" s="12" t="s">
        <v>418</v>
      </c>
      <c r="L2279" s="28" t="str">
        <f t="shared" si="143"/>
        <v>ECCExSCGCZ09</v>
      </c>
      <c r="M2279" t="str">
        <f t="shared" si="144"/>
        <v>ECCExSCG</v>
      </c>
      <c r="N2279" t="s">
        <v>427</v>
      </c>
      <c r="O2279">
        <v>21.206150000000001</v>
      </c>
    </row>
    <row r="2280" spans="2:15" x14ac:dyDescent="0.35">
      <c r="B2280" t="s">
        <v>389</v>
      </c>
      <c r="C2280" t="str">
        <f t="shared" si="141"/>
        <v>ECCExSCG</v>
      </c>
      <c r="D2280" t="s">
        <v>393</v>
      </c>
      <c r="E2280" t="str">
        <f t="shared" si="142"/>
        <v>SCG</v>
      </c>
      <c r="F2280" t="s">
        <v>457</v>
      </c>
      <c r="G2280" t="s">
        <v>435</v>
      </c>
      <c r="H2280" t="s">
        <v>416</v>
      </c>
      <c r="I2280" s="12" t="s">
        <v>417</v>
      </c>
      <c r="J2280" s="12" t="s">
        <v>418</v>
      </c>
      <c r="L2280" s="28" t="str">
        <f t="shared" si="143"/>
        <v>ECCExSCGCZ10</v>
      </c>
      <c r="M2280" t="str">
        <f t="shared" si="144"/>
        <v>ECCExSCG</v>
      </c>
      <c r="N2280" t="s">
        <v>428</v>
      </c>
      <c r="O2280">
        <v>5.9322499999999998</v>
      </c>
    </row>
    <row r="2281" spans="2:15" x14ac:dyDescent="0.35">
      <c r="B2281" t="s">
        <v>389</v>
      </c>
      <c r="C2281" t="str">
        <f t="shared" si="141"/>
        <v>ECCExSCG</v>
      </c>
      <c r="D2281" t="s">
        <v>393</v>
      </c>
      <c r="E2281" t="str">
        <f t="shared" si="142"/>
        <v>SCG</v>
      </c>
      <c r="F2281" t="s">
        <v>457</v>
      </c>
      <c r="G2281" t="s">
        <v>435</v>
      </c>
      <c r="H2281" t="s">
        <v>416</v>
      </c>
      <c r="I2281" s="12" t="s">
        <v>417</v>
      </c>
      <c r="J2281" s="12" t="s">
        <v>418</v>
      </c>
      <c r="L2281" s="28" t="str">
        <f t="shared" si="143"/>
        <v>ECCExSCGCZ11</v>
      </c>
      <c r="M2281" t="str">
        <f t="shared" si="144"/>
        <v>ECCExSCG</v>
      </c>
      <c r="N2281" t="s">
        <v>429</v>
      </c>
      <c r="O2281">
        <v>0</v>
      </c>
    </row>
    <row r="2282" spans="2:15" x14ac:dyDescent="0.35">
      <c r="B2282" t="s">
        <v>389</v>
      </c>
      <c r="C2282" t="str">
        <f t="shared" si="141"/>
        <v>ECCExSCG</v>
      </c>
      <c r="D2282" t="s">
        <v>393</v>
      </c>
      <c r="E2282" t="str">
        <f t="shared" si="142"/>
        <v>SCG</v>
      </c>
      <c r="F2282" t="s">
        <v>457</v>
      </c>
      <c r="G2282" t="s">
        <v>435</v>
      </c>
      <c r="H2282" t="s">
        <v>416</v>
      </c>
      <c r="I2282" s="12" t="s">
        <v>417</v>
      </c>
      <c r="J2282" s="12" t="s">
        <v>418</v>
      </c>
      <c r="L2282" s="28" t="str">
        <f t="shared" si="143"/>
        <v>ECCExSCGCZ12</v>
      </c>
      <c r="M2282" t="str">
        <f t="shared" si="144"/>
        <v>ECCExSCG</v>
      </c>
      <c r="N2282" t="s">
        <v>430</v>
      </c>
      <c r="O2282">
        <v>0</v>
      </c>
    </row>
    <row r="2283" spans="2:15" x14ac:dyDescent="0.35">
      <c r="B2283" t="s">
        <v>389</v>
      </c>
      <c r="C2283" t="str">
        <f t="shared" si="141"/>
        <v>ECCExSCG</v>
      </c>
      <c r="D2283" t="s">
        <v>393</v>
      </c>
      <c r="E2283" t="str">
        <f t="shared" si="142"/>
        <v>SCG</v>
      </c>
      <c r="F2283" t="s">
        <v>457</v>
      </c>
      <c r="G2283" t="s">
        <v>435</v>
      </c>
      <c r="H2283" t="s">
        <v>416</v>
      </c>
      <c r="I2283" s="12" t="s">
        <v>417</v>
      </c>
      <c r="J2283" s="12" t="s">
        <v>418</v>
      </c>
      <c r="L2283" s="28" t="str">
        <f t="shared" si="143"/>
        <v>ECCExSCGCZ13</v>
      </c>
      <c r="M2283" t="str">
        <f t="shared" si="144"/>
        <v>ECCExSCG</v>
      </c>
      <c r="N2283" t="s">
        <v>431</v>
      </c>
      <c r="O2283">
        <v>1.1943999999999999</v>
      </c>
    </row>
    <row r="2284" spans="2:15" x14ac:dyDescent="0.35">
      <c r="B2284" t="s">
        <v>389</v>
      </c>
      <c r="C2284" t="str">
        <f t="shared" si="141"/>
        <v>ECCExSCG</v>
      </c>
      <c r="D2284" t="s">
        <v>393</v>
      </c>
      <c r="E2284" t="str">
        <f t="shared" si="142"/>
        <v>SCG</v>
      </c>
      <c r="F2284" t="s">
        <v>457</v>
      </c>
      <c r="G2284" t="s">
        <v>435</v>
      </c>
      <c r="H2284" t="s">
        <v>416</v>
      </c>
      <c r="I2284" s="12" t="s">
        <v>417</v>
      </c>
      <c r="J2284" s="12" t="s">
        <v>418</v>
      </c>
      <c r="L2284" s="28" t="str">
        <f t="shared" si="143"/>
        <v>ECCExSCGCZ14</v>
      </c>
      <c r="M2284" t="str">
        <f t="shared" si="144"/>
        <v>ECCExSCG</v>
      </c>
      <c r="N2284" t="s">
        <v>432</v>
      </c>
      <c r="O2284">
        <v>2.0935000000000001</v>
      </c>
    </row>
    <row r="2285" spans="2:15" x14ac:dyDescent="0.35">
      <c r="B2285" t="s">
        <v>389</v>
      </c>
      <c r="C2285" t="str">
        <f t="shared" si="141"/>
        <v>ECCExSCG</v>
      </c>
      <c r="D2285" t="s">
        <v>393</v>
      </c>
      <c r="E2285" t="str">
        <f t="shared" si="142"/>
        <v>SCG</v>
      </c>
      <c r="F2285" t="s">
        <v>457</v>
      </c>
      <c r="G2285" t="s">
        <v>435</v>
      </c>
      <c r="H2285" t="s">
        <v>416</v>
      </c>
      <c r="I2285" s="12" t="s">
        <v>417</v>
      </c>
      <c r="J2285" s="12" t="s">
        <v>418</v>
      </c>
      <c r="L2285" s="28" t="str">
        <f t="shared" si="143"/>
        <v>ECCExSCGCZ15</v>
      </c>
      <c r="M2285" t="str">
        <f t="shared" si="144"/>
        <v>ECCExSCG</v>
      </c>
      <c r="N2285" t="s">
        <v>433</v>
      </c>
      <c r="O2285">
        <v>1.7263999999999999</v>
      </c>
    </row>
    <row r="2286" spans="2:15" x14ac:dyDescent="0.35">
      <c r="B2286" t="s">
        <v>389</v>
      </c>
      <c r="C2286" t="str">
        <f t="shared" si="141"/>
        <v>ECCExSCG</v>
      </c>
      <c r="D2286" t="s">
        <v>393</v>
      </c>
      <c r="E2286" t="str">
        <f t="shared" si="142"/>
        <v>SCG</v>
      </c>
      <c r="F2286" t="s">
        <v>457</v>
      </c>
      <c r="G2286" t="s">
        <v>435</v>
      </c>
      <c r="H2286" t="s">
        <v>416</v>
      </c>
      <c r="I2286" s="12" t="s">
        <v>417</v>
      </c>
      <c r="J2286" s="12" t="s">
        <v>418</v>
      </c>
      <c r="L2286" s="28" t="str">
        <f t="shared" si="143"/>
        <v>ECCExSCGCZ16</v>
      </c>
      <c r="M2286" t="str">
        <f t="shared" si="144"/>
        <v>ECCExSCG</v>
      </c>
      <c r="N2286" t="s">
        <v>434</v>
      </c>
      <c r="O2286">
        <v>3.8559499999999995</v>
      </c>
    </row>
    <row r="2287" spans="2:15" x14ac:dyDescent="0.35">
      <c r="B2287" t="s">
        <v>389</v>
      </c>
      <c r="C2287" t="str">
        <f t="shared" si="141"/>
        <v>EUnExSCG</v>
      </c>
      <c r="D2287" t="s">
        <v>393</v>
      </c>
      <c r="E2287" t="str">
        <f t="shared" si="142"/>
        <v>SCG</v>
      </c>
      <c r="F2287" t="s">
        <v>457</v>
      </c>
      <c r="G2287" t="s">
        <v>436</v>
      </c>
      <c r="H2287" t="s">
        <v>416</v>
      </c>
      <c r="I2287" s="12" t="s">
        <v>417</v>
      </c>
      <c r="J2287" s="12" t="s">
        <v>418</v>
      </c>
      <c r="L2287" s="28" t="str">
        <f t="shared" si="143"/>
        <v>EUnExSCGCZ01</v>
      </c>
      <c r="M2287" t="str">
        <f t="shared" si="144"/>
        <v>EUnExSCG</v>
      </c>
      <c r="N2287" t="s">
        <v>419</v>
      </c>
      <c r="O2287">
        <v>0</v>
      </c>
    </row>
    <row r="2288" spans="2:15" x14ac:dyDescent="0.35">
      <c r="B2288" t="s">
        <v>389</v>
      </c>
      <c r="C2288" t="str">
        <f t="shared" si="141"/>
        <v>EUnExSCG</v>
      </c>
      <c r="D2288" t="s">
        <v>393</v>
      </c>
      <c r="E2288" t="str">
        <f t="shared" si="142"/>
        <v>SCG</v>
      </c>
      <c r="F2288" t="s">
        <v>457</v>
      </c>
      <c r="G2288" t="s">
        <v>436</v>
      </c>
      <c r="H2288" t="s">
        <v>416</v>
      </c>
      <c r="I2288" s="12" t="s">
        <v>417</v>
      </c>
      <c r="J2288" s="12" t="s">
        <v>418</v>
      </c>
      <c r="L2288" s="28" t="str">
        <f t="shared" si="143"/>
        <v>EUnExSCGCZ02</v>
      </c>
      <c r="M2288" t="str">
        <f t="shared" si="144"/>
        <v>EUnExSCG</v>
      </c>
      <c r="N2288" t="s">
        <v>420</v>
      </c>
      <c r="O2288">
        <v>0</v>
      </c>
    </row>
    <row r="2289" spans="2:15" x14ac:dyDescent="0.35">
      <c r="B2289" t="s">
        <v>389</v>
      </c>
      <c r="C2289" t="str">
        <f t="shared" si="141"/>
        <v>EUnExSCG</v>
      </c>
      <c r="D2289" t="s">
        <v>393</v>
      </c>
      <c r="E2289" t="str">
        <f t="shared" si="142"/>
        <v>SCG</v>
      </c>
      <c r="F2289" t="s">
        <v>457</v>
      </c>
      <c r="G2289" t="s">
        <v>436</v>
      </c>
      <c r="H2289" t="s">
        <v>416</v>
      </c>
      <c r="I2289" s="12" t="s">
        <v>417</v>
      </c>
      <c r="J2289" s="12" t="s">
        <v>418</v>
      </c>
      <c r="L2289" s="28" t="str">
        <f t="shared" si="143"/>
        <v>EUnExSCGCZ03</v>
      </c>
      <c r="M2289" t="str">
        <f t="shared" si="144"/>
        <v>EUnExSCG</v>
      </c>
      <c r="N2289" t="s">
        <v>421</v>
      </c>
      <c r="O2289">
        <v>0</v>
      </c>
    </row>
    <row r="2290" spans="2:15" x14ac:dyDescent="0.35">
      <c r="B2290" t="s">
        <v>389</v>
      </c>
      <c r="C2290" t="str">
        <f t="shared" si="141"/>
        <v>EUnExSCG</v>
      </c>
      <c r="D2290" t="s">
        <v>393</v>
      </c>
      <c r="E2290" t="str">
        <f t="shared" si="142"/>
        <v>SCG</v>
      </c>
      <c r="F2290" t="s">
        <v>457</v>
      </c>
      <c r="G2290" t="s">
        <v>436</v>
      </c>
      <c r="H2290" t="s">
        <v>416</v>
      </c>
      <c r="I2290" s="12" t="s">
        <v>417</v>
      </c>
      <c r="J2290" s="12" t="s">
        <v>418</v>
      </c>
      <c r="L2290" s="28" t="str">
        <f t="shared" si="143"/>
        <v>EUnExSCGCZ04</v>
      </c>
      <c r="M2290" t="str">
        <f t="shared" si="144"/>
        <v>EUnExSCG</v>
      </c>
      <c r="N2290" t="s">
        <v>422</v>
      </c>
      <c r="O2290">
        <v>0</v>
      </c>
    </row>
    <row r="2291" spans="2:15" x14ac:dyDescent="0.35">
      <c r="B2291" t="s">
        <v>389</v>
      </c>
      <c r="C2291" t="str">
        <f t="shared" si="141"/>
        <v>EUnExSCG</v>
      </c>
      <c r="D2291" t="s">
        <v>393</v>
      </c>
      <c r="E2291" t="str">
        <f t="shared" si="142"/>
        <v>SCG</v>
      </c>
      <c r="F2291" t="s">
        <v>457</v>
      </c>
      <c r="G2291" t="s">
        <v>436</v>
      </c>
      <c r="H2291" t="s">
        <v>416</v>
      </c>
      <c r="I2291" s="12" t="s">
        <v>417</v>
      </c>
      <c r="J2291" s="12" t="s">
        <v>418</v>
      </c>
      <c r="L2291" s="28" t="str">
        <f t="shared" si="143"/>
        <v>EUnExSCGCZ05</v>
      </c>
      <c r="M2291" t="str">
        <f t="shared" si="144"/>
        <v>EUnExSCG</v>
      </c>
      <c r="N2291" t="s">
        <v>423</v>
      </c>
      <c r="O2291">
        <v>1.5200000000000002E-2</v>
      </c>
    </row>
    <row r="2292" spans="2:15" x14ac:dyDescent="0.35">
      <c r="B2292" t="s">
        <v>389</v>
      </c>
      <c r="C2292" t="str">
        <f t="shared" si="141"/>
        <v>EUnExSCG</v>
      </c>
      <c r="D2292" t="s">
        <v>393</v>
      </c>
      <c r="E2292" t="str">
        <f t="shared" si="142"/>
        <v>SCG</v>
      </c>
      <c r="F2292" t="s">
        <v>457</v>
      </c>
      <c r="G2292" t="s">
        <v>436</v>
      </c>
      <c r="H2292" t="s">
        <v>416</v>
      </c>
      <c r="I2292" s="12" t="s">
        <v>417</v>
      </c>
      <c r="J2292" s="12" t="s">
        <v>418</v>
      </c>
      <c r="L2292" s="28" t="str">
        <f t="shared" si="143"/>
        <v>EUnExSCGCZ06</v>
      </c>
      <c r="M2292" t="str">
        <f t="shared" si="144"/>
        <v>EUnExSCG</v>
      </c>
      <c r="N2292" t="s">
        <v>424</v>
      </c>
      <c r="O2292">
        <v>14.950699999999999</v>
      </c>
    </row>
    <row r="2293" spans="2:15" x14ac:dyDescent="0.35">
      <c r="B2293" t="s">
        <v>389</v>
      </c>
      <c r="C2293" t="str">
        <f t="shared" si="141"/>
        <v>EUnExSCG</v>
      </c>
      <c r="D2293" t="s">
        <v>393</v>
      </c>
      <c r="E2293" t="str">
        <f t="shared" si="142"/>
        <v>SCG</v>
      </c>
      <c r="F2293" t="s">
        <v>457</v>
      </c>
      <c r="G2293" t="s">
        <v>436</v>
      </c>
      <c r="H2293" t="s">
        <v>416</v>
      </c>
      <c r="I2293" s="12" t="s">
        <v>417</v>
      </c>
      <c r="J2293" s="12" t="s">
        <v>418</v>
      </c>
      <c r="L2293" s="28" t="str">
        <f t="shared" si="143"/>
        <v>EUnExSCGCZ07</v>
      </c>
      <c r="M2293" t="str">
        <f t="shared" si="144"/>
        <v>EUnExSCG</v>
      </c>
      <c r="N2293" t="s">
        <v>425</v>
      </c>
      <c r="O2293">
        <v>0</v>
      </c>
    </row>
    <row r="2294" spans="2:15" x14ac:dyDescent="0.35">
      <c r="B2294" t="s">
        <v>389</v>
      </c>
      <c r="C2294" t="str">
        <f t="shared" si="141"/>
        <v>EUnExSCG</v>
      </c>
      <c r="D2294" t="s">
        <v>393</v>
      </c>
      <c r="E2294" t="str">
        <f t="shared" si="142"/>
        <v>SCG</v>
      </c>
      <c r="F2294" t="s">
        <v>457</v>
      </c>
      <c r="G2294" t="s">
        <v>436</v>
      </c>
      <c r="H2294" t="s">
        <v>416</v>
      </c>
      <c r="I2294" s="12" t="s">
        <v>417</v>
      </c>
      <c r="J2294" s="12" t="s">
        <v>418</v>
      </c>
      <c r="L2294" s="28" t="str">
        <f t="shared" si="143"/>
        <v>EUnExSCGCZ08</v>
      </c>
      <c r="M2294" t="str">
        <f t="shared" si="144"/>
        <v>EUnExSCG</v>
      </c>
      <c r="N2294" t="s">
        <v>426</v>
      </c>
      <c r="O2294">
        <v>25.021800000000002</v>
      </c>
    </row>
    <row r="2295" spans="2:15" x14ac:dyDescent="0.35">
      <c r="B2295" t="s">
        <v>389</v>
      </c>
      <c r="C2295" t="str">
        <f t="shared" si="141"/>
        <v>EUnExSCG</v>
      </c>
      <c r="D2295" t="s">
        <v>393</v>
      </c>
      <c r="E2295" t="str">
        <f t="shared" si="142"/>
        <v>SCG</v>
      </c>
      <c r="F2295" t="s">
        <v>457</v>
      </c>
      <c r="G2295" t="s">
        <v>436</v>
      </c>
      <c r="H2295" t="s">
        <v>416</v>
      </c>
      <c r="I2295" s="12" t="s">
        <v>417</v>
      </c>
      <c r="J2295" s="12" t="s">
        <v>418</v>
      </c>
      <c r="L2295" s="28" t="str">
        <f t="shared" si="143"/>
        <v>EUnExSCGCZ09</v>
      </c>
      <c r="M2295" t="str">
        <f t="shared" si="144"/>
        <v>EUnExSCG</v>
      </c>
      <c r="N2295" t="s">
        <v>427</v>
      </c>
      <c r="O2295">
        <v>21.206150000000001</v>
      </c>
    </row>
    <row r="2296" spans="2:15" x14ac:dyDescent="0.35">
      <c r="B2296" t="s">
        <v>389</v>
      </c>
      <c r="C2296" t="str">
        <f t="shared" si="141"/>
        <v>EUnExSCG</v>
      </c>
      <c r="D2296" t="s">
        <v>393</v>
      </c>
      <c r="E2296" t="str">
        <f t="shared" si="142"/>
        <v>SCG</v>
      </c>
      <c r="F2296" t="s">
        <v>457</v>
      </c>
      <c r="G2296" t="s">
        <v>436</v>
      </c>
      <c r="H2296" t="s">
        <v>416</v>
      </c>
      <c r="I2296" s="12" t="s">
        <v>417</v>
      </c>
      <c r="J2296" s="12" t="s">
        <v>418</v>
      </c>
      <c r="L2296" s="28" t="str">
        <f t="shared" si="143"/>
        <v>EUnExSCGCZ10</v>
      </c>
      <c r="M2296" t="str">
        <f t="shared" si="144"/>
        <v>EUnExSCG</v>
      </c>
      <c r="N2296" t="s">
        <v>428</v>
      </c>
      <c r="O2296">
        <v>5.9322499999999998</v>
      </c>
    </row>
    <row r="2297" spans="2:15" x14ac:dyDescent="0.35">
      <c r="B2297" t="s">
        <v>389</v>
      </c>
      <c r="C2297" t="str">
        <f t="shared" si="141"/>
        <v>EUnExSCG</v>
      </c>
      <c r="D2297" t="s">
        <v>393</v>
      </c>
      <c r="E2297" t="str">
        <f t="shared" si="142"/>
        <v>SCG</v>
      </c>
      <c r="F2297" t="s">
        <v>457</v>
      </c>
      <c r="G2297" t="s">
        <v>436</v>
      </c>
      <c r="H2297" t="s">
        <v>416</v>
      </c>
      <c r="I2297" s="12" t="s">
        <v>417</v>
      </c>
      <c r="J2297" s="12" t="s">
        <v>418</v>
      </c>
      <c r="L2297" s="28" t="str">
        <f t="shared" si="143"/>
        <v>EUnExSCGCZ11</v>
      </c>
      <c r="M2297" t="str">
        <f t="shared" si="144"/>
        <v>EUnExSCG</v>
      </c>
      <c r="N2297" t="s">
        <v>429</v>
      </c>
      <c r="O2297">
        <v>0</v>
      </c>
    </row>
    <row r="2298" spans="2:15" x14ac:dyDescent="0.35">
      <c r="B2298" t="s">
        <v>389</v>
      </c>
      <c r="C2298" t="str">
        <f t="shared" si="141"/>
        <v>EUnExSCG</v>
      </c>
      <c r="D2298" t="s">
        <v>393</v>
      </c>
      <c r="E2298" t="str">
        <f t="shared" si="142"/>
        <v>SCG</v>
      </c>
      <c r="F2298" t="s">
        <v>457</v>
      </c>
      <c r="G2298" t="s">
        <v>436</v>
      </c>
      <c r="H2298" t="s">
        <v>416</v>
      </c>
      <c r="I2298" s="12" t="s">
        <v>417</v>
      </c>
      <c r="J2298" s="12" t="s">
        <v>418</v>
      </c>
      <c r="L2298" s="28" t="str">
        <f t="shared" si="143"/>
        <v>EUnExSCGCZ12</v>
      </c>
      <c r="M2298" t="str">
        <f t="shared" si="144"/>
        <v>EUnExSCG</v>
      </c>
      <c r="N2298" t="s">
        <v>430</v>
      </c>
      <c r="O2298">
        <v>0</v>
      </c>
    </row>
    <row r="2299" spans="2:15" x14ac:dyDescent="0.35">
      <c r="B2299" t="s">
        <v>389</v>
      </c>
      <c r="C2299" t="str">
        <f t="shared" si="141"/>
        <v>EUnExSCG</v>
      </c>
      <c r="D2299" t="s">
        <v>393</v>
      </c>
      <c r="E2299" t="str">
        <f t="shared" si="142"/>
        <v>SCG</v>
      </c>
      <c r="F2299" t="s">
        <v>457</v>
      </c>
      <c r="G2299" t="s">
        <v>436</v>
      </c>
      <c r="H2299" t="s">
        <v>416</v>
      </c>
      <c r="I2299" s="12" t="s">
        <v>417</v>
      </c>
      <c r="J2299" s="12" t="s">
        <v>418</v>
      </c>
      <c r="L2299" s="28" t="str">
        <f t="shared" si="143"/>
        <v>EUnExSCGCZ13</v>
      </c>
      <c r="M2299" t="str">
        <f t="shared" si="144"/>
        <v>EUnExSCG</v>
      </c>
      <c r="N2299" t="s">
        <v>431</v>
      </c>
      <c r="O2299">
        <v>1.1943999999999999</v>
      </c>
    </row>
    <row r="2300" spans="2:15" x14ac:dyDescent="0.35">
      <c r="B2300" t="s">
        <v>389</v>
      </c>
      <c r="C2300" t="str">
        <f t="shared" si="141"/>
        <v>EUnExSCG</v>
      </c>
      <c r="D2300" t="s">
        <v>393</v>
      </c>
      <c r="E2300" t="str">
        <f t="shared" si="142"/>
        <v>SCG</v>
      </c>
      <c r="F2300" t="s">
        <v>457</v>
      </c>
      <c r="G2300" t="s">
        <v>436</v>
      </c>
      <c r="H2300" t="s">
        <v>416</v>
      </c>
      <c r="I2300" s="12" t="s">
        <v>417</v>
      </c>
      <c r="J2300" s="12" t="s">
        <v>418</v>
      </c>
      <c r="L2300" s="28" t="str">
        <f t="shared" si="143"/>
        <v>EUnExSCGCZ14</v>
      </c>
      <c r="M2300" t="str">
        <f t="shared" si="144"/>
        <v>EUnExSCG</v>
      </c>
      <c r="N2300" t="s">
        <v>432</v>
      </c>
      <c r="O2300">
        <v>2.0935000000000001</v>
      </c>
    </row>
    <row r="2301" spans="2:15" x14ac:dyDescent="0.35">
      <c r="B2301" t="s">
        <v>389</v>
      </c>
      <c r="C2301" t="str">
        <f t="shared" si="141"/>
        <v>EUnExSCG</v>
      </c>
      <c r="D2301" t="s">
        <v>393</v>
      </c>
      <c r="E2301" t="str">
        <f t="shared" si="142"/>
        <v>SCG</v>
      </c>
      <c r="F2301" t="s">
        <v>457</v>
      </c>
      <c r="G2301" t="s">
        <v>436</v>
      </c>
      <c r="H2301" t="s">
        <v>416</v>
      </c>
      <c r="I2301" s="12" t="s">
        <v>417</v>
      </c>
      <c r="J2301" s="12" t="s">
        <v>418</v>
      </c>
      <c r="L2301" s="28" t="str">
        <f t="shared" si="143"/>
        <v>EUnExSCGCZ15</v>
      </c>
      <c r="M2301" t="str">
        <f t="shared" si="144"/>
        <v>EUnExSCG</v>
      </c>
      <c r="N2301" t="s">
        <v>433</v>
      </c>
      <c r="O2301">
        <v>1.7263999999999999</v>
      </c>
    </row>
    <row r="2302" spans="2:15" x14ac:dyDescent="0.35">
      <c r="B2302" t="s">
        <v>389</v>
      </c>
      <c r="C2302" t="str">
        <f t="shared" si="141"/>
        <v>EUnExSCG</v>
      </c>
      <c r="D2302" t="s">
        <v>393</v>
      </c>
      <c r="E2302" t="str">
        <f t="shared" si="142"/>
        <v>SCG</v>
      </c>
      <c r="F2302" t="s">
        <v>457</v>
      </c>
      <c r="G2302" t="s">
        <v>436</v>
      </c>
      <c r="H2302" t="s">
        <v>416</v>
      </c>
      <c r="I2302" s="12" t="s">
        <v>417</v>
      </c>
      <c r="J2302" s="12" t="s">
        <v>418</v>
      </c>
      <c r="L2302" s="28" t="str">
        <f t="shared" si="143"/>
        <v>EUnExSCGCZ16</v>
      </c>
      <c r="M2302" t="str">
        <f t="shared" si="144"/>
        <v>EUnExSCG</v>
      </c>
      <c r="N2302" t="s">
        <v>434</v>
      </c>
      <c r="O2302">
        <v>3.8559499999999995</v>
      </c>
    </row>
    <row r="2303" spans="2:15" x14ac:dyDescent="0.35">
      <c r="B2303" t="s">
        <v>389</v>
      </c>
      <c r="C2303" t="str">
        <f t="shared" si="141"/>
        <v>ERCExSCG</v>
      </c>
      <c r="D2303" t="s">
        <v>393</v>
      </c>
      <c r="E2303" t="str">
        <f t="shared" si="142"/>
        <v>SCG</v>
      </c>
      <c r="F2303" t="s">
        <v>457</v>
      </c>
      <c r="G2303" t="s">
        <v>14</v>
      </c>
      <c r="H2303" t="s">
        <v>416</v>
      </c>
      <c r="I2303" s="12" t="s">
        <v>417</v>
      </c>
      <c r="J2303" s="12" t="s">
        <v>418</v>
      </c>
      <c r="L2303" s="28" t="str">
        <f t="shared" si="143"/>
        <v>ERCExSCGCZ01</v>
      </c>
      <c r="M2303" t="str">
        <f t="shared" si="144"/>
        <v>ERCExSCG</v>
      </c>
      <c r="N2303" t="s">
        <v>419</v>
      </c>
      <c r="O2303">
        <v>0</v>
      </c>
    </row>
    <row r="2304" spans="2:15" x14ac:dyDescent="0.35">
      <c r="B2304" t="s">
        <v>389</v>
      </c>
      <c r="C2304" t="str">
        <f t="shared" si="141"/>
        <v>ERCExSCG</v>
      </c>
      <c r="D2304" t="s">
        <v>393</v>
      </c>
      <c r="E2304" t="str">
        <f t="shared" si="142"/>
        <v>SCG</v>
      </c>
      <c r="F2304" t="s">
        <v>457</v>
      </c>
      <c r="G2304" t="s">
        <v>14</v>
      </c>
      <c r="H2304" t="s">
        <v>416</v>
      </c>
      <c r="I2304" s="12" t="s">
        <v>417</v>
      </c>
      <c r="J2304" s="12" t="s">
        <v>418</v>
      </c>
      <c r="L2304" s="28" t="str">
        <f t="shared" si="143"/>
        <v>ERCExSCGCZ02</v>
      </c>
      <c r="M2304" t="str">
        <f t="shared" si="144"/>
        <v>ERCExSCG</v>
      </c>
      <c r="N2304" t="s">
        <v>420</v>
      </c>
      <c r="O2304">
        <v>0</v>
      </c>
    </row>
    <row r="2305" spans="2:15" x14ac:dyDescent="0.35">
      <c r="B2305" t="s">
        <v>389</v>
      </c>
      <c r="C2305" t="str">
        <f t="shared" si="141"/>
        <v>ERCExSCG</v>
      </c>
      <c r="D2305" t="s">
        <v>393</v>
      </c>
      <c r="E2305" t="str">
        <f t="shared" si="142"/>
        <v>SCG</v>
      </c>
      <c r="F2305" t="s">
        <v>457</v>
      </c>
      <c r="G2305" t="s">
        <v>14</v>
      </c>
      <c r="H2305" t="s">
        <v>416</v>
      </c>
      <c r="I2305" s="12" t="s">
        <v>417</v>
      </c>
      <c r="J2305" s="12" t="s">
        <v>418</v>
      </c>
      <c r="L2305" s="28" t="str">
        <f t="shared" si="143"/>
        <v>ERCExSCGCZ03</v>
      </c>
      <c r="M2305" t="str">
        <f t="shared" si="144"/>
        <v>ERCExSCG</v>
      </c>
      <c r="N2305" t="s">
        <v>421</v>
      </c>
      <c r="O2305">
        <v>0</v>
      </c>
    </row>
    <row r="2306" spans="2:15" x14ac:dyDescent="0.35">
      <c r="B2306" t="s">
        <v>389</v>
      </c>
      <c r="C2306" t="str">
        <f t="shared" si="141"/>
        <v>ERCExSCG</v>
      </c>
      <c r="D2306" t="s">
        <v>393</v>
      </c>
      <c r="E2306" t="str">
        <f t="shared" si="142"/>
        <v>SCG</v>
      </c>
      <c r="F2306" t="s">
        <v>457</v>
      </c>
      <c r="G2306" t="s">
        <v>14</v>
      </c>
      <c r="H2306" t="s">
        <v>416</v>
      </c>
      <c r="I2306" s="12" t="s">
        <v>417</v>
      </c>
      <c r="J2306" s="12" t="s">
        <v>418</v>
      </c>
      <c r="L2306" s="28" t="str">
        <f t="shared" si="143"/>
        <v>ERCExSCGCZ04</v>
      </c>
      <c r="M2306" t="str">
        <f t="shared" si="144"/>
        <v>ERCExSCG</v>
      </c>
      <c r="N2306" t="s">
        <v>422</v>
      </c>
      <c r="O2306">
        <v>0</v>
      </c>
    </row>
    <row r="2307" spans="2:15" x14ac:dyDescent="0.35">
      <c r="B2307" t="s">
        <v>389</v>
      </c>
      <c r="C2307" t="str">
        <f t="shared" si="141"/>
        <v>ERCExSCG</v>
      </c>
      <c r="D2307" t="s">
        <v>393</v>
      </c>
      <c r="E2307" t="str">
        <f t="shared" si="142"/>
        <v>SCG</v>
      </c>
      <c r="F2307" t="s">
        <v>457</v>
      </c>
      <c r="G2307" t="s">
        <v>14</v>
      </c>
      <c r="H2307" t="s">
        <v>416</v>
      </c>
      <c r="I2307" s="12" t="s">
        <v>417</v>
      </c>
      <c r="J2307" s="12" t="s">
        <v>418</v>
      </c>
      <c r="L2307" s="28" t="str">
        <f t="shared" si="143"/>
        <v>ERCExSCGCZ05</v>
      </c>
      <c r="M2307" t="str">
        <f t="shared" si="144"/>
        <v>ERCExSCG</v>
      </c>
      <c r="N2307" t="s">
        <v>423</v>
      </c>
      <c r="O2307">
        <v>6.6500000000000004E-2</v>
      </c>
    </row>
    <row r="2308" spans="2:15" x14ac:dyDescent="0.35">
      <c r="B2308" t="s">
        <v>389</v>
      </c>
      <c r="C2308" t="str">
        <f t="shared" si="141"/>
        <v>ERCExSCG</v>
      </c>
      <c r="D2308" t="s">
        <v>393</v>
      </c>
      <c r="E2308" t="str">
        <f t="shared" si="142"/>
        <v>SCG</v>
      </c>
      <c r="F2308" t="s">
        <v>457</v>
      </c>
      <c r="G2308" t="s">
        <v>14</v>
      </c>
      <c r="H2308" t="s">
        <v>416</v>
      </c>
      <c r="I2308" s="12" t="s">
        <v>417</v>
      </c>
      <c r="J2308" s="12" t="s">
        <v>418</v>
      </c>
      <c r="L2308" s="28" t="str">
        <f t="shared" si="143"/>
        <v>ERCExSCGCZ06</v>
      </c>
      <c r="M2308" t="str">
        <f t="shared" si="144"/>
        <v>ERCExSCG</v>
      </c>
      <c r="N2308" t="s">
        <v>424</v>
      </c>
      <c r="O2308">
        <v>13.287233333333333</v>
      </c>
    </row>
    <row r="2309" spans="2:15" x14ac:dyDescent="0.35">
      <c r="B2309" t="s">
        <v>389</v>
      </c>
      <c r="C2309" t="str">
        <f t="shared" si="141"/>
        <v>ERCExSCG</v>
      </c>
      <c r="D2309" t="s">
        <v>393</v>
      </c>
      <c r="E2309" t="str">
        <f t="shared" si="142"/>
        <v>SCG</v>
      </c>
      <c r="F2309" t="s">
        <v>457</v>
      </c>
      <c r="G2309" t="s">
        <v>14</v>
      </c>
      <c r="H2309" t="s">
        <v>416</v>
      </c>
      <c r="I2309" s="12" t="s">
        <v>417</v>
      </c>
      <c r="J2309" s="12" t="s">
        <v>418</v>
      </c>
      <c r="L2309" s="28" t="str">
        <f t="shared" si="143"/>
        <v>ERCExSCGCZ07</v>
      </c>
      <c r="M2309" t="str">
        <f t="shared" si="144"/>
        <v>ERCExSCG</v>
      </c>
      <c r="N2309" t="s">
        <v>425</v>
      </c>
      <c r="O2309">
        <v>0</v>
      </c>
    </row>
    <row r="2310" spans="2:15" x14ac:dyDescent="0.35">
      <c r="B2310" t="s">
        <v>389</v>
      </c>
      <c r="C2310" t="str">
        <f t="shared" si="141"/>
        <v>ERCExSCG</v>
      </c>
      <c r="D2310" t="s">
        <v>393</v>
      </c>
      <c r="E2310" t="str">
        <f t="shared" si="142"/>
        <v>SCG</v>
      </c>
      <c r="F2310" t="s">
        <v>457</v>
      </c>
      <c r="G2310" t="s">
        <v>14</v>
      </c>
      <c r="H2310" t="s">
        <v>416</v>
      </c>
      <c r="I2310" s="12" t="s">
        <v>417</v>
      </c>
      <c r="J2310" s="12" t="s">
        <v>418</v>
      </c>
      <c r="L2310" s="28" t="str">
        <f t="shared" si="143"/>
        <v>ERCExSCGCZ08</v>
      </c>
      <c r="M2310" t="str">
        <f t="shared" si="144"/>
        <v>ERCExSCG</v>
      </c>
      <c r="N2310" t="s">
        <v>426</v>
      </c>
      <c r="O2310">
        <v>23.538799999999998</v>
      </c>
    </row>
    <row r="2311" spans="2:15" x14ac:dyDescent="0.35">
      <c r="B2311" t="s">
        <v>389</v>
      </c>
      <c r="C2311" t="str">
        <f t="shared" si="141"/>
        <v>ERCExSCG</v>
      </c>
      <c r="D2311" t="s">
        <v>393</v>
      </c>
      <c r="E2311" t="str">
        <f t="shared" si="142"/>
        <v>SCG</v>
      </c>
      <c r="F2311" t="s">
        <v>457</v>
      </c>
      <c r="G2311" t="s">
        <v>14</v>
      </c>
      <c r="H2311" t="s">
        <v>416</v>
      </c>
      <c r="I2311" s="12" t="s">
        <v>417</v>
      </c>
      <c r="J2311" s="12" t="s">
        <v>418</v>
      </c>
      <c r="L2311" s="28" t="str">
        <f t="shared" si="143"/>
        <v>ERCExSCGCZ09</v>
      </c>
      <c r="M2311" t="str">
        <f t="shared" si="144"/>
        <v>ERCExSCG</v>
      </c>
      <c r="N2311" t="s">
        <v>427</v>
      </c>
      <c r="O2311">
        <v>22.079699999999999</v>
      </c>
    </row>
    <row r="2312" spans="2:15" x14ac:dyDescent="0.35">
      <c r="B2312" t="s">
        <v>389</v>
      </c>
      <c r="C2312" t="str">
        <f t="shared" si="141"/>
        <v>ERCExSCG</v>
      </c>
      <c r="D2312" t="s">
        <v>393</v>
      </c>
      <c r="E2312" t="str">
        <f t="shared" si="142"/>
        <v>SCG</v>
      </c>
      <c r="F2312" t="s">
        <v>457</v>
      </c>
      <c r="G2312" t="s">
        <v>14</v>
      </c>
      <c r="H2312" t="s">
        <v>416</v>
      </c>
      <c r="I2312" s="12" t="s">
        <v>417</v>
      </c>
      <c r="J2312" s="12" t="s">
        <v>418</v>
      </c>
      <c r="L2312" s="28" t="str">
        <f t="shared" si="143"/>
        <v>ERCExSCGCZ10</v>
      </c>
      <c r="M2312" t="str">
        <f t="shared" si="144"/>
        <v>ERCExSCG</v>
      </c>
      <c r="N2312" t="s">
        <v>428</v>
      </c>
      <c r="O2312">
        <v>13.245333333333333</v>
      </c>
    </row>
    <row r="2313" spans="2:15" x14ac:dyDescent="0.35">
      <c r="B2313" t="s">
        <v>389</v>
      </c>
      <c r="C2313" t="str">
        <f t="shared" si="141"/>
        <v>ERCExSCG</v>
      </c>
      <c r="D2313" t="s">
        <v>393</v>
      </c>
      <c r="E2313" t="str">
        <f t="shared" si="142"/>
        <v>SCG</v>
      </c>
      <c r="F2313" t="s">
        <v>457</v>
      </c>
      <c r="G2313" t="s">
        <v>14</v>
      </c>
      <c r="H2313" t="s">
        <v>416</v>
      </c>
      <c r="I2313" s="12" t="s">
        <v>417</v>
      </c>
      <c r="J2313" s="12" t="s">
        <v>418</v>
      </c>
      <c r="L2313" s="28" t="str">
        <f t="shared" si="143"/>
        <v>ERCExSCGCZ11</v>
      </c>
      <c r="M2313" t="str">
        <f t="shared" si="144"/>
        <v>ERCExSCG</v>
      </c>
      <c r="N2313" t="s">
        <v>429</v>
      </c>
      <c r="O2313">
        <v>0</v>
      </c>
    </row>
    <row r="2314" spans="2:15" x14ac:dyDescent="0.35">
      <c r="B2314" t="s">
        <v>389</v>
      </c>
      <c r="C2314" t="str">
        <f t="shared" si="141"/>
        <v>ERCExSCG</v>
      </c>
      <c r="D2314" t="s">
        <v>393</v>
      </c>
      <c r="E2314" t="str">
        <f t="shared" si="142"/>
        <v>SCG</v>
      </c>
      <c r="F2314" t="s">
        <v>457</v>
      </c>
      <c r="G2314" t="s">
        <v>14</v>
      </c>
      <c r="H2314" t="s">
        <v>416</v>
      </c>
      <c r="I2314" s="12" t="s">
        <v>417</v>
      </c>
      <c r="J2314" s="12" t="s">
        <v>418</v>
      </c>
      <c r="L2314" s="28" t="str">
        <f t="shared" si="143"/>
        <v>ERCExSCGCZ12</v>
      </c>
      <c r="M2314" t="str">
        <f t="shared" si="144"/>
        <v>ERCExSCG</v>
      </c>
      <c r="N2314" t="s">
        <v>430</v>
      </c>
      <c r="O2314">
        <v>0</v>
      </c>
    </row>
    <row r="2315" spans="2:15" x14ac:dyDescent="0.35">
      <c r="B2315" t="s">
        <v>389</v>
      </c>
      <c r="C2315" t="str">
        <f t="shared" si="141"/>
        <v>ERCExSCG</v>
      </c>
      <c r="D2315" t="s">
        <v>393</v>
      </c>
      <c r="E2315" t="str">
        <f t="shared" si="142"/>
        <v>SCG</v>
      </c>
      <c r="F2315" t="s">
        <v>457</v>
      </c>
      <c r="G2315" t="s">
        <v>14</v>
      </c>
      <c r="H2315" t="s">
        <v>416</v>
      </c>
      <c r="I2315" s="12" t="s">
        <v>417</v>
      </c>
      <c r="J2315" s="12" t="s">
        <v>418</v>
      </c>
      <c r="L2315" s="28" t="str">
        <f t="shared" si="143"/>
        <v>ERCExSCGCZ13</v>
      </c>
      <c r="M2315" t="str">
        <f t="shared" si="144"/>
        <v>ERCExSCG</v>
      </c>
      <c r="N2315" t="s">
        <v>431</v>
      </c>
      <c r="O2315">
        <v>2.6890000000000001</v>
      </c>
    </row>
    <row r="2316" spans="2:15" x14ac:dyDescent="0.35">
      <c r="B2316" t="s">
        <v>389</v>
      </c>
      <c r="C2316" t="str">
        <f t="shared" si="141"/>
        <v>ERCExSCG</v>
      </c>
      <c r="D2316" t="s">
        <v>393</v>
      </c>
      <c r="E2316" t="str">
        <f t="shared" si="142"/>
        <v>SCG</v>
      </c>
      <c r="F2316" t="s">
        <v>457</v>
      </c>
      <c r="G2316" t="s">
        <v>14</v>
      </c>
      <c r="H2316" t="s">
        <v>416</v>
      </c>
      <c r="I2316" s="12" t="s">
        <v>417</v>
      </c>
      <c r="J2316" s="12" t="s">
        <v>418</v>
      </c>
      <c r="L2316" s="28" t="str">
        <f t="shared" si="143"/>
        <v>ERCExSCGCZ14</v>
      </c>
      <c r="M2316" t="str">
        <f t="shared" si="144"/>
        <v>ERCExSCG</v>
      </c>
      <c r="N2316" t="s">
        <v>432</v>
      </c>
      <c r="O2316">
        <v>3.483133333333333</v>
      </c>
    </row>
    <row r="2317" spans="2:15" x14ac:dyDescent="0.35">
      <c r="B2317" t="s">
        <v>389</v>
      </c>
      <c r="C2317" t="str">
        <f t="shared" si="141"/>
        <v>ERCExSCG</v>
      </c>
      <c r="D2317" t="s">
        <v>393</v>
      </c>
      <c r="E2317" t="str">
        <f t="shared" si="142"/>
        <v>SCG</v>
      </c>
      <c r="F2317" t="s">
        <v>457</v>
      </c>
      <c r="G2317" t="s">
        <v>14</v>
      </c>
      <c r="H2317" t="s">
        <v>416</v>
      </c>
      <c r="I2317" s="12" t="s">
        <v>417</v>
      </c>
      <c r="J2317" s="12" t="s">
        <v>418</v>
      </c>
      <c r="L2317" s="28" t="str">
        <f t="shared" si="143"/>
        <v>ERCExSCGCZ15</v>
      </c>
      <c r="M2317" t="str">
        <f t="shared" si="144"/>
        <v>ERCExSCG</v>
      </c>
      <c r="N2317" t="s">
        <v>433</v>
      </c>
      <c r="O2317">
        <v>1.1803999999999999</v>
      </c>
    </row>
    <row r="2318" spans="2:15" x14ac:dyDescent="0.35">
      <c r="B2318" t="s">
        <v>389</v>
      </c>
      <c r="C2318" t="str">
        <f t="shared" si="141"/>
        <v>ERCExSCG</v>
      </c>
      <c r="D2318" t="s">
        <v>393</v>
      </c>
      <c r="E2318" t="str">
        <f t="shared" si="142"/>
        <v>SCG</v>
      </c>
      <c r="F2318" t="s">
        <v>457</v>
      </c>
      <c r="G2318" t="s">
        <v>14</v>
      </c>
      <c r="H2318" t="s">
        <v>416</v>
      </c>
      <c r="I2318" s="12" t="s">
        <v>417</v>
      </c>
      <c r="J2318" s="12" t="s">
        <v>418</v>
      </c>
      <c r="L2318" s="28" t="str">
        <f t="shared" si="143"/>
        <v>ERCExSCGCZ16</v>
      </c>
      <c r="M2318" t="str">
        <f t="shared" si="144"/>
        <v>ERCExSCG</v>
      </c>
      <c r="N2318" t="s">
        <v>434</v>
      </c>
      <c r="O2318">
        <v>1.6180000000000001</v>
      </c>
    </row>
    <row r="2319" spans="2:15" x14ac:dyDescent="0.35">
      <c r="B2319" t="s">
        <v>389</v>
      </c>
      <c r="C2319" t="str">
        <f t="shared" ref="C2319:C2382" si="145">+G2319&amp;H2319&amp;F2319</f>
        <v>GroExSCG</v>
      </c>
      <c r="D2319" t="s">
        <v>393</v>
      </c>
      <c r="E2319" t="str">
        <f t="shared" si="142"/>
        <v>SCG</v>
      </c>
      <c r="F2319" t="s">
        <v>457</v>
      </c>
      <c r="G2319" t="s">
        <v>437</v>
      </c>
      <c r="H2319" t="s">
        <v>416</v>
      </c>
      <c r="I2319" s="12" t="s">
        <v>417</v>
      </c>
      <c r="J2319" s="12" t="s">
        <v>418</v>
      </c>
      <c r="L2319" s="28" t="str">
        <f t="shared" si="143"/>
        <v>GroExSCGCZ01</v>
      </c>
      <c r="M2319" t="str">
        <f t="shared" si="144"/>
        <v>GroExSCG</v>
      </c>
      <c r="N2319" t="s">
        <v>419</v>
      </c>
      <c r="O2319">
        <v>0</v>
      </c>
    </row>
    <row r="2320" spans="2:15" x14ac:dyDescent="0.35">
      <c r="B2320" t="s">
        <v>389</v>
      </c>
      <c r="C2320" t="str">
        <f t="shared" si="145"/>
        <v>GroExSCG</v>
      </c>
      <c r="D2320" t="s">
        <v>393</v>
      </c>
      <c r="E2320" t="str">
        <f t="shared" ref="E2320:E2383" si="146">IF(H2320="Ex",F2320,"Any")</f>
        <v>SCG</v>
      </c>
      <c r="F2320" t="s">
        <v>457</v>
      </c>
      <c r="G2320" t="s">
        <v>437</v>
      </c>
      <c r="H2320" t="s">
        <v>416</v>
      </c>
      <c r="I2320" s="12" t="s">
        <v>417</v>
      </c>
      <c r="J2320" s="12" t="s">
        <v>418</v>
      </c>
      <c r="L2320" s="28" t="str">
        <f t="shared" ref="L2320:L2383" si="147">M2320&amp;N2320</f>
        <v>GroExSCGCZ02</v>
      </c>
      <c r="M2320" t="str">
        <f t="shared" ref="M2320:M2383" si="148">+C2320</f>
        <v>GroExSCG</v>
      </c>
      <c r="N2320" t="s">
        <v>420</v>
      </c>
      <c r="O2320">
        <v>0</v>
      </c>
    </row>
    <row r="2321" spans="2:15" x14ac:dyDescent="0.35">
      <c r="B2321" t="s">
        <v>389</v>
      </c>
      <c r="C2321" t="str">
        <f t="shared" si="145"/>
        <v>GroExSCG</v>
      </c>
      <c r="D2321" t="s">
        <v>393</v>
      </c>
      <c r="E2321" t="str">
        <f t="shared" si="146"/>
        <v>SCG</v>
      </c>
      <c r="F2321" t="s">
        <v>457</v>
      </c>
      <c r="G2321" t="s">
        <v>437</v>
      </c>
      <c r="H2321" t="s">
        <v>416</v>
      </c>
      <c r="I2321" s="12" t="s">
        <v>417</v>
      </c>
      <c r="J2321" s="12" t="s">
        <v>418</v>
      </c>
      <c r="L2321" s="28" t="str">
        <f t="shared" si="147"/>
        <v>GroExSCGCZ03</v>
      </c>
      <c r="M2321" t="str">
        <f t="shared" si="148"/>
        <v>GroExSCG</v>
      </c>
      <c r="N2321" t="s">
        <v>421</v>
      </c>
      <c r="O2321">
        <v>0</v>
      </c>
    </row>
    <row r="2322" spans="2:15" x14ac:dyDescent="0.35">
      <c r="B2322" t="s">
        <v>389</v>
      </c>
      <c r="C2322" t="str">
        <f t="shared" si="145"/>
        <v>GroExSCG</v>
      </c>
      <c r="D2322" t="s">
        <v>393</v>
      </c>
      <c r="E2322" t="str">
        <f t="shared" si="146"/>
        <v>SCG</v>
      </c>
      <c r="F2322" t="s">
        <v>457</v>
      </c>
      <c r="G2322" t="s">
        <v>437</v>
      </c>
      <c r="H2322" t="s">
        <v>416</v>
      </c>
      <c r="I2322" s="12" t="s">
        <v>417</v>
      </c>
      <c r="J2322" s="12" t="s">
        <v>418</v>
      </c>
      <c r="L2322" s="28" t="str">
        <f t="shared" si="147"/>
        <v>GroExSCGCZ04</v>
      </c>
      <c r="M2322" t="str">
        <f t="shared" si="148"/>
        <v>GroExSCG</v>
      </c>
      <c r="N2322" t="s">
        <v>422</v>
      </c>
      <c r="O2322">
        <v>0</v>
      </c>
    </row>
    <row r="2323" spans="2:15" x14ac:dyDescent="0.35">
      <c r="B2323" t="s">
        <v>389</v>
      </c>
      <c r="C2323" t="str">
        <f t="shared" si="145"/>
        <v>GroExSCG</v>
      </c>
      <c r="D2323" t="s">
        <v>393</v>
      </c>
      <c r="E2323" t="str">
        <f t="shared" si="146"/>
        <v>SCG</v>
      </c>
      <c r="F2323" t="s">
        <v>457</v>
      </c>
      <c r="G2323" t="s">
        <v>437</v>
      </c>
      <c r="H2323" t="s">
        <v>416</v>
      </c>
      <c r="I2323" s="12" t="s">
        <v>417</v>
      </c>
      <c r="J2323" s="12" t="s">
        <v>418</v>
      </c>
      <c r="L2323" s="28" t="str">
        <f t="shared" si="147"/>
        <v>GroExSCGCZ05</v>
      </c>
      <c r="M2323" t="str">
        <f t="shared" si="148"/>
        <v>GroExSCG</v>
      </c>
      <c r="N2323" t="s">
        <v>423</v>
      </c>
      <c r="O2323">
        <v>0.45670000000000011</v>
      </c>
    </row>
    <row r="2324" spans="2:15" x14ac:dyDescent="0.35">
      <c r="B2324" t="s">
        <v>389</v>
      </c>
      <c r="C2324" t="str">
        <f t="shared" si="145"/>
        <v>GroExSCG</v>
      </c>
      <c r="D2324" t="s">
        <v>393</v>
      </c>
      <c r="E2324" t="str">
        <f t="shared" si="146"/>
        <v>SCG</v>
      </c>
      <c r="F2324" t="s">
        <v>457</v>
      </c>
      <c r="G2324" t="s">
        <v>437</v>
      </c>
      <c r="H2324" t="s">
        <v>416</v>
      </c>
      <c r="I2324" s="12" t="s">
        <v>417</v>
      </c>
      <c r="J2324" s="12" t="s">
        <v>418</v>
      </c>
      <c r="L2324" s="28" t="str">
        <f t="shared" si="147"/>
        <v>GroExSCGCZ06</v>
      </c>
      <c r="M2324" t="str">
        <f t="shared" si="148"/>
        <v>GroExSCG</v>
      </c>
      <c r="N2324" t="s">
        <v>424</v>
      </c>
      <c r="O2324">
        <v>25.274000000000001</v>
      </c>
    </row>
    <row r="2325" spans="2:15" x14ac:dyDescent="0.35">
      <c r="B2325" t="s">
        <v>389</v>
      </c>
      <c r="C2325" t="str">
        <f t="shared" si="145"/>
        <v>GroExSCG</v>
      </c>
      <c r="D2325" t="s">
        <v>393</v>
      </c>
      <c r="E2325" t="str">
        <f t="shared" si="146"/>
        <v>SCG</v>
      </c>
      <c r="F2325" t="s">
        <v>457</v>
      </c>
      <c r="G2325" t="s">
        <v>437</v>
      </c>
      <c r="H2325" t="s">
        <v>416</v>
      </c>
      <c r="I2325" s="12" t="s">
        <v>417</v>
      </c>
      <c r="J2325" s="12" t="s">
        <v>418</v>
      </c>
      <c r="L2325" s="28" t="str">
        <f t="shared" si="147"/>
        <v>GroExSCGCZ07</v>
      </c>
      <c r="M2325" t="str">
        <f t="shared" si="148"/>
        <v>GroExSCG</v>
      </c>
      <c r="N2325" t="s">
        <v>425</v>
      </c>
      <c r="O2325">
        <v>0</v>
      </c>
    </row>
    <row r="2326" spans="2:15" x14ac:dyDescent="0.35">
      <c r="B2326" t="s">
        <v>389</v>
      </c>
      <c r="C2326" t="str">
        <f t="shared" si="145"/>
        <v>GroExSCG</v>
      </c>
      <c r="D2326" t="s">
        <v>393</v>
      </c>
      <c r="E2326" t="str">
        <f t="shared" si="146"/>
        <v>SCG</v>
      </c>
      <c r="F2326" t="s">
        <v>457</v>
      </c>
      <c r="G2326" t="s">
        <v>437</v>
      </c>
      <c r="H2326" t="s">
        <v>416</v>
      </c>
      <c r="I2326" s="12" t="s">
        <v>417</v>
      </c>
      <c r="J2326" s="12" t="s">
        <v>418</v>
      </c>
      <c r="L2326" s="28" t="str">
        <f t="shared" si="147"/>
        <v>GroExSCGCZ08</v>
      </c>
      <c r="M2326" t="str">
        <f t="shared" si="148"/>
        <v>GroExSCG</v>
      </c>
      <c r="N2326" t="s">
        <v>426</v>
      </c>
      <c r="O2326">
        <v>38.435600000000001</v>
      </c>
    </row>
    <row r="2327" spans="2:15" x14ac:dyDescent="0.35">
      <c r="B2327" t="s">
        <v>389</v>
      </c>
      <c r="C2327" t="str">
        <f t="shared" si="145"/>
        <v>GroExSCG</v>
      </c>
      <c r="D2327" t="s">
        <v>393</v>
      </c>
      <c r="E2327" t="str">
        <f t="shared" si="146"/>
        <v>SCG</v>
      </c>
      <c r="F2327" t="s">
        <v>457</v>
      </c>
      <c r="G2327" t="s">
        <v>437</v>
      </c>
      <c r="H2327" t="s">
        <v>416</v>
      </c>
      <c r="I2327" s="12" t="s">
        <v>417</v>
      </c>
      <c r="J2327" s="12" t="s">
        <v>418</v>
      </c>
      <c r="L2327" s="28" t="str">
        <f t="shared" si="147"/>
        <v>GroExSCGCZ09</v>
      </c>
      <c r="M2327" t="str">
        <f t="shared" si="148"/>
        <v>GroExSCG</v>
      </c>
      <c r="N2327" t="s">
        <v>427</v>
      </c>
      <c r="O2327">
        <v>35.626600000000003</v>
      </c>
    </row>
    <row r="2328" spans="2:15" x14ac:dyDescent="0.35">
      <c r="B2328" t="s">
        <v>389</v>
      </c>
      <c r="C2328" t="str">
        <f t="shared" si="145"/>
        <v>GroExSCG</v>
      </c>
      <c r="D2328" t="s">
        <v>393</v>
      </c>
      <c r="E2328" t="str">
        <f t="shared" si="146"/>
        <v>SCG</v>
      </c>
      <c r="F2328" t="s">
        <v>457</v>
      </c>
      <c r="G2328" t="s">
        <v>437</v>
      </c>
      <c r="H2328" t="s">
        <v>416</v>
      </c>
      <c r="I2328" s="12" t="s">
        <v>417</v>
      </c>
      <c r="J2328" s="12" t="s">
        <v>418</v>
      </c>
      <c r="L2328" s="28" t="str">
        <f t="shared" si="147"/>
        <v>GroExSCGCZ10</v>
      </c>
      <c r="M2328" t="str">
        <f t="shared" si="148"/>
        <v>GroExSCG</v>
      </c>
      <c r="N2328" t="s">
        <v>428</v>
      </c>
      <c r="O2328">
        <v>23.777900000000002</v>
      </c>
    </row>
    <row r="2329" spans="2:15" x14ac:dyDescent="0.35">
      <c r="B2329" t="s">
        <v>389</v>
      </c>
      <c r="C2329" t="str">
        <f t="shared" si="145"/>
        <v>GroExSCG</v>
      </c>
      <c r="D2329" t="s">
        <v>393</v>
      </c>
      <c r="E2329" t="str">
        <f t="shared" si="146"/>
        <v>SCG</v>
      </c>
      <c r="F2329" t="s">
        <v>457</v>
      </c>
      <c r="G2329" t="s">
        <v>437</v>
      </c>
      <c r="H2329" t="s">
        <v>416</v>
      </c>
      <c r="I2329" s="12" t="s">
        <v>417</v>
      </c>
      <c r="J2329" s="12" t="s">
        <v>418</v>
      </c>
      <c r="L2329" s="28" t="str">
        <f t="shared" si="147"/>
        <v>GroExSCGCZ11</v>
      </c>
      <c r="M2329" t="str">
        <f t="shared" si="148"/>
        <v>GroExSCG</v>
      </c>
      <c r="N2329" t="s">
        <v>429</v>
      </c>
      <c r="O2329">
        <v>0</v>
      </c>
    </row>
    <row r="2330" spans="2:15" x14ac:dyDescent="0.35">
      <c r="B2330" t="s">
        <v>389</v>
      </c>
      <c r="C2330" t="str">
        <f t="shared" si="145"/>
        <v>GroExSCG</v>
      </c>
      <c r="D2330" t="s">
        <v>393</v>
      </c>
      <c r="E2330" t="str">
        <f t="shared" si="146"/>
        <v>SCG</v>
      </c>
      <c r="F2330" t="s">
        <v>457</v>
      </c>
      <c r="G2330" t="s">
        <v>437</v>
      </c>
      <c r="H2330" t="s">
        <v>416</v>
      </c>
      <c r="I2330" s="12" t="s">
        <v>417</v>
      </c>
      <c r="J2330" s="12" t="s">
        <v>418</v>
      </c>
      <c r="L2330" s="28" t="str">
        <f t="shared" si="147"/>
        <v>GroExSCGCZ12</v>
      </c>
      <c r="M2330" t="str">
        <f t="shared" si="148"/>
        <v>GroExSCG</v>
      </c>
      <c r="N2330" t="s">
        <v>430</v>
      </c>
      <c r="O2330">
        <v>0</v>
      </c>
    </row>
    <row r="2331" spans="2:15" x14ac:dyDescent="0.35">
      <c r="B2331" t="s">
        <v>389</v>
      </c>
      <c r="C2331" t="str">
        <f t="shared" si="145"/>
        <v>GroExSCG</v>
      </c>
      <c r="D2331" t="s">
        <v>393</v>
      </c>
      <c r="E2331" t="str">
        <f t="shared" si="146"/>
        <v>SCG</v>
      </c>
      <c r="F2331" t="s">
        <v>457</v>
      </c>
      <c r="G2331" t="s">
        <v>437</v>
      </c>
      <c r="H2331" t="s">
        <v>416</v>
      </c>
      <c r="I2331" s="12" t="s">
        <v>417</v>
      </c>
      <c r="J2331" s="12" t="s">
        <v>418</v>
      </c>
      <c r="L2331" s="28" t="str">
        <f t="shared" si="147"/>
        <v>GroExSCGCZ13</v>
      </c>
      <c r="M2331" t="str">
        <f t="shared" si="148"/>
        <v>GroExSCG</v>
      </c>
      <c r="N2331" t="s">
        <v>431</v>
      </c>
      <c r="O2331">
        <v>3.4644000000000004</v>
      </c>
    </row>
    <row r="2332" spans="2:15" x14ac:dyDescent="0.35">
      <c r="B2332" t="s">
        <v>389</v>
      </c>
      <c r="C2332" t="str">
        <f t="shared" si="145"/>
        <v>GroExSCG</v>
      </c>
      <c r="D2332" t="s">
        <v>393</v>
      </c>
      <c r="E2332" t="str">
        <f t="shared" si="146"/>
        <v>SCG</v>
      </c>
      <c r="F2332" t="s">
        <v>457</v>
      </c>
      <c r="G2332" t="s">
        <v>437</v>
      </c>
      <c r="H2332" t="s">
        <v>416</v>
      </c>
      <c r="I2332" s="12" t="s">
        <v>417</v>
      </c>
      <c r="J2332" s="12" t="s">
        <v>418</v>
      </c>
      <c r="L2332" s="28" t="str">
        <f t="shared" si="147"/>
        <v>GroExSCGCZ14</v>
      </c>
      <c r="M2332" t="str">
        <f t="shared" si="148"/>
        <v>GroExSCG</v>
      </c>
      <c r="N2332" t="s">
        <v>432</v>
      </c>
      <c r="O2332">
        <v>5.7257999999999996</v>
      </c>
    </row>
    <row r="2333" spans="2:15" x14ac:dyDescent="0.35">
      <c r="B2333" t="s">
        <v>389</v>
      </c>
      <c r="C2333" t="str">
        <f t="shared" si="145"/>
        <v>GroExSCG</v>
      </c>
      <c r="D2333" t="s">
        <v>393</v>
      </c>
      <c r="E2333" t="str">
        <f t="shared" si="146"/>
        <v>SCG</v>
      </c>
      <c r="F2333" t="s">
        <v>457</v>
      </c>
      <c r="G2333" t="s">
        <v>437</v>
      </c>
      <c r="H2333" t="s">
        <v>416</v>
      </c>
      <c r="I2333" s="12" t="s">
        <v>417</v>
      </c>
      <c r="J2333" s="12" t="s">
        <v>418</v>
      </c>
      <c r="L2333" s="28" t="str">
        <f t="shared" si="147"/>
        <v>GroExSCGCZ15</v>
      </c>
      <c r="M2333" t="str">
        <f t="shared" si="148"/>
        <v>GroExSCG</v>
      </c>
      <c r="N2333" t="s">
        <v>433</v>
      </c>
      <c r="O2333">
        <v>3.3431999999999995</v>
      </c>
    </row>
    <row r="2334" spans="2:15" x14ac:dyDescent="0.35">
      <c r="B2334" t="s">
        <v>389</v>
      </c>
      <c r="C2334" t="str">
        <f t="shared" si="145"/>
        <v>GroExSCG</v>
      </c>
      <c r="D2334" t="s">
        <v>393</v>
      </c>
      <c r="E2334" t="str">
        <f t="shared" si="146"/>
        <v>SCG</v>
      </c>
      <c r="F2334" t="s">
        <v>457</v>
      </c>
      <c r="G2334" t="s">
        <v>437</v>
      </c>
      <c r="H2334" t="s">
        <v>416</v>
      </c>
      <c r="I2334" s="12" t="s">
        <v>417</v>
      </c>
      <c r="J2334" s="12" t="s">
        <v>418</v>
      </c>
      <c r="L2334" s="28" t="str">
        <f t="shared" si="147"/>
        <v>GroExSCGCZ16</v>
      </c>
      <c r="M2334" t="str">
        <f t="shared" si="148"/>
        <v>GroExSCG</v>
      </c>
      <c r="N2334" t="s">
        <v>434</v>
      </c>
      <c r="O2334">
        <v>2.2902999999999998</v>
      </c>
    </row>
    <row r="2335" spans="2:15" x14ac:dyDescent="0.35">
      <c r="B2335" t="s">
        <v>389</v>
      </c>
      <c r="C2335" t="str">
        <f t="shared" si="145"/>
        <v>HspExSCG</v>
      </c>
      <c r="D2335" t="s">
        <v>393</v>
      </c>
      <c r="E2335" t="str">
        <f t="shared" si="146"/>
        <v>SCG</v>
      </c>
      <c r="F2335" t="s">
        <v>457</v>
      </c>
      <c r="G2335" t="s">
        <v>438</v>
      </c>
      <c r="H2335" t="s">
        <v>416</v>
      </c>
      <c r="I2335" s="12" t="s">
        <v>417</v>
      </c>
      <c r="J2335" s="12" t="s">
        <v>418</v>
      </c>
      <c r="L2335" s="28" t="str">
        <f t="shared" si="147"/>
        <v>HspExSCGCZ01</v>
      </c>
      <c r="M2335" t="str">
        <f t="shared" si="148"/>
        <v>HspExSCG</v>
      </c>
      <c r="N2335" t="s">
        <v>419</v>
      </c>
      <c r="O2335">
        <v>0</v>
      </c>
    </row>
    <row r="2336" spans="2:15" x14ac:dyDescent="0.35">
      <c r="B2336" t="s">
        <v>389</v>
      </c>
      <c r="C2336" t="str">
        <f t="shared" si="145"/>
        <v>HspExSCG</v>
      </c>
      <c r="D2336" t="s">
        <v>393</v>
      </c>
      <c r="E2336" t="str">
        <f t="shared" si="146"/>
        <v>SCG</v>
      </c>
      <c r="F2336" t="s">
        <v>457</v>
      </c>
      <c r="G2336" t="s">
        <v>438</v>
      </c>
      <c r="H2336" t="s">
        <v>416</v>
      </c>
      <c r="I2336" s="12" t="s">
        <v>417</v>
      </c>
      <c r="J2336" s="12" t="s">
        <v>418</v>
      </c>
      <c r="L2336" s="28" t="str">
        <f t="shared" si="147"/>
        <v>HspExSCGCZ02</v>
      </c>
      <c r="M2336" t="str">
        <f t="shared" si="148"/>
        <v>HspExSCG</v>
      </c>
      <c r="N2336" t="s">
        <v>420</v>
      </c>
      <c r="O2336">
        <v>0</v>
      </c>
    </row>
    <row r="2337" spans="2:15" x14ac:dyDescent="0.35">
      <c r="B2337" t="s">
        <v>389</v>
      </c>
      <c r="C2337" t="str">
        <f t="shared" si="145"/>
        <v>HspExSCG</v>
      </c>
      <c r="D2337" t="s">
        <v>393</v>
      </c>
      <c r="E2337" t="str">
        <f t="shared" si="146"/>
        <v>SCG</v>
      </c>
      <c r="F2337" t="s">
        <v>457</v>
      </c>
      <c r="G2337" t="s">
        <v>438</v>
      </c>
      <c r="H2337" t="s">
        <v>416</v>
      </c>
      <c r="I2337" s="12" t="s">
        <v>417</v>
      </c>
      <c r="J2337" s="12" t="s">
        <v>418</v>
      </c>
      <c r="L2337" s="28" t="str">
        <f t="shared" si="147"/>
        <v>HspExSCGCZ03</v>
      </c>
      <c r="M2337" t="str">
        <f t="shared" si="148"/>
        <v>HspExSCG</v>
      </c>
      <c r="N2337" t="s">
        <v>421</v>
      </c>
      <c r="O2337">
        <v>0</v>
      </c>
    </row>
    <row r="2338" spans="2:15" x14ac:dyDescent="0.35">
      <c r="B2338" t="s">
        <v>389</v>
      </c>
      <c r="C2338" t="str">
        <f t="shared" si="145"/>
        <v>HspExSCG</v>
      </c>
      <c r="D2338" t="s">
        <v>393</v>
      </c>
      <c r="E2338" t="str">
        <f t="shared" si="146"/>
        <v>SCG</v>
      </c>
      <c r="F2338" t="s">
        <v>457</v>
      </c>
      <c r="G2338" t="s">
        <v>438</v>
      </c>
      <c r="H2338" t="s">
        <v>416</v>
      </c>
      <c r="I2338" s="12" t="s">
        <v>417</v>
      </c>
      <c r="J2338" s="12" t="s">
        <v>418</v>
      </c>
      <c r="L2338" s="28" t="str">
        <f t="shared" si="147"/>
        <v>HspExSCGCZ04</v>
      </c>
      <c r="M2338" t="str">
        <f t="shared" si="148"/>
        <v>HspExSCG</v>
      </c>
      <c r="N2338" t="s">
        <v>422</v>
      </c>
      <c r="O2338">
        <v>0</v>
      </c>
    </row>
    <row r="2339" spans="2:15" x14ac:dyDescent="0.35">
      <c r="B2339" t="s">
        <v>389</v>
      </c>
      <c r="C2339" t="str">
        <f t="shared" si="145"/>
        <v>HspExSCG</v>
      </c>
      <c r="D2339" t="s">
        <v>393</v>
      </c>
      <c r="E2339" t="str">
        <f t="shared" si="146"/>
        <v>SCG</v>
      </c>
      <c r="F2339" t="s">
        <v>457</v>
      </c>
      <c r="G2339" t="s">
        <v>438</v>
      </c>
      <c r="H2339" t="s">
        <v>416</v>
      </c>
      <c r="I2339" s="12" t="s">
        <v>417</v>
      </c>
      <c r="J2339" s="12" t="s">
        <v>418</v>
      </c>
      <c r="L2339" s="28" t="str">
        <f t="shared" si="147"/>
        <v>HspExSCGCZ05</v>
      </c>
      <c r="M2339" t="str">
        <f t="shared" si="148"/>
        <v>HspExSCG</v>
      </c>
      <c r="N2339" t="s">
        <v>423</v>
      </c>
      <c r="O2339">
        <v>0.95435000000000003</v>
      </c>
    </row>
    <row r="2340" spans="2:15" x14ac:dyDescent="0.35">
      <c r="B2340" t="s">
        <v>389</v>
      </c>
      <c r="C2340" t="str">
        <f t="shared" si="145"/>
        <v>HspExSCG</v>
      </c>
      <c r="D2340" t="s">
        <v>393</v>
      </c>
      <c r="E2340" t="str">
        <f t="shared" si="146"/>
        <v>SCG</v>
      </c>
      <c r="F2340" t="s">
        <v>457</v>
      </c>
      <c r="G2340" t="s">
        <v>438</v>
      </c>
      <c r="H2340" t="s">
        <v>416</v>
      </c>
      <c r="I2340" s="12" t="s">
        <v>417</v>
      </c>
      <c r="J2340" s="12" t="s">
        <v>418</v>
      </c>
      <c r="L2340" s="28" t="str">
        <f t="shared" si="147"/>
        <v>HspExSCGCZ06</v>
      </c>
      <c r="M2340" t="str">
        <f t="shared" si="148"/>
        <v>HspExSCG</v>
      </c>
      <c r="N2340" t="s">
        <v>424</v>
      </c>
      <c r="O2340">
        <v>15.986949999999998</v>
      </c>
    </row>
    <row r="2341" spans="2:15" x14ac:dyDescent="0.35">
      <c r="B2341" t="s">
        <v>389</v>
      </c>
      <c r="C2341" t="str">
        <f t="shared" si="145"/>
        <v>HspExSCG</v>
      </c>
      <c r="D2341" t="s">
        <v>393</v>
      </c>
      <c r="E2341" t="str">
        <f t="shared" si="146"/>
        <v>SCG</v>
      </c>
      <c r="F2341" t="s">
        <v>457</v>
      </c>
      <c r="G2341" t="s">
        <v>438</v>
      </c>
      <c r="H2341" t="s">
        <v>416</v>
      </c>
      <c r="I2341" s="12" t="s">
        <v>417</v>
      </c>
      <c r="J2341" s="12" t="s">
        <v>418</v>
      </c>
      <c r="L2341" s="28" t="str">
        <f t="shared" si="147"/>
        <v>HspExSCGCZ07</v>
      </c>
      <c r="M2341" t="str">
        <f t="shared" si="148"/>
        <v>HspExSCG</v>
      </c>
      <c r="N2341" t="s">
        <v>425</v>
      </c>
      <c r="O2341">
        <v>0</v>
      </c>
    </row>
    <row r="2342" spans="2:15" x14ac:dyDescent="0.35">
      <c r="B2342" t="s">
        <v>389</v>
      </c>
      <c r="C2342" t="str">
        <f t="shared" si="145"/>
        <v>HspExSCG</v>
      </c>
      <c r="D2342" t="s">
        <v>393</v>
      </c>
      <c r="E2342" t="str">
        <f t="shared" si="146"/>
        <v>SCG</v>
      </c>
      <c r="F2342" t="s">
        <v>457</v>
      </c>
      <c r="G2342" t="s">
        <v>438</v>
      </c>
      <c r="H2342" t="s">
        <v>416</v>
      </c>
      <c r="I2342" s="12" t="s">
        <v>417</v>
      </c>
      <c r="J2342" s="12" t="s">
        <v>418</v>
      </c>
      <c r="L2342" s="28" t="str">
        <f t="shared" si="147"/>
        <v>HspExSCGCZ08</v>
      </c>
      <c r="M2342" t="str">
        <f t="shared" si="148"/>
        <v>HspExSCG</v>
      </c>
      <c r="N2342" t="s">
        <v>426</v>
      </c>
      <c r="O2342">
        <v>18.706099999999999</v>
      </c>
    </row>
    <row r="2343" spans="2:15" x14ac:dyDescent="0.35">
      <c r="B2343" t="s">
        <v>389</v>
      </c>
      <c r="C2343" t="str">
        <f t="shared" si="145"/>
        <v>HspExSCG</v>
      </c>
      <c r="D2343" t="s">
        <v>393</v>
      </c>
      <c r="E2343" t="str">
        <f t="shared" si="146"/>
        <v>SCG</v>
      </c>
      <c r="F2343" t="s">
        <v>457</v>
      </c>
      <c r="G2343" t="s">
        <v>438</v>
      </c>
      <c r="H2343" t="s">
        <v>416</v>
      </c>
      <c r="I2343" s="12" t="s">
        <v>417</v>
      </c>
      <c r="J2343" s="12" t="s">
        <v>418</v>
      </c>
      <c r="L2343" s="28" t="str">
        <f t="shared" si="147"/>
        <v>HspExSCGCZ09</v>
      </c>
      <c r="M2343" t="str">
        <f t="shared" si="148"/>
        <v>HspExSCG</v>
      </c>
      <c r="N2343" t="s">
        <v>427</v>
      </c>
      <c r="O2343">
        <v>21.680350000000001</v>
      </c>
    </row>
    <row r="2344" spans="2:15" x14ac:dyDescent="0.35">
      <c r="B2344" t="s">
        <v>389</v>
      </c>
      <c r="C2344" t="str">
        <f t="shared" si="145"/>
        <v>HspExSCG</v>
      </c>
      <c r="D2344" t="s">
        <v>393</v>
      </c>
      <c r="E2344" t="str">
        <f t="shared" si="146"/>
        <v>SCG</v>
      </c>
      <c r="F2344" t="s">
        <v>457</v>
      </c>
      <c r="G2344" t="s">
        <v>438</v>
      </c>
      <c r="H2344" t="s">
        <v>416</v>
      </c>
      <c r="I2344" s="12" t="s">
        <v>417</v>
      </c>
      <c r="J2344" s="12" t="s">
        <v>418</v>
      </c>
      <c r="L2344" s="28" t="str">
        <f t="shared" si="147"/>
        <v>HspExSCGCZ10</v>
      </c>
      <c r="M2344" t="str">
        <f t="shared" si="148"/>
        <v>HspExSCG</v>
      </c>
      <c r="N2344" t="s">
        <v>428</v>
      </c>
      <c r="O2344">
        <v>7.9053499999999994</v>
      </c>
    </row>
    <row r="2345" spans="2:15" x14ac:dyDescent="0.35">
      <c r="B2345" t="s">
        <v>389</v>
      </c>
      <c r="C2345" t="str">
        <f t="shared" si="145"/>
        <v>HspExSCG</v>
      </c>
      <c r="D2345" t="s">
        <v>393</v>
      </c>
      <c r="E2345" t="str">
        <f t="shared" si="146"/>
        <v>SCG</v>
      </c>
      <c r="F2345" t="s">
        <v>457</v>
      </c>
      <c r="G2345" t="s">
        <v>438</v>
      </c>
      <c r="H2345" t="s">
        <v>416</v>
      </c>
      <c r="I2345" s="12" t="s">
        <v>417</v>
      </c>
      <c r="J2345" s="12" t="s">
        <v>418</v>
      </c>
      <c r="L2345" s="28" t="str">
        <f t="shared" si="147"/>
        <v>HspExSCGCZ11</v>
      </c>
      <c r="M2345" t="str">
        <f t="shared" si="148"/>
        <v>HspExSCG</v>
      </c>
      <c r="N2345" t="s">
        <v>429</v>
      </c>
      <c r="O2345">
        <v>0</v>
      </c>
    </row>
    <row r="2346" spans="2:15" x14ac:dyDescent="0.35">
      <c r="B2346" t="s">
        <v>389</v>
      </c>
      <c r="C2346" t="str">
        <f t="shared" si="145"/>
        <v>HspExSCG</v>
      </c>
      <c r="D2346" t="s">
        <v>393</v>
      </c>
      <c r="E2346" t="str">
        <f t="shared" si="146"/>
        <v>SCG</v>
      </c>
      <c r="F2346" t="s">
        <v>457</v>
      </c>
      <c r="G2346" t="s">
        <v>438</v>
      </c>
      <c r="H2346" t="s">
        <v>416</v>
      </c>
      <c r="I2346" s="12" t="s">
        <v>417</v>
      </c>
      <c r="J2346" s="12" t="s">
        <v>418</v>
      </c>
      <c r="L2346" s="28" t="str">
        <f t="shared" si="147"/>
        <v>HspExSCGCZ12</v>
      </c>
      <c r="M2346" t="str">
        <f t="shared" si="148"/>
        <v>HspExSCG</v>
      </c>
      <c r="N2346" t="s">
        <v>430</v>
      </c>
      <c r="O2346">
        <v>0</v>
      </c>
    </row>
    <row r="2347" spans="2:15" x14ac:dyDescent="0.35">
      <c r="B2347" t="s">
        <v>389</v>
      </c>
      <c r="C2347" t="str">
        <f t="shared" si="145"/>
        <v>HspExSCG</v>
      </c>
      <c r="D2347" t="s">
        <v>393</v>
      </c>
      <c r="E2347" t="str">
        <f t="shared" si="146"/>
        <v>SCG</v>
      </c>
      <c r="F2347" t="s">
        <v>457</v>
      </c>
      <c r="G2347" t="s">
        <v>438</v>
      </c>
      <c r="H2347" t="s">
        <v>416</v>
      </c>
      <c r="I2347" s="12" t="s">
        <v>417</v>
      </c>
      <c r="J2347" s="12" t="s">
        <v>418</v>
      </c>
      <c r="L2347" s="28" t="str">
        <f t="shared" si="147"/>
        <v>HspExSCGCZ13</v>
      </c>
      <c r="M2347" t="str">
        <f t="shared" si="148"/>
        <v>HspExSCG</v>
      </c>
      <c r="N2347" t="s">
        <v>431</v>
      </c>
      <c r="O2347">
        <v>1.5183</v>
      </c>
    </row>
    <row r="2348" spans="2:15" x14ac:dyDescent="0.35">
      <c r="B2348" t="s">
        <v>389</v>
      </c>
      <c r="C2348" t="str">
        <f t="shared" si="145"/>
        <v>HspExSCG</v>
      </c>
      <c r="D2348" t="s">
        <v>393</v>
      </c>
      <c r="E2348" t="str">
        <f t="shared" si="146"/>
        <v>SCG</v>
      </c>
      <c r="F2348" t="s">
        <v>457</v>
      </c>
      <c r="G2348" t="s">
        <v>438</v>
      </c>
      <c r="H2348" t="s">
        <v>416</v>
      </c>
      <c r="I2348" s="12" t="s">
        <v>417</v>
      </c>
      <c r="J2348" s="12" t="s">
        <v>418</v>
      </c>
      <c r="L2348" s="28" t="str">
        <f t="shared" si="147"/>
        <v>HspExSCGCZ14</v>
      </c>
      <c r="M2348" t="str">
        <f t="shared" si="148"/>
        <v>HspExSCG</v>
      </c>
      <c r="N2348" t="s">
        <v>432</v>
      </c>
      <c r="O2348">
        <v>1.4168500000000002</v>
      </c>
    </row>
    <row r="2349" spans="2:15" x14ac:dyDescent="0.35">
      <c r="B2349" t="s">
        <v>389</v>
      </c>
      <c r="C2349" t="str">
        <f t="shared" si="145"/>
        <v>HspExSCG</v>
      </c>
      <c r="D2349" t="s">
        <v>393</v>
      </c>
      <c r="E2349" t="str">
        <f t="shared" si="146"/>
        <v>SCG</v>
      </c>
      <c r="F2349" t="s">
        <v>457</v>
      </c>
      <c r="G2349" t="s">
        <v>438</v>
      </c>
      <c r="H2349" t="s">
        <v>416</v>
      </c>
      <c r="I2349" s="12" t="s">
        <v>417</v>
      </c>
      <c r="J2349" s="12" t="s">
        <v>418</v>
      </c>
      <c r="L2349" s="28" t="str">
        <f t="shared" si="147"/>
        <v>HspExSCGCZ15</v>
      </c>
      <c r="M2349" t="str">
        <f t="shared" si="148"/>
        <v>HspExSCG</v>
      </c>
      <c r="N2349" t="s">
        <v>433</v>
      </c>
      <c r="O2349">
        <v>1.6376000000000002</v>
      </c>
    </row>
    <row r="2350" spans="2:15" x14ac:dyDescent="0.35">
      <c r="B2350" t="s">
        <v>389</v>
      </c>
      <c r="C2350" t="str">
        <f t="shared" si="145"/>
        <v>HspExSCG</v>
      </c>
      <c r="D2350" t="s">
        <v>393</v>
      </c>
      <c r="E2350" t="str">
        <f t="shared" si="146"/>
        <v>SCG</v>
      </c>
      <c r="F2350" t="s">
        <v>457</v>
      </c>
      <c r="G2350" t="s">
        <v>438</v>
      </c>
      <c r="H2350" t="s">
        <v>416</v>
      </c>
      <c r="I2350" s="12" t="s">
        <v>417</v>
      </c>
      <c r="J2350" s="12" t="s">
        <v>418</v>
      </c>
      <c r="L2350" s="28" t="str">
        <f t="shared" si="147"/>
        <v>HspExSCGCZ16</v>
      </c>
      <c r="M2350" t="str">
        <f t="shared" si="148"/>
        <v>HspExSCG</v>
      </c>
      <c r="N2350" t="s">
        <v>434</v>
      </c>
      <c r="O2350">
        <v>1.0454999999999999</v>
      </c>
    </row>
    <row r="2351" spans="2:15" x14ac:dyDescent="0.35">
      <c r="B2351" t="s">
        <v>389</v>
      </c>
      <c r="C2351" t="str">
        <f t="shared" si="145"/>
        <v>NrsExSCG</v>
      </c>
      <c r="D2351" t="s">
        <v>393</v>
      </c>
      <c r="E2351" t="str">
        <f t="shared" si="146"/>
        <v>SCG</v>
      </c>
      <c r="F2351" t="s">
        <v>457</v>
      </c>
      <c r="G2351" t="s">
        <v>439</v>
      </c>
      <c r="H2351" t="s">
        <v>416</v>
      </c>
      <c r="I2351" s="12" t="s">
        <v>417</v>
      </c>
      <c r="J2351" s="12" t="s">
        <v>418</v>
      </c>
      <c r="L2351" s="28" t="str">
        <f t="shared" si="147"/>
        <v>NrsExSCGCZ01</v>
      </c>
      <c r="M2351" t="str">
        <f t="shared" si="148"/>
        <v>NrsExSCG</v>
      </c>
      <c r="N2351" t="s">
        <v>419</v>
      </c>
      <c r="O2351">
        <v>0</v>
      </c>
    </row>
    <row r="2352" spans="2:15" x14ac:dyDescent="0.35">
      <c r="B2352" t="s">
        <v>389</v>
      </c>
      <c r="C2352" t="str">
        <f t="shared" si="145"/>
        <v>NrsExSCG</v>
      </c>
      <c r="D2352" t="s">
        <v>393</v>
      </c>
      <c r="E2352" t="str">
        <f t="shared" si="146"/>
        <v>SCG</v>
      </c>
      <c r="F2352" t="s">
        <v>457</v>
      </c>
      <c r="G2352" t="s">
        <v>439</v>
      </c>
      <c r="H2352" t="s">
        <v>416</v>
      </c>
      <c r="I2352" s="12" t="s">
        <v>417</v>
      </c>
      <c r="J2352" s="12" t="s">
        <v>418</v>
      </c>
      <c r="L2352" s="28" t="str">
        <f t="shared" si="147"/>
        <v>NrsExSCGCZ02</v>
      </c>
      <c r="M2352" t="str">
        <f t="shared" si="148"/>
        <v>NrsExSCG</v>
      </c>
      <c r="N2352" t="s">
        <v>420</v>
      </c>
      <c r="O2352">
        <v>0</v>
      </c>
    </row>
    <row r="2353" spans="2:15" x14ac:dyDescent="0.35">
      <c r="B2353" t="s">
        <v>389</v>
      </c>
      <c r="C2353" t="str">
        <f t="shared" si="145"/>
        <v>NrsExSCG</v>
      </c>
      <c r="D2353" t="s">
        <v>393</v>
      </c>
      <c r="E2353" t="str">
        <f t="shared" si="146"/>
        <v>SCG</v>
      </c>
      <c r="F2353" t="s">
        <v>457</v>
      </c>
      <c r="G2353" t="s">
        <v>439</v>
      </c>
      <c r="H2353" t="s">
        <v>416</v>
      </c>
      <c r="I2353" s="12" t="s">
        <v>417</v>
      </c>
      <c r="J2353" s="12" t="s">
        <v>418</v>
      </c>
      <c r="L2353" s="28" t="str">
        <f t="shared" si="147"/>
        <v>NrsExSCGCZ03</v>
      </c>
      <c r="M2353" t="str">
        <f t="shared" si="148"/>
        <v>NrsExSCG</v>
      </c>
      <c r="N2353" t="s">
        <v>421</v>
      </c>
      <c r="O2353">
        <v>0</v>
      </c>
    </row>
    <row r="2354" spans="2:15" x14ac:dyDescent="0.35">
      <c r="B2354" t="s">
        <v>389</v>
      </c>
      <c r="C2354" t="str">
        <f t="shared" si="145"/>
        <v>NrsExSCG</v>
      </c>
      <c r="D2354" t="s">
        <v>393</v>
      </c>
      <c r="E2354" t="str">
        <f t="shared" si="146"/>
        <v>SCG</v>
      </c>
      <c r="F2354" t="s">
        <v>457</v>
      </c>
      <c r="G2354" t="s">
        <v>439</v>
      </c>
      <c r="H2354" t="s">
        <v>416</v>
      </c>
      <c r="I2354" s="12" t="s">
        <v>417</v>
      </c>
      <c r="J2354" s="12" t="s">
        <v>418</v>
      </c>
      <c r="L2354" s="28" t="str">
        <f t="shared" si="147"/>
        <v>NrsExSCGCZ04</v>
      </c>
      <c r="M2354" t="str">
        <f t="shared" si="148"/>
        <v>NrsExSCG</v>
      </c>
      <c r="N2354" t="s">
        <v>422</v>
      </c>
      <c r="O2354">
        <v>0</v>
      </c>
    </row>
    <row r="2355" spans="2:15" x14ac:dyDescent="0.35">
      <c r="B2355" t="s">
        <v>389</v>
      </c>
      <c r="C2355" t="str">
        <f t="shared" si="145"/>
        <v>NrsExSCG</v>
      </c>
      <c r="D2355" t="s">
        <v>393</v>
      </c>
      <c r="E2355" t="str">
        <f t="shared" si="146"/>
        <v>SCG</v>
      </c>
      <c r="F2355" t="s">
        <v>457</v>
      </c>
      <c r="G2355" t="s">
        <v>439</v>
      </c>
      <c r="H2355" t="s">
        <v>416</v>
      </c>
      <c r="I2355" s="12" t="s">
        <v>417</v>
      </c>
      <c r="J2355" s="12" t="s">
        <v>418</v>
      </c>
      <c r="L2355" s="28" t="str">
        <f t="shared" si="147"/>
        <v>NrsExSCGCZ05</v>
      </c>
      <c r="M2355" t="str">
        <f t="shared" si="148"/>
        <v>NrsExSCG</v>
      </c>
      <c r="N2355" t="s">
        <v>423</v>
      </c>
      <c r="O2355">
        <v>0.95435000000000003</v>
      </c>
    </row>
    <row r="2356" spans="2:15" x14ac:dyDescent="0.35">
      <c r="B2356" t="s">
        <v>389</v>
      </c>
      <c r="C2356" t="str">
        <f t="shared" si="145"/>
        <v>NrsExSCG</v>
      </c>
      <c r="D2356" t="s">
        <v>393</v>
      </c>
      <c r="E2356" t="str">
        <f t="shared" si="146"/>
        <v>SCG</v>
      </c>
      <c r="F2356" t="s">
        <v>457</v>
      </c>
      <c r="G2356" t="s">
        <v>439</v>
      </c>
      <c r="H2356" t="s">
        <v>416</v>
      </c>
      <c r="I2356" s="12" t="s">
        <v>417</v>
      </c>
      <c r="J2356" s="12" t="s">
        <v>418</v>
      </c>
      <c r="L2356" s="28" t="str">
        <f t="shared" si="147"/>
        <v>NrsExSCGCZ06</v>
      </c>
      <c r="M2356" t="str">
        <f t="shared" si="148"/>
        <v>NrsExSCG</v>
      </c>
      <c r="N2356" t="s">
        <v>424</v>
      </c>
      <c r="O2356">
        <v>15.986949999999998</v>
      </c>
    </row>
    <row r="2357" spans="2:15" x14ac:dyDescent="0.35">
      <c r="B2357" t="s">
        <v>389</v>
      </c>
      <c r="C2357" t="str">
        <f t="shared" si="145"/>
        <v>NrsExSCG</v>
      </c>
      <c r="D2357" t="s">
        <v>393</v>
      </c>
      <c r="E2357" t="str">
        <f t="shared" si="146"/>
        <v>SCG</v>
      </c>
      <c r="F2357" t="s">
        <v>457</v>
      </c>
      <c r="G2357" t="s">
        <v>439</v>
      </c>
      <c r="H2357" t="s">
        <v>416</v>
      </c>
      <c r="I2357" s="12" t="s">
        <v>417</v>
      </c>
      <c r="J2357" s="12" t="s">
        <v>418</v>
      </c>
      <c r="L2357" s="28" t="str">
        <f t="shared" si="147"/>
        <v>NrsExSCGCZ07</v>
      </c>
      <c r="M2357" t="str">
        <f t="shared" si="148"/>
        <v>NrsExSCG</v>
      </c>
      <c r="N2357" t="s">
        <v>425</v>
      </c>
      <c r="O2357">
        <v>0</v>
      </c>
    </row>
    <row r="2358" spans="2:15" x14ac:dyDescent="0.35">
      <c r="B2358" t="s">
        <v>389</v>
      </c>
      <c r="C2358" t="str">
        <f t="shared" si="145"/>
        <v>NrsExSCG</v>
      </c>
      <c r="D2358" t="s">
        <v>393</v>
      </c>
      <c r="E2358" t="str">
        <f t="shared" si="146"/>
        <v>SCG</v>
      </c>
      <c r="F2358" t="s">
        <v>457</v>
      </c>
      <c r="G2358" t="s">
        <v>439</v>
      </c>
      <c r="H2358" t="s">
        <v>416</v>
      </c>
      <c r="I2358" s="12" t="s">
        <v>417</v>
      </c>
      <c r="J2358" s="12" t="s">
        <v>418</v>
      </c>
      <c r="L2358" s="28" t="str">
        <f t="shared" si="147"/>
        <v>NrsExSCGCZ08</v>
      </c>
      <c r="M2358" t="str">
        <f t="shared" si="148"/>
        <v>NrsExSCG</v>
      </c>
      <c r="N2358" t="s">
        <v>426</v>
      </c>
      <c r="O2358">
        <v>18.706099999999999</v>
      </c>
    </row>
    <row r="2359" spans="2:15" x14ac:dyDescent="0.35">
      <c r="B2359" t="s">
        <v>389</v>
      </c>
      <c r="C2359" t="str">
        <f t="shared" si="145"/>
        <v>NrsExSCG</v>
      </c>
      <c r="D2359" t="s">
        <v>393</v>
      </c>
      <c r="E2359" t="str">
        <f t="shared" si="146"/>
        <v>SCG</v>
      </c>
      <c r="F2359" t="s">
        <v>457</v>
      </c>
      <c r="G2359" t="s">
        <v>439</v>
      </c>
      <c r="H2359" t="s">
        <v>416</v>
      </c>
      <c r="I2359" s="12" t="s">
        <v>417</v>
      </c>
      <c r="J2359" s="12" t="s">
        <v>418</v>
      </c>
      <c r="L2359" s="28" t="str">
        <f t="shared" si="147"/>
        <v>NrsExSCGCZ09</v>
      </c>
      <c r="M2359" t="str">
        <f t="shared" si="148"/>
        <v>NrsExSCG</v>
      </c>
      <c r="N2359" t="s">
        <v>427</v>
      </c>
      <c r="O2359">
        <v>21.680350000000001</v>
      </c>
    </row>
    <row r="2360" spans="2:15" x14ac:dyDescent="0.35">
      <c r="B2360" t="s">
        <v>389</v>
      </c>
      <c r="C2360" t="str">
        <f t="shared" si="145"/>
        <v>NrsExSCG</v>
      </c>
      <c r="D2360" t="s">
        <v>393</v>
      </c>
      <c r="E2360" t="str">
        <f t="shared" si="146"/>
        <v>SCG</v>
      </c>
      <c r="F2360" t="s">
        <v>457</v>
      </c>
      <c r="G2360" t="s">
        <v>439</v>
      </c>
      <c r="H2360" t="s">
        <v>416</v>
      </c>
      <c r="I2360" s="12" t="s">
        <v>417</v>
      </c>
      <c r="J2360" s="12" t="s">
        <v>418</v>
      </c>
      <c r="L2360" s="28" t="str">
        <f t="shared" si="147"/>
        <v>NrsExSCGCZ10</v>
      </c>
      <c r="M2360" t="str">
        <f t="shared" si="148"/>
        <v>NrsExSCG</v>
      </c>
      <c r="N2360" t="s">
        <v>428</v>
      </c>
      <c r="O2360">
        <v>7.9053499999999994</v>
      </c>
    </row>
    <row r="2361" spans="2:15" x14ac:dyDescent="0.35">
      <c r="B2361" t="s">
        <v>389</v>
      </c>
      <c r="C2361" t="str">
        <f t="shared" si="145"/>
        <v>NrsExSCG</v>
      </c>
      <c r="D2361" t="s">
        <v>393</v>
      </c>
      <c r="E2361" t="str">
        <f t="shared" si="146"/>
        <v>SCG</v>
      </c>
      <c r="F2361" t="s">
        <v>457</v>
      </c>
      <c r="G2361" t="s">
        <v>439</v>
      </c>
      <c r="H2361" t="s">
        <v>416</v>
      </c>
      <c r="I2361" s="12" t="s">
        <v>417</v>
      </c>
      <c r="J2361" s="12" t="s">
        <v>418</v>
      </c>
      <c r="L2361" s="28" t="str">
        <f t="shared" si="147"/>
        <v>NrsExSCGCZ11</v>
      </c>
      <c r="M2361" t="str">
        <f t="shared" si="148"/>
        <v>NrsExSCG</v>
      </c>
      <c r="N2361" t="s">
        <v>429</v>
      </c>
      <c r="O2361">
        <v>0</v>
      </c>
    </row>
    <row r="2362" spans="2:15" x14ac:dyDescent="0.35">
      <c r="B2362" t="s">
        <v>389</v>
      </c>
      <c r="C2362" t="str">
        <f t="shared" si="145"/>
        <v>NrsExSCG</v>
      </c>
      <c r="D2362" t="s">
        <v>393</v>
      </c>
      <c r="E2362" t="str">
        <f t="shared" si="146"/>
        <v>SCG</v>
      </c>
      <c r="F2362" t="s">
        <v>457</v>
      </c>
      <c r="G2362" t="s">
        <v>439</v>
      </c>
      <c r="H2362" t="s">
        <v>416</v>
      </c>
      <c r="I2362" s="12" t="s">
        <v>417</v>
      </c>
      <c r="J2362" s="12" t="s">
        <v>418</v>
      </c>
      <c r="L2362" s="28" t="str">
        <f t="shared" si="147"/>
        <v>NrsExSCGCZ12</v>
      </c>
      <c r="M2362" t="str">
        <f t="shared" si="148"/>
        <v>NrsExSCG</v>
      </c>
      <c r="N2362" t="s">
        <v>430</v>
      </c>
      <c r="O2362">
        <v>0</v>
      </c>
    </row>
    <row r="2363" spans="2:15" x14ac:dyDescent="0.35">
      <c r="B2363" t="s">
        <v>389</v>
      </c>
      <c r="C2363" t="str">
        <f t="shared" si="145"/>
        <v>NrsExSCG</v>
      </c>
      <c r="D2363" t="s">
        <v>393</v>
      </c>
      <c r="E2363" t="str">
        <f t="shared" si="146"/>
        <v>SCG</v>
      </c>
      <c r="F2363" t="s">
        <v>457</v>
      </c>
      <c r="G2363" t="s">
        <v>439</v>
      </c>
      <c r="H2363" t="s">
        <v>416</v>
      </c>
      <c r="I2363" s="12" t="s">
        <v>417</v>
      </c>
      <c r="J2363" s="12" t="s">
        <v>418</v>
      </c>
      <c r="L2363" s="28" t="str">
        <f t="shared" si="147"/>
        <v>NrsExSCGCZ13</v>
      </c>
      <c r="M2363" t="str">
        <f t="shared" si="148"/>
        <v>NrsExSCG</v>
      </c>
      <c r="N2363" t="s">
        <v>431</v>
      </c>
      <c r="O2363">
        <v>1.5183</v>
      </c>
    </row>
    <row r="2364" spans="2:15" x14ac:dyDescent="0.35">
      <c r="B2364" t="s">
        <v>389</v>
      </c>
      <c r="C2364" t="str">
        <f t="shared" si="145"/>
        <v>NrsExSCG</v>
      </c>
      <c r="D2364" t="s">
        <v>393</v>
      </c>
      <c r="E2364" t="str">
        <f t="shared" si="146"/>
        <v>SCG</v>
      </c>
      <c r="F2364" t="s">
        <v>457</v>
      </c>
      <c r="G2364" t="s">
        <v>439</v>
      </c>
      <c r="H2364" t="s">
        <v>416</v>
      </c>
      <c r="I2364" s="12" t="s">
        <v>417</v>
      </c>
      <c r="J2364" s="12" t="s">
        <v>418</v>
      </c>
      <c r="L2364" s="28" t="str">
        <f t="shared" si="147"/>
        <v>NrsExSCGCZ14</v>
      </c>
      <c r="M2364" t="str">
        <f t="shared" si="148"/>
        <v>NrsExSCG</v>
      </c>
      <c r="N2364" t="s">
        <v>432</v>
      </c>
      <c r="O2364">
        <v>1.4168500000000002</v>
      </c>
    </row>
    <row r="2365" spans="2:15" x14ac:dyDescent="0.35">
      <c r="B2365" t="s">
        <v>389</v>
      </c>
      <c r="C2365" t="str">
        <f t="shared" si="145"/>
        <v>NrsExSCG</v>
      </c>
      <c r="D2365" t="s">
        <v>393</v>
      </c>
      <c r="E2365" t="str">
        <f t="shared" si="146"/>
        <v>SCG</v>
      </c>
      <c r="F2365" t="s">
        <v>457</v>
      </c>
      <c r="G2365" t="s">
        <v>439</v>
      </c>
      <c r="H2365" t="s">
        <v>416</v>
      </c>
      <c r="I2365" s="12" t="s">
        <v>417</v>
      </c>
      <c r="J2365" s="12" t="s">
        <v>418</v>
      </c>
      <c r="L2365" s="28" t="str">
        <f t="shared" si="147"/>
        <v>NrsExSCGCZ15</v>
      </c>
      <c r="M2365" t="str">
        <f t="shared" si="148"/>
        <v>NrsExSCG</v>
      </c>
      <c r="N2365" t="s">
        <v>433</v>
      </c>
      <c r="O2365">
        <v>1.6376000000000002</v>
      </c>
    </row>
    <row r="2366" spans="2:15" x14ac:dyDescent="0.35">
      <c r="B2366" t="s">
        <v>389</v>
      </c>
      <c r="C2366" t="str">
        <f t="shared" si="145"/>
        <v>NrsExSCG</v>
      </c>
      <c r="D2366" t="s">
        <v>393</v>
      </c>
      <c r="E2366" t="str">
        <f t="shared" si="146"/>
        <v>SCG</v>
      </c>
      <c r="F2366" t="s">
        <v>457</v>
      </c>
      <c r="G2366" t="s">
        <v>439</v>
      </c>
      <c r="H2366" t="s">
        <v>416</v>
      </c>
      <c r="I2366" s="12" t="s">
        <v>417</v>
      </c>
      <c r="J2366" s="12" t="s">
        <v>418</v>
      </c>
      <c r="L2366" s="28" t="str">
        <f t="shared" si="147"/>
        <v>NrsExSCGCZ16</v>
      </c>
      <c r="M2366" t="str">
        <f t="shared" si="148"/>
        <v>NrsExSCG</v>
      </c>
      <c r="N2366" t="s">
        <v>434</v>
      </c>
      <c r="O2366">
        <v>1.0454999999999999</v>
      </c>
    </row>
    <row r="2367" spans="2:15" x14ac:dyDescent="0.35">
      <c r="B2367" t="s">
        <v>389</v>
      </c>
      <c r="C2367" t="str">
        <f t="shared" si="145"/>
        <v>HtlExSCG</v>
      </c>
      <c r="D2367" t="s">
        <v>393</v>
      </c>
      <c r="E2367" t="str">
        <f t="shared" si="146"/>
        <v>SCG</v>
      </c>
      <c r="F2367" t="s">
        <v>457</v>
      </c>
      <c r="G2367" t="s">
        <v>440</v>
      </c>
      <c r="H2367" t="s">
        <v>416</v>
      </c>
      <c r="I2367" s="12" t="s">
        <v>417</v>
      </c>
      <c r="J2367" s="12" t="s">
        <v>418</v>
      </c>
      <c r="L2367" s="28" t="str">
        <f t="shared" si="147"/>
        <v>HtlExSCGCZ01</v>
      </c>
      <c r="M2367" t="str">
        <f t="shared" si="148"/>
        <v>HtlExSCG</v>
      </c>
      <c r="N2367" t="s">
        <v>419</v>
      </c>
      <c r="O2367">
        <v>0</v>
      </c>
    </row>
    <row r="2368" spans="2:15" x14ac:dyDescent="0.35">
      <c r="B2368" t="s">
        <v>389</v>
      </c>
      <c r="C2368" t="str">
        <f t="shared" si="145"/>
        <v>HtlExSCG</v>
      </c>
      <c r="D2368" t="s">
        <v>393</v>
      </c>
      <c r="E2368" t="str">
        <f t="shared" si="146"/>
        <v>SCG</v>
      </c>
      <c r="F2368" t="s">
        <v>457</v>
      </c>
      <c r="G2368" t="s">
        <v>440</v>
      </c>
      <c r="H2368" t="s">
        <v>416</v>
      </c>
      <c r="I2368" s="12" t="s">
        <v>417</v>
      </c>
      <c r="J2368" s="12" t="s">
        <v>418</v>
      </c>
      <c r="L2368" s="28" t="str">
        <f t="shared" si="147"/>
        <v>HtlExSCGCZ02</v>
      </c>
      <c r="M2368" t="str">
        <f t="shared" si="148"/>
        <v>HtlExSCG</v>
      </c>
      <c r="N2368" t="s">
        <v>420</v>
      </c>
      <c r="O2368">
        <v>0</v>
      </c>
    </row>
    <row r="2369" spans="2:15" x14ac:dyDescent="0.35">
      <c r="B2369" t="s">
        <v>389</v>
      </c>
      <c r="C2369" t="str">
        <f t="shared" si="145"/>
        <v>HtlExSCG</v>
      </c>
      <c r="D2369" t="s">
        <v>393</v>
      </c>
      <c r="E2369" t="str">
        <f t="shared" si="146"/>
        <v>SCG</v>
      </c>
      <c r="F2369" t="s">
        <v>457</v>
      </c>
      <c r="G2369" t="s">
        <v>440</v>
      </c>
      <c r="H2369" t="s">
        <v>416</v>
      </c>
      <c r="I2369" s="12" t="s">
        <v>417</v>
      </c>
      <c r="J2369" s="12" t="s">
        <v>418</v>
      </c>
      <c r="L2369" s="28" t="str">
        <f t="shared" si="147"/>
        <v>HtlExSCGCZ03</v>
      </c>
      <c r="M2369" t="str">
        <f t="shared" si="148"/>
        <v>HtlExSCG</v>
      </c>
      <c r="N2369" t="s">
        <v>421</v>
      </c>
      <c r="O2369">
        <v>0</v>
      </c>
    </row>
    <row r="2370" spans="2:15" x14ac:dyDescent="0.35">
      <c r="B2370" t="s">
        <v>389</v>
      </c>
      <c r="C2370" t="str">
        <f t="shared" si="145"/>
        <v>HtlExSCG</v>
      </c>
      <c r="D2370" t="s">
        <v>393</v>
      </c>
      <c r="E2370" t="str">
        <f t="shared" si="146"/>
        <v>SCG</v>
      </c>
      <c r="F2370" t="s">
        <v>457</v>
      </c>
      <c r="G2370" t="s">
        <v>440</v>
      </c>
      <c r="H2370" t="s">
        <v>416</v>
      </c>
      <c r="I2370" s="12" t="s">
        <v>417</v>
      </c>
      <c r="J2370" s="12" t="s">
        <v>418</v>
      </c>
      <c r="L2370" s="28" t="str">
        <f t="shared" si="147"/>
        <v>HtlExSCGCZ04</v>
      </c>
      <c r="M2370" t="str">
        <f t="shared" si="148"/>
        <v>HtlExSCG</v>
      </c>
      <c r="N2370" t="s">
        <v>422</v>
      </c>
      <c r="O2370">
        <v>0</v>
      </c>
    </row>
    <row r="2371" spans="2:15" x14ac:dyDescent="0.35">
      <c r="B2371" t="s">
        <v>389</v>
      </c>
      <c r="C2371" t="str">
        <f t="shared" si="145"/>
        <v>HtlExSCG</v>
      </c>
      <c r="D2371" t="s">
        <v>393</v>
      </c>
      <c r="E2371" t="str">
        <f t="shared" si="146"/>
        <v>SCG</v>
      </c>
      <c r="F2371" t="s">
        <v>457</v>
      </c>
      <c r="G2371" t="s">
        <v>440</v>
      </c>
      <c r="H2371" t="s">
        <v>416</v>
      </c>
      <c r="I2371" s="12" t="s">
        <v>417</v>
      </c>
      <c r="J2371" s="12" t="s">
        <v>418</v>
      </c>
      <c r="L2371" s="28" t="str">
        <f t="shared" si="147"/>
        <v>HtlExSCGCZ05</v>
      </c>
      <c r="M2371" t="str">
        <f t="shared" si="148"/>
        <v>HtlExSCG</v>
      </c>
      <c r="N2371" t="s">
        <v>423</v>
      </c>
      <c r="O2371">
        <v>0.15065000000000001</v>
      </c>
    </row>
    <row r="2372" spans="2:15" x14ac:dyDescent="0.35">
      <c r="B2372" t="s">
        <v>389</v>
      </c>
      <c r="C2372" t="str">
        <f t="shared" si="145"/>
        <v>HtlExSCG</v>
      </c>
      <c r="D2372" t="s">
        <v>393</v>
      </c>
      <c r="E2372" t="str">
        <f t="shared" si="146"/>
        <v>SCG</v>
      </c>
      <c r="F2372" t="s">
        <v>457</v>
      </c>
      <c r="G2372" t="s">
        <v>440</v>
      </c>
      <c r="H2372" t="s">
        <v>416</v>
      </c>
      <c r="I2372" s="12" t="s">
        <v>417</v>
      </c>
      <c r="J2372" s="12" t="s">
        <v>418</v>
      </c>
      <c r="L2372" s="28" t="str">
        <f t="shared" si="147"/>
        <v>HtlExSCGCZ06</v>
      </c>
      <c r="M2372" t="str">
        <f t="shared" si="148"/>
        <v>HtlExSCG</v>
      </c>
      <c r="N2372" t="s">
        <v>424</v>
      </c>
      <c r="O2372">
        <v>19.352550000000001</v>
      </c>
    </row>
    <row r="2373" spans="2:15" x14ac:dyDescent="0.35">
      <c r="B2373" t="s">
        <v>389</v>
      </c>
      <c r="C2373" t="str">
        <f t="shared" si="145"/>
        <v>HtlExSCG</v>
      </c>
      <c r="D2373" t="s">
        <v>393</v>
      </c>
      <c r="E2373" t="str">
        <f t="shared" si="146"/>
        <v>SCG</v>
      </c>
      <c r="F2373" t="s">
        <v>457</v>
      </c>
      <c r="G2373" t="s">
        <v>440</v>
      </c>
      <c r="H2373" t="s">
        <v>416</v>
      </c>
      <c r="I2373" s="12" t="s">
        <v>417</v>
      </c>
      <c r="J2373" s="12" t="s">
        <v>418</v>
      </c>
      <c r="L2373" s="28" t="str">
        <f t="shared" si="147"/>
        <v>HtlExSCGCZ07</v>
      </c>
      <c r="M2373" t="str">
        <f t="shared" si="148"/>
        <v>HtlExSCG</v>
      </c>
      <c r="N2373" t="s">
        <v>425</v>
      </c>
      <c r="O2373">
        <v>0</v>
      </c>
    </row>
    <row r="2374" spans="2:15" x14ac:dyDescent="0.35">
      <c r="B2374" t="s">
        <v>389</v>
      </c>
      <c r="C2374" t="str">
        <f t="shared" si="145"/>
        <v>HtlExSCG</v>
      </c>
      <c r="D2374" t="s">
        <v>393</v>
      </c>
      <c r="E2374" t="str">
        <f t="shared" si="146"/>
        <v>SCG</v>
      </c>
      <c r="F2374" t="s">
        <v>457</v>
      </c>
      <c r="G2374" t="s">
        <v>440</v>
      </c>
      <c r="H2374" t="s">
        <v>416</v>
      </c>
      <c r="I2374" s="12" t="s">
        <v>417</v>
      </c>
      <c r="J2374" s="12" t="s">
        <v>418</v>
      </c>
      <c r="L2374" s="28" t="str">
        <f t="shared" si="147"/>
        <v>HtlExSCGCZ08</v>
      </c>
      <c r="M2374" t="str">
        <f t="shared" si="148"/>
        <v>HtlExSCG</v>
      </c>
      <c r="N2374" t="s">
        <v>426</v>
      </c>
      <c r="O2374">
        <v>14.822749999999999</v>
      </c>
    </row>
    <row r="2375" spans="2:15" x14ac:dyDescent="0.35">
      <c r="B2375" t="s">
        <v>389</v>
      </c>
      <c r="C2375" t="str">
        <f t="shared" si="145"/>
        <v>HtlExSCG</v>
      </c>
      <c r="D2375" t="s">
        <v>393</v>
      </c>
      <c r="E2375" t="str">
        <f t="shared" si="146"/>
        <v>SCG</v>
      </c>
      <c r="F2375" t="s">
        <v>457</v>
      </c>
      <c r="G2375" t="s">
        <v>440</v>
      </c>
      <c r="H2375" t="s">
        <v>416</v>
      </c>
      <c r="I2375" s="12" t="s">
        <v>417</v>
      </c>
      <c r="J2375" s="12" t="s">
        <v>418</v>
      </c>
      <c r="L2375" s="28" t="str">
        <f t="shared" si="147"/>
        <v>HtlExSCGCZ09</v>
      </c>
      <c r="M2375" t="str">
        <f t="shared" si="148"/>
        <v>HtlExSCG</v>
      </c>
      <c r="N2375" t="s">
        <v>427</v>
      </c>
      <c r="O2375">
        <v>20.77985</v>
      </c>
    </row>
    <row r="2376" spans="2:15" x14ac:dyDescent="0.35">
      <c r="B2376" t="s">
        <v>389</v>
      </c>
      <c r="C2376" t="str">
        <f t="shared" si="145"/>
        <v>HtlExSCG</v>
      </c>
      <c r="D2376" t="s">
        <v>393</v>
      </c>
      <c r="E2376" t="str">
        <f t="shared" si="146"/>
        <v>SCG</v>
      </c>
      <c r="F2376" t="s">
        <v>457</v>
      </c>
      <c r="G2376" t="s">
        <v>440</v>
      </c>
      <c r="H2376" t="s">
        <v>416</v>
      </c>
      <c r="I2376" s="12" t="s">
        <v>417</v>
      </c>
      <c r="J2376" s="12" t="s">
        <v>418</v>
      </c>
      <c r="L2376" s="28" t="str">
        <f t="shared" si="147"/>
        <v>HtlExSCGCZ10</v>
      </c>
      <c r="M2376" t="str">
        <f t="shared" si="148"/>
        <v>HtlExSCG</v>
      </c>
      <c r="N2376" t="s">
        <v>428</v>
      </c>
      <c r="O2376">
        <v>2.7843499999999999</v>
      </c>
    </row>
    <row r="2377" spans="2:15" x14ac:dyDescent="0.35">
      <c r="B2377" t="s">
        <v>389</v>
      </c>
      <c r="C2377" t="str">
        <f t="shared" si="145"/>
        <v>HtlExSCG</v>
      </c>
      <c r="D2377" t="s">
        <v>393</v>
      </c>
      <c r="E2377" t="str">
        <f t="shared" si="146"/>
        <v>SCG</v>
      </c>
      <c r="F2377" t="s">
        <v>457</v>
      </c>
      <c r="G2377" t="s">
        <v>440</v>
      </c>
      <c r="H2377" t="s">
        <v>416</v>
      </c>
      <c r="I2377" s="12" t="s">
        <v>417</v>
      </c>
      <c r="J2377" s="12" t="s">
        <v>418</v>
      </c>
      <c r="L2377" s="28" t="str">
        <f t="shared" si="147"/>
        <v>HtlExSCGCZ11</v>
      </c>
      <c r="M2377" t="str">
        <f t="shared" si="148"/>
        <v>HtlExSCG</v>
      </c>
      <c r="N2377" t="s">
        <v>429</v>
      </c>
      <c r="O2377">
        <v>0</v>
      </c>
    </row>
    <row r="2378" spans="2:15" x14ac:dyDescent="0.35">
      <c r="B2378" t="s">
        <v>389</v>
      </c>
      <c r="C2378" t="str">
        <f t="shared" si="145"/>
        <v>HtlExSCG</v>
      </c>
      <c r="D2378" t="s">
        <v>393</v>
      </c>
      <c r="E2378" t="str">
        <f t="shared" si="146"/>
        <v>SCG</v>
      </c>
      <c r="F2378" t="s">
        <v>457</v>
      </c>
      <c r="G2378" t="s">
        <v>440</v>
      </c>
      <c r="H2378" t="s">
        <v>416</v>
      </c>
      <c r="I2378" s="12" t="s">
        <v>417</v>
      </c>
      <c r="J2378" s="12" t="s">
        <v>418</v>
      </c>
      <c r="L2378" s="28" t="str">
        <f t="shared" si="147"/>
        <v>HtlExSCGCZ12</v>
      </c>
      <c r="M2378" t="str">
        <f t="shared" si="148"/>
        <v>HtlExSCG</v>
      </c>
      <c r="N2378" t="s">
        <v>430</v>
      </c>
      <c r="O2378">
        <v>0</v>
      </c>
    </row>
    <row r="2379" spans="2:15" x14ac:dyDescent="0.35">
      <c r="B2379" t="s">
        <v>389</v>
      </c>
      <c r="C2379" t="str">
        <f t="shared" si="145"/>
        <v>HtlExSCG</v>
      </c>
      <c r="D2379" t="s">
        <v>393</v>
      </c>
      <c r="E2379" t="str">
        <f t="shared" si="146"/>
        <v>SCG</v>
      </c>
      <c r="F2379" t="s">
        <v>457</v>
      </c>
      <c r="G2379" t="s">
        <v>440</v>
      </c>
      <c r="H2379" t="s">
        <v>416</v>
      </c>
      <c r="I2379" s="12" t="s">
        <v>417</v>
      </c>
      <c r="J2379" s="12" t="s">
        <v>418</v>
      </c>
      <c r="L2379" s="28" t="str">
        <f t="shared" si="147"/>
        <v>HtlExSCGCZ13</v>
      </c>
      <c r="M2379" t="str">
        <f t="shared" si="148"/>
        <v>HtlExSCG</v>
      </c>
      <c r="N2379" t="s">
        <v>431</v>
      </c>
      <c r="O2379">
        <v>0.53449999999999998</v>
      </c>
    </row>
    <row r="2380" spans="2:15" x14ac:dyDescent="0.35">
      <c r="B2380" t="s">
        <v>389</v>
      </c>
      <c r="C2380" t="str">
        <f t="shared" si="145"/>
        <v>HtlExSCG</v>
      </c>
      <c r="D2380" t="s">
        <v>393</v>
      </c>
      <c r="E2380" t="str">
        <f t="shared" si="146"/>
        <v>SCG</v>
      </c>
      <c r="F2380" t="s">
        <v>457</v>
      </c>
      <c r="G2380" t="s">
        <v>440</v>
      </c>
      <c r="H2380" t="s">
        <v>416</v>
      </c>
      <c r="I2380" s="12" t="s">
        <v>417</v>
      </c>
      <c r="J2380" s="12" t="s">
        <v>418</v>
      </c>
      <c r="L2380" s="28" t="str">
        <f t="shared" si="147"/>
        <v>HtlExSCGCZ14</v>
      </c>
      <c r="M2380" t="str">
        <f t="shared" si="148"/>
        <v>HtlExSCG</v>
      </c>
      <c r="N2380" t="s">
        <v>432</v>
      </c>
      <c r="O2380">
        <v>1.3728</v>
      </c>
    </row>
    <row r="2381" spans="2:15" x14ac:dyDescent="0.35">
      <c r="B2381" t="s">
        <v>389</v>
      </c>
      <c r="C2381" t="str">
        <f t="shared" si="145"/>
        <v>HtlExSCG</v>
      </c>
      <c r="D2381" t="s">
        <v>393</v>
      </c>
      <c r="E2381" t="str">
        <f t="shared" si="146"/>
        <v>SCG</v>
      </c>
      <c r="F2381" t="s">
        <v>457</v>
      </c>
      <c r="G2381" t="s">
        <v>440</v>
      </c>
      <c r="H2381" t="s">
        <v>416</v>
      </c>
      <c r="I2381" s="12" t="s">
        <v>417</v>
      </c>
      <c r="J2381" s="12" t="s">
        <v>418</v>
      </c>
      <c r="L2381" s="28" t="str">
        <f t="shared" si="147"/>
        <v>HtlExSCGCZ15</v>
      </c>
      <c r="M2381" t="str">
        <f t="shared" si="148"/>
        <v>HtlExSCG</v>
      </c>
      <c r="N2381" t="s">
        <v>433</v>
      </c>
      <c r="O2381">
        <v>7.1211500000000001</v>
      </c>
    </row>
    <row r="2382" spans="2:15" x14ac:dyDescent="0.35">
      <c r="B2382" t="s">
        <v>389</v>
      </c>
      <c r="C2382" t="str">
        <f t="shared" si="145"/>
        <v>HtlExSCG</v>
      </c>
      <c r="D2382" t="s">
        <v>393</v>
      </c>
      <c r="E2382" t="str">
        <f t="shared" si="146"/>
        <v>SCG</v>
      </c>
      <c r="F2382" t="s">
        <v>457</v>
      </c>
      <c r="G2382" t="s">
        <v>440</v>
      </c>
      <c r="H2382" t="s">
        <v>416</v>
      </c>
      <c r="I2382" s="12" t="s">
        <v>417</v>
      </c>
      <c r="J2382" s="12" t="s">
        <v>418</v>
      </c>
      <c r="L2382" s="28" t="str">
        <f t="shared" si="147"/>
        <v>HtlExSCGCZ16</v>
      </c>
      <c r="M2382" t="str">
        <f t="shared" si="148"/>
        <v>HtlExSCG</v>
      </c>
      <c r="N2382" t="s">
        <v>434</v>
      </c>
      <c r="O2382">
        <v>1.8699999999999997</v>
      </c>
    </row>
    <row r="2383" spans="2:15" x14ac:dyDescent="0.35">
      <c r="B2383" t="s">
        <v>389</v>
      </c>
      <c r="C2383" t="str">
        <f t="shared" ref="C2383:C2446" si="149">+G2383&amp;H2383&amp;F2383</f>
        <v>MtlExSCG</v>
      </c>
      <c r="D2383" t="s">
        <v>393</v>
      </c>
      <c r="E2383" t="str">
        <f t="shared" si="146"/>
        <v>SCG</v>
      </c>
      <c r="F2383" t="s">
        <v>457</v>
      </c>
      <c r="G2383" t="s">
        <v>441</v>
      </c>
      <c r="H2383" t="s">
        <v>416</v>
      </c>
      <c r="I2383" s="12" t="s">
        <v>417</v>
      </c>
      <c r="J2383" s="12" t="s">
        <v>418</v>
      </c>
      <c r="L2383" s="28" t="str">
        <f t="shared" si="147"/>
        <v>MtlExSCGCZ01</v>
      </c>
      <c r="M2383" t="str">
        <f t="shared" si="148"/>
        <v>MtlExSCG</v>
      </c>
      <c r="N2383" t="s">
        <v>419</v>
      </c>
      <c r="O2383">
        <v>0</v>
      </c>
    </row>
    <row r="2384" spans="2:15" x14ac:dyDescent="0.35">
      <c r="B2384" t="s">
        <v>389</v>
      </c>
      <c r="C2384" t="str">
        <f t="shared" si="149"/>
        <v>MtlExSCG</v>
      </c>
      <c r="D2384" t="s">
        <v>393</v>
      </c>
      <c r="E2384" t="str">
        <f t="shared" ref="E2384:E2447" si="150">IF(H2384="Ex",F2384,"Any")</f>
        <v>SCG</v>
      </c>
      <c r="F2384" t="s">
        <v>457</v>
      </c>
      <c r="G2384" t="s">
        <v>441</v>
      </c>
      <c r="H2384" t="s">
        <v>416</v>
      </c>
      <c r="I2384" s="12" t="s">
        <v>417</v>
      </c>
      <c r="J2384" s="12" t="s">
        <v>418</v>
      </c>
      <c r="L2384" s="28" t="str">
        <f t="shared" ref="L2384:L2447" si="151">M2384&amp;N2384</f>
        <v>MtlExSCGCZ02</v>
      </c>
      <c r="M2384" t="str">
        <f t="shared" ref="M2384:M2447" si="152">+C2384</f>
        <v>MtlExSCG</v>
      </c>
      <c r="N2384" t="s">
        <v>420</v>
      </c>
      <c r="O2384">
        <v>0</v>
      </c>
    </row>
    <row r="2385" spans="2:15" x14ac:dyDescent="0.35">
      <c r="B2385" t="s">
        <v>389</v>
      </c>
      <c r="C2385" t="str">
        <f t="shared" si="149"/>
        <v>MtlExSCG</v>
      </c>
      <c r="D2385" t="s">
        <v>393</v>
      </c>
      <c r="E2385" t="str">
        <f t="shared" si="150"/>
        <v>SCG</v>
      </c>
      <c r="F2385" t="s">
        <v>457</v>
      </c>
      <c r="G2385" t="s">
        <v>441</v>
      </c>
      <c r="H2385" t="s">
        <v>416</v>
      </c>
      <c r="I2385" s="12" t="s">
        <v>417</v>
      </c>
      <c r="J2385" s="12" t="s">
        <v>418</v>
      </c>
      <c r="L2385" s="28" t="str">
        <f t="shared" si="151"/>
        <v>MtlExSCGCZ03</v>
      </c>
      <c r="M2385" t="str">
        <f t="shared" si="152"/>
        <v>MtlExSCG</v>
      </c>
      <c r="N2385" t="s">
        <v>421</v>
      </c>
      <c r="O2385">
        <v>0</v>
      </c>
    </row>
    <row r="2386" spans="2:15" x14ac:dyDescent="0.35">
      <c r="B2386" t="s">
        <v>389</v>
      </c>
      <c r="C2386" t="str">
        <f t="shared" si="149"/>
        <v>MtlExSCG</v>
      </c>
      <c r="D2386" t="s">
        <v>393</v>
      </c>
      <c r="E2386" t="str">
        <f t="shared" si="150"/>
        <v>SCG</v>
      </c>
      <c r="F2386" t="s">
        <v>457</v>
      </c>
      <c r="G2386" t="s">
        <v>441</v>
      </c>
      <c r="H2386" t="s">
        <v>416</v>
      </c>
      <c r="I2386" s="12" t="s">
        <v>417</v>
      </c>
      <c r="J2386" s="12" t="s">
        <v>418</v>
      </c>
      <c r="L2386" s="28" t="str">
        <f t="shared" si="151"/>
        <v>MtlExSCGCZ04</v>
      </c>
      <c r="M2386" t="str">
        <f t="shared" si="152"/>
        <v>MtlExSCG</v>
      </c>
      <c r="N2386" t="s">
        <v>422</v>
      </c>
      <c r="O2386">
        <v>0</v>
      </c>
    </row>
    <row r="2387" spans="2:15" x14ac:dyDescent="0.35">
      <c r="B2387" t="s">
        <v>389</v>
      </c>
      <c r="C2387" t="str">
        <f t="shared" si="149"/>
        <v>MtlExSCG</v>
      </c>
      <c r="D2387" t="s">
        <v>393</v>
      </c>
      <c r="E2387" t="str">
        <f t="shared" si="150"/>
        <v>SCG</v>
      </c>
      <c r="F2387" t="s">
        <v>457</v>
      </c>
      <c r="G2387" t="s">
        <v>441</v>
      </c>
      <c r="H2387" t="s">
        <v>416</v>
      </c>
      <c r="I2387" s="12" t="s">
        <v>417</v>
      </c>
      <c r="J2387" s="12" t="s">
        <v>418</v>
      </c>
      <c r="L2387" s="28" t="str">
        <f t="shared" si="151"/>
        <v>MtlExSCGCZ05</v>
      </c>
      <c r="M2387" t="str">
        <f t="shared" si="152"/>
        <v>MtlExSCG</v>
      </c>
      <c r="N2387" t="s">
        <v>423</v>
      </c>
      <c r="O2387">
        <v>0.15065000000000001</v>
      </c>
    </row>
    <row r="2388" spans="2:15" x14ac:dyDescent="0.35">
      <c r="B2388" t="s">
        <v>389</v>
      </c>
      <c r="C2388" t="str">
        <f t="shared" si="149"/>
        <v>MtlExSCG</v>
      </c>
      <c r="D2388" t="s">
        <v>393</v>
      </c>
      <c r="E2388" t="str">
        <f t="shared" si="150"/>
        <v>SCG</v>
      </c>
      <c r="F2388" t="s">
        <v>457</v>
      </c>
      <c r="G2388" t="s">
        <v>441</v>
      </c>
      <c r="H2388" t="s">
        <v>416</v>
      </c>
      <c r="I2388" s="12" t="s">
        <v>417</v>
      </c>
      <c r="J2388" s="12" t="s">
        <v>418</v>
      </c>
      <c r="L2388" s="28" t="str">
        <f t="shared" si="151"/>
        <v>MtlExSCGCZ06</v>
      </c>
      <c r="M2388" t="str">
        <f t="shared" si="152"/>
        <v>MtlExSCG</v>
      </c>
      <c r="N2388" t="s">
        <v>424</v>
      </c>
      <c r="O2388">
        <v>19.352550000000001</v>
      </c>
    </row>
    <row r="2389" spans="2:15" x14ac:dyDescent="0.35">
      <c r="B2389" t="s">
        <v>389</v>
      </c>
      <c r="C2389" t="str">
        <f t="shared" si="149"/>
        <v>MtlExSCG</v>
      </c>
      <c r="D2389" t="s">
        <v>393</v>
      </c>
      <c r="E2389" t="str">
        <f t="shared" si="150"/>
        <v>SCG</v>
      </c>
      <c r="F2389" t="s">
        <v>457</v>
      </c>
      <c r="G2389" t="s">
        <v>441</v>
      </c>
      <c r="H2389" t="s">
        <v>416</v>
      </c>
      <c r="I2389" s="12" t="s">
        <v>417</v>
      </c>
      <c r="J2389" s="12" t="s">
        <v>418</v>
      </c>
      <c r="L2389" s="28" t="str">
        <f t="shared" si="151"/>
        <v>MtlExSCGCZ07</v>
      </c>
      <c r="M2389" t="str">
        <f t="shared" si="152"/>
        <v>MtlExSCG</v>
      </c>
      <c r="N2389" t="s">
        <v>425</v>
      </c>
      <c r="O2389">
        <v>0</v>
      </c>
    </row>
    <row r="2390" spans="2:15" x14ac:dyDescent="0.35">
      <c r="B2390" t="s">
        <v>389</v>
      </c>
      <c r="C2390" t="str">
        <f t="shared" si="149"/>
        <v>MtlExSCG</v>
      </c>
      <c r="D2390" t="s">
        <v>393</v>
      </c>
      <c r="E2390" t="str">
        <f t="shared" si="150"/>
        <v>SCG</v>
      </c>
      <c r="F2390" t="s">
        <v>457</v>
      </c>
      <c r="G2390" t="s">
        <v>441</v>
      </c>
      <c r="H2390" t="s">
        <v>416</v>
      </c>
      <c r="I2390" s="12" t="s">
        <v>417</v>
      </c>
      <c r="J2390" s="12" t="s">
        <v>418</v>
      </c>
      <c r="L2390" s="28" t="str">
        <f t="shared" si="151"/>
        <v>MtlExSCGCZ08</v>
      </c>
      <c r="M2390" t="str">
        <f t="shared" si="152"/>
        <v>MtlExSCG</v>
      </c>
      <c r="N2390" t="s">
        <v>426</v>
      </c>
      <c r="O2390">
        <v>14.822749999999999</v>
      </c>
    </row>
    <row r="2391" spans="2:15" x14ac:dyDescent="0.35">
      <c r="B2391" t="s">
        <v>389</v>
      </c>
      <c r="C2391" t="str">
        <f t="shared" si="149"/>
        <v>MtlExSCG</v>
      </c>
      <c r="D2391" t="s">
        <v>393</v>
      </c>
      <c r="E2391" t="str">
        <f t="shared" si="150"/>
        <v>SCG</v>
      </c>
      <c r="F2391" t="s">
        <v>457</v>
      </c>
      <c r="G2391" t="s">
        <v>441</v>
      </c>
      <c r="H2391" t="s">
        <v>416</v>
      </c>
      <c r="I2391" s="12" t="s">
        <v>417</v>
      </c>
      <c r="J2391" s="12" t="s">
        <v>418</v>
      </c>
      <c r="L2391" s="28" t="str">
        <f t="shared" si="151"/>
        <v>MtlExSCGCZ09</v>
      </c>
      <c r="M2391" t="str">
        <f t="shared" si="152"/>
        <v>MtlExSCG</v>
      </c>
      <c r="N2391" t="s">
        <v>427</v>
      </c>
      <c r="O2391">
        <v>20.77985</v>
      </c>
    </row>
    <row r="2392" spans="2:15" x14ac:dyDescent="0.35">
      <c r="B2392" t="s">
        <v>389</v>
      </c>
      <c r="C2392" t="str">
        <f t="shared" si="149"/>
        <v>MtlExSCG</v>
      </c>
      <c r="D2392" t="s">
        <v>393</v>
      </c>
      <c r="E2392" t="str">
        <f t="shared" si="150"/>
        <v>SCG</v>
      </c>
      <c r="F2392" t="s">
        <v>457</v>
      </c>
      <c r="G2392" t="s">
        <v>441</v>
      </c>
      <c r="H2392" t="s">
        <v>416</v>
      </c>
      <c r="I2392" s="12" t="s">
        <v>417</v>
      </c>
      <c r="J2392" s="12" t="s">
        <v>418</v>
      </c>
      <c r="L2392" s="28" t="str">
        <f t="shared" si="151"/>
        <v>MtlExSCGCZ10</v>
      </c>
      <c r="M2392" t="str">
        <f t="shared" si="152"/>
        <v>MtlExSCG</v>
      </c>
      <c r="N2392" t="s">
        <v>428</v>
      </c>
      <c r="O2392">
        <v>2.7843499999999999</v>
      </c>
    </row>
    <row r="2393" spans="2:15" x14ac:dyDescent="0.35">
      <c r="B2393" t="s">
        <v>389</v>
      </c>
      <c r="C2393" t="str">
        <f t="shared" si="149"/>
        <v>MtlExSCG</v>
      </c>
      <c r="D2393" t="s">
        <v>393</v>
      </c>
      <c r="E2393" t="str">
        <f t="shared" si="150"/>
        <v>SCG</v>
      </c>
      <c r="F2393" t="s">
        <v>457</v>
      </c>
      <c r="G2393" t="s">
        <v>441</v>
      </c>
      <c r="H2393" t="s">
        <v>416</v>
      </c>
      <c r="I2393" s="12" t="s">
        <v>417</v>
      </c>
      <c r="J2393" s="12" t="s">
        <v>418</v>
      </c>
      <c r="L2393" s="28" t="str">
        <f t="shared" si="151"/>
        <v>MtlExSCGCZ11</v>
      </c>
      <c r="M2393" t="str">
        <f t="shared" si="152"/>
        <v>MtlExSCG</v>
      </c>
      <c r="N2393" t="s">
        <v>429</v>
      </c>
      <c r="O2393">
        <v>0</v>
      </c>
    </row>
    <row r="2394" spans="2:15" x14ac:dyDescent="0.35">
      <c r="B2394" t="s">
        <v>389</v>
      </c>
      <c r="C2394" t="str">
        <f t="shared" si="149"/>
        <v>MtlExSCG</v>
      </c>
      <c r="D2394" t="s">
        <v>393</v>
      </c>
      <c r="E2394" t="str">
        <f t="shared" si="150"/>
        <v>SCG</v>
      </c>
      <c r="F2394" t="s">
        <v>457</v>
      </c>
      <c r="G2394" t="s">
        <v>441</v>
      </c>
      <c r="H2394" t="s">
        <v>416</v>
      </c>
      <c r="I2394" s="12" t="s">
        <v>417</v>
      </c>
      <c r="J2394" s="12" t="s">
        <v>418</v>
      </c>
      <c r="L2394" s="28" t="str">
        <f t="shared" si="151"/>
        <v>MtlExSCGCZ12</v>
      </c>
      <c r="M2394" t="str">
        <f t="shared" si="152"/>
        <v>MtlExSCG</v>
      </c>
      <c r="N2394" t="s">
        <v>430</v>
      </c>
      <c r="O2394">
        <v>0</v>
      </c>
    </row>
    <row r="2395" spans="2:15" x14ac:dyDescent="0.35">
      <c r="B2395" t="s">
        <v>389</v>
      </c>
      <c r="C2395" t="str">
        <f t="shared" si="149"/>
        <v>MtlExSCG</v>
      </c>
      <c r="D2395" t="s">
        <v>393</v>
      </c>
      <c r="E2395" t="str">
        <f t="shared" si="150"/>
        <v>SCG</v>
      </c>
      <c r="F2395" t="s">
        <v>457</v>
      </c>
      <c r="G2395" t="s">
        <v>441</v>
      </c>
      <c r="H2395" t="s">
        <v>416</v>
      </c>
      <c r="I2395" s="12" t="s">
        <v>417</v>
      </c>
      <c r="J2395" s="12" t="s">
        <v>418</v>
      </c>
      <c r="L2395" s="28" t="str">
        <f t="shared" si="151"/>
        <v>MtlExSCGCZ13</v>
      </c>
      <c r="M2395" t="str">
        <f t="shared" si="152"/>
        <v>MtlExSCG</v>
      </c>
      <c r="N2395" t="s">
        <v>431</v>
      </c>
      <c r="O2395">
        <v>0.53449999999999998</v>
      </c>
    </row>
    <row r="2396" spans="2:15" x14ac:dyDescent="0.35">
      <c r="B2396" t="s">
        <v>389</v>
      </c>
      <c r="C2396" t="str">
        <f t="shared" si="149"/>
        <v>MtlExSCG</v>
      </c>
      <c r="D2396" t="s">
        <v>393</v>
      </c>
      <c r="E2396" t="str">
        <f t="shared" si="150"/>
        <v>SCG</v>
      </c>
      <c r="F2396" t="s">
        <v>457</v>
      </c>
      <c r="G2396" t="s">
        <v>441</v>
      </c>
      <c r="H2396" t="s">
        <v>416</v>
      </c>
      <c r="I2396" s="12" t="s">
        <v>417</v>
      </c>
      <c r="J2396" s="12" t="s">
        <v>418</v>
      </c>
      <c r="L2396" s="28" t="str">
        <f t="shared" si="151"/>
        <v>MtlExSCGCZ14</v>
      </c>
      <c r="M2396" t="str">
        <f t="shared" si="152"/>
        <v>MtlExSCG</v>
      </c>
      <c r="N2396" t="s">
        <v>432</v>
      </c>
      <c r="O2396">
        <v>1.3728</v>
      </c>
    </row>
    <row r="2397" spans="2:15" x14ac:dyDescent="0.35">
      <c r="B2397" t="s">
        <v>389</v>
      </c>
      <c r="C2397" t="str">
        <f t="shared" si="149"/>
        <v>MtlExSCG</v>
      </c>
      <c r="D2397" t="s">
        <v>393</v>
      </c>
      <c r="E2397" t="str">
        <f t="shared" si="150"/>
        <v>SCG</v>
      </c>
      <c r="F2397" t="s">
        <v>457</v>
      </c>
      <c r="G2397" t="s">
        <v>441</v>
      </c>
      <c r="H2397" t="s">
        <v>416</v>
      </c>
      <c r="I2397" s="12" t="s">
        <v>417</v>
      </c>
      <c r="J2397" s="12" t="s">
        <v>418</v>
      </c>
      <c r="L2397" s="28" t="str">
        <f t="shared" si="151"/>
        <v>MtlExSCGCZ15</v>
      </c>
      <c r="M2397" t="str">
        <f t="shared" si="152"/>
        <v>MtlExSCG</v>
      </c>
      <c r="N2397" t="s">
        <v>433</v>
      </c>
      <c r="O2397">
        <v>7.1211500000000001</v>
      </c>
    </row>
    <row r="2398" spans="2:15" x14ac:dyDescent="0.35">
      <c r="B2398" t="s">
        <v>389</v>
      </c>
      <c r="C2398" t="str">
        <f t="shared" si="149"/>
        <v>MtlExSCG</v>
      </c>
      <c r="D2398" t="s">
        <v>393</v>
      </c>
      <c r="E2398" t="str">
        <f t="shared" si="150"/>
        <v>SCG</v>
      </c>
      <c r="F2398" t="s">
        <v>457</v>
      </c>
      <c r="G2398" t="s">
        <v>441</v>
      </c>
      <c r="H2398" t="s">
        <v>416</v>
      </c>
      <c r="I2398" s="12" t="s">
        <v>417</v>
      </c>
      <c r="J2398" s="12" t="s">
        <v>418</v>
      </c>
      <c r="L2398" s="28" t="str">
        <f t="shared" si="151"/>
        <v>MtlExSCGCZ16</v>
      </c>
      <c r="M2398" t="str">
        <f t="shared" si="152"/>
        <v>MtlExSCG</v>
      </c>
      <c r="N2398" t="s">
        <v>434</v>
      </c>
      <c r="O2398">
        <v>1.8699999999999997</v>
      </c>
    </row>
    <row r="2399" spans="2:15" x14ac:dyDescent="0.35">
      <c r="B2399" t="s">
        <v>389</v>
      </c>
      <c r="C2399" t="str">
        <f t="shared" si="149"/>
        <v>MBTExSCG</v>
      </c>
      <c r="D2399" t="s">
        <v>393</v>
      </c>
      <c r="E2399" t="str">
        <f t="shared" si="150"/>
        <v>SCG</v>
      </c>
      <c r="F2399" t="s">
        <v>457</v>
      </c>
      <c r="G2399" t="s">
        <v>442</v>
      </c>
      <c r="H2399" t="s">
        <v>416</v>
      </c>
      <c r="I2399" s="12" t="s">
        <v>417</v>
      </c>
      <c r="J2399" s="12" t="s">
        <v>418</v>
      </c>
      <c r="L2399" s="28" t="str">
        <f t="shared" si="151"/>
        <v>MBTExSCGCZ01</v>
      </c>
      <c r="M2399" t="str">
        <f t="shared" si="152"/>
        <v>MBTExSCG</v>
      </c>
      <c r="N2399" t="s">
        <v>419</v>
      </c>
      <c r="O2399">
        <v>0</v>
      </c>
    </row>
    <row r="2400" spans="2:15" x14ac:dyDescent="0.35">
      <c r="B2400" t="s">
        <v>389</v>
      </c>
      <c r="C2400" t="str">
        <f t="shared" si="149"/>
        <v>MBTExSCG</v>
      </c>
      <c r="D2400" t="s">
        <v>393</v>
      </c>
      <c r="E2400" t="str">
        <f t="shared" si="150"/>
        <v>SCG</v>
      </c>
      <c r="F2400" t="s">
        <v>457</v>
      </c>
      <c r="G2400" t="s">
        <v>442</v>
      </c>
      <c r="H2400" t="s">
        <v>416</v>
      </c>
      <c r="I2400" s="12" t="s">
        <v>417</v>
      </c>
      <c r="J2400" s="12" t="s">
        <v>418</v>
      </c>
      <c r="L2400" s="28" t="str">
        <f t="shared" si="151"/>
        <v>MBTExSCGCZ02</v>
      </c>
      <c r="M2400" t="str">
        <f t="shared" si="152"/>
        <v>MBTExSCG</v>
      </c>
      <c r="N2400" t="s">
        <v>420</v>
      </c>
      <c r="O2400">
        <v>0</v>
      </c>
    </row>
    <row r="2401" spans="2:15" x14ac:dyDescent="0.35">
      <c r="B2401" t="s">
        <v>389</v>
      </c>
      <c r="C2401" t="str">
        <f t="shared" si="149"/>
        <v>MBTExSCG</v>
      </c>
      <c r="D2401" t="s">
        <v>393</v>
      </c>
      <c r="E2401" t="str">
        <f t="shared" si="150"/>
        <v>SCG</v>
      </c>
      <c r="F2401" t="s">
        <v>457</v>
      </c>
      <c r="G2401" t="s">
        <v>442</v>
      </c>
      <c r="H2401" t="s">
        <v>416</v>
      </c>
      <c r="I2401" s="12" t="s">
        <v>417</v>
      </c>
      <c r="J2401" s="12" t="s">
        <v>418</v>
      </c>
      <c r="L2401" s="28" t="str">
        <f t="shared" si="151"/>
        <v>MBTExSCGCZ03</v>
      </c>
      <c r="M2401" t="str">
        <f t="shared" si="152"/>
        <v>MBTExSCG</v>
      </c>
      <c r="N2401" t="s">
        <v>421</v>
      </c>
      <c r="O2401">
        <v>0</v>
      </c>
    </row>
    <row r="2402" spans="2:15" x14ac:dyDescent="0.35">
      <c r="B2402" t="s">
        <v>389</v>
      </c>
      <c r="C2402" t="str">
        <f t="shared" si="149"/>
        <v>MBTExSCG</v>
      </c>
      <c r="D2402" t="s">
        <v>393</v>
      </c>
      <c r="E2402" t="str">
        <f t="shared" si="150"/>
        <v>SCG</v>
      </c>
      <c r="F2402" t="s">
        <v>457</v>
      </c>
      <c r="G2402" t="s">
        <v>442</v>
      </c>
      <c r="H2402" t="s">
        <v>416</v>
      </c>
      <c r="I2402" s="12" t="s">
        <v>417</v>
      </c>
      <c r="J2402" s="12" t="s">
        <v>418</v>
      </c>
      <c r="L2402" s="28" t="str">
        <f t="shared" si="151"/>
        <v>MBTExSCGCZ04</v>
      </c>
      <c r="M2402" t="str">
        <f t="shared" si="152"/>
        <v>MBTExSCG</v>
      </c>
      <c r="N2402" t="s">
        <v>422</v>
      </c>
      <c r="O2402">
        <v>0</v>
      </c>
    </row>
    <row r="2403" spans="2:15" x14ac:dyDescent="0.35">
      <c r="B2403" t="s">
        <v>389</v>
      </c>
      <c r="C2403" t="str">
        <f t="shared" si="149"/>
        <v>MBTExSCG</v>
      </c>
      <c r="D2403" t="s">
        <v>393</v>
      </c>
      <c r="E2403" t="str">
        <f t="shared" si="150"/>
        <v>SCG</v>
      </c>
      <c r="F2403" t="s">
        <v>457</v>
      </c>
      <c r="G2403" t="s">
        <v>442</v>
      </c>
      <c r="H2403" t="s">
        <v>416</v>
      </c>
      <c r="I2403" s="12" t="s">
        <v>417</v>
      </c>
      <c r="J2403" s="12" t="s">
        <v>418</v>
      </c>
      <c r="L2403" s="28" t="str">
        <f t="shared" si="151"/>
        <v>MBTExSCGCZ05</v>
      </c>
      <c r="M2403" t="str">
        <f t="shared" si="152"/>
        <v>MBTExSCG</v>
      </c>
      <c r="N2403" t="s">
        <v>423</v>
      </c>
      <c r="O2403">
        <v>0.43186666666666668</v>
      </c>
    </row>
    <row r="2404" spans="2:15" x14ac:dyDescent="0.35">
      <c r="B2404" t="s">
        <v>389</v>
      </c>
      <c r="C2404" t="str">
        <f t="shared" si="149"/>
        <v>MBTExSCG</v>
      </c>
      <c r="D2404" t="s">
        <v>393</v>
      </c>
      <c r="E2404" t="str">
        <f t="shared" si="150"/>
        <v>SCG</v>
      </c>
      <c r="F2404" t="s">
        <v>457</v>
      </c>
      <c r="G2404" t="s">
        <v>442</v>
      </c>
      <c r="H2404" t="s">
        <v>416</v>
      </c>
      <c r="I2404" s="12" t="s">
        <v>417</v>
      </c>
      <c r="J2404" s="12" t="s">
        <v>418</v>
      </c>
      <c r="L2404" s="28" t="str">
        <f t="shared" si="151"/>
        <v>MBTExSCGCZ06</v>
      </c>
      <c r="M2404" t="str">
        <f t="shared" si="152"/>
        <v>MBTExSCG</v>
      </c>
      <c r="N2404" t="s">
        <v>424</v>
      </c>
      <c r="O2404">
        <v>39.668033333333334</v>
      </c>
    </row>
    <row r="2405" spans="2:15" x14ac:dyDescent="0.35">
      <c r="B2405" t="s">
        <v>389</v>
      </c>
      <c r="C2405" t="str">
        <f t="shared" si="149"/>
        <v>MBTExSCG</v>
      </c>
      <c r="D2405" t="s">
        <v>393</v>
      </c>
      <c r="E2405" t="str">
        <f t="shared" si="150"/>
        <v>SCG</v>
      </c>
      <c r="F2405" t="s">
        <v>457</v>
      </c>
      <c r="G2405" t="s">
        <v>442</v>
      </c>
      <c r="H2405" t="s">
        <v>416</v>
      </c>
      <c r="I2405" s="12" t="s">
        <v>417</v>
      </c>
      <c r="J2405" s="12" t="s">
        <v>418</v>
      </c>
      <c r="L2405" s="28" t="str">
        <f t="shared" si="151"/>
        <v>MBTExSCGCZ07</v>
      </c>
      <c r="M2405" t="str">
        <f t="shared" si="152"/>
        <v>MBTExSCG</v>
      </c>
      <c r="N2405" t="s">
        <v>425</v>
      </c>
      <c r="O2405">
        <v>0</v>
      </c>
    </row>
    <row r="2406" spans="2:15" x14ac:dyDescent="0.35">
      <c r="B2406" t="s">
        <v>389</v>
      </c>
      <c r="C2406" t="str">
        <f t="shared" si="149"/>
        <v>MBTExSCG</v>
      </c>
      <c r="D2406" t="s">
        <v>393</v>
      </c>
      <c r="E2406" t="str">
        <f t="shared" si="150"/>
        <v>SCG</v>
      </c>
      <c r="F2406" t="s">
        <v>457</v>
      </c>
      <c r="G2406" t="s">
        <v>442</v>
      </c>
      <c r="H2406" t="s">
        <v>416</v>
      </c>
      <c r="I2406" s="12" t="s">
        <v>417</v>
      </c>
      <c r="J2406" s="12" t="s">
        <v>418</v>
      </c>
      <c r="L2406" s="28" t="str">
        <f t="shared" si="151"/>
        <v>MBTExSCGCZ08</v>
      </c>
      <c r="M2406" t="str">
        <f t="shared" si="152"/>
        <v>MBTExSCG</v>
      </c>
      <c r="N2406" t="s">
        <v>426</v>
      </c>
      <c r="O2406">
        <v>59.746100000000006</v>
      </c>
    </row>
    <row r="2407" spans="2:15" x14ac:dyDescent="0.35">
      <c r="B2407" t="s">
        <v>389</v>
      </c>
      <c r="C2407" t="str">
        <f t="shared" si="149"/>
        <v>MBTExSCG</v>
      </c>
      <c r="D2407" t="s">
        <v>393</v>
      </c>
      <c r="E2407" t="str">
        <f t="shared" si="150"/>
        <v>SCG</v>
      </c>
      <c r="F2407" t="s">
        <v>457</v>
      </c>
      <c r="G2407" t="s">
        <v>442</v>
      </c>
      <c r="H2407" t="s">
        <v>416</v>
      </c>
      <c r="I2407" s="12" t="s">
        <v>417</v>
      </c>
      <c r="J2407" s="12" t="s">
        <v>418</v>
      </c>
      <c r="L2407" s="28" t="str">
        <f t="shared" si="151"/>
        <v>MBTExSCGCZ09</v>
      </c>
      <c r="M2407" t="str">
        <f t="shared" si="152"/>
        <v>MBTExSCG</v>
      </c>
      <c r="N2407" t="s">
        <v>427</v>
      </c>
      <c r="O2407">
        <v>51.1175</v>
      </c>
    </row>
    <row r="2408" spans="2:15" x14ac:dyDescent="0.35">
      <c r="B2408" t="s">
        <v>389</v>
      </c>
      <c r="C2408" t="str">
        <f t="shared" si="149"/>
        <v>MBTExSCG</v>
      </c>
      <c r="D2408" t="s">
        <v>393</v>
      </c>
      <c r="E2408" t="str">
        <f t="shared" si="150"/>
        <v>SCG</v>
      </c>
      <c r="F2408" t="s">
        <v>457</v>
      </c>
      <c r="G2408" t="s">
        <v>442</v>
      </c>
      <c r="H2408" t="s">
        <v>416</v>
      </c>
      <c r="I2408" s="12" t="s">
        <v>417</v>
      </c>
      <c r="J2408" s="12" t="s">
        <v>418</v>
      </c>
      <c r="L2408" s="28" t="str">
        <f t="shared" si="151"/>
        <v>MBTExSCGCZ10</v>
      </c>
      <c r="M2408" t="str">
        <f t="shared" si="152"/>
        <v>MBTExSCG</v>
      </c>
      <c r="N2408" t="s">
        <v>428</v>
      </c>
      <c r="O2408">
        <v>27.192066666666665</v>
      </c>
    </row>
    <row r="2409" spans="2:15" x14ac:dyDescent="0.35">
      <c r="B2409" t="s">
        <v>389</v>
      </c>
      <c r="C2409" t="str">
        <f t="shared" si="149"/>
        <v>MBTExSCG</v>
      </c>
      <c r="D2409" t="s">
        <v>393</v>
      </c>
      <c r="E2409" t="str">
        <f t="shared" si="150"/>
        <v>SCG</v>
      </c>
      <c r="F2409" t="s">
        <v>457</v>
      </c>
      <c r="G2409" t="s">
        <v>442</v>
      </c>
      <c r="H2409" t="s">
        <v>416</v>
      </c>
      <c r="I2409" s="12" t="s">
        <v>417</v>
      </c>
      <c r="J2409" s="12" t="s">
        <v>418</v>
      </c>
      <c r="L2409" s="28" t="str">
        <f t="shared" si="151"/>
        <v>MBTExSCGCZ11</v>
      </c>
      <c r="M2409" t="str">
        <f t="shared" si="152"/>
        <v>MBTExSCG</v>
      </c>
      <c r="N2409" t="s">
        <v>429</v>
      </c>
      <c r="O2409">
        <v>0</v>
      </c>
    </row>
    <row r="2410" spans="2:15" x14ac:dyDescent="0.35">
      <c r="B2410" t="s">
        <v>389</v>
      </c>
      <c r="C2410" t="str">
        <f t="shared" si="149"/>
        <v>MBTExSCG</v>
      </c>
      <c r="D2410" t="s">
        <v>393</v>
      </c>
      <c r="E2410" t="str">
        <f t="shared" si="150"/>
        <v>SCG</v>
      </c>
      <c r="F2410" t="s">
        <v>457</v>
      </c>
      <c r="G2410" t="s">
        <v>442</v>
      </c>
      <c r="H2410" t="s">
        <v>416</v>
      </c>
      <c r="I2410" s="12" t="s">
        <v>417</v>
      </c>
      <c r="J2410" s="12" t="s">
        <v>418</v>
      </c>
      <c r="L2410" s="28" t="str">
        <f t="shared" si="151"/>
        <v>MBTExSCGCZ12</v>
      </c>
      <c r="M2410" t="str">
        <f t="shared" si="152"/>
        <v>MBTExSCG</v>
      </c>
      <c r="N2410" t="s">
        <v>430</v>
      </c>
      <c r="O2410">
        <v>0</v>
      </c>
    </row>
    <row r="2411" spans="2:15" x14ac:dyDescent="0.35">
      <c r="B2411" t="s">
        <v>389</v>
      </c>
      <c r="C2411" t="str">
        <f t="shared" si="149"/>
        <v>MBTExSCG</v>
      </c>
      <c r="D2411" t="s">
        <v>393</v>
      </c>
      <c r="E2411" t="str">
        <f t="shared" si="150"/>
        <v>SCG</v>
      </c>
      <c r="F2411" t="s">
        <v>457</v>
      </c>
      <c r="G2411" t="s">
        <v>442</v>
      </c>
      <c r="H2411" t="s">
        <v>416</v>
      </c>
      <c r="I2411" s="12" t="s">
        <v>417</v>
      </c>
      <c r="J2411" s="12" t="s">
        <v>418</v>
      </c>
      <c r="L2411" s="28" t="str">
        <f t="shared" si="151"/>
        <v>MBTExSCGCZ13</v>
      </c>
      <c r="M2411" t="str">
        <f t="shared" si="152"/>
        <v>MBTExSCG</v>
      </c>
      <c r="N2411" t="s">
        <v>431</v>
      </c>
      <c r="O2411">
        <v>3.4588000000000001</v>
      </c>
    </row>
    <row r="2412" spans="2:15" x14ac:dyDescent="0.35">
      <c r="B2412" t="s">
        <v>389</v>
      </c>
      <c r="C2412" t="str">
        <f t="shared" si="149"/>
        <v>MBTExSCG</v>
      </c>
      <c r="D2412" t="s">
        <v>393</v>
      </c>
      <c r="E2412" t="str">
        <f t="shared" si="150"/>
        <v>SCG</v>
      </c>
      <c r="F2412" t="s">
        <v>457</v>
      </c>
      <c r="G2412" t="s">
        <v>442</v>
      </c>
      <c r="H2412" t="s">
        <v>416</v>
      </c>
      <c r="I2412" s="12" t="s">
        <v>417</v>
      </c>
      <c r="J2412" s="12" t="s">
        <v>418</v>
      </c>
      <c r="L2412" s="28" t="str">
        <f t="shared" si="151"/>
        <v>MBTExSCGCZ14</v>
      </c>
      <c r="M2412" t="str">
        <f t="shared" si="152"/>
        <v>MBTExSCG</v>
      </c>
      <c r="N2412" t="s">
        <v>432</v>
      </c>
      <c r="O2412">
        <v>6.3093000000000004</v>
      </c>
    </row>
    <row r="2413" spans="2:15" x14ac:dyDescent="0.35">
      <c r="B2413" t="s">
        <v>389</v>
      </c>
      <c r="C2413" t="str">
        <f t="shared" si="149"/>
        <v>MBTExSCG</v>
      </c>
      <c r="D2413" t="s">
        <v>393</v>
      </c>
      <c r="E2413" t="str">
        <f t="shared" si="150"/>
        <v>SCG</v>
      </c>
      <c r="F2413" t="s">
        <v>457</v>
      </c>
      <c r="G2413" t="s">
        <v>442</v>
      </c>
      <c r="H2413" t="s">
        <v>416</v>
      </c>
      <c r="I2413" s="12" t="s">
        <v>417</v>
      </c>
      <c r="J2413" s="12" t="s">
        <v>418</v>
      </c>
      <c r="L2413" s="28" t="str">
        <f t="shared" si="151"/>
        <v>MBTExSCGCZ15</v>
      </c>
      <c r="M2413" t="str">
        <f t="shared" si="152"/>
        <v>MBTExSCG</v>
      </c>
      <c r="N2413" t="s">
        <v>433</v>
      </c>
      <c r="O2413">
        <v>9.8429666666666655</v>
      </c>
    </row>
    <row r="2414" spans="2:15" x14ac:dyDescent="0.35">
      <c r="B2414" t="s">
        <v>389</v>
      </c>
      <c r="C2414" t="str">
        <f t="shared" si="149"/>
        <v>MBTExSCG</v>
      </c>
      <c r="D2414" t="s">
        <v>393</v>
      </c>
      <c r="E2414" t="str">
        <f t="shared" si="150"/>
        <v>SCG</v>
      </c>
      <c r="F2414" t="s">
        <v>457</v>
      </c>
      <c r="G2414" t="s">
        <v>442</v>
      </c>
      <c r="H2414" t="s">
        <v>416</v>
      </c>
      <c r="I2414" s="12" t="s">
        <v>417</v>
      </c>
      <c r="J2414" s="12" t="s">
        <v>418</v>
      </c>
      <c r="L2414" s="28" t="str">
        <f t="shared" si="151"/>
        <v>MBTExSCGCZ16</v>
      </c>
      <c r="M2414" t="str">
        <f t="shared" si="152"/>
        <v>MBTExSCG</v>
      </c>
      <c r="N2414" t="s">
        <v>434</v>
      </c>
      <c r="O2414">
        <v>3.6907666666666663</v>
      </c>
    </row>
    <row r="2415" spans="2:15" x14ac:dyDescent="0.35">
      <c r="B2415" t="s">
        <v>389</v>
      </c>
      <c r="C2415" t="str">
        <f t="shared" si="149"/>
        <v>MLIExSCG</v>
      </c>
      <c r="D2415" t="s">
        <v>393</v>
      </c>
      <c r="E2415" t="str">
        <f t="shared" si="150"/>
        <v>SCG</v>
      </c>
      <c r="F2415" t="s">
        <v>457</v>
      </c>
      <c r="G2415" t="s">
        <v>443</v>
      </c>
      <c r="H2415" t="s">
        <v>416</v>
      </c>
      <c r="I2415" s="12" t="s">
        <v>417</v>
      </c>
      <c r="J2415" s="12" t="s">
        <v>418</v>
      </c>
      <c r="L2415" s="28" t="str">
        <f t="shared" si="151"/>
        <v>MLIExSCGCZ01</v>
      </c>
      <c r="M2415" t="str">
        <f t="shared" si="152"/>
        <v>MLIExSCG</v>
      </c>
      <c r="N2415" t="s">
        <v>419</v>
      </c>
      <c r="O2415">
        <v>0</v>
      </c>
    </row>
    <row r="2416" spans="2:15" x14ac:dyDescent="0.35">
      <c r="B2416" t="s">
        <v>389</v>
      </c>
      <c r="C2416" t="str">
        <f t="shared" si="149"/>
        <v>MLIExSCG</v>
      </c>
      <c r="D2416" t="s">
        <v>393</v>
      </c>
      <c r="E2416" t="str">
        <f t="shared" si="150"/>
        <v>SCG</v>
      </c>
      <c r="F2416" t="s">
        <v>457</v>
      </c>
      <c r="G2416" t="s">
        <v>443</v>
      </c>
      <c r="H2416" t="s">
        <v>416</v>
      </c>
      <c r="I2416" s="12" t="s">
        <v>417</v>
      </c>
      <c r="J2416" s="12" t="s">
        <v>418</v>
      </c>
      <c r="L2416" s="28" t="str">
        <f t="shared" si="151"/>
        <v>MLIExSCGCZ02</v>
      </c>
      <c r="M2416" t="str">
        <f t="shared" si="152"/>
        <v>MLIExSCG</v>
      </c>
      <c r="N2416" t="s">
        <v>420</v>
      </c>
      <c r="O2416">
        <v>0</v>
      </c>
    </row>
    <row r="2417" spans="2:15" x14ac:dyDescent="0.35">
      <c r="B2417" t="s">
        <v>389</v>
      </c>
      <c r="C2417" t="str">
        <f t="shared" si="149"/>
        <v>MLIExSCG</v>
      </c>
      <c r="D2417" t="s">
        <v>393</v>
      </c>
      <c r="E2417" t="str">
        <f t="shared" si="150"/>
        <v>SCG</v>
      </c>
      <c r="F2417" t="s">
        <v>457</v>
      </c>
      <c r="G2417" t="s">
        <v>443</v>
      </c>
      <c r="H2417" t="s">
        <v>416</v>
      </c>
      <c r="I2417" s="12" t="s">
        <v>417</v>
      </c>
      <c r="J2417" s="12" t="s">
        <v>418</v>
      </c>
      <c r="L2417" s="28" t="str">
        <f t="shared" si="151"/>
        <v>MLIExSCGCZ03</v>
      </c>
      <c r="M2417" t="str">
        <f t="shared" si="152"/>
        <v>MLIExSCG</v>
      </c>
      <c r="N2417" t="s">
        <v>421</v>
      </c>
      <c r="O2417">
        <v>0</v>
      </c>
    </row>
    <row r="2418" spans="2:15" x14ac:dyDescent="0.35">
      <c r="B2418" t="s">
        <v>389</v>
      </c>
      <c r="C2418" t="str">
        <f t="shared" si="149"/>
        <v>MLIExSCG</v>
      </c>
      <c r="D2418" t="s">
        <v>393</v>
      </c>
      <c r="E2418" t="str">
        <f t="shared" si="150"/>
        <v>SCG</v>
      </c>
      <c r="F2418" t="s">
        <v>457</v>
      </c>
      <c r="G2418" t="s">
        <v>443</v>
      </c>
      <c r="H2418" t="s">
        <v>416</v>
      </c>
      <c r="I2418" s="12" t="s">
        <v>417</v>
      </c>
      <c r="J2418" s="12" t="s">
        <v>418</v>
      </c>
      <c r="L2418" s="28" t="str">
        <f t="shared" si="151"/>
        <v>MLIExSCGCZ04</v>
      </c>
      <c r="M2418" t="str">
        <f t="shared" si="152"/>
        <v>MLIExSCG</v>
      </c>
      <c r="N2418" t="s">
        <v>422</v>
      </c>
      <c r="O2418">
        <v>0</v>
      </c>
    </row>
    <row r="2419" spans="2:15" x14ac:dyDescent="0.35">
      <c r="B2419" t="s">
        <v>389</v>
      </c>
      <c r="C2419" t="str">
        <f t="shared" si="149"/>
        <v>MLIExSCG</v>
      </c>
      <c r="D2419" t="s">
        <v>393</v>
      </c>
      <c r="E2419" t="str">
        <f t="shared" si="150"/>
        <v>SCG</v>
      </c>
      <c r="F2419" t="s">
        <v>457</v>
      </c>
      <c r="G2419" t="s">
        <v>443</v>
      </c>
      <c r="H2419" t="s">
        <v>416</v>
      </c>
      <c r="I2419" s="12" t="s">
        <v>417</v>
      </c>
      <c r="J2419" s="12" t="s">
        <v>418</v>
      </c>
      <c r="L2419" s="28" t="str">
        <f t="shared" si="151"/>
        <v>MLIExSCGCZ05</v>
      </c>
      <c r="M2419" t="str">
        <f t="shared" si="152"/>
        <v>MLIExSCG</v>
      </c>
      <c r="N2419" t="s">
        <v>423</v>
      </c>
      <c r="O2419">
        <v>0.43186666666666668</v>
      </c>
    </row>
    <row r="2420" spans="2:15" x14ac:dyDescent="0.35">
      <c r="B2420" t="s">
        <v>389</v>
      </c>
      <c r="C2420" t="str">
        <f t="shared" si="149"/>
        <v>MLIExSCG</v>
      </c>
      <c r="D2420" t="s">
        <v>393</v>
      </c>
      <c r="E2420" t="str">
        <f t="shared" si="150"/>
        <v>SCG</v>
      </c>
      <c r="F2420" t="s">
        <v>457</v>
      </c>
      <c r="G2420" t="s">
        <v>443</v>
      </c>
      <c r="H2420" t="s">
        <v>416</v>
      </c>
      <c r="I2420" s="12" t="s">
        <v>417</v>
      </c>
      <c r="J2420" s="12" t="s">
        <v>418</v>
      </c>
      <c r="L2420" s="28" t="str">
        <f t="shared" si="151"/>
        <v>MLIExSCGCZ06</v>
      </c>
      <c r="M2420" t="str">
        <f t="shared" si="152"/>
        <v>MLIExSCG</v>
      </c>
      <c r="N2420" t="s">
        <v>424</v>
      </c>
      <c r="O2420">
        <v>39.668033333333334</v>
      </c>
    </row>
    <row r="2421" spans="2:15" x14ac:dyDescent="0.35">
      <c r="B2421" t="s">
        <v>389</v>
      </c>
      <c r="C2421" t="str">
        <f t="shared" si="149"/>
        <v>MLIExSCG</v>
      </c>
      <c r="D2421" t="s">
        <v>393</v>
      </c>
      <c r="E2421" t="str">
        <f t="shared" si="150"/>
        <v>SCG</v>
      </c>
      <c r="F2421" t="s">
        <v>457</v>
      </c>
      <c r="G2421" t="s">
        <v>443</v>
      </c>
      <c r="H2421" t="s">
        <v>416</v>
      </c>
      <c r="I2421" s="12" t="s">
        <v>417</v>
      </c>
      <c r="J2421" s="12" t="s">
        <v>418</v>
      </c>
      <c r="L2421" s="28" t="str">
        <f t="shared" si="151"/>
        <v>MLIExSCGCZ07</v>
      </c>
      <c r="M2421" t="str">
        <f t="shared" si="152"/>
        <v>MLIExSCG</v>
      </c>
      <c r="N2421" t="s">
        <v>425</v>
      </c>
      <c r="O2421">
        <v>0</v>
      </c>
    </row>
    <row r="2422" spans="2:15" x14ac:dyDescent="0.35">
      <c r="B2422" t="s">
        <v>389</v>
      </c>
      <c r="C2422" t="str">
        <f t="shared" si="149"/>
        <v>MLIExSCG</v>
      </c>
      <c r="D2422" t="s">
        <v>393</v>
      </c>
      <c r="E2422" t="str">
        <f t="shared" si="150"/>
        <v>SCG</v>
      </c>
      <c r="F2422" t="s">
        <v>457</v>
      </c>
      <c r="G2422" t="s">
        <v>443</v>
      </c>
      <c r="H2422" t="s">
        <v>416</v>
      </c>
      <c r="I2422" s="12" t="s">
        <v>417</v>
      </c>
      <c r="J2422" s="12" t="s">
        <v>418</v>
      </c>
      <c r="L2422" s="28" t="str">
        <f t="shared" si="151"/>
        <v>MLIExSCGCZ08</v>
      </c>
      <c r="M2422" t="str">
        <f t="shared" si="152"/>
        <v>MLIExSCG</v>
      </c>
      <c r="N2422" t="s">
        <v>426</v>
      </c>
      <c r="O2422">
        <v>59.746100000000006</v>
      </c>
    </row>
    <row r="2423" spans="2:15" x14ac:dyDescent="0.35">
      <c r="B2423" t="s">
        <v>389</v>
      </c>
      <c r="C2423" t="str">
        <f t="shared" si="149"/>
        <v>MLIExSCG</v>
      </c>
      <c r="D2423" t="s">
        <v>393</v>
      </c>
      <c r="E2423" t="str">
        <f t="shared" si="150"/>
        <v>SCG</v>
      </c>
      <c r="F2423" t="s">
        <v>457</v>
      </c>
      <c r="G2423" t="s">
        <v>443</v>
      </c>
      <c r="H2423" t="s">
        <v>416</v>
      </c>
      <c r="I2423" s="12" t="s">
        <v>417</v>
      </c>
      <c r="J2423" s="12" t="s">
        <v>418</v>
      </c>
      <c r="L2423" s="28" t="str">
        <f t="shared" si="151"/>
        <v>MLIExSCGCZ09</v>
      </c>
      <c r="M2423" t="str">
        <f t="shared" si="152"/>
        <v>MLIExSCG</v>
      </c>
      <c r="N2423" t="s">
        <v>427</v>
      </c>
      <c r="O2423">
        <v>51.1175</v>
      </c>
    </row>
    <row r="2424" spans="2:15" x14ac:dyDescent="0.35">
      <c r="B2424" t="s">
        <v>389</v>
      </c>
      <c r="C2424" t="str">
        <f t="shared" si="149"/>
        <v>MLIExSCG</v>
      </c>
      <c r="D2424" t="s">
        <v>393</v>
      </c>
      <c r="E2424" t="str">
        <f t="shared" si="150"/>
        <v>SCG</v>
      </c>
      <c r="F2424" t="s">
        <v>457</v>
      </c>
      <c r="G2424" t="s">
        <v>443</v>
      </c>
      <c r="H2424" t="s">
        <v>416</v>
      </c>
      <c r="I2424" s="12" t="s">
        <v>417</v>
      </c>
      <c r="J2424" s="12" t="s">
        <v>418</v>
      </c>
      <c r="L2424" s="28" t="str">
        <f t="shared" si="151"/>
        <v>MLIExSCGCZ10</v>
      </c>
      <c r="M2424" t="str">
        <f t="shared" si="152"/>
        <v>MLIExSCG</v>
      </c>
      <c r="N2424" t="s">
        <v>428</v>
      </c>
      <c r="O2424">
        <v>27.192066666666665</v>
      </c>
    </row>
    <row r="2425" spans="2:15" x14ac:dyDescent="0.35">
      <c r="B2425" t="s">
        <v>389</v>
      </c>
      <c r="C2425" t="str">
        <f t="shared" si="149"/>
        <v>MLIExSCG</v>
      </c>
      <c r="D2425" t="s">
        <v>393</v>
      </c>
      <c r="E2425" t="str">
        <f t="shared" si="150"/>
        <v>SCG</v>
      </c>
      <c r="F2425" t="s">
        <v>457</v>
      </c>
      <c r="G2425" t="s">
        <v>443</v>
      </c>
      <c r="H2425" t="s">
        <v>416</v>
      </c>
      <c r="I2425" s="12" t="s">
        <v>417</v>
      </c>
      <c r="J2425" s="12" t="s">
        <v>418</v>
      </c>
      <c r="L2425" s="28" t="str">
        <f t="shared" si="151"/>
        <v>MLIExSCGCZ11</v>
      </c>
      <c r="M2425" t="str">
        <f t="shared" si="152"/>
        <v>MLIExSCG</v>
      </c>
      <c r="N2425" t="s">
        <v>429</v>
      </c>
      <c r="O2425">
        <v>0</v>
      </c>
    </row>
    <row r="2426" spans="2:15" x14ac:dyDescent="0.35">
      <c r="B2426" t="s">
        <v>389</v>
      </c>
      <c r="C2426" t="str">
        <f t="shared" si="149"/>
        <v>MLIExSCG</v>
      </c>
      <c r="D2426" t="s">
        <v>393</v>
      </c>
      <c r="E2426" t="str">
        <f t="shared" si="150"/>
        <v>SCG</v>
      </c>
      <c r="F2426" t="s">
        <v>457</v>
      </c>
      <c r="G2426" t="s">
        <v>443</v>
      </c>
      <c r="H2426" t="s">
        <v>416</v>
      </c>
      <c r="I2426" s="12" t="s">
        <v>417</v>
      </c>
      <c r="J2426" s="12" t="s">
        <v>418</v>
      </c>
      <c r="L2426" s="28" t="str">
        <f t="shared" si="151"/>
        <v>MLIExSCGCZ12</v>
      </c>
      <c r="M2426" t="str">
        <f t="shared" si="152"/>
        <v>MLIExSCG</v>
      </c>
      <c r="N2426" t="s">
        <v>430</v>
      </c>
      <c r="O2426">
        <v>0</v>
      </c>
    </row>
    <row r="2427" spans="2:15" x14ac:dyDescent="0.35">
      <c r="B2427" t="s">
        <v>389</v>
      </c>
      <c r="C2427" t="str">
        <f t="shared" si="149"/>
        <v>MLIExSCG</v>
      </c>
      <c r="D2427" t="s">
        <v>393</v>
      </c>
      <c r="E2427" t="str">
        <f t="shared" si="150"/>
        <v>SCG</v>
      </c>
      <c r="F2427" t="s">
        <v>457</v>
      </c>
      <c r="G2427" t="s">
        <v>443</v>
      </c>
      <c r="H2427" t="s">
        <v>416</v>
      </c>
      <c r="I2427" s="12" t="s">
        <v>417</v>
      </c>
      <c r="J2427" s="12" t="s">
        <v>418</v>
      </c>
      <c r="L2427" s="28" t="str">
        <f t="shared" si="151"/>
        <v>MLIExSCGCZ13</v>
      </c>
      <c r="M2427" t="str">
        <f t="shared" si="152"/>
        <v>MLIExSCG</v>
      </c>
      <c r="N2427" t="s">
        <v>431</v>
      </c>
      <c r="O2427">
        <v>3.4588000000000001</v>
      </c>
    </row>
    <row r="2428" spans="2:15" x14ac:dyDescent="0.35">
      <c r="B2428" t="s">
        <v>389</v>
      </c>
      <c r="C2428" t="str">
        <f t="shared" si="149"/>
        <v>MLIExSCG</v>
      </c>
      <c r="D2428" t="s">
        <v>393</v>
      </c>
      <c r="E2428" t="str">
        <f t="shared" si="150"/>
        <v>SCG</v>
      </c>
      <c r="F2428" t="s">
        <v>457</v>
      </c>
      <c r="G2428" t="s">
        <v>443</v>
      </c>
      <c r="H2428" t="s">
        <v>416</v>
      </c>
      <c r="I2428" s="12" t="s">
        <v>417</v>
      </c>
      <c r="J2428" s="12" t="s">
        <v>418</v>
      </c>
      <c r="L2428" s="28" t="str">
        <f t="shared" si="151"/>
        <v>MLIExSCGCZ14</v>
      </c>
      <c r="M2428" t="str">
        <f t="shared" si="152"/>
        <v>MLIExSCG</v>
      </c>
      <c r="N2428" t="s">
        <v>432</v>
      </c>
      <c r="O2428">
        <v>6.3093000000000004</v>
      </c>
    </row>
    <row r="2429" spans="2:15" x14ac:dyDescent="0.35">
      <c r="B2429" t="s">
        <v>389</v>
      </c>
      <c r="C2429" t="str">
        <f t="shared" si="149"/>
        <v>MLIExSCG</v>
      </c>
      <c r="D2429" t="s">
        <v>393</v>
      </c>
      <c r="E2429" t="str">
        <f t="shared" si="150"/>
        <v>SCG</v>
      </c>
      <c r="F2429" t="s">
        <v>457</v>
      </c>
      <c r="G2429" t="s">
        <v>443</v>
      </c>
      <c r="H2429" t="s">
        <v>416</v>
      </c>
      <c r="I2429" s="12" t="s">
        <v>417</v>
      </c>
      <c r="J2429" s="12" t="s">
        <v>418</v>
      </c>
      <c r="L2429" s="28" t="str">
        <f t="shared" si="151"/>
        <v>MLIExSCGCZ15</v>
      </c>
      <c r="M2429" t="str">
        <f t="shared" si="152"/>
        <v>MLIExSCG</v>
      </c>
      <c r="N2429" t="s">
        <v>433</v>
      </c>
      <c r="O2429">
        <v>9.8429666666666655</v>
      </c>
    </row>
    <row r="2430" spans="2:15" x14ac:dyDescent="0.35">
      <c r="B2430" t="s">
        <v>389</v>
      </c>
      <c r="C2430" t="str">
        <f t="shared" si="149"/>
        <v>MLIExSCG</v>
      </c>
      <c r="D2430" t="s">
        <v>393</v>
      </c>
      <c r="E2430" t="str">
        <f t="shared" si="150"/>
        <v>SCG</v>
      </c>
      <c r="F2430" t="s">
        <v>457</v>
      </c>
      <c r="G2430" t="s">
        <v>443</v>
      </c>
      <c r="H2430" t="s">
        <v>416</v>
      </c>
      <c r="I2430" s="12" t="s">
        <v>417</v>
      </c>
      <c r="J2430" s="12" t="s">
        <v>418</v>
      </c>
      <c r="L2430" s="28" t="str">
        <f t="shared" si="151"/>
        <v>MLIExSCGCZ16</v>
      </c>
      <c r="M2430" t="str">
        <f t="shared" si="152"/>
        <v>MLIExSCG</v>
      </c>
      <c r="N2430" t="s">
        <v>434</v>
      </c>
      <c r="O2430">
        <v>3.6907666666666663</v>
      </c>
    </row>
    <row r="2431" spans="2:15" x14ac:dyDescent="0.35">
      <c r="B2431" t="s">
        <v>389</v>
      </c>
      <c r="C2431" t="str">
        <f t="shared" si="149"/>
        <v>OfLExSCG</v>
      </c>
      <c r="D2431" t="s">
        <v>393</v>
      </c>
      <c r="E2431" t="str">
        <f t="shared" si="150"/>
        <v>SCG</v>
      </c>
      <c r="F2431" t="s">
        <v>457</v>
      </c>
      <c r="G2431" t="s">
        <v>444</v>
      </c>
      <c r="H2431" t="s">
        <v>416</v>
      </c>
      <c r="I2431" s="12" t="s">
        <v>417</v>
      </c>
      <c r="J2431" s="12" t="s">
        <v>418</v>
      </c>
      <c r="L2431" s="28" t="str">
        <f t="shared" si="151"/>
        <v>OfLExSCGCZ01</v>
      </c>
      <c r="M2431" t="str">
        <f t="shared" si="152"/>
        <v>OfLExSCG</v>
      </c>
      <c r="N2431" t="s">
        <v>419</v>
      </c>
      <c r="O2431">
        <v>0</v>
      </c>
    </row>
    <row r="2432" spans="2:15" x14ac:dyDescent="0.35">
      <c r="B2432" t="s">
        <v>389</v>
      </c>
      <c r="C2432" t="str">
        <f t="shared" si="149"/>
        <v>OfLExSCG</v>
      </c>
      <c r="D2432" t="s">
        <v>393</v>
      </c>
      <c r="E2432" t="str">
        <f t="shared" si="150"/>
        <v>SCG</v>
      </c>
      <c r="F2432" t="s">
        <v>457</v>
      </c>
      <c r="G2432" t="s">
        <v>444</v>
      </c>
      <c r="H2432" t="s">
        <v>416</v>
      </c>
      <c r="I2432" s="12" t="s">
        <v>417</v>
      </c>
      <c r="J2432" s="12" t="s">
        <v>418</v>
      </c>
      <c r="L2432" s="28" t="str">
        <f t="shared" si="151"/>
        <v>OfLExSCGCZ02</v>
      </c>
      <c r="M2432" t="str">
        <f t="shared" si="152"/>
        <v>OfLExSCG</v>
      </c>
      <c r="N2432" t="s">
        <v>420</v>
      </c>
      <c r="O2432">
        <v>0</v>
      </c>
    </row>
    <row r="2433" spans="2:15" x14ac:dyDescent="0.35">
      <c r="B2433" t="s">
        <v>389</v>
      </c>
      <c r="C2433" t="str">
        <f t="shared" si="149"/>
        <v>OfLExSCG</v>
      </c>
      <c r="D2433" t="s">
        <v>393</v>
      </c>
      <c r="E2433" t="str">
        <f t="shared" si="150"/>
        <v>SCG</v>
      </c>
      <c r="F2433" t="s">
        <v>457</v>
      </c>
      <c r="G2433" t="s">
        <v>444</v>
      </c>
      <c r="H2433" t="s">
        <v>416</v>
      </c>
      <c r="I2433" s="12" t="s">
        <v>417</v>
      </c>
      <c r="J2433" s="12" t="s">
        <v>418</v>
      </c>
      <c r="L2433" s="28" t="str">
        <f t="shared" si="151"/>
        <v>OfLExSCGCZ03</v>
      </c>
      <c r="M2433" t="str">
        <f t="shared" si="152"/>
        <v>OfLExSCG</v>
      </c>
      <c r="N2433" t="s">
        <v>421</v>
      </c>
      <c r="O2433">
        <v>0</v>
      </c>
    </row>
    <row r="2434" spans="2:15" x14ac:dyDescent="0.35">
      <c r="B2434" t="s">
        <v>389</v>
      </c>
      <c r="C2434" t="str">
        <f t="shared" si="149"/>
        <v>OfLExSCG</v>
      </c>
      <c r="D2434" t="s">
        <v>393</v>
      </c>
      <c r="E2434" t="str">
        <f t="shared" si="150"/>
        <v>SCG</v>
      </c>
      <c r="F2434" t="s">
        <v>457</v>
      </c>
      <c r="G2434" t="s">
        <v>444</v>
      </c>
      <c r="H2434" t="s">
        <v>416</v>
      </c>
      <c r="I2434" s="12" t="s">
        <v>417</v>
      </c>
      <c r="J2434" s="12" t="s">
        <v>418</v>
      </c>
      <c r="L2434" s="28" t="str">
        <f t="shared" si="151"/>
        <v>OfLExSCGCZ04</v>
      </c>
      <c r="M2434" t="str">
        <f t="shared" si="152"/>
        <v>OfLExSCG</v>
      </c>
      <c r="N2434" t="s">
        <v>422</v>
      </c>
      <c r="O2434">
        <v>0</v>
      </c>
    </row>
    <row r="2435" spans="2:15" x14ac:dyDescent="0.35">
      <c r="B2435" t="s">
        <v>389</v>
      </c>
      <c r="C2435" t="str">
        <f t="shared" si="149"/>
        <v>OfLExSCG</v>
      </c>
      <c r="D2435" t="s">
        <v>393</v>
      </c>
      <c r="E2435" t="str">
        <f t="shared" si="150"/>
        <v>SCG</v>
      </c>
      <c r="F2435" t="s">
        <v>457</v>
      </c>
      <c r="G2435" t="s">
        <v>444</v>
      </c>
      <c r="H2435" t="s">
        <v>416</v>
      </c>
      <c r="I2435" s="12" t="s">
        <v>417</v>
      </c>
      <c r="J2435" s="12" t="s">
        <v>418</v>
      </c>
      <c r="L2435" s="28" t="str">
        <f t="shared" si="151"/>
        <v>OfLExSCGCZ05</v>
      </c>
      <c r="M2435" t="str">
        <f t="shared" si="152"/>
        <v>OfLExSCG</v>
      </c>
      <c r="N2435" t="s">
        <v>423</v>
      </c>
      <c r="O2435">
        <v>1.3082999999999998</v>
      </c>
    </row>
    <row r="2436" spans="2:15" x14ac:dyDescent="0.35">
      <c r="B2436" t="s">
        <v>389</v>
      </c>
      <c r="C2436" t="str">
        <f t="shared" si="149"/>
        <v>OfLExSCG</v>
      </c>
      <c r="D2436" t="s">
        <v>393</v>
      </c>
      <c r="E2436" t="str">
        <f t="shared" si="150"/>
        <v>SCG</v>
      </c>
      <c r="F2436" t="s">
        <v>457</v>
      </c>
      <c r="G2436" t="s">
        <v>444</v>
      </c>
      <c r="H2436" t="s">
        <v>416</v>
      </c>
      <c r="I2436" s="12" t="s">
        <v>417</v>
      </c>
      <c r="J2436" s="12" t="s">
        <v>418</v>
      </c>
      <c r="L2436" s="28" t="str">
        <f t="shared" si="151"/>
        <v>OfLExSCGCZ06</v>
      </c>
      <c r="M2436" t="str">
        <f t="shared" si="152"/>
        <v>OfLExSCG</v>
      </c>
      <c r="N2436" t="s">
        <v>424</v>
      </c>
      <c r="O2436">
        <v>137.46560000000002</v>
      </c>
    </row>
    <row r="2437" spans="2:15" x14ac:dyDescent="0.35">
      <c r="B2437" t="s">
        <v>389</v>
      </c>
      <c r="C2437" t="str">
        <f t="shared" si="149"/>
        <v>OfLExSCG</v>
      </c>
      <c r="D2437" t="s">
        <v>393</v>
      </c>
      <c r="E2437" t="str">
        <f t="shared" si="150"/>
        <v>SCG</v>
      </c>
      <c r="F2437" t="s">
        <v>457</v>
      </c>
      <c r="G2437" t="s">
        <v>444</v>
      </c>
      <c r="H2437" t="s">
        <v>416</v>
      </c>
      <c r="I2437" s="12" t="s">
        <v>417</v>
      </c>
      <c r="J2437" s="12" t="s">
        <v>418</v>
      </c>
      <c r="L2437" s="28" t="str">
        <f t="shared" si="151"/>
        <v>OfLExSCGCZ07</v>
      </c>
      <c r="M2437" t="str">
        <f t="shared" si="152"/>
        <v>OfLExSCG</v>
      </c>
      <c r="N2437" t="s">
        <v>425</v>
      </c>
      <c r="O2437">
        <v>0</v>
      </c>
    </row>
    <row r="2438" spans="2:15" x14ac:dyDescent="0.35">
      <c r="B2438" t="s">
        <v>389</v>
      </c>
      <c r="C2438" t="str">
        <f t="shared" si="149"/>
        <v>OfLExSCG</v>
      </c>
      <c r="D2438" t="s">
        <v>393</v>
      </c>
      <c r="E2438" t="str">
        <f t="shared" si="150"/>
        <v>SCG</v>
      </c>
      <c r="F2438" t="s">
        <v>457</v>
      </c>
      <c r="G2438" t="s">
        <v>444</v>
      </c>
      <c r="H2438" t="s">
        <v>416</v>
      </c>
      <c r="I2438" s="12" t="s">
        <v>417</v>
      </c>
      <c r="J2438" s="12" t="s">
        <v>418</v>
      </c>
      <c r="L2438" s="28" t="str">
        <f t="shared" si="151"/>
        <v>OfLExSCGCZ08</v>
      </c>
      <c r="M2438" t="str">
        <f t="shared" si="152"/>
        <v>OfLExSCG</v>
      </c>
      <c r="N2438" t="s">
        <v>426</v>
      </c>
      <c r="O2438">
        <v>183.20240000000001</v>
      </c>
    </row>
    <row r="2439" spans="2:15" x14ac:dyDescent="0.35">
      <c r="B2439" t="s">
        <v>389</v>
      </c>
      <c r="C2439" t="str">
        <f t="shared" si="149"/>
        <v>OfLExSCG</v>
      </c>
      <c r="D2439" t="s">
        <v>393</v>
      </c>
      <c r="E2439" t="str">
        <f t="shared" si="150"/>
        <v>SCG</v>
      </c>
      <c r="F2439" t="s">
        <v>457</v>
      </c>
      <c r="G2439" t="s">
        <v>444</v>
      </c>
      <c r="H2439" t="s">
        <v>416</v>
      </c>
      <c r="I2439" s="12" t="s">
        <v>417</v>
      </c>
      <c r="J2439" s="12" t="s">
        <v>418</v>
      </c>
      <c r="L2439" s="28" t="str">
        <f t="shared" si="151"/>
        <v>OfLExSCGCZ09</v>
      </c>
      <c r="M2439" t="str">
        <f t="shared" si="152"/>
        <v>OfLExSCG</v>
      </c>
      <c r="N2439" t="s">
        <v>427</v>
      </c>
      <c r="O2439">
        <v>238.11169999999998</v>
      </c>
    </row>
    <row r="2440" spans="2:15" x14ac:dyDescent="0.35">
      <c r="B2440" t="s">
        <v>389</v>
      </c>
      <c r="C2440" t="str">
        <f t="shared" si="149"/>
        <v>OfLExSCG</v>
      </c>
      <c r="D2440" t="s">
        <v>393</v>
      </c>
      <c r="E2440" t="str">
        <f t="shared" si="150"/>
        <v>SCG</v>
      </c>
      <c r="F2440" t="s">
        <v>457</v>
      </c>
      <c r="G2440" t="s">
        <v>444</v>
      </c>
      <c r="H2440" t="s">
        <v>416</v>
      </c>
      <c r="I2440" s="12" t="s">
        <v>417</v>
      </c>
      <c r="J2440" s="12" t="s">
        <v>418</v>
      </c>
      <c r="L2440" s="28" t="str">
        <f t="shared" si="151"/>
        <v>OfLExSCGCZ10</v>
      </c>
      <c r="M2440" t="str">
        <f t="shared" si="152"/>
        <v>OfLExSCG</v>
      </c>
      <c r="N2440" t="s">
        <v>428</v>
      </c>
      <c r="O2440">
        <v>32.218100000000007</v>
      </c>
    </row>
    <row r="2441" spans="2:15" x14ac:dyDescent="0.35">
      <c r="B2441" t="s">
        <v>389</v>
      </c>
      <c r="C2441" t="str">
        <f t="shared" si="149"/>
        <v>OfLExSCG</v>
      </c>
      <c r="D2441" t="s">
        <v>393</v>
      </c>
      <c r="E2441" t="str">
        <f t="shared" si="150"/>
        <v>SCG</v>
      </c>
      <c r="F2441" t="s">
        <v>457</v>
      </c>
      <c r="G2441" t="s">
        <v>444</v>
      </c>
      <c r="H2441" t="s">
        <v>416</v>
      </c>
      <c r="I2441" s="12" t="s">
        <v>417</v>
      </c>
      <c r="J2441" s="12" t="s">
        <v>418</v>
      </c>
      <c r="L2441" s="28" t="str">
        <f t="shared" si="151"/>
        <v>OfLExSCGCZ11</v>
      </c>
      <c r="M2441" t="str">
        <f t="shared" si="152"/>
        <v>OfLExSCG</v>
      </c>
      <c r="N2441" t="s">
        <v>429</v>
      </c>
      <c r="O2441">
        <v>0</v>
      </c>
    </row>
    <row r="2442" spans="2:15" x14ac:dyDescent="0.35">
      <c r="B2442" t="s">
        <v>389</v>
      </c>
      <c r="C2442" t="str">
        <f t="shared" si="149"/>
        <v>OfLExSCG</v>
      </c>
      <c r="D2442" t="s">
        <v>393</v>
      </c>
      <c r="E2442" t="str">
        <f t="shared" si="150"/>
        <v>SCG</v>
      </c>
      <c r="F2442" t="s">
        <v>457</v>
      </c>
      <c r="G2442" t="s">
        <v>444</v>
      </c>
      <c r="H2442" t="s">
        <v>416</v>
      </c>
      <c r="I2442" s="12" t="s">
        <v>417</v>
      </c>
      <c r="J2442" s="12" t="s">
        <v>418</v>
      </c>
      <c r="L2442" s="28" t="str">
        <f t="shared" si="151"/>
        <v>OfLExSCGCZ12</v>
      </c>
      <c r="M2442" t="str">
        <f t="shared" si="152"/>
        <v>OfLExSCG</v>
      </c>
      <c r="N2442" t="s">
        <v>430</v>
      </c>
      <c r="O2442">
        <v>0</v>
      </c>
    </row>
    <row r="2443" spans="2:15" x14ac:dyDescent="0.35">
      <c r="B2443" t="s">
        <v>389</v>
      </c>
      <c r="C2443" t="str">
        <f t="shared" si="149"/>
        <v>OfLExSCG</v>
      </c>
      <c r="D2443" t="s">
        <v>393</v>
      </c>
      <c r="E2443" t="str">
        <f t="shared" si="150"/>
        <v>SCG</v>
      </c>
      <c r="F2443" t="s">
        <v>457</v>
      </c>
      <c r="G2443" t="s">
        <v>444</v>
      </c>
      <c r="H2443" t="s">
        <v>416</v>
      </c>
      <c r="I2443" s="12" t="s">
        <v>417</v>
      </c>
      <c r="J2443" s="12" t="s">
        <v>418</v>
      </c>
      <c r="L2443" s="28" t="str">
        <f t="shared" si="151"/>
        <v>OfLExSCGCZ13</v>
      </c>
      <c r="M2443" t="str">
        <f t="shared" si="152"/>
        <v>OfLExSCG</v>
      </c>
      <c r="N2443" t="s">
        <v>431</v>
      </c>
      <c r="O2443">
        <v>3.6547999999999998</v>
      </c>
    </row>
    <row r="2444" spans="2:15" x14ac:dyDescent="0.35">
      <c r="B2444" t="s">
        <v>389</v>
      </c>
      <c r="C2444" t="str">
        <f t="shared" si="149"/>
        <v>OfLExSCG</v>
      </c>
      <c r="D2444" t="s">
        <v>393</v>
      </c>
      <c r="E2444" t="str">
        <f t="shared" si="150"/>
        <v>SCG</v>
      </c>
      <c r="F2444" t="s">
        <v>457</v>
      </c>
      <c r="G2444" t="s">
        <v>444</v>
      </c>
      <c r="H2444" t="s">
        <v>416</v>
      </c>
      <c r="I2444" s="12" t="s">
        <v>417</v>
      </c>
      <c r="J2444" s="12" t="s">
        <v>418</v>
      </c>
      <c r="L2444" s="28" t="str">
        <f t="shared" si="151"/>
        <v>OfLExSCGCZ14</v>
      </c>
      <c r="M2444" t="str">
        <f t="shared" si="152"/>
        <v>OfLExSCG</v>
      </c>
      <c r="N2444" t="s">
        <v>432</v>
      </c>
      <c r="O2444">
        <v>7.4875999999999996</v>
      </c>
    </row>
    <row r="2445" spans="2:15" x14ac:dyDescent="0.35">
      <c r="B2445" t="s">
        <v>389</v>
      </c>
      <c r="C2445" t="str">
        <f t="shared" si="149"/>
        <v>OfLExSCG</v>
      </c>
      <c r="D2445" t="s">
        <v>393</v>
      </c>
      <c r="E2445" t="str">
        <f t="shared" si="150"/>
        <v>SCG</v>
      </c>
      <c r="F2445" t="s">
        <v>457</v>
      </c>
      <c r="G2445" t="s">
        <v>444</v>
      </c>
      <c r="H2445" t="s">
        <v>416</v>
      </c>
      <c r="I2445" s="12" t="s">
        <v>417</v>
      </c>
      <c r="J2445" s="12" t="s">
        <v>418</v>
      </c>
      <c r="L2445" s="28" t="str">
        <f t="shared" si="151"/>
        <v>OfLExSCGCZ15</v>
      </c>
      <c r="M2445" t="str">
        <f t="shared" si="152"/>
        <v>OfLExSCG</v>
      </c>
      <c r="N2445" t="s">
        <v>433</v>
      </c>
      <c r="O2445">
        <v>8.8040999999999983</v>
      </c>
    </row>
    <row r="2446" spans="2:15" x14ac:dyDescent="0.35">
      <c r="B2446" t="s">
        <v>389</v>
      </c>
      <c r="C2446" t="str">
        <f t="shared" si="149"/>
        <v>OfLExSCG</v>
      </c>
      <c r="D2446" t="s">
        <v>393</v>
      </c>
      <c r="E2446" t="str">
        <f t="shared" si="150"/>
        <v>SCG</v>
      </c>
      <c r="F2446" t="s">
        <v>457</v>
      </c>
      <c r="G2446" t="s">
        <v>444</v>
      </c>
      <c r="H2446" t="s">
        <v>416</v>
      </c>
      <c r="I2446" s="12" t="s">
        <v>417</v>
      </c>
      <c r="J2446" s="12" t="s">
        <v>418</v>
      </c>
      <c r="L2446" s="28" t="str">
        <f t="shared" si="151"/>
        <v>OfLExSCGCZ16</v>
      </c>
      <c r="M2446" t="str">
        <f t="shared" si="152"/>
        <v>OfLExSCG</v>
      </c>
      <c r="N2446" t="s">
        <v>434</v>
      </c>
      <c r="O2446">
        <v>3.4485999999999999</v>
      </c>
    </row>
    <row r="2447" spans="2:15" x14ac:dyDescent="0.35">
      <c r="B2447" t="s">
        <v>389</v>
      </c>
      <c r="C2447" t="str">
        <f t="shared" ref="C2447:C2510" si="153">+G2447&amp;H2447&amp;F2447</f>
        <v>OfSExSCG</v>
      </c>
      <c r="D2447" t="s">
        <v>393</v>
      </c>
      <c r="E2447" t="str">
        <f t="shared" si="150"/>
        <v>SCG</v>
      </c>
      <c r="F2447" t="s">
        <v>457</v>
      </c>
      <c r="G2447" t="s">
        <v>445</v>
      </c>
      <c r="H2447" t="s">
        <v>416</v>
      </c>
      <c r="I2447" s="12" t="s">
        <v>417</v>
      </c>
      <c r="J2447" s="12" t="s">
        <v>418</v>
      </c>
      <c r="L2447" s="28" t="str">
        <f t="shared" si="151"/>
        <v>OfSExSCGCZ01</v>
      </c>
      <c r="M2447" t="str">
        <f t="shared" si="152"/>
        <v>OfSExSCG</v>
      </c>
      <c r="N2447" t="s">
        <v>419</v>
      </c>
      <c r="O2447">
        <v>0</v>
      </c>
    </row>
    <row r="2448" spans="2:15" x14ac:dyDescent="0.35">
      <c r="B2448" t="s">
        <v>389</v>
      </c>
      <c r="C2448" t="str">
        <f t="shared" si="153"/>
        <v>OfSExSCG</v>
      </c>
      <c r="D2448" t="s">
        <v>393</v>
      </c>
      <c r="E2448" t="str">
        <f t="shared" ref="E2448:E2511" si="154">IF(H2448="Ex",F2448,"Any")</f>
        <v>SCG</v>
      </c>
      <c r="F2448" t="s">
        <v>457</v>
      </c>
      <c r="G2448" t="s">
        <v>445</v>
      </c>
      <c r="H2448" t="s">
        <v>416</v>
      </c>
      <c r="I2448" s="12" t="s">
        <v>417</v>
      </c>
      <c r="J2448" s="12" t="s">
        <v>418</v>
      </c>
      <c r="L2448" s="28" t="str">
        <f t="shared" ref="L2448:L2511" si="155">M2448&amp;N2448</f>
        <v>OfSExSCGCZ02</v>
      </c>
      <c r="M2448" t="str">
        <f t="shared" ref="M2448:M2511" si="156">+C2448</f>
        <v>OfSExSCG</v>
      </c>
      <c r="N2448" t="s">
        <v>420</v>
      </c>
      <c r="O2448">
        <v>0</v>
      </c>
    </row>
    <row r="2449" spans="2:15" x14ac:dyDescent="0.35">
      <c r="B2449" t="s">
        <v>389</v>
      </c>
      <c r="C2449" t="str">
        <f t="shared" si="153"/>
        <v>OfSExSCG</v>
      </c>
      <c r="D2449" t="s">
        <v>393</v>
      </c>
      <c r="E2449" t="str">
        <f t="shared" si="154"/>
        <v>SCG</v>
      </c>
      <c r="F2449" t="s">
        <v>457</v>
      </c>
      <c r="G2449" t="s">
        <v>445</v>
      </c>
      <c r="H2449" t="s">
        <v>416</v>
      </c>
      <c r="I2449" s="12" t="s">
        <v>417</v>
      </c>
      <c r="J2449" s="12" t="s">
        <v>418</v>
      </c>
      <c r="L2449" s="28" t="str">
        <f t="shared" si="155"/>
        <v>OfSExSCGCZ03</v>
      </c>
      <c r="M2449" t="str">
        <f t="shared" si="156"/>
        <v>OfSExSCG</v>
      </c>
      <c r="N2449" t="s">
        <v>421</v>
      </c>
      <c r="O2449">
        <v>0</v>
      </c>
    </row>
    <row r="2450" spans="2:15" x14ac:dyDescent="0.35">
      <c r="B2450" t="s">
        <v>389</v>
      </c>
      <c r="C2450" t="str">
        <f t="shared" si="153"/>
        <v>OfSExSCG</v>
      </c>
      <c r="D2450" t="s">
        <v>393</v>
      </c>
      <c r="E2450" t="str">
        <f t="shared" si="154"/>
        <v>SCG</v>
      </c>
      <c r="F2450" t="s">
        <v>457</v>
      </c>
      <c r="G2450" t="s">
        <v>445</v>
      </c>
      <c r="H2450" t="s">
        <v>416</v>
      </c>
      <c r="I2450" s="12" t="s">
        <v>417</v>
      </c>
      <c r="J2450" s="12" t="s">
        <v>418</v>
      </c>
      <c r="L2450" s="28" t="str">
        <f t="shared" si="155"/>
        <v>OfSExSCGCZ04</v>
      </c>
      <c r="M2450" t="str">
        <f t="shared" si="156"/>
        <v>OfSExSCG</v>
      </c>
      <c r="N2450" t="s">
        <v>422</v>
      </c>
      <c r="O2450">
        <v>0</v>
      </c>
    </row>
    <row r="2451" spans="2:15" x14ac:dyDescent="0.35">
      <c r="B2451" t="s">
        <v>389</v>
      </c>
      <c r="C2451" t="str">
        <f t="shared" si="153"/>
        <v>OfSExSCG</v>
      </c>
      <c r="D2451" t="s">
        <v>393</v>
      </c>
      <c r="E2451" t="str">
        <f t="shared" si="154"/>
        <v>SCG</v>
      </c>
      <c r="F2451" t="s">
        <v>457</v>
      </c>
      <c r="G2451" t="s">
        <v>445</v>
      </c>
      <c r="H2451" t="s">
        <v>416</v>
      </c>
      <c r="I2451" s="12" t="s">
        <v>417</v>
      </c>
      <c r="J2451" s="12" t="s">
        <v>418</v>
      </c>
      <c r="L2451" s="28" t="str">
        <f t="shared" si="155"/>
        <v>OfSExSCGCZ05</v>
      </c>
      <c r="M2451" t="str">
        <f t="shared" si="156"/>
        <v>OfSExSCG</v>
      </c>
      <c r="N2451" t="s">
        <v>423</v>
      </c>
      <c r="O2451">
        <v>0.3105</v>
      </c>
    </row>
    <row r="2452" spans="2:15" x14ac:dyDescent="0.35">
      <c r="B2452" t="s">
        <v>389</v>
      </c>
      <c r="C2452" t="str">
        <f t="shared" si="153"/>
        <v>OfSExSCG</v>
      </c>
      <c r="D2452" t="s">
        <v>393</v>
      </c>
      <c r="E2452" t="str">
        <f t="shared" si="154"/>
        <v>SCG</v>
      </c>
      <c r="F2452" t="s">
        <v>457</v>
      </c>
      <c r="G2452" t="s">
        <v>445</v>
      </c>
      <c r="H2452" t="s">
        <v>416</v>
      </c>
      <c r="I2452" s="12" t="s">
        <v>417</v>
      </c>
      <c r="J2452" s="12" t="s">
        <v>418</v>
      </c>
      <c r="L2452" s="28" t="str">
        <f t="shared" si="155"/>
        <v>OfSExSCGCZ06</v>
      </c>
      <c r="M2452" t="str">
        <f t="shared" si="156"/>
        <v>OfSExSCG</v>
      </c>
      <c r="N2452" t="s">
        <v>424</v>
      </c>
      <c r="O2452">
        <v>30.225899999999999</v>
      </c>
    </row>
    <row r="2453" spans="2:15" x14ac:dyDescent="0.35">
      <c r="B2453" t="s">
        <v>389</v>
      </c>
      <c r="C2453" t="str">
        <f t="shared" si="153"/>
        <v>OfSExSCG</v>
      </c>
      <c r="D2453" t="s">
        <v>393</v>
      </c>
      <c r="E2453" t="str">
        <f t="shared" si="154"/>
        <v>SCG</v>
      </c>
      <c r="F2453" t="s">
        <v>457</v>
      </c>
      <c r="G2453" t="s">
        <v>445</v>
      </c>
      <c r="H2453" t="s">
        <v>416</v>
      </c>
      <c r="I2453" s="12" t="s">
        <v>417</v>
      </c>
      <c r="J2453" s="12" t="s">
        <v>418</v>
      </c>
      <c r="L2453" s="28" t="str">
        <f t="shared" si="155"/>
        <v>OfSExSCGCZ07</v>
      </c>
      <c r="M2453" t="str">
        <f t="shared" si="156"/>
        <v>OfSExSCG</v>
      </c>
      <c r="N2453" t="s">
        <v>425</v>
      </c>
      <c r="O2453">
        <v>0</v>
      </c>
    </row>
    <row r="2454" spans="2:15" x14ac:dyDescent="0.35">
      <c r="B2454" t="s">
        <v>389</v>
      </c>
      <c r="C2454" t="str">
        <f t="shared" si="153"/>
        <v>OfSExSCG</v>
      </c>
      <c r="D2454" t="s">
        <v>393</v>
      </c>
      <c r="E2454" t="str">
        <f t="shared" si="154"/>
        <v>SCG</v>
      </c>
      <c r="F2454" t="s">
        <v>457</v>
      </c>
      <c r="G2454" t="s">
        <v>445</v>
      </c>
      <c r="H2454" t="s">
        <v>416</v>
      </c>
      <c r="I2454" s="12" t="s">
        <v>417</v>
      </c>
      <c r="J2454" s="12" t="s">
        <v>418</v>
      </c>
      <c r="L2454" s="28" t="str">
        <f t="shared" si="155"/>
        <v>OfSExSCGCZ08</v>
      </c>
      <c r="M2454" t="str">
        <f t="shared" si="156"/>
        <v>OfSExSCG</v>
      </c>
      <c r="N2454" t="s">
        <v>426</v>
      </c>
      <c r="O2454">
        <v>39.156899999999993</v>
      </c>
    </row>
    <row r="2455" spans="2:15" x14ac:dyDescent="0.35">
      <c r="B2455" t="s">
        <v>389</v>
      </c>
      <c r="C2455" t="str">
        <f t="shared" si="153"/>
        <v>OfSExSCG</v>
      </c>
      <c r="D2455" t="s">
        <v>393</v>
      </c>
      <c r="E2455" t="str">
        <f t="shared" si="154"/>
        <v>SCG</v>
      </c>
      <c r="F2455" t="s">
        <v>457</v>
      </c>
      <c r="G2455" t="s">
        <v>445</v>
      </c>
      <c r="H2455" t="s">
        <v>416</v>
      </c>
      <c r="I2455" s="12" t="s">
        <v>417</v>
      </c>
      <c r="J2455" s="12" t="s">
        <v>418</v>
      </c>
      <c r="L2455" s="28" t="str">
        <f t="shared" si="155"/>
        <v>OfSExSCGCZ09</v>
      </c>
      <c r="M2455" t="str">
        <f t="shared" si="156"/>
        <v>OfSExSCG</v>
      </c>
      <c r="N2455" t="s">
        <v>427</v>
      </c>
      <c r="O2455">
        <v>42.761199999999995</v>
      </c>
    </row>
    <row r="2456" spans="2:15" x14ac:dyDescent="0.35">
      <c r="B2456" t="s">
        <v>389</v>
      </c>
      <c r="C2456" t="str">
        <f t="shared" si="153"/>
        <v>OfSExSCG</v>
      </c>
      <c r="D2456" t="s">
        <v>393</v>
      </c>
      <c r="E2456" t="str">
        <f t="shared" si="154"/>
        <v>SCG</v>
      </c>
      <c r="F2456" t="s">
        <v>457</v>
      </c>
      <c r="G2456" t="s">
        <v>445</v>
      </c>
      <c r="H2456" t="s">
        <v>416</v>
      </c>
      <c r="I2456" s="12" t="s">
        <v>417</v>
      </c>
      <c r="J2456" s="12" t="s">
        <v>418</v>
      </c>
      <c r="L2456" s="28" t="str">
        <f t="shared" si="155"/>
        <v>OfSExSCGCZ10</v>
      </c>
      <c r="M2456" t="str">
        <f t="shared" si="156"/>
        <v>OfSExSCG</v>
      </c>
      <c r="N2456" t="s">
        <v>428</v>
      </c>
      <c r="O2456">
        <v>24.864900000000002</v>
      </c>
    </row>
    <row r="2457" spans="2:15" x14ac:dyDescent="0.35">
      <c r="B2457" t="s">
        <v>389</v>
      </c>
      <c r="C2457" t="str">
        <f t="shared" si="153"/>
        <v>OfSExSCG</v>
      </c>
      <c r="D2457" t="s">
        <v>393</v>
      </c>
      <c r="E2457" t="str">
        <f t="shared" si="154"/>
        <v>SCG</v>
      </c>
      <c r="F2457" t="s">
        <v>457</v>
      </c>
      <c r="G2457" t="s">
        <v>445</v>
      </c>
      <c r="H2457" t="s">
        <v>416</v>
      </c>
      <c r="I2457" s="12" t="s">
        <v>417</v>
      </c>
      <c r="J2457" s="12" t="s">
        <v>418</v>
      </c>
      <c r="L2457" s="28" t="str">
        <f t="shared" si="155"/>
        <v>OfSExSCGCZ11</v>
      </c>
      <c r="M2457" t="str">
        <f t="shared" si="156"/>
        <v>OfSExSCG</v>
      </c>
      <c r="N2457" t="s">
        <v>429</v>
      </c>
      <c r="O2457">
        <v>0</v>
      </c>
    </row>
    <row r="2458" spans="2:15" x14ac:dyDescent="0.35">
      <c r="B2458" t="s">
        <v>389</v>
      </c>
      <c r="C2458" t="str">
        <f t="shared" si="153"/>
        <v>OfSExSCG</v>
      </c>
      <c r="D2458" t="s">
        <v>393</v>
      </c>
      <c r="E2458" t="str">
        <f t="shared" si="154"/>
        <v>SCG</v>
      </c>
      <c r="F2458" t="s">
        <v>457</v>
      </c>
      <c r="G2458" t="s">
        <v>445</v>
      </c>
      <c r="H2458" t="s">
        <v>416</v>
      </c>
      <c r="I2458" s="12" t="s">
        <v>417</v>
      </c>
      <c r="J2458" s="12" t="s">
        <v>418</v>
      </c>
      <c r="L2458" s="28" t="str">
        <f t="shared" si="155"/>
        <v>OfSExSCGCZ12</v>
      </c>
      <c r="M2458" t="str">
        <f t="shared" si="156"/>
        <v>OfSExSCG</v>
      </c>
      <c r="N2458" t="s">
        <v>430</v>
      </c>
      <c r="O2458">
        <v>0</v>
      </c>
    </row>
    <row r="2459" spans="2:15" x14ac:dyDescent="0.35">
      <c r="B2459" t="s">
        <v>389</v>
      </c>
      <c r="C2459" t="str">
        <f t="shared" si="153"/>
        <v>OfSExSCG</v>
      </c>
      <c r="D2459" t="s">
        <v>393</v>
      </c>
      <c r="E2459" t="str">
        <f t="shared" si="154"/>
        <v>SCG</v>
      </c>
      <c r="F2459" t="s">
        <v>457</v>
      </c>
      <c r="G2459" t="s">
        <v>445</v>
      </c>
      <c r="H2459" t="s">
        <v>416</v>
      </c>
      <c r="I2459" s="12" t="s">
        <v>417</v>
      </c>
      <c r="J2459" s="12" t="s">
        <v>418</v>
      </c>
      <c r="L2459" s="28" t="str">
        <f t="shared" si="155"/>
        <v>OfSExSCGCZ13</v>
      </c>
      <c r="M2459" t="str">
        <f t="shared" si="156"/>
        <v>OfSExSCG</v>
      </c>
      <c r="N2459" t="s">
        <v>431</v>
      </c>
      <c r="O2459">
        <v>5.7206999999999999</v>
      </c>
    </row>
    <row r="2460" spans="2:15" x14ac:dyDescent="0.35">
      <c r="B2460" t="s">
        <v>389</v>
      </c>
      <c r="C2460" t="str">
        <f t="shared" si="153"/>
        <v>OfSExSCG</v>
      </c>
      <c r="D2460" t="s">
        <v>393</v>
      </c>
      <c r="E2460" t="str">
        <f t="shared" si="154"/>
        <v>SCG</v>
      </c>
      <c r="F2460" t="s">
        <v>457</v>
      </c>
      <c r="G2460" t="s">
        <v>445</v>
      </c>
      <c r="H2460" t="s">
        <v>416</v>
      </c>
      <c r="I2460" s="12" t="s">
        <v>417</v>
      </c>
      <c r="J2460" s="12" t="s">
        <v>418</v>
      </c>
      <c r="L2460" s="28" t="str">
        <f t="shared" si="155"/>
        <v>OfSExSCGCZ14</v>
      </c>
      <c r="M2460" t="str">
        <f t="shared" si="156"/>
        <v>OfSExSCG</v>
      </c>
      <c r="N2460" t="s">
        <v>432</v>
      </c>
      <c r="O2460">
        <v>3.5402999999999998</v>
      </c>
    </row>
    <row r="2461" spans="2:15" x14ac:dyDescent="0.35">
      <c r="B2461" t="s">
        <v>389</v>
      </c>
      <c r="C2461" t="str">
        <f t="shared" si="153"/>
        <v>OfSExSCG</v>
      </c>
      <c r="D2461" t="s">
        <v>393</v>
      </c>
      <c r="E2461" t="str">
        <f t="shared" si="154"/>
        <v>SCG</v>
      </c>
      <c r="F2461" t="s">
        <v>457</v>
      </c>
      <c r="G2461" t="s">
        <v>445</v>
      </c>
      <c r="H2461" t="s">
        <v>416</v>
      </c>
      <c r="I2461" s="12" t="s">
        <v>417</v>
      </c>
      <c r="J2461" s="12" t="s">
        <v>418</v>
      </c>
      <c r="L2461" s="28" t="str">
        <f t="shared" si="155"/>
        <v>OfSExSCGCZ15</v>
      </c>
      <c r="M2461" t="str">
        <f t="shared" si="156"/>
        <v>OfSExSCG</v>
      </c>
      <c r="N2461" t="s">
        <v>433</v>
      </c>
      <c r="O2461">
        <v>6.7948000000000004</v>
      </c>
    </row>
    <row r="2462" spans="2:15" x14ac:dyDescent="0.35">
      <c r="B2462" t="s">
        <v>389</v>
      </c>
      <c r="C2462" t="str">
        <f t="shared" si="153"/>
        <v>OfSExSCG</v>
      </c>
      <c r="D2462" t="s">
        <v>393</v>
      </c>
      <c r="E2462" t="str">
        <f t="shared" si="154"/>
        <v>SCG</v>
      </c>
      <c r="F2462" t="s">
        <v>457</v>
      </c>
      <c r="G2462" t="s">
        <v>445</v>
      </c>
      <c r="H2462" t="s">
        <v>416</v>
      </c>
      <c r="I2462" s="12" t="s">
        <v>417</v>
      </c>
      <c r="J2462" s="12" t="s">
        <v>418</v>
      </c>
      <c r="L2462" s="28" t="str">
        <f t="shared" si="155"/>
        <v>OfSExSCGCZ16</v>
      </c>
      <c r="M2462" t="str">
        <f t="shared" si="156"/>
        <v>OfSExSCG</v>
      </c>
      <c r="N2462" t="s">
        <v>434</v>
      </c>
      <c r="O2462">
        <v>2.0178999999999996</v>
      </c>
    </row>
    <row r="2463" spans="2:15" x14ac:dyDescent="0.35">
      <c r="B2463" t="s">
        <v>389</v>
      </c>
      <c r="C2463" t="str">
        <f t="shared" si="153"/>
        <v>RSDExSCG</v>
      </c>
      <c r="D2463" t="s">
        <v>393</v>
      </c>
      <c r="E2463" t="str">
        <f t="shared" si="154"/>
        <v>SCG</v>
      </c>
      <c r="F2463" t="s">
        <v>457</v>
      </c>
      <c r="G2463" t="s">
        <v>446</v>
      </c>
      <c r="H2463" t="s">
        <v>416</v>
      </c>
      <c r="I2463" s="12" t="s">
        <v>417</v>
      </c>
      <c r="J2463" s="12" t="s">
        <v>418</v>
      </c>
      <c r="L2463" s="28" t="str">
        <f t="shared" si="155"/>
        <v>RSDExSCGCZ01</v>
      </c>
      <c r="M2463" t="str">
        <f t="shared" si="156"/>
        <v>RSDExSCG</v>
      </c>
      <c r="N2463" t="s">
        <v>419</v>
      </c>
      <c r="O2463">
        <v>0</v>
      </c>
    </row>
    <row r="2464" spans="2:15" x14ac:dyDescent="0.35">
      <c r="B2464" t="s">
        <v>389</v>
      </c>
      <c r="C2464" t="str">
        <f t="shared" si="153"/>
        <v>RSDExSCG</v>
      </c>
      <c r="D2464" t="s">
        <v>393</v>
      </c>
      <c r="E2464" t="str">
        <f t="shared" si="154"/>
        <v>SCG</v>
      </c>
      <c r="F2464" t="s">
        <v>457</v>
      </c>
      <c r="G2464" t="s">
        <v>446</v>
      </c>
      <c r="H2464" t="s">
        <v>416</v>
      </c>
      <c r="I2464" s="12" t="s">
        <v>417</v>
      </c>
      <c r="J2464" s="12" t="s">
        <v>418</v>
      </c>
      <c r="L2464" s="28" t="str">
        <f t="shared" si="155"/>
        <v>RSDExSCGCZ02</v>
      </c>
      <c r="M2464" t="str">
        <f t="shared" si="156"/>
        <v>RSDExSCG</v>
      </c>
      <c r="N2464" t="s">
        <v>420</v>
      </c>
      <c r="O2464">
        <v>0</v>
      </c>
    </row>
    <row r="2465" spans="2:15" x14ac:dyDescent="0.35">
      <c r="B2465" t="s">
        <v>389</v>
      </c>
      <c r="C2465" t="str">
        <f t="shared" si="153"/>
        <v>RSDExSCG</v>
      </c>
      <c r="D2465" t="s">
        <v>393</v>
      </c>
      <c r="E2465" t="str">
        <f t="shared" si="154"/>
        <v>SCG</v>
      </c>
      <c r="F2465" t="s">
        <v>457</v>
      </c>
      <c r="G2465" t="s">
        <v>446</v>
      </c>
      <c r="H2465" t="s">
        <v>416</v>
      </c>
      <c r="I2465" s="12" t="s">
        <v>417</v>
      </c>
      <c r="J2465" s="12" t="s">
        <v>418</v>
      </c>
      <c r="L2465" s="28" t="str">
        <f t="shared" si="155"/>
        <v>RSDExSCGCZ03</v>
      </c>
      <c r="M2465" t="str">
        <f t="shared" si="156"/>
        <v>RSDExSCG</v>
      </c>
      <c r="N2465" t="s">
        <v>421</v>
      </c>
      <c r="O2465">
        <v>0</v>
      </c>
    </row>
    <row r="2466" spans="2:15" x14ac:dyDescent="0.35">
      <c r="B2466" t="s">
        <v>389</v>
      </c>
      <c r="C2466" t="str">
        <f t="shared" si="153"/>
        <v>RSDExSCG</v>
      </c>
      <c r="D2466" t="s">
        <v>393</v>
      </c>
      <c r="E2466" t="str">
        <f t="shared" si="154"/>
        <v>SCG</v>
      </c>
      <c r="F2466" t="s">
        <v>457</v>
      </c>
      <c r="G2466" t="s">
        <v>446</v>
      </c>
      <c r="H2466" t="s">
        <v>416</v>
      </c>
      <c r="I2466" s="12" t="s">
        <v>417</v>
      </c>
      <c r="J2466" s="12" t="s">
        <v>418</v>
      </c>
      <c r="L2466" s="28" t="str">
        <f t="shared" si="155"/>
        <v>RSDExSCGCZ04</v>
      </c>
      <c r="M2466" t="str">
        <f t="shared" si="156"/>
        <v>RSDExSCG</v>
      </c>
      <c r="N2466" t="s">
        <v>422</v>
      </c>
      <c r="O2466">
        <v>0</v>
      </c>
    </row>
    <row r="2467" spans="2:15" x14ac:dyDescent="0.35">
      <c r="B2467" t="s">
        <v>389</v>
      </c>
      <c r="C2467" t="str">
        <f t="shared" si="153"/>
        <v>RSDExSCG</v>
      </c>
      <c r="D2467" t="s">
        <v>393</v>
      </c>
      <c r="E2467" t="str">
        <f t="shared" si="154"/>
        <v>SCG</v>
      </c>
      <c r="F2467" t="s">
        <v>457</v>
      </c>
      <c r="G2467" t="s">
        <v>446</v>
      </c>
      <c r="H2467" t="s">
        <v>416</v>
      </c>
      <c r="I2467" s="12" t="s">
        <v>417</v>
      </c>
      <c r="J2467" s="12" t="s">
        <v>418</v>
      </c>
      <c r="L2467" s="28" t="str">
        <f t="shared" si="155"/>
        <v>RSDExSCGCZ05</v>
      </c>
      <c r="M2467" t="str">
        <f t="shared" si="156"/>
        <v>RSDExSCG</v>
      </c>
      <c r="N2467" t="s">
        <v>423</v>
      </c>
      <c r="O2467">
        <v>0.13278000000000001</v>
      </c>
    </row>
    <row r="2468" spans="2:15" x14ac:dyDescent="0.35">
      <c r="B2468" t="s">
        <v>389</v>
      </c>
      <c r="C2468" t="str">
        <f t="shared" si="153"/>
        <v>RSDExSCG</v>
      </c>
      <c r="D2468" t="s">
        <v>393</v>
      </c>
      <c r="E2468" t="str">
        <f t="shared" si="154"/>
        <v>SCG</v>
      </c>
      <c r="F2468" t="s">
        <v>457</v>
      </c>
      <c r="G2468" t="s">
        <v>446</v>
      </c>
      <c r="H2468" t="s">
        <v>416</v>
      </c>
      <c r="I2468" s="12" t="s">
        <v>417</v>
      </c>
      <c r="J2468" s="12" t="s">
        <v>418</v>
      </c>
      <c r="L2468" s="28" t="str">
        <f t="shared" si="155"/>
        <v>RSDExSCGCZ06</v>
      </c>
      <c r="M2468" t="str">
        <f t="shared" si="156"/>
        <v>RSDExSCG</v>
      </c>
      <c r="N2468" t="s">
        <v>424</v>
      </c>
      <c r="O2468">
        <v>10.206640000000002</v>
      </c>
    </row>
    <row r="2469" spans="2:15" x14ac:dyDescent="0.35">
      <c r="B2469" t="s">
        <v>389</v>
      </c>
      <c r="C2469" t="str">
        <f t="shared" si="153"/>
        <v>RSDExSCG</v>
      </c>
      <c r="D2469" t="s">
        <v>393</v>
      </c>
      <c r="E2469" t="str">
        <f t="shared" si="154"/>
        <v>SCG</v>
      </c>
      <c r="F2469" t="s">
        <v>457</v>
      </c>
      <c r="G2469" t="s">
        <v>446</v>
      </c>
      <c r="H2469" t="s">
        <v>416</v>
      </c>
      <c r="I2469" s="12" t="s">
        <v>417</v>
      </c>
      <c r="J2469" s="12" t="s">
        <v>418</v>
      </c>
      <c r="L2469" s="28" t="str">
        <f t="shared" si="155"/>
        <v>RSDExSCGCZ07</v>
      </c>
      <c r="M2469" t="str">
        <f t="shared" si="156"/>
        <v>RSDExSCG</v>
      </c>
      <c r="N2469" t="s">
        <v>425</v>
      </c>
      <c r="O2469">
        <v>0</v>
      </c>
    </row>
    <row r="2470" spans="2:15" x14ac:dyDescent="0.35">
      <c r="B2470" t="s">
        <v>389</v>
      </c>
      <c r="C2470" t="str">
        <f t="shared" si="153"/>
        <v>RSDExSCG</v>
      </c>
      <c r="D2470" t="s">
        <v>393</v>
      </c>
      <c r="E2470" t="str">
        <f t="shared" si="154"/>
        <v>SCG</v>
      </c>
      <c r="F2470" t="s">
        <v>457</v>
      </c>
      <c r="G2470" t="s">
        <v>446</v>
      </c>
      <c r="H2470" t="s">
        <v>416</v>
      </c>
      <c r="I2470" s="12" t="s">
        <v>417</v>
      </c>
      <c r="J2470" s="12" t="s">
        <v>418</v>
      </c>
      <c r="L2470" s="28" t="str">
        <f t="shared" si="155"/>
        <v>RSDExSCGCZ08</v>
      </c>
      <c r="M2470" t="str">
        <f t="shared" si="156"/>
        <v>RSDExSCG</v>
      </c>
      <c r="N2470" t="s">
        <v>426</v>
      </c>
      <c r="O2470">
        <v>12.634879999999999</v>
      </c>
    </row>
    <row r="2471" spans="2:15" x14ac:dyDescent="0.35">
      <c r="B2471" t="s">
        <v>389</v>
      </c>
      <c r="C2471" t="str">
        <f t="shared" si="153"/>
        <v>RSDExSCG</v>
      </c>
      <c r="D2471" t="s">
        <v>393</v>
      </c>
      <c r="E2471" t="str">
        <f t="shared" si="154"/>
        <v>SCG</v>
      </c>
      <c r="F2471" t="s">
        <v>457</v>
      </c>
      <c r="G2471" t="s">
        <v>446</v>
      </c>
      <c r="H2471" t="s">
        <v>416</v>
      </c>
      <c r="I2471" s="12" t="s">
        <v>417</v>
      </c>
      <c r="J2471" s="12" t="s">
        <v>418</v>
      </c>
      <c r="L2471" s="28" t="str">
        <f t="shared" si="155"/>
        <v>RSDExSCGCZ09</v>
      </c>
      <c r="M2471" t="str">
        <f t="shared" si="156"/>
        <v>RSDExSCG</v>
      </c>
      <c r="N2471" t="s">
        <v>427</v>
      </c>
      <c r="O2471">
        <v>14.083100000000002</v>
      </c>
    </row>
    <row r="2472" spans="2:15" x14ac:dyDescent="0.35">
      <c r="B2472" t="s">
        <v>389</v>
      </c>
      <c r="C2472" t="str">
        <f t="shared" si="153"/>
        <v>RSDExSCG</v>
      </c>
      <c r="D2472" t="s">
        <v>393</v>
      </c>
      <c r="E2472" t="str">
        <f t="shared" si="154"/>
        <v>SCG</v>
      </c>
      <c r="F2472" t="s">
        <v>457</v>
      </c>
      <c r="G2472" t="s">
        <v>446</v>
      </c>
      <c r="H2472" t="s">
        <v>416</v>
      </c>
      <c r="I2472" s="12" t="s">
        <v>417</v>
      </c>
      <c r="J2472" s="12" t="s">
        <v>418</v>
      </c>
      <c r="L2472" s="28" t="str">
        <f t="shared" si="155"/>
        <v>RSDExSCGCZ10</v>
      </c>
      <c r="M2472" t="str">
        <f t="shared" si="156"/>
        <v>RSDExSCG</v>
      </c>
      <c r="N2472" t="s">
        <v>428</v>
      </c>
      <c r="O2472">
        <v>9.0971799999999998</v>
      </c>
    </row>
    <row r="2473" spans="2:15" x14ac:dyDescent="0.35">
      <c r="B2473" t="s">
        <v>389</v>
      </c>
      <c r="C2473" t="str">
        <f t="shared" si="153"/>
        <v>RSDExSCG</v>
      </c>
      <c r="D2473" t="s">
        <v>393</v>
      </c>
      <c r="E2473" t="str">
        <f t="shared" si="154"/>
        <v>SCG</v>
      </c>
      <c r="F2473" t="s">
        <v>457</v>
      </c>
      <c r="G2473" t="s">
        <v>446</v>
      </c>
      <c r="H2473" t="s">
        <v>416</v>
      </c>
      <c r="I2473" s="12" t="s">
        <v>417</v>
      </c>
      <c r="J2473" s="12" t="s">
        <v>418</v>
      </c>
      <c r="L2473" s="28" t="str">
        <f t="shared" si="155"/>
        <v>RSDExSCGCZ11</v>
      </c>
      <c r="M2473" t="str">
        <f t="shared" si="156"/>
        <v>RSDExSCG</v>
      </c>
      <c r="N2473" t="s">
        <v>429</v>
      </c>
      <c r="O2473">
        <v>0</v>
      </c>
    </row>
    <row r="2474" spans="2:15" x14ac:dyDescent="0.35">
      <c r="B2474" t="s">
        <v>389</v>
      </c>
      <c r="C2474" t="str">
        <f t="shared" si="153"/>
        <v>RSDExSCG</v>
      </c>
      <c r="D2474" t="s">
        <v>393</v>
      </c>
      <c r="E2474" t="str">
        <f t="shared" si="154"/>
        <v>SCG</v>
      </c>
      <c r="F2474" t="s">
        <v>457</v>
      </c>
      <c r="G2474" t="s">
        <v>446</v>
      </c>
      <c r="H2474" t="s">
        <v>416</v>
      </c>
      <c r="I2474" s="12" t="s">
        <v>417</v>
      </c>
      <c r="J2474" s="12" t="s">
        <v>418</v>
      </c>
      <c r="L2474" s="28" t="str">
        <f t="shared" si="155"/>
        <v>RSDExSCGCZ12</v>
      </c>
      <c r="M2474" t="str">
        <f t="shared" si="156"/>
        <v>RSDExSCG</v>
      </c>
      <c r="N2474" t="s">
        <v>430</v>
      </c>
      <c r="O2474">
        <v>0</v>
      </c>
    </row>
    <row r="2475" spans="2:15" x14ac:dyDescent="0.35">
      <c r="B2475" t="s">
        <v>389</v>
      </c>
      <c r="C2475" t="str">
        <f t="shared" si="153"/>
        <v>RSDExSCG</v>
      </c>
      <c r="D2475" t="s">
        <v>393</v>
      </c>
      <c r="E2475" t="str">
        <f t="shared" si="154"/>
        <v>SCG</v>
      </c>
      <c r="F2475" t="s">
        <v>457</v>
      </c>
      <c r="G2475" t="s">
        <v>446</v>
      </c>
      <c r="H2475" t="s">
        <v>416</v>
      </c>
      <c r="I2475" s="12" t="s">
        <v>417</v>
      </c>
      <c r="J2475" s="12" t="s">
        <v>418</v>
      </c>
      <c r="L2475" s="28" t="str">
        <f t="shared" si="155"/>
        <v>RSDExSCGCZ13</v>
      </c>
      <c r="M2475" t="str">
        <f t="shared" si="156"/>
        <v>RSDExSCG</v>
      </c>
      <c r="N2475" t="s">
        <v>431</v>
      </c>
      <c r="O2475">
        <v>0.73034499999999991</v>
      </c>
    </row>
    <row r="2476" spans="2:15" x14ac:dyDescent="0.35">
      <c r="B2476" t="s">
        <v>389</v>
      </c>
      <c r="C2476" t="str">
        <f t="shared" si="153"/>
        <v>RSDExSCG</v>
      </c>
      <c r="D2476" t="s">
        <v>393</v>
      </c>
      <c r="E2476" t="str">
        <f t="shared" si="154"/>
        <v>SCG</v>
      </c>
      <c r="F2476" t="s">
        <v>457</v>
      </c>
      <c r="G2476" t="s">
        <v>446</v>
      </c>
      <c r="H2476" t="s">
        <v>416</v>
      </c>
      <c r="I2476" s="12" t="s">
        <v>417</v>
      </c>
      <c r="J2476" s="12" t="s">
        <v>418</v>
      </c>
      <c r="L2476" s="28" t="str">
        <f t="shared" si="155"/>
        <v>RSDExSCGCZ14</v>
      </c>
      <c r="M2476" t="str">
        <f t="shared" si="156"/>
        <v>RSDExSCG</v>
      </c>
      <c r="N2476" t="s">
        <v>432</v>
      </c>
      <c r="O2476">
        <v>1.9086149999999997</v>
      </c>
    </row>
    <row r="2477" spans="2:15" x14ac:dyDescent="0.35">
      <c r="B2477" t="s">
        <v>389</v>
      </c>
      <c r="C2477" t="str">
        <f t="shared" si="153"/>
        <v>RSDExSCG</v>
      </c>
      <c r="D2477" t="s">
        <v>393</v>
      </c>
      <c r="E2477" t="str">
        <f t="shared" si="154"/>
        <v>SCG</v>
      </c>
      <c r="F2477" t="s">
        <v>457</v>
      </c>
      <c r="G2477" t="s">
        <v>446</v>
      </c>
      <c r="H2477" t="s">
        <v>416</v>
      </c>
      <c r="I2477" s="12" t="s">
        <v>417</v>
      </c>
      <c r="J2477" s="12" t="s">
        <v>418</v>
      </c>
      <c r="L2477" s="28" t="str">
        <f t="shared" si="155"/>
        <v>RSDExSCGCZ15</v>
      </c>
      <c r="M2477" t="str">
        <f t="shared" si="156"/>
        <v>RSDExSCG</v>
      </c>
      <c r="N2477" t="s">
        <v>433</v>
      </c>
      <c r="O2477">
        <v>1.779785</v>
      </c>
    </row>
    <row r="2478" spans="2:15" x14ac:dyDescent="0.35">
      <c r="B2478" t="s">
        <v>389</v>
      </c>
      <c r="C2478" t="str">
        <f t="shared" si="153"/>
        <v>RSDExSCG</v>
      </c>
      <c r="D2478" t="s">
        <v>393</v>
      </c>
      <c r="E2478" t="str">
        <f t="shared" si="154"/>
        <v>SCG</v>
      </c>
      <c r="F2478" t="s">
        <v>457</v>
      </c>
      <c r="G2478" t="s">
        <v>446</v>
      </c>
      <c r="H2478" t="s">
        <v>416</v>
      </c>
      <c r="I2478" s="12" t="s">
        <v>417</v>
      </c>
      <c r="J2478" s="12" t="s">
        <v>418</v>
      </c>
      <c r="L2478" s="28" t="str">
        <f t="shared" si="155"/>
        <v>RSDExSCGCZ16</v>
      </c>
      <c r="M2478" t="str">
        <f t="shared" si="156"/>
        <v>RSDExSCG</v>
      </c>
      <c r="N2478" t="s">
        <v>434</v>
      </c>
      <c r="O2478">
        <v>0.73716000000000004</v>
      </c>
    </row>
    <row r="2479" spans="2:15" x14ac:dyDescent="0.35">
      <c r="B2479" t="s">
        <v>389</v>
      </c>
      <c r="C2479" t="str">
        <f t="shared" si="153"/>
        <v>RFFExSCG</v>
      </c>
      <c r="D2479" t="s">
        <v>393</v>
      </c>
      <c r="E2479" t="str">
        <f t="shared" si="154"/>
        <v>SCG</v>
      </c>
      <c r="F2479" t="s">
        <v>457</v>
      </c>
      <c r="G2479" t="s">
        <v>447</v>
      </c>
      <c r="H2479" t="s">
        <v>416</v>
      </c>
      <c r="I2479" s="12" t="s">
        <v>417</v>
      </c>
      <c r="J2479" s="12" t="s">
        <v>418</v>
      </c>
      <c r="L2479" s="28" t="str">
        <f t="shared" si="155"/>
        <v>RFFExSCGCZ01</v>
      </c>
      <c r="M2479" t="str">
        <f t="shared" si="156"/>
        <v>RFFExSCG</v>
      </c>
      <c r="N2479" t="s">
        <v>419</v>
      </c>
      <c r="O2479">
        <v>0</v>
      </c>
    </row>
    <row r="2480" spans="2:15" x14ac:dyDescent="0.35">
      <c r="B2480" t="s">
        <v>389</v>
      </c>
      <c r="C2480" t="str">
        <f t="shared" si="153"/>
        <v>RFFExSCG</v>
      </c>
      <c r="D2480" t="s">
        <v>393</v>
      </c>
      <c r="E2480" t="str">
        <f t="shared" si="154"/>
        <v>SCG</v>
      </c>
      <c r="F2480" t="s">
        <v>457</v>
      </c>
      <c r="G2480" t="s">
        <v>447</v>
      </c>
      <c r="H2480" t="s">
        <v>416</v>
      </c>
      <c r="I2480" s="12" t="s">
        <v>417</v>
      </c>
      <c r="J2480" s="12" t="s">
        <v>418</v>
      </c>
      <c r="L2480" s="28" t="str">
        <f t="shared" si="155"/>
        <v>RFFExSCGCZ02</v>
      </c>
      <c r="M2480" t="str">
        <f t="shared" si="156"/>
        <v>RFFExSCG</v>
      </c>
      <c r="N2480" t="s">
        <v>420</v>
      </c>
      <c r="O2480">
        <v>0</v>
      </c>
    </row>
    <row r="2481" spans="2:15" x14ac:dyDescent="0.35">
      <c r="B2481" t="s">
        <v>389</v>
      </c>
      <c r="C2481" t="str">
        <f t="shared" si="153"/>
        <v>RFFExSCG</v>
      </c>
      <c r="D2481" t="s">
        <v>393</v>
      </c>
      <c r="E2481" t="str">
        <f t="shared" si="154"/>
        <v>SCG</v>
      </c>
      <c r="F2481" t="s">
        <v>457</v>
      </c>
      <c r="G2481" t="s">
        <v>447</v>
      </c>
      <c r="H2481" t="s">
        <v>416</v>
      </c>
      <c r="I2481" s="12" t="s">
        <v>417</v>
      </c>
      <c r="J2481" s="12" t="s">
        <v>418</v>
      </c>
      <c r="L2481" s="28" t="str">
        <f t="shared" si="155"/>
        <v>RFFExSCGCZ03</v>
      </c>
      <c r="M2481" t="str">
        <f t="shared" si="156"/>
        <v>RFFExSCG</v>
      </c>
      <c r="N2481" t="s">
        <v>421</v>
      </c>
      <c r="O2481">
        <v>0</v>
      </c>
    </row>
    <row r="2482" spans="2:15" x14ac:dyDescent="0.35">
      <c r="B2482" t="s">
        <v>389</v>
      </c>
      <c r="C2482" t="str">
        <f t="shared" si="153"/>
        <v>RFFExSCG</v>
      </c>
      <c r="D2482" t="s">
        <v>393</v>
      </c>
      <c r="E2482" t="str">
        <f t="shared" si="154"/>
        <v>SCG</v>
      </c>
      <c r="F2482" t="s">
        <v>457</v>
      </c>
      <c r="G2482" t="s">
        <v>447</v>
      </c>
      <c r="H2482" t="s">
        <v>416</v>
      </c>
      <c r="I2482" s="12" t="s">
        <v>417</v>
      </c>
      <c r="J2482" s="12" t="s">
        <v>418</v>
      </c>
      <c r="L2482" s="28" t="str">
        <f t="shared" si="155"/>
        <v>RFFExSCGCZ04</v>
      </c>
      <c r="M2482" t="str">
        <f t="shared" si="156"/>
        <v>RFFExSCG</v>
      </c>
      <c r="N2482" t="s">
        <v>422</v>
      </c>
      <c r="O2482">
        <v>0</v>
      </c>
    </row>
    <row r="2483" spans="2:15" x14ac:dyDescent="0.35">
      <c r="B2483" t="s">
        <v>389</v>
      </c>
      <c r="C2483" t="str">
        <f t="shared" si="153"/>
        <v>RFFExSCG</v>
      </c>
      <c r="D2483" t="s">
        <v>393</v>
      </c>
      <c r="E2483" t="str">
        <f t="shared" si="154"/>
        <v>SCG</v>
      </c>
      <c r="F2483" t="s">
        <v>457</v>
      </c>
      <c r="G2483" t="s">
        <v>447</v>
      </c>
      <c r="H2483" t="s">
        <v>416</v>
      </c>
      <c r="I2483" s="12" t="s">
        <v>417</v>
      </c>
      <c r="J2483" s="12" t="s">
        <v>418</v>
      </c>
      <c r="L2483" s="28" t="str">
        <f t="shared" si="155"/>
        <v>RFFExSCGCZ05</v>
      </c>
      <c r="M2483" t="str">
        <f t="shared" si="156"/>
        <v>RFFExSCG</v>
      </c>
      <c r="N2483" t="s">
        <v>423</v>
      </c>
      <c r="O2483">
        <v>0.13278000000000001</v>
      </c>
    </row>
    <row r="2484" spans="2:15" x14ac:dyDescent="0.35">
      <c r="B2484" t="s">
        <v>389</v>
      </c>
      <c r="C2484" t="str">
        <f t="shared" si="153"/>
        <v>RFFExSCG</v>
      </c>
      <c r="D2484" t="s">
        <v>393</v>
      </c>
      <c r="E2484" t="str">
        <f t="shared" si="154"/>
        <v>SCG</v>
      </c>
      <c r="F2484" t="s">
        <v>457</v>
      </c>
      <c r="G2484" t="s">
        <v>447</v>
      </c>
      <c r="H2484" t="s">
        <v>416</v>
      </c>
      <c r="I2484" s="12" t="s">
        <v>417</v>
      </c>
      <c r="J2484" s="12" t="s">
        <v>418</v>
      </c>
      <c r="L2484" s="28" t="str">
        <f t="shared" si="155"/>
        <v>RFFExSCGCZ06</v>
      </c>
      <c r="M2484" t="str">
        <f t="shared" si="156"/>
        <v>RFFExSCG</v>
      </c>
      <c r="N2484" t="s">
        <v>424</v>
      </c>
      <c r="O2484">
        <v>10.206640000000002</v>
      </c>
    </row>
    <row r="2485" spans="2:15" x14ac:dyDescent="0.35">
      <c r="B2485" t="s">
        <v>389</v>
      </c>
      <c r="C2485" t="str">
        <f t="shared" si="153"/>
        <v>RFFExSCG</v>
      </c>
      <c r="D2485" t="s">
        <v>393</v>
      </c>
      <c r="E2485" t="str">
        <f t="shared" si="154"/>
        <v>SCG</v>
      </c>
      <c r="F2485" t="s">
        <v>457</v>
      </c>
      <c r="G2485" t="s">
        <v>447</v>
      </c>
      <c r="H2485" t="s">
        <v>416</v>
      </c>
      <c r="I2485" s="12" t="s">
        <v>417</v>
      </c>
      <c r="J2485" s="12" t="s">
        <v>418</v>
      </c>
      <c r="L2485" s="28" t="str">
        <f t="shared" si="155"/>
        <v>RFFExSCGCZ07</v>
      </c>
      <c r="M2485" t="str">
        <f t="shared" si="156"/>
        <v>RFFExSCG</v>
      </c>
      <c r="N2485" t="s">
        <v>425</v>
      </c>
      <c r="O2485">
        <v>0</v>
      </c>
    </row>
    <row r="2486" spans="2:15" x14ac:dyDescent="0.35">
      <c r="B2486" t="s">
        <v>389</v>
      </c>
      <c r="C2486" t="str">
        <f t="shared" si="153"/>
        <v>RFFExSCG</v>
      </c>
      <c r="D2486" t="s">
        <v>393</v>
      </c>
      <c r="E2486" t="str">
        <f t="shared" si="154"/>
        <v>SCG</v>
      </c>
      <c r="F2486" t="s">
        <v>457</v>
      </c>
      <c r="G2486" t="s">
        <v>447</v>
      </c>
      <c r="H2486" t="s">
        <v>416</v>
      </c>
      <c r="I2486" s="12" t="s">
        <v>417</v>
      </c>
      <c r="J2486" s="12" t="s">
        <v>418</v>
      </c>
      <c r="L2486" s="28" t="str">
        <f t="shared" si="155"/>
        <v>RFFExSCGCZ08</v>
      </c>
      <c r="M2486" t="str">
        <f t="shared" si="156"/>
        <v>RFFExSCG</v>
      </c>
      <c r="N2486" t="s">
        <v>426</v>
      </c>
      <c r="O2486">
        <v>12.634879999999999</v>
      </c>
    </row>
    <row r="2487" spans="2:15" x14ac:dyDescent="0.35">
      <c r="B2487" t="s">
        <v>389</v>
      </c>
      <c r="C2487" t="str">
        <f t="shared" si="153"/>
        <v>RFFExSCG</v>
      </c>
      <c r="D2487" t="s">
        <v>393</v>
      </c>
      <c r="E2487" t="str">
        <f t="shared" si="154"/>
        <v>SCG</v>
      </c>
      <c r="F2487" t="s">
        <v>457</v>
      </c>
      <c r="G2487" t="s">
        <v>447</v>
      </c>
      <c r="H2487" t="s">
        <v>416</v>
      </c>
      <c r="I2487" s="12" t="s">
        <v>417</v>
      </c>
      <c r="J2487" s="12" t="s">
        <v>418</v>
      </c>
      <c r="L2487" s="28" t="str">
        <f t="shared" si="155"/>
        <v>RFFExSCGCZ09</v>
      </c>
      <c r="M2487" t="str">
        <f t="shared" si="156"/>
        <v>RFFExSCG</v>
      </c>
      <c r="N2487" t="s">
        <v>427</v>
      </c>
      <c r="O2487">
        <v>14.083100000000002</v>
      </c>
    </row>
    <row r="2488" spans="2:15" x14ac:dyDescent="0.35">
      <c r="B2488" t="s">
        <v>389</v>
      </c>
      <c r="C2488" t="str">
        <f t="shared" si="153"/>
        <v>RFFExSCG</v>
      </c>
      <c r="D2488" t="s">
        <v>393</v>
      </c>
      <c r="E2488" t="str">
        <f t="shared" si="154"/>
        <v>SCG</v>
      </c>
      <c r="F2488" t="s">
        <v>457</v>
      </c>
      <c r="G2488" t="s">
        <v>447</v>
      </c>
      <c r="H2488" t="s">
        <v>416</v>
      </c>
      <c r="I2488" s="12" t="s">
        <v>417</v>
      </c>
      <c r="J2488" s="12" t="s">
        <v>418</v>
      </c>
      <c r="L2488" s="28" t="str">
        <f t="shared" si="155"/>
        <v>RFFExSCGCZ10</v>
      </c>
      <c r="M2488" t="str">
        <f t="shared" si="156"/>
        <v>RFFExSCG</v>
      </c>
      <c r="N2488" t="s">
        <v>428</v>
      </c>
      <c r="O2488">
        <v>9.0971799999999998</v>
      </c>
    </row>
    <row r="2489" spans="2:15" x14ac:dyDescent="0.35">
      <c r="B2489" t="s">
        <v>389</v>
      </c>
      <c r="C2489" t="str">
        <f t="shared" si="153"/>
        <v>RFFExSCG</v>
      </c>
      <c r="D2489" t="s">
        <v>393</v>
      </c>
      <c r="E2489" t="str">
        <f t="shared" si="154"/>
        <v>SCG</v>
      </c>
      <c r="F2489" t="s">
        <v>457</v>
      </c>
      <c r="G2489" t="s">
        <v>447</v>
      </c>
      <c r="H2489" t="s">
        <v>416</v>
      </c>
      <c r="I2489" s="12" t="s">
        <v>417</v>
      </c>
      <c r="J2489" s="12" t="s">
        <v>418</v>
      </c>
      <c r="L2489" s="28" t="str">
        <f t="shared" si="155"/>
        <v>RFFExSCGCZ11</v>
      </c>
      <c r="M2489" t="str">
        <f t="shared" si="156"/>
        <v>RFFExSCG</v>
      </c>
      <c r="N2489" t="s">
        <v>429</v>
      </c>
      <c r="O2489">
        <v>0</v>
      </c>
    </row>
    <row r="2490" spans="2:15" x14ac:dyDescent="0.35">
      <c r="B2490" t="s">
        <v>389</v>
      </c>
      <c r="C2490" t="str">
        <f t="shared" si="153"/>
        <v>RFFExSCG</v>
      </c>
      <c r="D2490" t="s">
        <v>393</v>
      </c>
      <c r="E2490" t="str">
        <f t="shared" si="154"/>
        <v>SCG</v>
      </c>
      <c r="F2490" t="s">
        <v>457</v>
      </c>
      <c r="G2490" t="s">
        <v>447</v>
      </c>
      <c r="H2490" t="s">
        <v>416</v>
      </c>
      <c r="I2490" s="12" t="s">
        <v>417</v>
      </c>
      <c r="J2490" s="12" t="s">
        <v>418</v>
      </c>
      <c r="L2490" s="28" t="str">
        <f t="shared" si="155"/>
        <v>RFFExSCGCZ12</v>
      </c>
      <c r="M2490" t="str">
        <f t="shared" si="156"/>
        <v>RFFExSCG</v>
      </c>
      <c r="N2490" t="s">
        <v>430</v>
      </c>
      <c r="O2490">
        <v>0</v>
      </c>
    </row>
    <row r="2491" spans="2:15" x14ac:dyDescent="0.35">
      <c r="B2491" t="s">
        <v>389</v>
      </c>
      <c r="C2491" t="str">
        <f t="shared" si="153"/>
        <v>RFFExSCG</v>
      </c>
      <c r="D2491" t="s">
        <v>393</v>
      </c>
      <c r="E2491" t="str">
        <f t="shared" si="154"/>
        <v>SCG</v>
      </c>
      <c r="F2491" t="s">
        <v>457</v>
      </c>
      <c r="G2491" t="s">
        <v>447</v>
      </c>
      <c r="H2491" t="s">
        <v>416</v>
      </c>
      <c r="I2491" s="12" t="s">
        <v>417</v>
      </c>
      <c r="J2491" s="12" t="s">
        <v>418</v>
      </c>
      <c r="L2491" s="28" t="str">
        <f t="shared" si="155"/>
        <v>RFFExSCGCZ13</v>
      </c>
      <c r="M2491" t="str">
        <f t="shared" si="156"/>
        <v>RFFExSCG</v>
      </c>
      <c r="N2491" t="s">
        <v>431</v>
      </c>
      <c r="O2491">
        <v>0.73034499999999991</v>
      </c>
    </row>
    <row r="2492" spans="2:15" x14ac:dyDescent="0.35">
      <c r="B2492" t="s">
        <v>389</v>
      </c>
      <c r="C2492" t="str">
        <f t="shared" si="153"/>
        <v>RFFExSCG</v>
      </c>
      <c r="D2492" t="s">
        <v>393</v>
      </c>
      <c r="E2492" t="str">
        <f t="shared" si="154"/>
        <v>SCG</v>
      </c>
      <c r="F2492" t="s">
        <v>457</v>
      </c>
      <c r="G2492" t="s">
        <v>447</v>
      </c>
      <c r="H2492" t="s">
        <v>416</v>
      </c>
      <c r="I2492" s="12" t="s">
        <v>417</v>
      </c>
      <c r="J2492" s="12" t="s">
        <v>418</v>
      </c>
      <c r="L2492" s="28" t="str">
        <f t="shared" si="155"/>
        <v>RFFExSCGCZ14</v>
      </c>
      <c r="M2492" t="str">
        <f t="shared" si="156"/>
        <v>RFFExSCG</v>
      </c>
      <c r="N2492" t="s">
        <v>432</v>
      </c>
      <c r="O2492">
        <v>1.9086149999999997</v>
      </c>
    </row>
    <row r="2493" spans="2:15" x14ac:dyDescent="0.35">
      <c r="B2493" t="s">
        <v>389</v>
      </c>
      <c r="C2493" t="str">
        <f t="shared" si="153"/>
        <v>RFFExSCG</v>
      </c>
      <c r="D2493" t="s">
        <v>393</v>
      </c>
      <c r="E2493" t="str">
        <f t="shared" si="154"/>
        <v>SCG</v>
      </c>
      <c r="F2493" t="s">
        <v>457</v>
      </c>
      <c r="G2493" t="s">
        <v>447</v>
      </c>
      <c r="H2493" t="s">
        <v>416</v>
      </c>
      <c r="I2493" s="12" t="s">
        <v>417</v>
      </c>
      <c r="J2493" s="12" t="s">
        <v>418</v>
      </c>
      <c r="L2493" s="28" t="str">
        <f t="shared" si="155"/>
        <v>RFFExSCGCZ15</v>
      </c>
      <c r="M2493" t="str">
        <f t="shared" si="156"/>
        <v>RFFExSCG</v>
      </c>
      <c r="N2493" t="s">
        <v>433</v>
      </c>
      <c r="O2493">
        <v>1.779785</v>
      </c>
    </row>
    <row r="2494" spans="2:15" x14ac:dyDescent="0.35">
      <c r="B2494" t="s">
        <v>389</v>
      </c>
      <c r="C2494" t="str">
        <f t="shared" si="153"/>
        <v>RFFExSCG</v>
      </c>
      <c r="D2494" t="s">
        <v>393</v>
      </c>
      <c r="E2494" t="str">
        <f t="shared" si="154"/>
        <v>SCG</v>
      </c>
      <c r="F2494" t="s">
        <v>457</v>
      </c>
      <c r="G2494" t="s">
        <v>447</v>
      </c>
      <c r="H2494" t="s">
        <v>416</v>
      </c>
      <c r="I2494" s="12" t="s">
        <v>417</v>
      </c>
      <c r="J2494" s="12" t="s">
        <v>418</v>
      </c>
      <c r="L2494" s="28" t="str">
        <f t="shared" si="155"/>
        <v>RFFExSCGCZ16</v>
      </c>
      <c r="M2494" t="str">
        <f t="shared" si="156"/>
        <v>RFFExSCG</v>
      </c>
      <c r="N2494" t="s">
        <v>434</v>
      </c>
      <c r="O2494">
        <v>0.73716000000000004</v>
      </c>
    </row>
    <row r="2495" spans="2:15" x14ac:dyDescent="0.35">
      <c r="B2495" t="s">
        <v>389</v>
      </c>
      <c r="C2495" t="str">
        <f t="shared" si="153"/>
        <v>Rt3ExSCG</v>
      </c>
      <c r="D2495" t="s">
        <v>393</v>
      </c>
      <c r="E2495" t="str">
        <f t="shared" si="154"/>
        <v>SCG</v>
      </c>
      <c r="F2495" t="s">
        <v>457</v>
      </c>
      <c r="G2495" t="s">
        <v>448</v>
      </c>
      <c r="H2495" t="s">
        <v>416</v>
      </c>
      <c r="I2495" s="12" t="s">
        <v>417</v>
      </c>
      <c r="J2495" s="12" t="s">
        <v>418</v>
      </c>
      <c r="L2495" s="28" t="str">
        <f t="shared" si="155"/>
        <v>Rt3ExSCGCZ01</v>
      </c>
      <c r="M2495" t="str">
        <f t="shared" si="156"/>
        <v>Rt3ExSCG</v>
      </c>
      <c r="N2495" t="s">
        <v>419</v>
      </c>
      <c r="O2495">
        <v>0</v>
      </c>
    </row>
    <row r="2496" spans="2:15" x14ac:dyDescent="0.35">
      <c r="B2496" t="s">
        <v>389</v>
      </c>
      <c r="C2496" t="str">
        <f t="shared" si="153"/>
        <v>Rt3ExSCG</v>
      </c>
      <c r="D2496" t="s">
        <v>393</v>
      </c>
      <c r="E2496" t="str">
        <f t="shared" si="154"/>
        <v>SCG</v>
      </c>
      <c r="F2496" t="s">
        <v>457</v>
      </c>
      <c r="G2496" t="s">
        <v>448</v>
      </c>
      <c r="H2496" t="s">
        <v>416</v>
      </c>
      <c r="I2496" s="12" t="s">
        <v>417</v>
      </c>
      <c r="J2496" s="12" t="s">
        <v>418</v>
      </c>
      <c r="L2496" s="28" t="str">
        <f t="shared" si="155"/>
        <v>Rt3ExSCGCZ02</v>
      </c>
      <c r="M2496" t="str">
        <f t="shared" si="156"/>
        <v>Rt3ExSCG</v>
      </c>
      <c r="N2496" t="s">
        <v>420</v>
      </c>
      <c r="O2496">
        <v>0</v>
      </c>
    </row>
    <row r="2497" spans="2:15" x14ac:dyDescent="0.35">
      <c r="B2497" t="s">
        <v>389</v>
      </c>
      <c r="C2497" t="str">
        <f t="shared" si="153"/>
        <v>Rt3ExSCG</v>
      </c>
      <c r="D2497" t="s">
        <v>393</v>
      </c>
      <c r="E2497" t="str">
        <f t="shared" si="154"/>
        <v>SCG</v>
      </c>
      <c r="F2497" t="s">
        <v>457</v>
      </c>
      <c r="G2497" t="s">
        <v>448</v>
      </c>
      <c r="H2497" t="s">
        <v>416</v>
      </c>
      <c r="I2497" s="12" t="s">
        <v>417</v>
      </c>
      <c r="J2497" s="12" t="s">
        <v>418</v>
      </c>
      <c r="L2497" s="28" t="str">
        <f t="shared" si="155"/>
        <v>Rt3ExSCGCZ03</v>
      </c>
      <c r="M2497" t="str">
        <f t="shared" si="156"/>
        <v>Rt3ExSCG</v>
      </c>
      <c r="N2497" t="s">
        <v>421</v>
      </c>
      <c r="O2497">
        <v>0</v>
      </c>
    </row>
    <row r="2498" spans="2:15" x14ac:dyDescent="0.35">
      <c r="B2498" t="s">
        <v>389</v>
      </c>
      <c r="C2498" t="str">
        <f t="shared" si="153"/>
        <v>Rt3ExSCG</v>
      </c>
      <c r="D2498" t="s">
        <v>393</v>
      </c>
      <c r="E2498" t="str">
        <f t="shared" si="154"/>
        <v>SCG</v>
      </c>
      <c r="F2498" t="s">
        <v>457</v>
      </c>
      <c r="G2498" t="s">
        <v>448</v>
      </c>
      <c r="H2498" t="s">
        <v>416</v>
      </c>
      <c r="I2498" s="12" t="s">
        <v>417</v>
      </c>
      <c r="J2498" s="12" t="s">
        <v>418</v>
      </c>
      <c r="L2498" s="28" t="str">
        <f t="shared" si="155"/>
        <v>Rt3ExSCGCZ04</v>
      </c>
      <c r="M2498" t="str">
        <f t="shared" si="156"/>
        <v>Rt3ExSCG</v>
      </c>
      <c r="N2498" t="s">
        <v>422</v>
      </c>
      <c r="O2498">
        <v>0</v>
      </c>
    </row>
    <row r="2499" spans="2:15" x14ac:dyDescent="0.35">
      <c r="B2499" t="s">
        <v>389</v>
      </c>
      <c r="C2499" t="str">
        <f t="shared" si="153"/>
        <v>Rt3ExSCG</v>
      </c>
      <c r="D2499" t="s">
        <v>393</v>
      </c>
      <c r="E2499" t="str">
        <f t="shared" si="154"/>
        <v>SCG</v>
      </c>
      <c r="F2499" t="s">
        <v>457</v>
      </c>
      <c r="G2499" t="s">
        <v>448</v>
      </c>
      <c r="H2499" t="s">
        <v>416</v>
      </c>
      <c r="I2499" s="12" t="s">
        <v>417</v>
      </c>
      <c r="J2499" s="12" t="s">
        <v>418</v>
      </c>
      <c r="L2499" s="28" t="str">
        <f t="shared" si="155"/>
        <v>Rt3ExSCGCZ05</v>
      </c>
      <c r="M2499" t="str">
        <f t="shared" si="156"/>
        <v>Rt3ExSCG</v>
      </c>
      <c r="N2499" t="s">
        <v>423</v>
      </c>
      <c r="O2499">
        <v>0.63006666666666666</v>
      </c>
    </row>
    <row r="2500" spans="2:15" x14ac:dyDescent="0.35">
      <c r="B2500" t="s">
        <v>389</v>
      </c>
      <c r="C2500" t="str">
        <f t="shared" si="153"/>
        <v>Rt3ExSCG</v>
      </c>
      <c r="D2500" t="s">
        <v>393</v>
      </c>
      <c r="E2500" t="str">
        <f t="shared" si="154"/>
        <v>SCG</v>
      </c>
      <c r="F2500" t="s">
        <v>457</v>
      </c>
      <c r="G2500" t="s">
        <v>448</v>
      </c>
      <c r="H2500" t="s">
        <v>416</v>
      </c>
      <c r="I2500" s="12" t="s">
        <v>417</v>
      </c>
      <c r="J2500" s="12" t="s">
        <v>418</v>
      </c>
      <c r="L2500" s="28" t="str">
        <f t="shared" si="155"/>
        <v>Rt3ExSCGCZ06</v>
      </c>
      <c r="M2500" t="str">
        <f t="shared" si="156"/>
        <v>Rt3ExSCG</v>
      </c>
      <c r="N2500" t="s">
        <v>424</v>
      </c>
      <c r="O2500">
        <v>38.509400000000007</v>
      </c>
    </row>
    <row r="2501" spans="2:15" x14ac:dyDescent="0.35">
      <c r="B2501" t="s">
        <v>389</v>
      </c>
      <c r="C2501" t="str">
        <f t="shared" si="153"/>
        <v>Rt3ExSCG</v>
      </c>
      <c r="D2501" t="s">
        <v>393</v>
      </c>
      <c r="E2501" t="str">
        <f t="shared" si="154"/>
        <v>SCG</v>
      </c>
      <c r="F2501" t="s">
        <v>457</v>
      </c>
      <c r="G2501" t="s">
        <v>448</v>
      </c>
      <c r="H2501" t="s">
        <v>416</v>
      </c>
      <c r="I2501" s="12" t="s">
        <v>417</v>
      </c>
      <c r="J2501" s="12" t="s">
        <v>418</v>
      </c>
      <c r="L2501" s="28" t="str">
        <f t="shared" si="155"/>
        <v>Rt3ExSCGCZ07</v>
      </c>
      <c r="M2501" t="str">
        <f t="shared" si="156"/>
        <v>Rt3ExSCG</v>
      </c>
      <c r="N2501" t="s">
        <v>425</v>
      </c>
      <c r="O2501">
        <v>0</v>
      </c>
    </row>
    <row r="2502" spans="2:15" x14ac:dyDescent="0.35">
      <c r="B2502" t="s">
        <v>389</v>
      </c>
      <c r="C2502" t="str">
        <f t="shared" si="153"/>
        <v>Rt3ExSCG</v>
      </c>
      <c r="D2502" t="s">
        <v>393</v>
      </c>
      <c r="E2502" t="str">
        <f t="shared" si="154"/>
        <v>SCG</v>
      </c>
      <c r="F2502" t="s">
        <v>457</v>
      </c>
      <c r="G2502" t="s">
        <v>448</v>
      </c>
      <c r="H2502" t="s">
        <v>416</v>
      </c>
      <c r="I2502" s="12" t="s">
        <v>417</v>
      </c>
      <c r="J2502" s="12" t="s">
        <v>418</v>
      </c>
      <c r="L2502" s="28" t="str">
        <f t="shared" si="155"/>
        <v>Rt3ExSCGCZ08</v>
      </c>
      <c r="M2502" t="str">
        <f t="shared" si="156"/>
        <v>Rt3ExSCG</v>
      </c>
      <c r="N2502" t="s">
        <v>426</v>
      </c>
      <c r="O2502">
        <v>46.715299999999992</v>
      </c>
    </row>
    <row r="2503" spans="2:15" x14ac:dyDescent="0.35">
      <c r="B2503" t="s">
        <v>389</v>
      </c>
      <c r="C2503" t="str">
        <f t="shared" si="153"/>
        <v>Rt3ExSCG</v>
      </c>
      <c r="D2503" t="s">
        <v>393</v>
      </c>
      <c r="E2503" t="str">
        <f t="shared" si="154"/>
        <v>SCG</v>
      </c>
      <c r="F2503" t="s">
        <v>457</v>
      </c>
      <c r="G2503" t="s">
        <v>448</v>
      </c>
      <c r="H2503" t="s">
        <v>416</v>
      </c>
      <c r="I2503" s="12" t="s">
        <v>417</v>
      </c>
      <c r="J2503" s="12" t="s">
        <v>418</v>
      </c>
      <c r="L2503" s="28" t="str">
        <f t="shared" si="155"/>
        <v>Rt3ExSCGCZ09</v>
      </c>
      <c r="M2503" t="str">
        <f t="shared" si="156"/>
        <v>Rt3ExSCG</v>
      </c>
      <c r="N2503" t="s">
        <v>427</v>
      </c>
      <c r="O2503">
        <v>48.740766666666666</v>
      </c>
    </row>
    <row r="2504" spans="2:15" x14ac:dyDescent="0.35">
      <c r="B2504" t="s">
        <v>389</v>
      </c>
      <c r="C2504" t="str">
        <f t="shared" si="153"/>
        <v>Rt3ExSCG</v>
      </c>
      <c r="D2504" t="s">
        <v>393</v>
      </c>
      <c r="E2504" t="str">
        <f t="shared" si="154"/>
        <v>SCG</v>
      </c>
      <c r="F2504" t="s">
        <v>457</v>
      </c>
      <c r="G2504" t="s">
        <v>448</v>
      </c>
      <c r="H2504" t="s">
        <v>416</v>
      </c>
      <c r="I2504" s="12" t="s">
        <v>417</v>
      </c>
      <c r="J2504" s="12" t="s">
        <v>418</v>
      </c>
      <c r="L2504" s="28" t="str">
        <f t="shared" si="155"/>
        <v>Rt3ExSCGCZ10</v>
      </c>
      <c r="M2504" t="str">
        <f t="shared" si="156"/>
        <v>Rt3ExSCG</v>
      </c>
      <c r="N2504" t="s">
        <v>428</v>
      </c>
      <c r="O2504">
        <v>30.905600000000003</v>
      </c>
    </row>
    <row r="2505" spans="2:15" x14ac:dyDescent="0.35">
      <c r="B2505" t="s">
        <v>389</v>
      </c>
      <c r="C2505" t="str">
        <f t="shared" si="153"/>
        <v>Rt3ExSCG</v>
      </c>
      <c r="D2505" t="s">
        <v>393</v>
      </c>
      <c r="E2505" t="str">
        <f t="shared" si="154"/>
        <v>SCG</v>
      </c>
      <c r="F2505" t="s">
        <v>457</v>
      </c>
      <c r="G2505" t="s">
        <v>448</v>
      </c>
      <c r="H2505" t="s">
        <v>416</v>
      </c>
      <c r="I2505" s="12" t="s">
        <v>417</v>
      </c>
      <c r="J2505" s="12" t="s">
        <v>418</v>
      </c>
      <c r="L2505" s="28" t="str">
        <f t="shared" si="155"/>
        <v>Rt3ExSCGCZ11</v>
      </c>
      <c r="M2505" t="str">
        <f t="shared" si="156"/>
        <v>Rt3ExSCG</v>
      </c>
      <c r="N2505" t="s">
        <v>429</v>
      </c>
      <c r="O2505">
        <v>0</v>
      </c>
    </row>
    <row r="2506" spans="2:15" x14ac:dyDescent="0.35">
      <c r="B2506" t="s">
        <v>389</v>
      </c>
      <c r="C2506" t="str">
        <f t="shared" si="153"/>
        <v>Rt3ExSCG</v>
      </c>
      <c r="D2506" t="s">
        <v>393</v>
      </c>
      <c r="E2506" t="str">
        <f t="shared" si="154"/>
        <v>SCG</v>
      </c>
      <c r="F2506" t="s">
        <v>457</v>
      </c>
      <c r="G2506" t="s">
        <v>448</v>
      </c>
      <c r="H2506" t="s">
        <v>416</v>
      </c>
      <c r="I2506" s="12" t="s">
        <v>417</v>
      </c>
      <c r="J2506" s="12" t="s">
        <v>418</v>
      </c>
      <c r="L2506" s="28" t="str">
        <f t="shared" si="155"/>
        <v>Rt3ExSCGCZ12</v>
      </c>
      <c r="M2506" t="str">
        <f t="shared" si="156"/>
        <v>Rt3ExSCG</v>
      </c>
      <c r="N2506" t="s">
        <v>430</v>
      </c>
      <c r="O2506">
        <v>0</v>
      </c>
    </row>
    <row r="2507" spans="2:15" x14ac:dyDescent="0.35">
      <c r="B2507" t="s">
        <v>389</v>
      </c>
      <c r="C2507" t="str">
        <f t="shared" si="153"/>
        <v>Rt3ExSCG</v>
      </c>
      <c r="D2507" t="s">
        <v>393</v>
      </c>
      <c r="E2507" t="str">
        <f t="shared" si="154"/>
        <v>SCG</v>
      </c>
      <c r="F2507" t="s">
        <v>457</v>
      </c>
      <c r="G2507" t="s">
        <v>448</v>
      </c>
      <c r="H2507" t="s">
        <v>416</v>
      </c>
      <c r="I2507" s="12" t="s">
        <v>417</v>
      </c>
      <c r="J2507" s="12" t="s">
        <v>418</v>
      </c>
      <c r="L2507" s="28" t="str">
        <f t="shared" si="155"/>
        <v>Rt3ExSCGCZ13</v>
      </c>
      <c r="M2507" t="str">
        <f t="shared" si="156"/>
        <v>Rt3ExSCG</v>
      </c>
      <c r="N2507" t="s">
        <v>431</v>
      </c>
      <c r="O2507">
        <v>4.0004666666666671</v>
      </c>
    </row>
    <row r="2508" spans="2:15" x14ac:dyDescent="0.35">
      <c r="B2508" t="s">
        <v>389</v>
      </c>
      <c r="C2508" t="str">
        <f t="shared" si="153"/>
        <v>Rt3ExSCG</v>
      </c>
      <c r="D2508" t="s">
        <v>393</v>
      </c>
      <c r="E2508" t="str">
        <f t="shared" si="154"/>
        <v>SCG</v>
      </c>
      <c r="F2508" t="s">
        <v>457</v>
      </c>
      <c r="G2508" t="s">
        <v>448</v>
      </c>
      <c r="H2508" t="s">
        <v>416</v>
      </c>
      <c r="I2508" s="12" t="s">
        <v>417</v>
      </c>
      <c r="J2508" s="12" t="s">
        <v>418</v>
      </c>
      <c r="L2508" s="28" t="str">
        <f t="shared" si="155"/>
        <v>Rt3ExSCGCZ14</v>
      </c>
      <c r="M2508" t="str">
        <f t="shared" si="156"/>
        <v>Rt3ExSCG</v>
      </c>
      <c r="N2508" t="s">
        <v>432</v>
      </c>
      <c r="O2508">
        <v>5.8067666666666673</v>
      </c>
    </row>
    <row r="2509" spans="2:15" x14ac:dyDescent="0.35">
      <c r="B2509" t="s">
        <v>389</v>
      </c>
      <c r="C2509" t="str">
        <f t="shared" si="153"/>
        <v>Rt3ExSCG</v>
      </c>
      <c r="D2509" t="s">
        <v>393</v>
      </c>
      <c r="E2509" t="str">
        <f t="shared" si="154"/>
        <v>SCG</v>
      </c>
      <c r="F2509" t="s">
        <v>457</v>
      </c>
      <c r="G2509" t="s">
        <v>448</v>
      </c>
      <c r="H2509" t="s">
        <v>416</v>
      </c>
      <c r="I2509" s="12" t="s">
        <v>417</v>
      </c>
      <c r="J2509" s="12" t="s">
        <v>418</v>
      </c>
      <c r="L2509" s="28" t="str">
        <f t="shared" si="155"/>
        <v>Rt3ExSCGCZ15</v>
      </c>
      <c r="M2509" t="str">
        <f t="shared" si="156"/>
        <v>Rt3ExSCG</v>
      </c>
      <c r="N2509" t="s">
        <v>433</v>
      </c>
      <c r="O2509">
        <v>4.3152999999999997</v>
      </c>
    </row>
    <row r="2510" spans="2:15" x14ac:dyDescent="0.35">
      <c r="B2510" t="s">
        <v>389</v>
      </c>
      <c r="C2510" t="str">
        <f t="shared" si="153"/>
        <v>Rt3ExSCG</v>
      </c>
      <c r="D2510" t="s">
        <v>393</v>
      </c>
      <c r="E2510" t="str">
        <f t="shared" si="154"/>
        <v>SCG</v>
      </c>
      <c r="F2510" t="s">
        <v>457</v>
      </c>
      <c r="G2510" t="s">
        <v>448</v>
      </c>
      <c r="H2510" t="s">
        <v>416</v>
      </c>
      <c r="I2510" s="12" t="s">
        <v>417</v>
      </c>
      <c r="J2510" s="12" t="s">
        <v>418</v>
      </c>
      <c r="L2510" s="28" t="str">
        <f t="shared" si="155"/>
        <v>Rt3ExSCGCZ16</v>
      </c>
      <c r="M2510" t="str">
        <f t="shared" si="156"/>
        <v>Rt3ExSCG</v>
      </c>
      <c r="N2510" t="s">
        <v>434</v>
      </c>
      <c r="O2510">
        <v>1.1979333333333333</v>
      </c>
    </row>
    <row r="2511" spans="2:15" x14ac:dyDescent="0.35">
      <c r="B2511" t="s">
        <v>389</v>
      </c>
      <c r="C2511" t="str">
        <f t="shared" ref="C2511:C2574" si="157">+G2511&amp;H2511&amp;F2511</f>
        <v>RtLExSCG</v>
      </c>
      <c r="D2511" t="s">
        <v>393</v>
      </c>
      <c r="E2511" t="str">
        <f t="shared" si="154"/>
        <v>SCG</v>
      </c>
      <c r="F2511" t="s">
        <v>457</v>
      </c>
      <c r="G2511" t="s">
        <v>449</v>
      </c>
      <c r="H2511" t="s">
        <v>416</v>
      </c>
      <c r="I2511" s="12" t="s">
        <v>417</v>
      </c>
      <c r="J2511" s="12" t="s">
        <v>418</v>
      </c>
      <c r="L2511" s="28" t="str">
        <f t="shared" si="155"/>
        <v>RtLExSCGCZ01</v>
      </c>
      <c r="M2511" t="str">
        <f t="shared" si="156"/>
        <v>RtLExSCG</v>
      </c>
      <c r="N2511" t="s">
        <v>419</v>
      </c>
      <c r="O2511">
        <v>0</v>
      </c>
    </row>
    <row r="2512" spans="2:15" x14ac:dyDescent="0.35">
      <c r="B2512" t="s">
        <v>389</v>
      </c>
      <c r="C2512" t="str">
        <f t="shared" si="157"/>
        <v>RtLExSCG</v>
      </c>
      <c r="D2512" t="s">
        <v>393</v>
      </c>
      <c r="E2512" t="str">
        <f t="shared" ref="E2512:E2575" si="158">IF(H2512="Ex",F2512,"Any")</f>
        <v>SCG</v>
      </c>
      <c r="F2512" t="s">
        <v>457</v>
      </c>
      <c r="G2512" t="s">
        <v>449</v>
      </c>
      <c r="H2512" t="s">
        <v>416</v>
      </c>
      <c r="I2512" s="12" t="s">
        <v>417</v>
      </c>
      <c r="J2512" s="12" t="s">
        <v>418</v>
      </c>
      <c r="L2512" s="28" t="str">
        <f t="shared" ref="L2512:L2575" si="159">M2512&amp;N2512</f>
        <v>RtLExSCGCZ02</v>
      </c>
      <c r="M2512" t="str">
        <f t="shared" ref="M2512:M2575" si="160">+C2512</f>
        <v>RtLExSCG</v>
      </c>
      <c r="N2512" t="s">
        <v>420</v>
      </c>
      <c r="O2512">
        <v>0</v>
      </c>
    </row>
    <row r="2513" spans="2:15" x14ac:dyDescent="0.35">
      <c r="B2513" t="s">
        <v>389</v>
      </c>
      <c r="C2513" t="str">
        <f t="shared" si="157"/>
        <v>RtLExSCG</v>
      </c>
      <c r="D2513" t="s">
        <v>393</v>
      </c>
      <c r="E2513" t="str">
        <f t="shared" si="158"/>
        <v>SCG</v>
      </c>
      <c r="F2513" t="s">
        <v>457</v>
      </c>
      <c r="G2513" t="s">
        <v>449</v>
      </c>
      <c r="H2513" t="s">
        <v>416</v>
      </c>
      <c r="I2513" s="12" t="s">
        <v>417</v>
      </c>
      <c r="J2513" s="12" t="s">
        <v>418</v>
      </c>
      <c r="L2513" s="28" t="str">
        <f t="shared" si="159"/>
        <v>RtLExSCGCZ03</v>
      </c>
      <c r="M2513" t="str">
        <f t="shared" si="160"/>
        <v>RtLExSCG</v>
      </c>
      <c r="N2513" t="s">
        <v>421</v>
      </c>
      <c r="O2513">
        <v>0</v>
      </c>
    </row>
    <row r="2514" spans="2:15" x14ac:dyDescent="0.35">
      <c r="B2514" t="s">
        <v>389</v>
      </c>
      <c r="C2514" t="str">
        <f t="shared" si="157"/>
        <v>RtLExSCG</v>
      </c>
      <c r="D2514" t="s">
        <v>393</v>
      </c>
      <c r="E2514" t="str">
        <f t="shared" si="158"/>
        <v>SCG</v>
      </c>
      <c r="F2514" t="s">
        <v>457</v>
      </c>
      <c r="G2514" t="s">
        <v>449</v>
      </c>
      <c r="H2514" t="s">
        <v>416</v>
      </c>
      <c r="I2514" s="12" t="s">
        <v>417</v>
      </c>
      <c r="J2514" s="12" t="s">
        <v>418</v>
      </c>
      <c r="L2514" s="28" t="str">
        <f t="shared" si="159"/>
        <v>RtLExSCGCZ04</v>
      </c>
      <c r="M2514" t="str">
        <f t="shared" si="160"/>
        <v>RtLExSCG</v>
      </c>
      <c r="N2514" t="s">
        <v>422</v>
      </c>
      <c r="O2514">
        <v>0</v>
      </c>
    </row>
    <row r="2515" spans="2:15" x14ac:dyDescent="0.35">
      <c r="B2515" t="s">
        <v>389</v>
      </c>
      <c r="C2515" t="str">
        <f t="shared" si="157"/>
        <v>RtLExSCG</v>
      </c>
      <c r="D2515" t="s">
        <v>393</v>
      </c>
      <c r="E2515" t="str">
        <f t="shared" si="158"/>
        <v>SCG</v>
      </c>
      <c r="F2515" t="s">
        <v>457</v>
      </c>
      <c r="G2515" t="s">
        <v>449</v>
      </c>
      <c r="H2515" t="s">
        <v>416</v>
      </c>
      <c r="I2515" s="12" t="s">
        <v>417</v>
      </c>
      <c r="J2515" s="12" t="s">
        <v>418</v>
      </c>
      <c r="L2515" s="28" t="str">
        <f t="shared" si="159"/>
        <v>RtLExSCGCZ05</v>
      </c>
      <c r="M2515" t="str">
        <f t="shared" si="160"/>
        <v>RtLExSCG</v>
      </c>
      <c r="N2515" t="s">
        <v>423</v>
      </c>
      <c r="O2515">
        <v>0.63006666666666666</v>
      </c>
    </row>
    <row r="2516" spans="2:15" x14ac:dyDescent="0.35">
      <c r="B2516" t="s">
        <v>389</v>
      </c>
      <c r="C2516" t="str">
        <f t="shared" si="157"/>
        <v>RtLExSCG</v>
      </c>
      <c r="D2516" t="s">
        <v>393</v>
      </c>
      <c r="E2516" t="str">
        <f t="shared" si="158"/>
        <v>SCG</v>
      </c>
      <c r="F2516" t="s">
        <v>457</v>
      </c>
      <c r="G2516" t="s">
        <v>449</v>
      </c>
      <c r="H2516" t="s">
        <v>416</v>
      </c>
      <c r="I2516" s="12" t="s">
        <v>417</v>
      </c>
      <c r="J2516" s="12" t="s">
        <v>418</v>
      </c>
      <c r="L2516" s="28" t="str">
        <f t="shared" si="159"/>
        <v>RtLExSCGCZ06</v>
      </c>
      <c r="M2516" t="str">
        <f t="shared" si="160"/>
        <v>RtLExSCG</v>
      </c>
      <c r="N2516" t="s">
        <v>424</v>
      </c>
      <c r="O2516">
        <v>38.509400000000007</v>
      </c>
    </row>
    <row r="2517" spans="2:15" x14ac:dyDescent="0.35">
      <c r="B2517" t="s">
        <v>389</v>
      </c>
      <c r="C2517" t="str">
        <f t="shared" si="157"/>
        <v>RtLExSCG</v>
      </c>
      <c r="D2517" t="s">
        <v>393</v>
      </c>
      <c r="E2517" t="str">
        <f t="shared" si="158"/>
        <v>SCG</v>
      </c>
      <c r="F2517" t="s">
        <v>457</v>
      </c>
      <c r="G2517" t="s">
        <v>449</v>
      </c>
      <c r="H2517" t="s">
        <v>416</v>
      </c>
      <c r="I2517" s="12" t="s">
        <v>417</v>
      </c>
      <c r="J2517" s="12" t="s">
        <v>418</v>
      </c>
      <c r="L2517" s="28" t="str">
        <f t="shared" si="159"/>
        <v>RtLExSCGCZ07</v>
      </c>
      <c r="M2517" t="str">
        <f t="shared" si="160"/>
        <v>RtLExSCG</v>
      </c>
      <c r="N2517" t="s">
        <v>425</v>
      </c>
      <c r="O2517">
        <v>0</v>
      </c>
    </row>
    <row r="2518" spans="2:15" x14ac:dyDescent="0.35">
      <c r="B2518" t="s">
        <v>389</v>
      </c>
      <c r="C2518" t="str">
        <f t="shared" si="157"/>
        <v>RtLExSCG</v>
      </c>
      <c r="D2518" t="s">
        <v>393</v>
      </c>
      <c r="E2518" t="str">
        <f t="shared" si="158"/>
        <v>SCG</v>
      </c>
      <c r="F2518" t="s">
        <v>457</v>
      </c>
      <c r="G2518" t="s">
        <v>449</v>
      </c>
      <c r="H2518" t="s">
        <v>416</v>
      </c>
      <c r="I2518" s="12" t="s">
        <v>417</v>
      </c>
      <c r="J2518" s="12" t="s">
        <v>418</v>
      </c>
      <c r="L2518" s="28" t="str">
        <f t="shared" si="159"/>
        <v>RtLExSCGCZ08</v>
      </c>
      <c r="M2518" t="str">
        <f t="shared" si="160"/>
        <v>RtLExSCG</v>
      </c>
      <c r="N2518" t="s">
        <v>426</v>
      </c>
      <c r="O2518">
        <v>46.715299999999992</v>
      </c>
    </row>
    <row r="2519" spans="2:15" x14ac:dyDescent="0.35">
      <c r="B2519" t="s">
        <v>389</v>
      </c>
      <c r="C2519" t="str">
        <f t="shared" si="157"/>
        <v>RtLExSCG</v>
      </c>
      <c r="D2519" t="s">
        <v>393</v>
      </c>
      <c r="E2519" t="str">
        <f t="shared" si="158"/>
        <v>SCG</v>
      </c>
      <c r="F2519" t="s">
        <v>457</v>
      </c>
      <c r="G2519" t="s">
        <v>449</v>
      </c>
      <c r="H2519" t="s">
        <v>416</v>
      </c>
      <c r="I2519" s="12" t="s">
        <v>417</v>
      </c>
      <c r="J2519" s="12" t="s">
        <v>418</v>
      </c>
      <c r="L2519" s="28" t="str">
        <f t="shared" si="159"/>
        <v>RtLExSCGCZ09</v>
      </c>
      <c r="M2519" t="str">
        <f t="shared" si="160"/>
        <v>RtLExSCG</v>
      </c>
      <c r="N2519" t="s">
        <v>427</v>
      </c>
      <c r="O2519">
        <v>48.740766666666666</v>
      </c>
    </row>
    <row r="2520" spans="2:15" x14ac:dyDescent="0.35">
      <c r="B2520" t="s">
        <v>389</v>
      </c>
      <c r="C2520" t="str">
        <f t="shared" si="157"/>
        <v>RtLExSCG</v>
      </c>
      <c r="D2520" t="s">
        <v>393</v>
      </c>
      <c r="E2520" t="str">
        <f t="shared" si="158"/>
        <v>SCG</v>
      </c>
      <c r="F2520" t="s">
        <v>457</v>
      </c>
      <c r="G2520" t="s">
        <v>449</v>
      </c>
      <c r="H2520" t="s">
        <v>416</v>
      </c>
      <c r="I2520" s="12" t="s">
        <v>417</v>
      </c>
      <c r="J2520" s="12" t="s">
        <v>418</v>
      </c>
      <c r="L2520" s="28" t="str">
        <f t="shared" si="159"/>
        <v>RtLExSCGCZ10</v>
      </c>
      <c r="M2520" t="str">
        <f t="shared" si="160"/>
        <v>RtLExSCG</v>
      </c>
      <c r="N2520" t="s">
        <v>428</v>
      </c>
      <c r="O2520">
        <v>30.905600000000003</v>
      </c>
    </row>
    <row r="2521" spans="2:15" x14ac:dyDescent="0.35">
      <c r="B2521" t="s">
        <v>389</v>
      </c>
      <c r="C2521" t="str">
        <f t="shared" si="157"/>
        <v>RtLExSCG</v>
      </c>
      <c r="D2521" t="s">
        <v>393</v>
      </c>
      <c r="E2521" t="str">
        <f t="shared" si="158"/>
        <v>SCG</v>
      </c>
      <c r="F2521" t="s">
        <v>457</v>
      </c>
      <c r="G2521" t="s">
        <v>449</v>
      </c>
      <c r="H2521" t="s">
        <v>416</v>
      </c>
      <c r="I2521" s="12" t="s">
        <v>417</v>
      </c>
      <c r="J2521" s="12" t="s">
        <v>418</v>
      </c>
      <c r="L2521" s="28" t="str">
        <f t="shared" si="159"/>
        <v>RtLExSCGCZ11</v>
      </c>
      <c r="M2521" t="str">
        <f t="shared" si="160"/>
        <v>RtLExSCG</v>
      </c>
      <c r="N2521" t="s">
        <v>429</v>
      </c>
      <c r="O2521">
        <v>0</v>
      </c>
    </row>
    <row r="2522" spans="2:15" x14ac:dyDescent="0.35">
      <c r="B2522" t="s">
        <v>389</v>
      </c>
      <c r="C2522" t="str">
        <f t="shared" si="157"/>
        <v>RtLExSCG</v>
      </c>
      <c r="D2522" t="s">
        <v>393</v>
      </c>
      <c r="E2522" t="str">
        <f t="shared" si="158"/>
        <v>SCG</v>
      </c>
      <c r="F2522" t="s">
        <v>457</v>
      </c>
      <c r="G2522" t="s">
        <v>449</v>
      </c>
      <c r="H2522" t="s">
        <v>416</v>
      </c>
      <c r="I2522" s="12" t="s">
        <v>417</v>
      </c>
      <c r="J2522" s="12" t="s">
        <v>418</v>
      </c>
      <c r="L2522" s="28" t="str">
        <f t="shared" si="159"/>
        <v>RtLExSCGCZ12</v>
      </c>
      <c r="M2522" t="str">
        <f t="shared" si="160"/>
        <v>RtLExSCG</v>
      </c>
      <c r="N2522" t="s">
        <v>430</v>
      </c>
      <c r="O2522">
        <v>0</v>
      </c>
    </row>
    <row r="2523" spans="2:15" x14ac:dyDescent="0.35">
      <c r="B2523" t="s">
        <v>389</v>
      </c>
      <c r="C2523" t="str">
        <f t="shared" si="157"/>
        <v>RtLExSCG</v>
      </c>
      <c r="D2523" t="s">
        <v>393</v>
      </c>
      <c r="E2523" t="str">
        <f t="shared" si="158"/>
        <v>SCG</v>
      </c>
      <c r="F2523" t="s">
        <v>457</v>
      </c>
      <c r="G2523" t="s">
        <v>449</v>
      </c>
      <c r="H2523" t="s">
        <v>416</v>
      </c>
      <c r="I2523" s="12" t="s">
        <v>417</v>
      </c>
      <c r="J2523" s="12" t="s">
        <v>418</v>
      </c>
      <c r="L2523" s="28" t="str">
        <f t="shared" si="159"/>
        <v>RtLExSCGCZ13</v>
      </c>
      <c r="M2523" t="str">
        <f t="shared" si="160"/>
        <v>RtLExSCG</v>
      </c>
      <c r="N2523" t="s">
        <v>431</v>
      </c>
      <c r="O2523">
        <v>4.0004666666666671</v>
      </c>
    </row>
    <row r="2524" spans="2:15" x14ac:dyDescent="0.35">
      <c r="B2524" t="s">
        <v>389</v>
      </c>
      <c r="C2524" t="str">
        <f t="shared" si="157"/>
        <v>RtLExSCG</v>
      </c>
      <c r="D2524" t="s">
        <v>393</v>
      </c>
      <c r="E2524" t="str">
        <f t="shared" si="158"/>
        <v>SCG</v>
      </c>
      <c r="F2524" t="s">
        <v>457</v>
      </c>
      <c r="G2524" t="s">
        <v>449</v>
      </c>
      <c r="H2524" t="s">
        <v>416</v>
      </c>
      <c r="I2524" s="12" t="s">
        <v>417</v>
      </c>
      <c r="J2524" s="12" t="s">
        <v>418</v>
      </c>
      <c r="L2524" s="28" t="str">
        <f t="shared" si="159"/>
        <v>RtLExSCGCZ14</v>
      </c>
      <c r="M2524" t="str">
        <f t="shared" si="160"/>
        <v>RtLExSCG</v>
      </c>
      <c r="N2524" t="s">
        <v>432</v>
      </c>
      <c r="O2524">
        <v>5.8067666666666673</v>
      </c>
    </row>
    <row r="2525" spans="2:15" x14ac:dyDescent="0.35">
      <c r="B2525" t="s">
        <v>389</v>
      </c>
      <c r="C2525" t="str">
        <f t="shared" si="157"/>
        <v>RtLExSCG</v>
      </c>
      <c r="D2525" t="s">
        <v>393</v>
      </c>
      <c r="E2525" t="str">
        <f t="shared" si="158"/>
        <v>SCG</v>
      </c>
      <c r="F2525" t="s">
        <v>457</v>
      </c>
      <c r="G2525" t="s">
        <v>449</v>
      </c>
      <c r="H2525" t="s">
        <v>416</v>
      </c>
      <c r="I2525" s="12" t="s">
        <v>417</v>
      </c>
      <c r="J2525" s="12" t="s">
        <v>418</v>
      </c>
      <c r="L2525" s="28" t="str">
        <f t="shared" si="159"/>
        <v>RtLExSCGCZ15</v>
      </c>
      <c r="M2525" t="str">
        <f t="shared" si="160"/>
        <v>RtLExSCG</v>
      </c>
      <c r="N2525" t="s">
        <v>433</v>
      </c>
      <c r="O2525">
        <v>4.3152999999999997</v>
      </c>
    </row>
    <row r="2526" spans="2:15" x14ac:dyDescent="0.35">
      <c r="B2526" t="s">
        <v>389</v>
      </c>
      <c r="C2526" t="str">
        <f t="shared" si="157"/>
        <v>RtLExSCG</v>
      </c>
      <c r="D2526" t="s">
        <v>393</v>
      </c>
      <c r="E2526" t="str">
        <f t="shared" si="158"/>
        <v>SCG</v>
      </c>
      <c r="F2526" t="s">
        <v>457</v>
      </c>
      <c r="G2526" t="s">
        <v>449</v>
      </c>
      <c r="H2526" t="s">
        <v>416</v>
      </c>
      <c r="I2526" s="12" t="s">
        <v>417</v>
      </c>
      <c r="J2526" s="12" t="s">
        <v>418</v>
      </c>
      <c r="L2526" s="28" t="str">
        <f t="shared" si="159"/>
        <v>RtLExSCGCZ16</v>
      </c>
      <c r="M2526" t="str">
        <f t="shared" si="160"/>
        <v>RtLExSCG</v>
      </c>
      <c r="N2526" t="s">
        <v>434</v>
      </c>
      <c r="O2526">
        <v>1.1979333333333333</v>
      </c>
    </row>
    <row r="2527" spans="2:15" x14ac:dyDescent="0.35">
      <c r="B2527" t="s">
        <v>389</v>
      </c>
      <c r="C2527" t="str">
        <f t="shared" si="157"/>
        <v>RtSExSCG</v>
      </c>
      <c r="D2527" t="s">
        <v>393</v>
      </c>
      <c r="E2527" t="str">
        <f t="shared" si="158"/>
        <v>SCG</v>
      </c>
      <c r="F2527" t="s">
        <v>457</v>
      </c>
      <c r="G2527" t="s">
        <v>450</v>
      </c>
      <c r="H2527" t="s">
        <v>416</v>
      </c>
      <c r="I2527" s="12" t="s">
        <v>417</v>
      </c>
      <c r="J2527" s="12" t="s">
        <v>418</v>
      </c>
      <c r="L2527" s="28" t="str">
        <f t="shared" si="159"/>
        <v>RtSExSCGCZ01</v>
      </c>
      <c r="M2527" t="str">
        <f t="shared" si="160"/>
        <v>RtSExSCG</v>
      </c>
      <c r="N2527" t="s">
        <v>419</v>
      </c>
      <c r="O2527">
        <v>0</v>
      </c>
    </row>
    <row r="2528" spans="2:15" x14ac:dyDescent="0.35">
      <c r="B2528" t="s">
        <v>389</v>
      </c>
      <c r="C2528" t="str">
        <f t="shared" si="157"/>
        <v>RtSExSCG</v>
      </c>
      <c r="D2528" t="s">
        <v>393</v>
      </c>
      <c r="E2528" t="str">
        <f t="shared" si="158"/>
        <v>SCG</v>
      </c>
      <c r="F2528" t="s">
        <v>457</v>
      </c>
      <c r="G2528" t="s">
        <v>450</v>
      </c>
      <c r="H2528" t="s">
        <v>416</v>
      </c>
      <c r="I2528" s="12" t="s">
        <v>417</v>
      </c>
      <c r="J2528" s="12" t="s">
        <v>418</v>
      </c>
      <c r="L2528" s="28" t="str">
        <f t="shared" si="159"/>
        <v>RtSExSCGCZ02</v>
      </c>
      <c r="M2528" t="str">
        <f t="shared" si="160"/>
        <v>RtSExSCG</v>
      </c>
      <c r="N2528" t="s">
        <v>420</v>
      </c>
      <c r="O2528">
        <v>0</v>
      </c>
    </row>
    <row r="2529" spans="2:15" x14ac:dyDescent="0.35">
      <c r="B2529" t="s">
        <v>389</v>
      </c>
      <c r="C2529" t="str">
        <f t="shared" si="157"/>
        <v>RtSExSCG</v>
      </c>
      <c r="D2529" t="s">
        <v>393</v>
      </c>
      <c r="E2529" t="str">
        <f t="shared" si="158"/>
        <v>SCG</v>
      </c>
      <c r="F2529" t="s">
        <v>457</v>
      </c>
      <c r="G2529" t="s">
        <v>450</v>
      </c>
      <c r="H2529" t="s">
        <v>416</v>
      </c>
      <c r="I2529" s="12" t="s">
        <v>417</v>
      </c>
      <c r="J2529" s="12" t="s">
        <v>418</v>
      </c>
      <c r="L2529" s="28" t="str">
        <f t="shared" si="159"/>
        <v>RtSExSCGCZ03</v>
      </c>
      <c r="M2529" t="str">
        <f t="shared" si="160"/>
        <v>RtSExSCG</v>
      </c>
      <c r="N2529" t="s">
        <v>421</v>
      </c>
      <c r="O2529">
        <v>0</v>
      </c>
    </row>
    <row r="2530" spans="2:15" x14ac:dyDescent="0.35">
      <c r="B2530" t="s">
        <v>389</v>
      </c>
      <c r="C2530" t="str">
        <f t="shared" si="157"/>
        <v>RtSExSCG</v>
      </c>
      <c r="D2530" t="s">
        <v>393</v>
      </c>
      <c r="E2530" t="str">
        <f t="shared" si="158"/>
        <v>SCG</v>
      </c>
      <c r="F2530" t="s">
        <v>457</v>
      </c>
      <c r="G2530" t="s">
        <v>450</v>
      </c>
      <c r="H2530" t="s">
        <v>416</v>
      </c>
      <c r="I2530" s="12" t="s">
        <v>417</v>
      </c>
      <c r="J2530" s="12" t="s">
        <v>418</v>
      </c>
      <c r="L2530" s="28" t="str">
        <f t="shared" si="159"/>
        <v>RtSExSCGCZ04</v>
      </c>
      <c r="M2530" t="str">
        <f t="shared" si="160"/>
        <v>RtSExSCG</v>
      </c>
      <c r="N2530" t="s">
        <v>422</v>
      </c>
      <c r="O2530">
        <v>0</v>
      </c>
    </row>
    <row r="2531" spans="2:15" x14ac:dyDescent="0.35">
      <c r="B2531" t="s">
        <v>389</v>
      </c>
      <c r="C2531" t="str">
        <f t="shared" si="157"/>
        <v>RtSExSCG</v>
      </c>
      <c r="D2531" t="s">
        <v>393</v>
      </c>
      <c r="E2531" t="str">
        <f t="shared" si="158"/>
        <v>SCG</v>
      </c>
      <c r="F2531" t="s">
        <v>457</v>
      </c>
      <c r="G2531" t="s">
        <v>450</v>
      </c>
      <c r="H2531" t="s">
        <v>416</v>
      </c>
      <c r="I2531" s="12" t="s">
        <v>417</v>
      </c>
      <c r="J2531" s="12" t="s">
        <v>418</v>
      </c>
      <c r="L2531" s="28" t="str">
        <f t="shared" si="159"/>
        <v>RtSExSCGCZ05</v>
      </c>
      <c r="M2531" t="str">
        <f t="shared" si="160"/>
        <v>RtSExSCG</v>
      </c>
      <c r="N2531" t="s">
        <v>423</v>
      </c>
      <c r="O2531">
        <v>0.63006666666666666</v>
      </c>
    </row>
    <row r="2532" spans="2:15" x14ac:dyDescent="0.35">
      <c r="B2532" t="s">
        <v>389</v>
      </c>
      <c r="C2532" t="str">
        <f t="shared" si="157"/>
        <v>RtSExSCG</v>
      </c>
      <c r="D2532" t="s">
        <v>393</v>
      </c>
      <c r="E2532" t="str">
        <f t="shared" si="158"/>
        <v>SCG</v>
      </c>
      <c r="F2532" t="s">
        <v>457</v>
      </c>
      <c r="G2532" t="s">
        <v>450</v>
      </c>
      <c r="H2532" t="s">
        <v>416</v>
      </c>
      <c r="I2532" s="12" t="s">
        <v>417</v>
      </c>
      <c r="J2532" s="12" t="s">
        <v>418</v>
      </c>
      <c r="L2532" s="28" t="str">
        <f t="shared" si="159"/>
        <v>RtSExSCGCZ06</v>
      </c>
      <c r="M2532" t="str">
        <f t="shared" si="160"/>
        <v>RtSExSCG</v>
      </c>
      <c r="N2532" t="s">
        <v>424</v>
      </c>
      <c r="O2532">
        <v>38.509400000000007</v>
      </c>
    </row>
    <row r="2533" spans="2:15" x14ac:dyDescent="0.35">
      <c r="B2533" t="s">
        <v>389</v>
      </c>
      <c r="C2533" t="str">
        <f t="shared" si="157"/>
        <v>RtSExSCG</v>
      </c>
      <c r="D2533" t="s">
        <v>393</v>
      </c>
      <c r="E2533" t="str">
        <f t="shared" si="158"/>
        <v>SCG</v>
      </c>
      <c r="F2533" t="s">
        <v>457</v>
      </c>
      <c r="G2533" t="s">
        <v>450</v>
      </c>
      <c r="H2533" t="s">
        <v>416</v>
      </c>
      <c r="I2533" s="12" t="s">
        <v>417</v>
      </c>
      <c r="J2533" s="12" t="s">
        <v>418</v>
      </c>
      <c r="L2533" s="28" t="str">
        <f t="shared" si="159"/>
        <v>RtSExSCGCZ07</v>
      </c>
      <c r="M2533" t="str">
        <f t="shared" si="160"/>
        <v>RtSExSCG</v>
      </c>
      <c r="N2533" t="s">
        <v>425</v>
      </c>
      <c r="O2533">
        <v>0</v>
      </c>
    </row>
    <row r="2534" spans="2:15" x14ac:dyDescent="0.35">
      <c r="B2534" t="s">
        <v>389</v>
      </c>
      <c r="C2534" t="str">
        <f t="shared" si="157"/>
        <v>RtSExSCG</v>
      </c>
      <c r="D2534" t="s">
        <v>393</v>
      </c>
      <c r="E2534" t="str">
        <f t="shared" si="158"/>
        <v>SCG</v>
      </c>
      <c r="F2534" t="s">
        <v>457</v>
      </c>
      <c r="G2534" t="s">
        <v>450</v>
      </c>
      <c r="H2534" t="s">
        <v>416</v>
      </c>
      <c r="I2534" s="12" t="s">
        <v>417</v>
      </c>
      <c r="J2534" s="12" t="s">
        <v>418</v>
      </c>
      <c r="L2534" s="28" t="str">
        <f t="shared" si="159"/>
        <v>RtSExSCGCZ08</v>
      </c>
      <c r="M2534" t="str">
        <f t="shared" si="160"/>
        <v>RtSExSCG</v>
      </c>
      <c r="N2534" t="s">
        <v>426</v>
      </c>
      <c r="O2534">
        <v>46.715299999999992</v>
      </c>
    </row>
    <row r="2535" spans="2:15" x14ac:dyDescent="0.35">
      <c r="B2535" t="s">
        <v>389</v>
      </c>
      <c r="C2535" t="str">
        <f t="shared" si="157"/>
        <v>RtSExSCG</v>
      </c>
      <c r="D2535" t="s">
        <v>393</v>
      </c>
      <c r="E2535" t="str">
        <f t="shared" si="158"/>
        <v>SCG</v>
      </c>
      <c r="F2535" t="s">
        <v>457</v>
      </c>
      <c r="G2535" t="s">
        <v>450</v>
      </c>
      <c r="H2535" t="s">
        <v>416</v>
      </c>
      <c r="I2535" s="12" t="s">
        <v>417</v>
      </c>
      <c r="J2535" s="12" t="s">
        <v>418</v>
      </c>
      <c r="L2535" s="28" t="str">
        <f t="shared" si="159"/>
        <v>RtSExSCGCZ09</v>
      </c>
      <c r="M2535" t="str">
        <f t="shared" si="160"/>
        <v>RtSExSCG</v>
      </c>
      <c r="N2535" t="s">
        <v>427</v>
      </c>
      <c r="O2535">
        <v>48.740766666666666</v>
      </c>
    </row>
    <row r="2536" spans="2:15" x14ac:dyDescent="0.35">
      <c r="B2536" t="s">
        <v>389</v>
      </c>
      <c r="C2536" t="str">
        <f t="shared" si="157"/>
        <v>RtSExSCG</v>
      </c>
      <c r="D2536" t="s">
        <v>393</v>
      </c>
      <c r="E2536" t="str">
        <f t="shared" si="158"/>
        <v>SCG</v>
      </c>
      <c r="F2536" t="s">
        <v>457</v>
      </c>
      <c r="G2536" t="s">
        <v>450</v>
      </c>
      <c r="H2536" t="s">
        <v>416</v>
      </c>
      <c r="I2536" s="12" t="s">
        <v>417</v>
      </c>
      <c r="J2536" s="12" t="s">
        <v>418</v>
      </c>
      <c r="L2536" s="28" t="str">
        <f t="shared" si="159"/>
        <v>RtSExSCGCZ10</v>
      </c>
      <c r="M2536" t="str">
        <f t="shared" si="160"/>
        <v>RtSExSCG</v>
      </c>
      <c r="N2536" t="s">
        <v>428</v>
      </c>
      <c r="O2536">
        <v>30.905600000000003</v>
      </c>
    </row>
    <row r="2537" spans="2:15" x14ac:dyDescent="0.35">
      <c r="B2537" t="s">
        <v>389</v>
      </c>
      <c r="C2537" t="str">
        <f t="shared" si="157"/>
        <v>RtSExSCG</v>
      </c>
      <c r="D2537" t="s">
        <v>393</v>
      </c>
      <c r="E2537" t="str">
        <f t="shared" si="158"/>
        <v>SCG</v>
      </c>
      <c r="F2537" t="s">
        <v>457</v>
      </c>
      <c r="G2537" t="s">
        <v>450</v>
      </c>
      <c r="H2537" t="s">
        <v>416</v>
      </c>
      <c r="I2537" s="12" t="s">
        <v>417</v>
      </c>
      <c r="J2537" s="12" t="s">
        <v>418</v>
      </c>
      <c r="L2537" s="28" t="str">
        <f t="shared" si="159"/>
        <v>RtSExSCGCZ11</v>
      </c>
      <c r="M2537" t="str">
        <f t="shared" si="160"/>
        <v>RtSExSCG</v>
      </c>
      <c r="N2537" t="s">
        <v>429</v>
      </c>
      <c r="O2537">
        <v>0</v>
      </c>
    </row>
    <row r="2538" spans="2:15" x14ac:dyDescent="0.35">
      <c r="B2538" t="s">
        <v>389</v>
      </c>
      <c r="C2538" t="str">
        <f t="shared" si="157"/>
        <v>RtSExSCG</v>
      </c>
      <c r="D2538" t="s">
        <v>393</v>
      </c>
      <c r="E2538" t="str">
        <f t="shared" si="158"/>
        <v>SCG</v>
      </c>
      <c r="F2538" t="s">
        <v>457</v>
      </c>
      <c r="G2538" t="s">
        <v>450</v>
      </c>
      <c r="H2538" t="s">
        <v>416</v>
      </c>
      <c r="I2538" s="12" t="s">
        <v>417</v>
      </c>
      <c r="J2538" s="12" t="s">
        <v>418</v>
      </c>
      <c r="L2538" s="28" t="str">
        <f t="shared" si="159"/>
        <v>RtSExSCGCZ12</v>
      </c>
      <c r="M2538" t="str">
        <f t="shared" si="160"/>
        <v>RtSExSCG</v>
      </c>
      <c r="N2538" t="s">
        <v>430</v>
      </c>
      <c r="O2538">
        <v>0</v>
      </c>
    </row>
    <row r="2539" spans="2:15" x14ac:dyDescent="0.35">
      <c r="B2539" t="s">
        <v>389</v>
      </c>
      <c r="C2539" t="str">
        <f t="shared" si="157"/>
        <v>RtSExSCG</v>
      </c>
      <c r="D2539" t="s">
        <v>393</v>
      </c>
      <c r="E2539" t="str">
        <f t="shared" si="158"/>
        <v>SCG</v>
      </c>
      <c r="F2539" t="s">
        <v>457</v>
      </c>
      <c r="G2539" t="s">
        <v>450</v>
      </c>
      <c r="H2539" t="s">
        <v>416</v>
      </c>
      <c r="I2539" s="12" t="s">
        <v>417</v>
      </c>
      <c r="J2539" s="12" t="s">
        <v>418</v>
      </c>
      <c r="L2539" s="28" t="str">
        <f t="shared" si="159"/>
        <v>RtSExSCGCZ13</v>
      </c>
      <c r="M2539" t="str">
        <f t="shared" si="160"/>
        <v>RtSExSCG</v>
      </c>
      <c r="N2539" t="s">
        <v>431</v>
      </c>
      <c r="O2539">
        <v>4.0004666666666671</v>
      </c>
    </row>
    <row r="2540" spans="2:15" x14ac:dyDescent="0.35">
      <c r="B2540" t="s">
        <v>389</v>
      </c>
      <c r="C2540" t="str">
        <f t="shared" si="157"/>
        <v>RtSExSCG</v>
      </c>
      <c r="D2540" t="s">
        <v>393</v>
      </c>
      <c r="E2540" t="str">
        <f t="shared" si="158"/>
        <v>SCG</v>
      </c>
      <c r="F2540" t="s">
        <v>457</v>
      </c>
      <c r="G2540" t="s">
        <v>450</v>
      </c>
      <c r="H2540" t="s">
        <v>416</v>
      </c>
      <c r="I2540" s="12" t="s">
        <v>417</v>
      </c>
      <c r="J2540" s="12" t="s">
        <v>418</v>
      </c>
      <c r="L2540" s="28" t="str">
        <f t="shared" si="159"/>
        <v>RtSExSCGCZ14</v>
      </c>
      <c r="M2540" t="str">
        <f t="shared" si="160"/>
        <v>RtSExSCG</v>
      </c>
      <c r="N2540" t="s">
        <v>432</v>
      </c>
      <c r="O2540">
        <v>5.8067666666666673</v>
      </c>
    </row>
    <row r="2541" spans="2:15" x14ac:dyDescent="0.35">
      <c r="B2541" t="s">
        <v>389</v>
      </c>
      <c r="C2541" t="str">
        <f t="shared" si="157"/>
        <v>RtSExSCG</v>
      </c>
      <c r="D2541" t="s">
        <v>393</v>
      </c>
      <c r="E2541" t="str">
        <f t="shared" si="158"/>
        <v>SCG</v>
      </c>
      <c r="F2541" t="s">
        <v>457</v>
      </c>
      <c r="G2541" t="s">
        <v>450</v>
      </c>
      <c r="H2541" t="s">
        <v>416</v>
      </c>
      <c r="I2541" s="12" t="s">
        <v>417</v>
      </c>
      <c r="J2541" s="12" t="s">
        <v>418</v>
      </c>
      <c r="L2541" s="28" t="str">
        <f t="shared" si="159"/>
        <v>RtSExSCGCZ15</v>
      </c>
      <c r="M2541" t="str">
        <f t="shared" si="160"/>
        <v>RtSExSCG</v>
      </c>
      <c r="N2541" t="s">
        <v>433</v>
      </c>
      <c r="O2541">
        <v>4.3152999999999997</v>
      </c>
    </row>
    <row r="2542" spans="2:15" x14ac:dyDescent="0.35">
      <c r="B2542" t="s">
        <v>389</v>
      </c>
      <c r="C2542" t="str">
        <f t="shared" si="157"/>
        <v>RtSExSCG</v>
      </c>
      <c r="D2542" t="s">
        <v>393</v>
      </c>
      <c r="E2542" t="str">
        <f t="shared" si="158"/>
        <v>SCG</v>
      </c>
      <c r="F2542" t="s">
        <v>457</v>
      </c>
      <c r="G2542" t="s">
        <v>450</v>
      </c>
      <c r="H2542" t="s">
        <v>416</v>
      </c>
      <c r="I2542" s="12" t="s">
        <v>417</v>
      </c>
      <c r="J2542" s="12" t="s">
        <v>418</v>
      </c>
      <c r="L2542" s="28" t="str">
        <f t="shared" si="159"/>
        <v>RtSExSCGCZ16</v>
      </c>
      <c r="M2542" t="str">
        <f t="shared" si="160"/>
        <v>RtSExSCG</v>
      </c>
      <c r="N2542" t="s">
        <v>434</v>
      </c>
      <c r="O2542">
        <v>1.1979333333333333</v>
      </c>
    </row>
    <row r="2543" spans="2:15" x14ac:dyDescent="0.35">
      <c r="B2543" t="s">
        <v>389</v>
      </c>
      <c r="C2543" t="str">
        <f t="shared" si="157"/>
        <v>SCnExSCG</v>
      </c>
      <c r="D2543" t="s">
        <v>393</v>
      </c>
      <c r="E2543" t="str">
        <f t="shared" si="158"/>
        <v>SCG</v>
      </c>
      <c r="F2543" t="s">
        <v>457</v>
      </c>
      <c r="G2543" t="s">
        <v>451</v>
      </c>
      <c r="H2543" t="s">
        <v>416</v>
      </c>
      <c r="I2543" s="12" t="s">
        <v>417</v>
      </c>
      <c r="J2543" s="12" t="s">
        <v>418</v>
      </c>
      <c r="L2543" s="28" t="str">
        <f t="shared" si="159"/>
        <v>SCnExSCGCZ01</v>
      </c>
      <c r="M2543" t="str">
        <f t="shared" si="160"/>
        <v>SCnExSCG</v>
      </c>
      <c r="N2543" t="s">
        <v>419</v>
      </c>
      <c r="O2543">
        <v>0</v>
      </c>
    </row>
    <row r="2544" spans="2:15" x14ac:dyDescent="0.35">
      <c r="B2544" t="s">
        <v>389</v>
      </c>
      <c r="C2544" t="str">
        <f t="shared" si="157"/>
        <v>SCnExSCG</v>
      </c>
      <c r="D2544" t="s">
        <v>393</v>
      </c>
      <c r="E2544" t="str">
        <f t="shared" si="158"/>
        <v>SCG</v>
      </c>
      <c r="F2544" t="s">
        <v>457</v>
      </c>
      <c r="G2544" t="s">
        <v>451</v>
      </c>
      <c r="H2544" t="s">
        <v>416</v>
      </c>
      <c r="I2544" s="12" t="s">
        <v>417</v>
      </c>
      <c r="J2544" s="12" t="s">
        <v>418</v>
      </c>
      <c r="L2544" s="28" t="str">
        <f t="shared" si="159"/>
        <v>SCnExSCGCZ02</v>
      </c>
      <c r="M2544" t="str">
        <f t="shared" si="160"/>
        <v>SCnExSCG</v>
      </c>
      <c r="N2544" t="s">
        <v>420</v>
      </c>
      <c r="O2544">
        <v>0</v>
      </c>
    </row>
    <row r="2545" spans="2:15" x14ac:dyDescent="0.35">
      <c r="B2545" t="s">
        <v>389</v>
      </c>
      <c r="C2545" t="str">
        <f t="shared" si="157"/>
        <v>SCnExSCG</v>
      </c>
      <c r="D2545" t="s">
        <v>393</v>
      </c>
      <c r="E2545" t="str">
        <f t="shared" si="158"/>
        <v>SCG</v>
      </c>
      <c r="F2545" t="s">
        <v>457</v>
      </c>
      <c r="G2545" t="s">
        <v>451</v>
      </c>
      <c r="H2545" t="s">
        <v>416</v>
      </c>
      <c r="I2545" s="12" t="s">
        <v>417</v>
      </c>
      <c r="J2545" s="12" t="s">
        <v>418</v>
      </c>
      <c r="L2545" s="28" t="str">
        <f t="shared" si="159"/>
        <v>SCnExSCGCZ03</v>
      </c>
      <c r="M2545" t="str">
        <f t="shared" si="160"/>
        <v>SCnExSCG</v>
      </c>
      <c r="N2545" t="s">
        <v>421</v>
      </c>
      <c r="O2545">
        <v>0</v>
      </c>
    </row>
    <row r="2546" spans="2:15" x14ac:dyDescent="0.35">
      <c r="B2546" t="s">
        <v>389</v>
      </c>
      <c r="C2546" t="str">
        <f t="shared" si="157"/>
        <v>SCnExSCG</v>
      </c>
      <c r="D2546" t="s">
        <v>393</v>
      </c>
      <c r="E2546" t="str">
        <f t="shared" si="158"/>
        <v>SCG</v>
      </c>
      <c r="F2546" t="s">
        <v>457</v>
      </c>
      <c r="G2546" t="s">
        <v>451</v>
      </c>
      <c r="H2546" t="s">
        <v>416</v>
      </c>
      <c r="I2546" s="12" t="s">
        <v>417</v>
      </c>
      <c r="J2546" s="12" t="s">
        <v>418</v>
      </c>
      <c r="L2546" s="28" t="str">
        <f t="shared" si="159"/>
        <v>SCnExSCGCZ04</v>
      </c>
      <c r="M2546" t="str">
        <f t="shared" si="160"/>
        <v>SCnExSCG</v>
      </c>
      <c r="N2546" t="s">
        <v>422</v>
      </c>
      <c r="O2546">
        <v>0</v>
      </c>
    </row>
    <row r="2547" spans="2:15" x14ac:dyDescent="0.35">
      <c r="B2547" t="s">
        <v>389</v>
      </c>
      <c r="C2547" t="str">
        <f t="shared" si="157"/>
        <v>SCnExSCG</v>
      </c>
      <c r="D2547" t="s">
        <v>393</v>
      </c>
      <c r="E2547" t="str">
        <f t="shared" si="158"/>
        <v>SCG</v>
      </c>
      <c r="F2547" t="s">
        <v>457</v>
      </c>
      <c r="G2547" t="s">
        <v>451</v>
      </c>
      <c r="H2547" t="s">
        <v>416</v>
      </c>
      <c r="I2547" s="12" t="s">
        <v>417</v>
      </c>
      <c r="J2547" s="12" t="s">
        <v>418</v>
      </c>
      <c r="L2547" s="28" t="str">
        <f t="shared" si="159"/>
        <v>SCnExSCGCZ05</v>
      </c>
      <c r="M2547" t="str">
        <f t="shared" si="160"/>
        <v>SCnExSCG</v>
      </c>
      <c r="N2547" t="s">
        <v>423</v>
      </c>
      <c r="O2547">
        <v>3.2650000000000005E-2</v>
      </c>
    </row>
    <row r="2548" spans="2:15" x14ac:dyDescent="0.35">
      <c r="B2548" t="s">
        <v>389</v>
      </c>
      <c r="C2548" t="str">
        <f t="shared" si="157"/>
        <v>SCnExSCG</v>
      </c>
      <c r="D2548" t="s">
        <v>393</v>
      </c>
      <c r="E2548" t="str">
        <f t="shared" si="158"/>
        <v>SCG</v>
      </c>
      <c r="F2548" t="s">
        <v>457</v>
      </c>
      <c r="G2548" t="s">
        <v>451</v>
      </c>
      <c r="H2548" t="s">
        <v>416</v>
      </c>
      <c r="I2548" s="12" t="s">
        <v>417</v>
      </c>
      <c r="J2548" s="12" t="s">
        <v>418</v>
      </c>
      <c r="L2548" s="28" t="str">
        <f t="shared" si="159"/>
        <v>SCnExSCGCZ06</v>
      </c>
      <c r="M2548" t="str">
        <f t="shared" si="160"/>
        <v>SCnExSCG</v>
      </c>
      <c r="N2548" t="s">
        <v>424</v>
      </c>
      <c r="O2548">
        <v>33.072749999999999</v>
      </c>
    </row>
    <row r="2549" spans="2:15" x14ac:dyDescent="0.35">
      <c r="B2549" t="s">
        <v>389</v>
      </c>
      <c r="C2549" t="str">
        <f t="shared" si="157"/>
        <v>SCnExSCG</v>
      </c>
      <c r="D2549" t="s">
        <v>393</v>
      </c>
      <c r="E2549" t="str">
        <f t="shared" si="158"/>
        <v>SCG</v>
      </c>
      <c r="F2549" t="s">
        <v>457</v>
      </c>
      <c r="G2549" t="s">
        <v>451</v>
      </c>
      <c r="H2549" t="s">
        <v>416</v>
      </c>
      <c r="I2549" s="12" t="s">
        <v>417</v>
      </c>
      <c r="J2549" s="12" t="s">
        <v>418</v>
      </c>
      <c r="L2549" s="28" t="str">
        <f t="shared" si="159"/>
        <v>SCnExSCGCZ07</v>
      </c>
      <c r="M2549" t="str">
        <f t="shared" si="160"/>
        <v>SCnExSCG</v>
      </c>
      <c r="N2549" t="s">
        <v>425</v>
      </c>
      <c r="O2549">
        <v>0</v>
      </c>
    </row>
    <row r="2550" spans="2:15" x14ac:dyDescent="0.35">
      <c r="B2550" t="s">
        <v>389</v>
      </c>
      <c r="C2550" t="str">
        <f t="shared" si="157"/>
        <v>SCnExSCG</v>
      </c>
      <c r="D2550" t="s">
        <v>393</v>
      </c>
      <c r="E2550" t="str">
        <f t="shared" si="158"/>
        <v>SCG</v>
      </c>
      <c r="F2550" t="s">
        <v>457</v>
      </c>
      <c r="G2550" t="s">
        <v>451</v>
      </c>
      <c r="H2550" t="s">
        <v>416</v>
      </c>
      <c r="I2550" s="12" t="s">
        <v>417</v>
      </c>
      <c r="J2550" s="12" t="s">
        <v>418</v>
      </c>
      <c r="L2550" s="28" t="str">
        <f t="shared" si="159"/>
        <v>SCnExSCGCZ08</v>
      </c>
      <c r="M2550" t="str">
        <f t="shared" si="160"/>
        <v>SCnExSCG</v>
      </c>
      <c r="N2550" t="s">
        <v>426</v>
      </c>
      <c r="O2550">
        <v>94.798050000000003</v>
      </c>
    </row>
    <row r="2551" spans="2:15" x14ac:dyDescent="0.35">
      <c r="B2551" t="s">
        <v>389</v>
      </c>
      <c r="C2551" t="str">
        <f t="shared" si="157"/>
        <v>SCnExSCG</v>
      </c>
      <c r="D2551" t="s">
        <v>393</v>
      </c>
      <c r="E2551" t="str">
        <f t="shared" si="158"/>
        <v>SCG</v>
      </c>
      <c r="F2551" t="s">
        <v>457</v>
      </c>
      <c r="G2551" t="s">
        <v>451</v>
      </c>
      <c r="H2551" t="s">
        <v>416</v>
      </c>
      <c r="I2551" s="12" t="s">
        <v>417</v>
      </c>
      <c r="J2551" s="12" t="s">
        <v>418</v>
      </c>
      <c r="L2551" s="28" t="str">
        <f t="shared" si="159"/>
        <v>SCnExSCGCZ09</v>
      </c>
      <c r="M2551" t="str">
        <f t="shared" si="160"/>
        <v>SCnExSCG</v>
      </c>
      <c r="N2551" t="s">
        <v>427</v>
      </c>
      <c r="O2551">
        <v>61.569049999999997</v>
      </c>
    </row>
    <row r="2552" spans="2:15" x14ac:dyDescent="0.35">
      <c r="B2552" t="s">
        <v>389</v>
      </c>
      <c r="C2552" t="str">
        <f t="shared" si="157"/>
        <v>SCnExSCG</v>
      </c>
      <c r="D2552" t="s">
        <v>393</v>
      </c>
      <c r="E2552" t="str">
        <f t="shared" si="158"/>
        <v>SCG</v>
      </c>
      <c r="F2552" t="s">
        <v>457</v>
      </c>
      <c r="G2552" t="s">
        <v>451</v>
      </c>
      <c r="H2552" t="s">
        <v>416</v>
      </c>
      <c r="I2552" s="12" t="s">
        <v>417</v>
      </c>
      <c r="J2552" s="12" t="s">
        <v>418</v>
      </c>
      <c r="L2552" s="28" t="str">
        <f t="shared" si="159"/>
        <v>SCnExSCGCZ10</v>
      </c>
      <c r="M2552" t="str">
        <f t="shared" si="160"/>
        <v>SCnExSCG</v>
      </c>
      <c r="N2552" t="s">
        <v>428</v>
      </c>
      <c r="O2552">
        <v>67.888599999999997</v>
      </c>
    </row>
    <row r="2553" spans="2:15" x14ac:dyDescent="0.35">
      <c r="B2553" t="s">
        <v>389</v>
      </c>
      <c r="C2553" t="str">
        <f t="shared" si="157"/>
        <v>SCnExSCG</v>
      </c>
      <c r="D2553" t="s">
        <v>393</v>
      </c>
      <c r="E2553" t="str">
        <f t="shared" si="158"/>
        <v>SCG</v>
      </c>
      <c r="F2553" t="s">
        <v>457</v>
      </c>
      <c r="G2553" t="s">
        <v>451</v>
      </c>
      <c r="H2553" t="s">
        <v>416</v>
      </c>
      <c r="I2553" s="12" t="s">
        <v>417</v>
      </c>
      <c r="J2553" s="12" t="s">
        <v>418</v>
      </c>
      <c r="L2553" s="28" t="str">
        <f t="shared" si="159"/>
        <v>SCnExSCGCZ11</v>
      </c>
      <c r="M2553" t="str">
        <f t="shared" si="160"/>
        <v>SCnExSCG</v>
      </c>
      <c r="N2553" t="s">
        <v>429</v>
      </c>
      <c r="O2553">
        <v>0</v>
      </c>
    </row>
    <row r="2554" spans="2:15" x14ac:dyDescent="0.35">
      <c r="B2554" t="s">
        <v>389</v>
      </c>
      <c r="C2554" t="str">
        <f t="shared" si="157"/>
        <v>SCnExSCG</v>
      </c>
      <c r="D2554" t="s">
        <v>393</v>
      </c>
      <c r="E2554" t="str">
        <f t="shared" si="158"/>
        <v>SCG</v>
      </c>
      <c r="F2554" t="s">
        <v>457</v>
      </c>
      <c r="G2554" t="s">
        <v>451</v>
      </c>
      <c r="H2554" t="s">
        <v>416</v>
      </c>
      <c r="I2554" s="12" t="s">
        <v>417</v>
      </c>
      <c r="J2554" s="12" t="s">
        <v>418</v>
      </c>
      <c r="L2554" s="28" t="str">
        <f t="shared" si="159"/>
        <v>SCnExSCGCZ12</v>
      </c>
      <c r="M2554" t="str">
        <f t="shared" si="160"/>
        <v>SCnExSCG</v>
      </c>
      <c r="N2554" t="s">
        <v>430</v>
      </c>
      <c r="O2554">
        <v>0</v>
      </c>
    </row>
    <row r="2555" spans="2:15" x14ac:dyDescent="0.35">
      <c r="B2555" t="s">
        <v>389</v>
      </c>
      <c r="C2555" t="str">
        <f t="shared" si="157"/>
        <v>SCnExSCG</v>
      </c>
      <c r="D2555" t="s">
        <v>393</v>
      </c>
      <c r="E2555" t="str">
        <f t="shared" si="158"/>
        <v>SCG</v>
      </c>
      <c r="F2555" t="s">
        <v>457</v>
      </c>
      <c r="G2555" t="s">
        <v>451</v>
      </c>
      <c r="H2555" t="s">
        <v>416</v>
      </c>
      <c r="I2555" s="12" t="s">
        <v>417</v>
      </c>
      <c r="J2555" s="12" t="s">
        <v>418</v>
      </c>
      <c r="L2555" s="28" t="str">
        <f t="shared" si="159"/>
        <v>SCnExSCGCZ13</v>
      </c>
      <c r="M2555" t="str">
        <f t="shared" si="160"/>
        <v>SCnExSCG</v>
      </c>
      <c r="N2555" t="s">
        <v>431</v>
      </c>
      <c r="O2555">
        <v>3.2923999999999998</v>
      </c>
    </row>
    <row r="2556" spans="2:15" x14ac:dyDescent="0.35">
      <c r="B2556" t="s">
        <v>389</v>
      </c>
      <c r="C2556" t="str">
        <f t="shared" si="157"/>
        <v>SCnExSCG</v>
      </c>
      <c r="D2556" t="s">
        <v>393</v>
      </c>
      <c r="E2556" t="str">
        <f t="shared" si="158"/>
        <v>SCG</v>
      </c>
      <c r="F2556" t="s">
        <v>457</v>
      </c>
      <c r="G2556" t="s">
        <v>451</v>
      </c>
      <c r="H2556" t="s">
        <v>416</v>
      </c>
      <c r="I2556" s="12" t="s">
        <v>417</v>
      </c>
      <c r="J2556" s="12" t="s">
        <v>418</v>
      </c>
      <c r="L2556" s="28" t="str">
        <f t="shared" si="159"/>
        <v>SCnExSCGCZ14</v>
      </c>
      <c r="M2556" t="str">
        <f t="shared" si="160"/>
        <v>SCnExSCG</v>
      </c>
      <c r="N2556" t="s">
        <v>432</v>
      </c>
      <c r="O2556">
        <v>1.6308499999999999</v>
      </c>
    </row>
    <row r="2557" spans="2:15" x14ac:dyDescent="0.35">
      <c r="B2557" t="s">
        <v>389</v>
      </c>
      <c r="C2557" t="str">
        <f t="shared" si="157"/>
        <v>SCnExSCG</v>
      </c>
      <c r="D2557" t="s">
        <v>393</v>
      </c>
      <c r="E2557" t="str">
        <f t="shared" si="158"/>
        <v>SCG</v>
      </c>
      <c r="F2557" t="s">
        <v>457</v>
      </c>
      <c r="G2557" t="s">
        <v>451</v>
      </c>
      <c r="H2557" t="s">
        <v>416</v>
      </c>
      <c r="I2557" s="12" t="s">
        <v>417</v>
      </c>
      <c r="J2557" s="12" t="s">
        <v>418</v>
      </c>
      <c r="L2557" s="28" t="str">
        <f t="shared" si="159"/>
        <v>SCnExSCGCZ15</v>
      </c>
      <c r="M2557" t="str">
        <f t="shared" si="160"/>
        <v>SCnExSCG</v>
      </c>
      <c r="N2557" t="s">
        <v>433</v>
      </c>
      <c r="O2557">
        <v>1.24715</v>
      </c>
    </row>
    <row r="2558" spans="2:15" x14ac:dyDescent="0.35">
      <c r="B2558" t="s">
        <v>389</v>
      </c>
      <c r="C2558" t="str">
        <f t="shared" si="157"/>
        <v>SCnExSCG</v>
      </c>
      <c r="D2558" t="s">
        <v>393</v>
      </c>
      <c r="E2558" t="str">
        <f t="shared" si="158"/>
        <v>SCG</v>
      </c>
      <c r="F2558" t="s">
        <v>457</v>
      </c>
      <c r="G2558" t="s">
        <v>451</v>
      </c>
      <c r="H2558" t="s">
        <v>416</v>
      </c>
      <c r="I2558" s="12" t="s">
        <v>417</v>
      </c>
      <c r="J2558" s="12" t="s">
        <v>418</v>
      </c>
      <c r="L2558" s="28" t="str">
        <f t="shared" si="159"/>
        <v>SCnExSCGCZ16</v>
      </c>
      <c r="M2558" t="str">
        <f t="shared" si="160"/>
        <v>SCnExSCG</v>
      </c>
      <c r="N2558" t="s">
        <v>434</v>
      </c>
      <c r="O2558">
        <v>1.2977500000000002</v>
      </c>
    </row>
    <row r="2559" spans="2:15" x14ac:dyDescent="0.35">
      <c r="B2559" t="s">
        <v>389</v>
      </c>
      <c r="C2559" t="str">
        <f t="shared" si="157"/>
        <v>SUnExSCG</v>
      </c>
      <c r="D2559" t="s">
        <v>393</v>
      </c>
      <c r="E2559" t="str">
        <f t="shared" si="158"/>
        <v>SCG</v>
      </c>
      <c r="F2559" t="s">
        <v>457</v>
      </c>
      <c r="G2559" t="s">
        <v>452</v>
      </c>
      <c r="H2559" t="s">
        <v>416</v>
      </c>
      <c r="I2559" s="12" t="s">
        <v>417</v>
      </c>
      <c r="J2559" s="12" t="s">
        <v>418</v>
      </c>
      <c r="L2559" s="28" t="str">
        <f t="shared" si="159"/>
        <v>SUnExSCGCZ01</v>
      </c>
      <c r="M2559" t="str">
        <f t="shared" si="160"/>
        <v>SUnExSCG</v>
      </c>
      <c r="N2559" t="s">
        <v>419</v>
      </c>
      <c r="O2559">
        <v>0</v>
      </c>
    </row>
    <row r="2560" spans="2:15" x14ac:dyDescent="0.35">
      <c r="B2560" t="s">
        <v>389</v>
      </c>
      <c r="C2560" t="str">
        <f t="shared" si="157"/>
        <v>SUnExSCG</v>
      </c>
      <c r="D2560" t="s">
        <v>393</v>
      </c>
      <c r="E2560" t="str">
        <f t="shared" si="158"/>
        <v>SCG</v>
      </c>
      <c r="F2560" t="s">
        <v>457</v>
      </c>
      <c r="G2560" t="s">
        <v>452</v>
      </c>
      <c r="H2560" t="s">
        <v>416</v>
      </c>
      <c r="I2560" s="12" t="s">
        <v>417</v>
      </c>
      <c r="J2560" s="12" t="s">
        <v>418</v>
      </c>
      <c r="L2560" s="28" t="str">
        <f t="shared" si="159"/>
        <v>SUnExSCGCZ02</v>
      </c>
      <c r="M2560" t="str">
        <f t="shared" si="160"/>
        <v>SUnExSCG</v>
      </c>
      <c r="N2560" t="s">
        <v>420</v>
      </c>
      <c r="O2560">
        <v>0</v>
      </c>
    </row>
    <row r="2561" spans="2:15" x14ac:dyDescent="0.35">
      <c r="B2561" t="s">
        <v>389</v>
      </c>
      <c r="C2561" t="str">
        <f t="shared" si="157"/>
        <v>SUnExSCG</v>
      </c>
      <c r="D2561" t="s">
        <v>393</v>
      </c>
      <c r="E2561" t="str">
        <f t="shared" si="158"/>
        <v>SCG</v>
      </c>
      <c r="F2561" t="s">
        <v>457</v>
      </c>
      <c r="G2561" t="s">
        <v>452</v>
      </c>
      <c r="H2561" t="s">
        <v>416</v>
      </c>
      <c r="I2561" s="12" t="s">
        <v>417</v>
      </c>
      <c r="J2561" s="12" t="s">
        <v>418</v>
      </c>
      <c r="L2561" s="28" t="str">
        <f t="shared" si="159"/>
        <v>SUnExSCGCZ03</v>
      </c>
      <c r="M2561" t="str">
        <f t="shared" si="160"/>
        <v>SUnExSCG</v>
      </c>
      <c r="N2561" t="s">
        <v>421</v>
      </c>
      <c r="O2561">
        <v>0</v>
      </c>
    </row>
    <row r="2562" spans="2:15" x14ac:dyDescent="0.35">
      <c r="B2562" t="s">
        <v>389</v>
      </c>
      <c r="C2562" t="str">
        <f t="shared" si="157"/>
        <v>SUnExSCG</v>
      </c>
      <c r="D2562" t="s">
        <v>393</v>
      </c>
      <c r="E2562" t="str">
        <f t="shared" si="158"/>
        <v>SCG</v>
      </c>
      <c r="F2562" t="s">
        <v>457</v>
      </c>
      <c r="G2562" t="s">
        <v>452</v>
      </c>
      <c r="H2562" t="s">
        <v>416</v>
      </c>
      <c r="I2562" s="12" t="s">
        <v>417</v>
      </c>
      <c r="J2562" s="12" t="s">
        <v>418</v>
      </c>
      <c r="L2562" s="28" t="str">
        <f t="shared" si="159"/>
        <v>SUnExSCGCZ04</v>
      </c>
      <c r="M2562" t="str">
        <f t="shared" si="160"/>
        <v>SUnExSCG</v>
      </c>
      <c r="N2562" t="s">
        <v>422</v>
      </c>
      <c r="O2562">
        <v>0</v>
      </c>
    </row>
    <row r="2563" spans="2:15" x14ac:dyDescent="0.35">
      <c r="B2563" t="s">
        <v>389</v>
      </c>
      <c r="C2563" t="str">
        <f t="shared" si="157"/>
        <v>SUnExSCG</v>
      </c>
      <c r="D2563" t="s">
        <v>393</v>
      </c>
      <c r="E2563" t="str">
        <f t="shared" si="158"/>
        <v>SCG</v>
      </c>
      <c r="F2563" t="s">
        <v>457</v>
      </c>
      <c r="G2563" t="s">
        <v>452</v>
      </c>
      <c r="H2563" t="s">
        <v>416</v>
      </c>
      <c r="I2563" s="12" t="s">
        <v>417</v>
      </c>
      <c r="J2563" s="12" t="s">
        <v>418</v>
      </c>
      <c r="L2563" s="28" t="str">
        <f t="shared" si="159"/>
        <v>SUnExSCGCZ05</v>
      </c>
      <c r="M2563" t="str">
        <f t="shared" si="160"/>
        <v>SUnExSCG</v>
      </c>
      <c r="N2563" t="s">
        <v>423</v>
      </c>
      <c r="O2563">
        <v>3.2650000000000005E-2</v>
      </c>
    </row>
    <row r="2564" spans="2:15" x14ac:dyDescent="0.35">
      <c r="B2564" t="s">
        <v>389</v>
      </c>
      <c r="C2564" t="str">
        <f t="shared" si="157"/>
        <v>SUnExSCG</v>
      </c>
      <c r="D2564" t="s">
        <v>393</v>
      </c>
      <c r="E2564" t="str">
        <f t="shared" si="158"/>
        <v>SCG</v>
      </c>
      <c r="F2564" t="s">
        <v>457</v>
      </c>
      <c r="G2564" t="s">
        <v>452</v>
      </c>
      <c r="H2564" t="s">
        <v>416</v>
      </c>
      <c r="I2564" s="12" t="s">
        <v>417</v>
      </c>
      <c r="J2564" s="12" t="s">
        <v>418</v>
      </c>
      <c r="L2564" s="28" t="str">
        <f t="shared" si="159"/>
        <v>SUnExSCGCZ06</v>
      </c>
      <c r="M2564" t="str">
        <f t="shared" si="160"/>
        <v>SUnExSCG</v>
      </c>
      <c r="N2564" t="s">
        <v>424</v>
      </c>
      <c r="O2564">
        <v>33.072749999999999</v>
      </c>
    </row>
    <row r="2565" spans="2:15" x14ac:dyDescent="0.35">
      <c r="B2565" t="s">
        <v>389</v>
      </c>
      <c r="C2565" t="str">
        <f t="shared" si="157"/>
        <v>SUnExSCG</v>
      </c>
      <c r="D2565" t="s">
        <v>393</v>
      </c>
      <c r="E2565" t="str">
        <f t="shared" si="158"/>
        <v>SCG</v>
      </c>
      <c r="F2565" t="s">
        <v>457</v>
      </c>
      <c r="G2565" t="s">
        <v>452</v>
      </c>
      <c r="H2565" t="s">
        <v>416</v>
      </c>
      <c r="I2565" s="12" t="s">
        <v>417</v>
      </c>
      <c r="J2565" s="12" t="s">
        <v>418</v>
      </c>
      <c r="L2565" s="28" t="str">
        <f t="shared" si="159"/>
        <v>SUnExSCGCZ07</v>
      </c>
      <c r="M2565" t="str">
        <f t="shared" si="160"/>
        <v>SUnExSCG</v>
      </c>
      <c r="N2565" t="s">
        <v>425</v>
      </c>
      <c r="O2565">
        <v>0</v>
      </c>
    </row>
    <row r="2566" spans="2:15" x14ac:dyDescent="0.35">
      <c r="B2566" t="s">
        <v>389</v>
      </c>
      <c r="C2566" t="str">
        <f t="shared" si="157"/>
        <v>SUnExSCG</v>
      </c>
      <c r="D2566" t="s">
        <v>393</v>
      </c>
      <c r="E2566" t="str">
        <f t="shared" si="158"/>
        <v>SCG</v>
      </c>
      <c r="F2566" t="s">
        <v>457</v>
      </c>
      <c r="G2566" t="s">
        <v>452</v>
      </c>
      <c r="H2566" t="s">
        <v>416</v>
      </c>
      <c r="I2566" s="12" t="s">
        <v>417</v>
      </c>
      <c r="J2566" s="12" t="s">
        <v>418</v>
      </c>
      <c r="L2566" s="28" t="str">
        <f t="shared" si="159"/>
        <v>SUnExSCGCZ08</v>
      </c>
      <c r="M2566" t="str">
        <f t="shared" si="160"/>
        <v>SUnExSCG</v>
      </c>
      <c r="N2566" t="s">
        <v>426</v>
      </c>
      <c r="O2566">
        <v>94.798050000000003</v>
      </c>
    </row>
    <row r="2567" spans="2:15" x14ac:dyDescent="0.35">
      <c r="B2567" t="s">
        <v>389</v>
      </c>
      <c r="C2567" t="str">
        <f t="shared" si="157"/>
        <v>SUnExSCG</v>
      </c>
      <c r="D2567" t="s">
        <v>393</v>
      </c>
      <c r="E2567" t="str">
        <f t="shared" si="158"/>
        <v>SCG</v>
      </c>
      <c r="F2567" t="s">
        <v>457</v>
      </c>
      <c r="G2567" t="s">
        <v>452</v>
      </c>
      <c r="H2567" t="s">
        <v>416</v>
      </c>
      <c r="I2567" s="12" t="s">
        <v>417</v>
      </c>
      <c r="J2567" s="12" t="s">
        <v>418</v>
      </c>
      <c r="L2567" s="28" t="str">
        <f t="shared" si="159"/>
        <v>SUnExSCGCZ09</v>
      </c>
      <c r="M2567" t="str">
        <f t="shared" si="160"/>
        <v>SUnExSCG</v>
      </c>
      <c r="N2567" t="s">
        <v>427</v>
      </c>
      <c r="O2567">
        <v>61.569049999999997</v>
      </c>
    </row>
    <row r="2568" spans="2:15" x14ac:dyDescent="0.35">
      <c r="B2568" t="s">
        <v>389</v>
      </c>
      <c r="C2568" t="str">
        <f t="shared" si="157"/>
        <v>SUnExSCG</v>
      </c>
      <c r="D2568" t="s">
        <v>393</v>
      </c>
      <c r="E2568" t="str">
        <f t="shared" si="158"/>
        <v>SCG</v>
      </c>
      <c r="F2568" t="s">
        <v>457</v>
      </c>
      <c r="G2568" t="s">
        <v>452</v>
      </c>
      <c r="H2568" t="s">
        <v>416</v>
      </c>
      <c r="I2568" s="12" t="s">
        <v>417</v>
      </c>
      <c r="J2568" s="12" t="s">
        <v>418</v>
      </c>
      <c r="L2568" s="28" t="str">
        <f t="shared" si="159"/>
        <v>SUnExSCGCZ10</v>
      </c>
      <c r="M2568" t="str">
        <f t="shared" si="160"/>
        <v>SUnExSCG</v>
      </c>
      <c r="N2568" t="s">
        <v>428</v>
      </c>
      <c r="O2568">
        <v>67.888599999999997</v>
      </c>
    </row>
    <row r="2569" spans="2:15" x14ac:dyDescent="0.35">
      <c r="B2569" t="s">
        <v>389</v>
      </c>
      <c r="C2569" t="str">
        <f t="shared" si="157"/>
        <v>SUnExSCG</v>
      </c>
      <c r="D2569" t="s">
        <v>393</v>
      </c>
      <c r="E2569" t="str">
        <f t="shared" si="158"/>
        <v>SCG</v>
      </c>
      <c r="F2569" t="s">
        <v>457</v>
      </c>
      <c r="G2569" t="s">
        <v>452</v>
      </c>
      <c r="H2569" t="s">
        <v>416</v>
      </c>
      <c r="I2569" s="12" t="s">
        <v>417</v>
      </c>
      <c r="J2569" s="12" t="s">
        <v>418</v>
      </c>
      <c r="L2569" s="28" t="str">
        <f t="shared" si="159"/>
        <v>SUnExSCGCZ11</v>
      </c>
      <c r="M2569" t="str">
        <f t="shared" si="160"/>
        <v>SUnExSCG</v>
      </c>
      <c r="N2569" t="s">
        <v>429</v>
      </c>
      <c r="O2569">
        <v>0</v>
      </c>
    </row>
    <row r="2570" spans="2:15" x14ac:dyDescent="0.35">
      <c r="B2570" t="s">
        <v>389</v>
      </c>
      <c r="C2570" t="str">
        <f t="shared" si="157"/>
        <v>SUnExSCG</v>
      </c>
      <c r="D2570" t="s">
        <v>393</v>
      </c>
      <c r="E2570" t="str">
        <f t="shared" si="158"/>
        <v>SCG</v>
      </c>
      <c r="F2570" t="s">
        <v>457</v>
      </c>
      <c r="G2570" t="s">
        <v>452</v>
      </c>
      <c r="H2570" t="s">
        <v>416</v>
      </c>
      <c r="I2570" s="12" t="s">
        <v>417</v>
      </c>
      <c r="J2570" s="12" t="s">
        <v>418</v>
      </c>
      <c r="L2570" s="28" t="str">
        <f t="shared" si="159"/>
        <v>SUnExSCGCZ12</v>
      </c>
      <c r="M2570" t="str">
        <f t="shared" si="160"/>
        <v>SUnExSCG</v>
      </c>
      <c r="N2570" t="s">
        <v>430</v>
      </c>
      <c r="O2570">
        <v>0</v>
      </c>
    </row>
    <row r="2571" spans="2:15" x14ac:dyDescent="0.35">
      <c r="B2571" t="s">
        <v>389</v>
      </c>
      <c r="C2571" t="str">
        <f t="shared" si="157"/>
        <v>SUnExSCG</v>
      </c>
      <c r="D2571" t="s">
        <v>393</v>
      </c>
      <c r="E2571" t="str">
        <f t="shared" si="158"/>
        <v>SCG</v>
      </c>
      <c r="F2571" t="s">
        <v>457</v>
      </c>
      <c r="G2571" t="s">
        <v>452</v>
      </c>
      <c r="H2571" t="s">
        <v>416</v>
      </c>
      <c r="I2571" s="12" t="s">
        <v>417</v>
      </c>
      <c r="J2571" s="12" t="s">
        <v>418</v>
      </c>
      <c r="L2571" s="28" t="str">
        <f t="shared" si="159"/>
        <v>SUnExSCGCZ13</v>
      </c>
      <c r="M2571" t="str">
        <f t="shared" si="160"/>
        <v>SUnExSCG</v>
      </c>
      <c r="N2571" t="s">
        <v>431</v>
      </c>
      <c r="O2571">
        <v>3.2923999999999998</v>
      </c>
    </row>
    <row r="2572" spans="2:15" x14ac:dyDescent="0.35">
      <c r="B2572" t="s">
        <v>389</v>
      </c>
      <c r="C2572" t="str">
        <f t="shared" si="157"/>
        <v>SUnExSCG</v>
      </c>
      <c r="D2572" t="s">
        <v>393</v>
      </c>
      <c r="E2572" t="str">
        <f t="shared" si="158"/>
        <v>SCG</v>
      </c>
      <c r="F2572" t="s">
        <v>457</v>
      </c>
      <c r="G2572" t="s">
        <v>452</v>
      </c>
      <c r="H2572" t="s">
        <v>416</v>
      </c>
      <c r="I2572" s="12" t="s">
        <v>417</v>
      </c>
      <c r="J2572" s="12" t="s">
        <v>418</v>
      </c>
      <c r="L2572" s="28" t="str">
        <f t="shared" si="159"/>
        <v>SUnExSCGCZ14</v>
      </c>
      <c r="M2572" t="str">
        <f t="shared" si="160"/>
        <v>SUnExSCG</v>
      </c>
      <c r="N2572" t="s">
        <v>432</v>
      </c>
      <c r="O2572">
        <v>1.6308499999999999</v>
      </c>
    </row>
    <row r="2573" spans="2:15" x14ac:dyDescent="0.35">
      <c r="B2573" t="s">
        <v>389</v>
      </c>
      <c r="C2573" t="str">
        <f t="shared" si="157"/>
        <v>SUnExSCG</v>
      </c>
      <c r="D2573" t="s">
        <v>393</v>
      </c>
      <c r="E2573" t="str">
        <f t="shared" si="158"/>
        <v>SCG</v>
      </c>
      <c r="F2573" t="s">
        <v>457</v>
      </c>
      <c r="G2573" t="s">
        <v>452</v>
      </c>
      <c r="H2573" t="s">
        <v>416</v>
      </c>
      <c r="I2573" s="12" t="s">
        <v>417</v>
      </c>
      <c r="J2573" s="12" t="s">
        <v>418</v>
      </c>
      <c r="L2573" s="28" t="str">
        <f t="shared" si="159"/>
        <v>SUnExSCGCZ15</v>
      </c>
      <c r="M2573" t="str">
        <f t="shared" si="160"/>
        <v>SUnExSCG</v>
      </c>
      <c r="N2573" t="s">
        <v>433</v>
      </c>
      <c r="O2573">
        <v>1.24715</v>
      </c>
    </row>
    <row r="2574" spans="2:15" x14ac:dyDescent="0.35">
      <c r="B2574" t="s">
        <v>389</v>
      </c>
      <c r="C2574" t="str">
        <f t="shared" si="157"/>
        <v>SUnExSCG</v>
      </c>
      <c r="D2574" t="s">
        <v>393</v>
      </c>
      <c r="E2574" t="str">
        <f t="shared" si="158"/>
        <v>SCG</v>
      </c>
      <c r="F2574" t="s">
        <v>457</v>
      </c>
      <c r="G2574" t="s">
        <v>452</v>
      </c>
      <c r="H2574" t="s">
        <v>416</v>
      </c>
      <c r="I2574" s="12" t="s">
        <v>417</v>
      </c>
      <c r="J2574" s="12" t="s">
        <v>418</v>
      </c>
      <c r="L2574" s="28" t="str">
        <f t="shared" si="159"/>
        <v>SUnExSCGCZ16</v>
      </c>
      <c r="M2574" t="str">
        <f t="shared" si="160"/>
        <v>SUnExSCG</v>
      </c>
      <c r="N2574" t="s">
        <v>434</v>
      </c>
      <c r="O2574">
        <v>1.2977500000000002</v>
      </c>
    </row>
    <row r="2575" spans="2:15" x14ac:dyDescent="0.35">
      <c r="B2575" t="s">
        <v>389</v>
      </c>
      <c r="C2575" t="str">
        <f t="shared" ref="C2575:C2638" si="161">+G2575&amp;H2575&amp;F2575</f>
        <v>WRfExSCG</v>
      </c>
      <c r="D2575" t="s">
        <v>393</v>
      </c>
      <c r="E2575" t="str">
        <f t="shared" si="158"/>
        <v>SCG</v>
      </c>
      <c r="F2575" t="s">
        <v>457</v>
      </c>
      <c r="G2575" t="s">
        <v>453</v>
      </c>
      <c r="H2575" t="s">
        <v>416</v>
      </c>
      <c r="I2575" s="12" t="s">
        <v>417</v>
      </c>
      <c r="J2575" s="12" t="s">
        <v>418</v>
      </c>
      <c r="L2575" s="28" t="str">
        <f t="shared" si="159"/>
        <v>WRfExSCGCZ01</v>
      </c>
      <c r="M2575" t="str">
        <f t="shared" si="160"/>
        <v>WRfExSCG</v>
      </c>
      <c r="N2575" t="s">
        <v>419</v>
      </c>
      <c r="O2575">
        <v>0</v>
      </c>
    </row>
    <row r="2576" spans="2:15" x14ac:dyDescent="0.35">
      <c r="B2576" t="s">
        <v>389</v>
      </c>
      <c r="C2576" t="str">
        <f t="shared" si="161"/>
        <v>WRfExSCG</v>
      </c>
      <c r="D2576" t="s">
        <v>393</v>
      </c>
      <c r="E2576" t="str">
        <f t="shared" ref="E2576:E2639" si="162">IF(H2576="Ex",F2576,"Any")</f>
        <v>SCG</v>
      </c>
      <c r="F2576" t="s">
        <v>457</v>
      </c>
      <c r="G2576" t="s">
        <v>453</v>
      </c>
      <c r="H2576" t="s">
        <v>416</v>
      </c>
      <c r="I2576" s="12" t="s">
        <v>417</v>
      </c>
      <c r="J2576" s="12" t="s">
        <v>418</v>
      </c>
      <c r="L2576" s="28" t="str">
        <f t="shared" ref="L2576:L2639" si="163">M2576&amp;N2576</f>
        <v>WRfExSCGCZ02</v>
      </c>
      <c r="M2576" t="str">
        <f t="shared" ref="M2576:M2639" si="164">+C2576</f>
        <v>WRfExSCG</v>
      </c>
      <c r="N2576" t="s">
        <v>420</v>
      </c>
      <c r="O2576">
        <v>0</v>
      </c>
    </row>
    <row r="2577" spans="2:15" x14ac:dyDescent="0.35">
      <c r="B2577" t="s">
        <v>389</v>
      </c>
      <c r="C2577" t="str">
        <f t="shared" si="161"/>
        <v>WRfExSCG</v>
      </c>
      <c r="D2577" t="s">
        <v>393</v>
      </c>
      <c r="E2577" t="str">
        <f t="shared" si="162"/>
        <v>SCG</v>
      </c>
      <c r="F2577" t="s">
        <v>457</v>
      </c>
      <c r="G2577" t="s">
        <v>453</v>
      </c>
      <c r="H2577" t="s">
        <v>416</v>
      </c>
      <c r="I2577" s="12" t="s">
        <v>417</v>
      </c>
      <c r="J2577" s="12" t="s">
        <v>418</v>
      </c>
      <c r="L2577" s="28" t="str">
        <f t="shared" si="163"/>
        <v>WRfExSCGCZ03</v>
      </c>
      <c r="M2577" t="str">
        <f t="shared" si="164"/>
        <v>WRfExSCG</v>
      </c>
      <c r="N2577" t="s">
        <v>421</v>
      </c>
      <c r="O2577">
        <v>0</v>
      </c>
    </row>
    <row r="2578" spans="2:15" x14ac:dyDescent="0.35">
      <c r="B2578" t="s">
        <v>389</v>
      </c>
      <c r="C2578" t="str">
        <f t="shared" si="161"/>
        <v>WRfExSCG</v>
      </c>
      <c r="D2578" t="s">
        <v>393</v>
      </c>
      <c r="E2578" t="str">
        <f t="shared" si="162"/>
        <v>SCG</v>
      </c>
      <c r="F2578" t="s">
        <v>457</v>
      </c>
      <c r="G2578" t="s">
        <v>453</v>
      </c>
      <c r="H2578" t="s">
        <v>416</v>
      </c>
      <c r="I2578" s="12" t="s">
        <v>417</v>
      </c>
      <c r="J2578" s="12" t="s">
        <v>418</v>
      </c>
      <c r="L2578" s="28" t="str">
        <f t="shared" si="163"/>
        <v>WRfExSCGCZ04</v>
      </c>
      <c r="M2578" t="str">
        <f t="shared" si="164"/>
        <v>WRfExSCG</v>
      </c>
      <c r="N2578" t="s">
        <v>422</v>
      </c>
      <c r="O2578">
        <v>0</v>
      </c>
    </row>
    <row r="2579" spans="2:15" x14ac:dyDescent="0.35">
      <c r="B2579" t="s">
        <v>389</v>
      </c>
      <c r="C2579" t="str">
        <f t="shared" si="161"/>
        <v>WRfExSCG</v>
      </c>
      <c r="D2579" t="s">
        <v>393</v>
      </c>
      <c r="E2579" t="str">
        <f t="shared" si="162"/>
        <v>SCG</v>
      </c>
      <c r="F2579" t="s">
        <v>457</v>
      </c>
      <c r="G2579" t="s">
        <v>453</v>
      </c>
      <c r="H2579" t="s">
        <v>416</v>
      </c>
      <c r="I2579" s="12" t="s">
        <v>417</v>
      </c>
      <c r="J2579" s="12" t="s">
        <v>418</v>
      </c>
      <c r="L2579" s="28" t="str">
        <f t="shared" si="163"/>
        <v>WRfExSCGCZ05</v>
      </c>
      <c r="M2579" t="str">
        <f t="shared" si="164"/>
        <v>WRfExSCG</v>
      </c>
      <c r="N2579" t="s">
        <v>423</v>
      </c>
      <c r="O2579">
        <v>0</v>
      </c>
    </row>
    <row r="2580" spans="2:15" x14ac:dyDescent="0.35">
      <c r="B2580" t="s">
        <v>389</v>
      </c>
      <c r="C2580" t="str">
        <f t="shared" si="161"/>
        <v>WRfExSCG</v>
      </c>
      <c r="D2580" t="s">
        <v>393</v>
      </c>
      <c r="E2580" t="str">
        <f t="shared" si="162"/>
        <v>SCG</v>
      </c>
      <c r="F2580" t="s">
        <v>457</v>
      </c>
      <c r="G2580" t="s">
        <v>453</v>
      </c>
      <c r="H2580" t="s">
        <v>416</v>
      </c>
      <c r="I2580" s="12" t="s">
        <v>417</v>
      </c>
      <c r="J2580" s="12" t="s">
        <v>418</v>
      </c>
      <c r="L2580" s="28" t="str">
        <f t="shared" si="163"/>
        <v>WRfExSCGCZ06</v>
      </c>
      <c r="M2580" t="str">
        <f t="shared" si="164"/>
        <v>WRfExSCG</v>
      </c>
      <c r="N2580" t="s">
        <v>424</v>
      </c>
      <c r="O2580">
        <v>4.7558700000000007</v>
      </c>
    </row>
    <row r="2581" spans="2:15" x14ac:dyDescent="0.35">
      <c r="B2581" t="s">
        <v>389</v>
      </c>
      <c r="C2581" t="str">
        <f t="shared" si="161"/>
        <v>WRfExSCG</v>
      </c>
      <c r="D2581" t="s">
        <v>393</v>
      </c>
      <c r="E2581" t="str">
        <f t="shared" si="162"/>
        <v>SCG</v>
      </c>
      <c r="F2581" t="s">
        <v>457</v>
      </c>
      <c r="G2581" t="s">
        <v>453</v>
      </c>
      <c r="H2581" t="s">
        <v>416</v>
      </c>
      <c r="I2581" s="12" t="s">
        <v>417</v>
      </c>
      <c r="J2581" s="12" t="s">
        <v>418</v>
      </c>
      <c r="L2581" s="28" t="str">
        <f t="shared" si="163"/>
        <v>WRfExSCGCZ07</v>
      </c>
      <c r="M2581" t="str">
        <f t="shared" si="164"/>
        <v>WRfExSCG</v>
      </c>
      <c r="N2581" t="s">
        <v>425</v>
      </c>
      <c r="O2581">
        <v>0</v>
      </c>
    </row>
    <row r="2582" spans="2:15" x14ac:dyDescent="0.35">
      <c r="B2582" t="s">
        <v>389</v>
      </c>
      <c r="C2582" t="str">
        <f t="shared" si="161"/>
        <v>WRfExSCG</v>
      </c>
      <c r="D2582" t="s">
        <v>393</v>
      </c>
      <c r="E2582" t="str">
        <f t="shared" si="162"/>
        <v>SCG</v>
      </c>
      <c r="F2582" t="s">
        <v>457</v>
      </c>
      <c r="G2582" t="s">
        <v>453</v>
      </c>
      <c r="H2582" t="s">
        <v>416</v>
      </c>
      <c r="I2582" s="12" t="s">
        <v>417</v>
      </c>
      <c r="J2582" s="12" t="s">
        <v>418</v>
      </c>
      <c r="L2582" s="28" t="str">
        <f t="shared" si="163"/>
        <v>WRfExSCGCZ08</v>
      </c>
      <c r="M2582" t="str">
        <f t="shared" si="164"/>
        <v>WRfExSCG</v>
      </c>
      <c r="N2582" t="s">
        <v>426</v>
      </c>
      <c r="O2582">
        <v>6.6072500000000005</v>
      </c>
    </row>
    <row r="2583" spans="2:15" x14ac:dyDescent="0.35">
      <c r="B2583" t="s">
        <v>389</v>
      </c>
      <c r="C2583" t="str">
        <f t="shared" si="161"/>
        <v>WRfExSCG</v>
      </c>
      <c r="D2583" t="s">
        <v>393</v>
      </c>
      <c r="E2583" t="str">
        <f t="shared" si="162"/>
        <v>SCG</v>
      </c>
      <c r="F2583" t="s">
        <v>457</v>
      </c>
      <c r="G2583" t="s">
        <v>453</v>
      </c>
      <c r="H2583" t="s">
        <v>416</v>
      </c>
      <c r="I2583" s="12" t="s">
        <v>417</v>
      </c>
      <c r="J2583" s="12" t="s">
        <v>418</v>
      </c>
      <c r="L2583" s="28" t="str">
        <f t="shared" si="163"/>
        <v>WRfExSCGCZ09</v>
      </c>
      <c r="M2583" t="str">
        <f t="shared" si="164"/>
        <v>WRfExSCG</v>
      </c>
      <c r="N2583" t="s">
        <v>427</v>
      </c>
      <c r="O2583">
        <v>4.6002900000000002</v>
      </c>
    </row>
    <row r="2584" spans="2:15" x14ac:dyDescent="0.35">
      <c r="B2584" t="s">
        <v>389</v>
      </c>
      <c r="C2584" t="str">
        <f t="shared" si="161"/>
        <v>WRfExSCG</v>
      </c>
      <c r="D2584" t="s">
        <v>393</v>
      </c>
      <c r="E2584" t="str">
        <f t="shared" si="162"/>
        <v>SCG</v>
      </c>
      <c r="F2584" t="s">
        <v>457</v>
      </c>
      <c r="G2584" t="s">
        <v>453</v>
      </c>
      <c r="H2584" t="s">
        <v>416</v>
      </c>
      <c r="I2584" s="12" t="s">
        <v>417</v>
      </c>
      <c r="J2584" s="12" t="s">
        <v>418</v>
      </c>
      <c r="L2584" s="28" t="str">
        <f t="shared" si="163"/>
        <v>WRfExSCGCZ10</v>
      </c>
      <c r="M2584" t="str">
        <f t="shared" si="164"/>
        <v>WRfExSCG</v>
      </c>
      <c r="N2584" t="s">
        <v>428</v>
      </c>
      <c r="O2584">
        <v>3.27772</v>
      </c>
    </row>
    <row r="2585" spans="2:15" x14ac:dyDescent="0.35">
      <c r="B2585" t="s">
        <v>389</v>
      </c>
      <c r="C2585" t="str">
        <f t="shared" si="161"/>
        <v>WRfExSCG</v>
      </c>
      <c r="D2585" t="s">
        <v>393</v>
      </c>
      <c r="E2585" t="str">
        <f t="shared" si="162"/>
        <v>SCG</v>
      </c>
      <c r="F2585" t="s">
        <v>457</v>
      </c>
      <c r="G2585" t="s">
        <v>453</v>
      </c>
      <c r="H2585" t="s">
        <v>416</v>
      </c>
      <c r="I2585" s="12" t="s">
        <v>417</v>
      </c>
      <c r="J2585" s="12" t="s">
        <v>418</v>
      </c>
      <c r="L2585" s="28" t="str">
        <f t="shared" si="163"/>
        <v>WRfExSCGCZ11</v>
      </c>
      <c r="M2585" t="str">
        <f t="shared" si="164"/>
        <v>WRfExSCG</v>
      </c>
      <c r="N2585" t="s">
        <v>429</v>
      </c>
      <c r="O2585">
        <v>0</v>
      </c>
    </row>
    <row r="2586" spans="2:15" x14ac:dyDescent="0.35">
      <c r="B2586" t="s">
        <v>389</v>
      </c>
      <c r="C2586" t="str">
        <f t="shared" si="161"/>
        <v>WRfExSCG</v>
      </c>
      <c r="D2586" t="s">
        <v>393</v>
      </c>
      <c r="E2586" t="str">
        <f t="shared" si="162"/>
        <v>SCG</v>
      </c>
      <c r="F2586" t="s">
        <v>457</v>
      </c>
      <c r="G2586" t="s">
        <v>453</v>
      </c>
      <c r="H2586" t="s">
        <v>416</v>
      </c>
      <c r="I2586" s="12" t="s">
        <v>417</v>
      </c>
      <c r="J2586" s="12" t="s">
        <v>418</v>
      </c>
      <c r="L2586" s="28" t="str">
        <f t="shared" si="163"/>
        <v>WRfExSCGCZ12</v>
      </c>
      <c r="M2586" t="str">
        <f t="shared" si="164"/>
        <v>WRfExSCG</v>
      </c>
      <c r="N2586" t="s">
        <v>430</v>
      </c>
      <c r="O2586">
        <v>0</v>
      </c>
    </row>
    <row r="2587" spans="2:15" x14ac:dyDescent="0.35">
      <c r="B2587" t="s">
        <v>389</v>
      </c>
      <c r="C2587" t="str">
        <f t="shared" si="161"/>
        <v>WRfExSCG</v>
      </c>
      <c r="D2587" t="s">
        <v>393</v>
      </c>
      <c r="E2587" t="str">
        <f t="shared" si="162"/>
        <v>SCG</v>
      </c>
      <c r="F2587" t="s">
        <v>457</v>
      </c>
      <c r="G2587" t="s">
        <v>453</v>
      </c>
      <c r="H2587" t="s">
        <v>416</v>
      </c>
      <c r="I2587" s="12" t="s">
        <v>417</v>
      </c>
      <c r="J2587" s="12" t="s">
        <v>418</v>
      </c>
      <c r="L2587" s="28" t="str">
        <f t="shared" si="163"/>
        <v>WRfExSCGCZ13</v>
      </c>
      <c r="M2587" t="str">
        <f t="shared" si="164"/>
        <v>WRfExSCG</v>
      </c>
      <c r="N2587" t="s">
        <v>431</v>
      </c>
      <c r="O2587">
        <v>2.8028599999999999</v>
      </c>
    </row>
    <row r="2588" spans="2:15" x14ac:dyDescent="0.35">
      <c r="B2588" t="s">
        <v>389</v>
      </c>
      <c r="C2588" t="str">
        <f t="shared" si="161"/>
        <v>WRfExSCG</v>
      </c>
      <c r="D2588" t="s">
        <v>393</v>
      </c>
      <c r="E2588" t="str">
        <f t="shared" si="162"/>
        <v>SCG</v>
      </c>
      <c r="F2588" t="s">
        <v>457</v>
      </c>
      <c r="G2588" t="s">
        <v>453</v>
      </c>
      <c r="H2588" t="s">
        <v>416</v>
      </c>
      <c r="I2588" s="12" t="s">
        <v>417</v>
      </c>
      <c r="J2588" s="12" t="s">
        <v>418</v>
      </c>
      <c r="L2588" s="28" t="str">
        <f t="shared" si="163"/>
        <v>WRfExSCGCZ14</v>
      </c>
      <c r="M2588" t="str">
        <f t="shared" si="164"/>
        <v>WRfExSCG</v>
      </c>
      <c r="N2588" t="s">
        <v>432</v>
      </c>
      <c r="O2588">
        <v>4.4389999999999999E-2</v>
      </c>
    </row>
    <row r="2589" spans="2:15" x14ac:dyDescent="0.35">
      <c r="B2589" t="s">
        <v>389</v>
      </c>
      <c r="C2589" t="str">
        <f t="shared" si="161"/>
        <v>WRfExSCG</v>
      </c>
      <c r="D2589" t="s">
        <v>393</v>
      </c>
      <c r="E2589" t="str">
        <f t="shared" si="162"/>
        <v>SCG</v>
      </c>
      <c r="F2589" t="s">
        <v>457</v>
      </c>
      <c r="G2589" t="s">
        <v>453</v>
      </c>
      <c r="H2589" t="s">
        <v>416</v>
      </c>
      <c r="I2589" s="12" t="s">
        <v>417</v>
      </c>
      <c r="J2589" s="12" t="s">
        <v>418</v>
      </c>
      <c r="L2589" s="28" t="str">
        <f t="shared" si="163"/>
        <v>WRfExSCGCZ15</v>
      </c>
      <c r="M2589" t="str">
        <f t="shared" si="164"/>
        <v>WRfExSCG</v>
      </c>
      <c r="N2589" t="s">
        <v>433</v>
      </c>
      <c r="O2589">
        <v>0.21278</v>
      </c>
    </row>
    <row r="2590" spans="2:15" x14ac:dyDescent="0.35">
      <c r="B2590" t="s">
        <v>389</v>
      </c>
      <c r="C2590" t="str">
        <f t="shared" si="161"/>
        <v>WRfExSCG</v>
      </c>
      <c r="D2590" t="s">
        <v>393</v>
      </c>
      <c r="E2590" t="str">
        <f t="shared" si="162"/>
        <v>SCG</v>
      </c>
      <c r="F2590" t="s">
        <v>457</v>
      </c>
      <c r="G2590" t="s">
        <v>453</v>
      </c>
      <c r="H2590" t="s">
        <v>416</v>
      </c>
      <c r="I2590" s="12" t="s">
        <v>417</v>
      </c>
      <c r="J2590" s="12" t="s">
        <v>418</v>
      </c>
      <c r="L2590" s="28" t="str">
        <f t="shared" si="163"/>
        <v>WRfExSCGCZ16</v>
      </c>
      <c r="M2590" t="str">
        <f t="shared" si="164"/>
        <v>WRfExSCG</v>
      </c>
      <c r="N2590" t="s">
        <v>434</v>
      </c>
      <c r="O2590">
        <v>5.8700000000000002E-2</v>
      </c>
    </row>
    <row r="2591" spans="2:15" x14ac:dyDescent="0.35">
      <c r="B2591" t="s">
        <v>389</v>
      </c>
      <c r="C2591" t="str">
        <f t="shared" si="161"/>
        <v>AsmNewSCG</v>
      </c>
      <c r="D2591" t="s">
        <v>393</v>
      </c>
      <c r="E2591" t="str">
        <f t="shared" si="162"/>
        <v>Any</v>
      </c>
      <c r="F2591" t="s">
        <v>457</v>
      </c>
      <c r="G2591" t="s">
        <v>415</v>
      </c>
      <c r="H2591" t="s">
        <v>454</v>
      </c>
      <c r="I2591" s="12" t="s">
        <v>417</v>
      </c>
      <c r="J2591" s="12" t="s">
        <v>418</v>
      </c>
      <c r="L2591" s="28" t="str">
        <f t="shared" si="163"/>
        <v>AsmNewSCGCZ01</v>
      </c>
      <c r="M2591" t="str">
        <f t="shared" si="164"/>
        <v>AsmNewSCG</v>
      </c>
      <c r="N2591" t="s">
        <v>419</v>
      </c>
      <c r="O2591">
        <v>0</v>
      </c>
    </row>
    <row r="2592" spans="2:15" x14ac:dyDescent="0.35">
      <c r="B2592" t="s">
        <v>389</v>
      </c>
      <c r="C2592" t="str">
        <f t="shared" si="161"/>
        <v>AsmNewSCG</v>
      </c>
      <c r="D2592" t="s">
        <v>393</v>
      </c>
      <c r="E2592" t="str">
        <f t="shared" si="162"/>
        <v>Any</v>
      </c>
      <c r="F2592" t="s">
        <v>457</v>
      </c>
      <c r="G2592" t="s">
        <v>415</v>
      </c>
      <c r="H2592" t="s">
        <v>454</v>
      </c>
      <c r="I2592" s="12" t="s">
        <v>417</v>
      </c>
      <c r="J2592" s="12" t="s">
        <v>418</v>
      </c>
      <c r="L2592" s="28" t="str">
        <f t="shared" si="163"/>
        <v>AsmNewSCGCZ02</v>
      </c>
      <c r="M2592" t="str">
        <f t="shared" si="164"/>
        <v>AsmNewSCG</v>
      </c>
      <c r="N2592" t="s">
        <v>420</v>
      </c>
      <c r="O2592">
        <v>0</v>
      </c>
    </row>
    <row r="2593" spans="2:15" x14ac:dyDescent="0.35">
      <c r="B2593" t="s">
        <v>389</v>
      </c>
      <c r="C2593" t="str">
        <f t="shared" si="161"/>
        <v>AsmNewSCG</v>
      </c>
      <c r="D2593" t="s">
        <v>393</v>
      </c>
      <c r="E2593" t="str">
        <f t="shared" si="162"/>
        <v>Any</v>
      </c>
      <c r="F2593" t="s">
        <v>457</v>
      </c>
      <c r="G2593" t="s">
        <v>415</v>
      </c>
      <c r="H2593" t="s">
        <v>454</v>
      </c>
      <c r="I2593" s="12" t="s">
        <v>417</v>
      </c>
      <c r="J2593" s="12" t="s">
        <v>418</v>
      </c>
      <c r="L2593" s="28" t="str">
        <f t="shared" si="163"/>
        <v>AsmNewSCGCZ03</v>
      </c>
      <c r="M2593" t="str">
        <f t="shared" si="164"/>
        <v>AsmNewSCG</v>
      </c>
      <c r="N2593" t="s">
        <v>421</v>
      </c>
      <c r="O2593">
        <v>0</v>
      </c>
    </row>
    <row r="2594" spans="2:15" x14ac:dyDescent="0.35">
      <c r="B2594" t="s">
        <v>389</v>
      </c>
      <c r="C2594" t="str">
        <f t="shared" si="161"/>
        <v>AsmNewSCG</v>
      </c>
      <c r="D2594" t="s">
        <v>393</v>
      </c>
      <c r="E2594" t="str">
        <f t="shared" si="162"/>
        <v>Any</v>
      </c>
      <c r="F2594" t="s">
        <v>457</v>
      </c>
      <c r="G2594" t="s">
        <v>415</v>
      </c>
      <c r="H2594" t="s">
        <v>454</v>
      </c>
      <c r="I2594" s="12" t="s">
        <v>417</v>
      </c>
      <c r="J2594" s="12" t="s">
        <v>418</v>
      </c>
      <c r="L2594" s="28" t="str">
        <f t="shared" si="163"/>
        <v>AsmNewSCGCZ04</v>
      </c>
      <c r="M2594" t="str">
        <f t="shared" si="164"/>
        <v>AsmNewSCG</v>
      </c>
      <c r="N2594" t="s">
        <v>422</v>
      </c>
      <c r="O2594">
        <v>0</v>
      </c>
    </row>
    <row r="2595" spans="2:15" x14ac:dyDescent="0.35">
      <c r="B2595" t="s">
        <v>389</v>
      </c>
      <c r="C2595" t="str">
        <f t="shared" si="161"/>
        <v>AsmNewSCG</v>
      </c>
      <c r="D2595" t="s">
        <v>393</v>
      </c>
      <c r="E2595" t="str">
        <f t="shared" si="162"/>
        <v>Any</v>
      </c>
      <c r="F2595" t="s">
        <v>457</v>
      </c>
      <c r="G2595" t="s">
        <v>415</v>
      </c>
      <c r="H2595" t="s">
        <v>454</v>
      </c>
      <c r="I2595" s="12" t="s">
        <v>417</v>
      </c>
      <c r="J2595" s="12" t="s">
        <v>418</v>
      </c>
      <c r="L2595" s="28" t="str">
        <f t="shared" si="163"/>
        <v>AsmNewSCGCZ05</v>
      </c>
      <c r="M2595" t="str">
        <f t="shared" si="164"/>
        <v>AsmNewSCG</v>
      </c>
      <c r="N2595" t="s">
        <v>423</v>
      </c>
      <c r="O2595">
        <v>1.7566666666666664E-2</v>
      </c>
    </row>
    <row r="2596" spans="2:15" x14ac:dyDescent="0.35">
      <c r="B2596" t="s">
        <v>389</v>
      </c>
      <c r="C2596" t="str">
        <f t="shared" si="161"/>
        <v>AsmNewSCG</v>
      </c>
      <c r="D2596" t="s">
        <v>393</v>
      </c>
      <c r="E2596" t="str">
        <f t="shared" si="162"/>
        <v>Any</v>
      </c>
      <c r="F2596" t="s">
        <v>457</v>
      </c>
      <c r="G2596" t="s">
        <v>415</v>
      </c>
      <c r="H2596" t="s">
        <v>454</v>
      </c>
      <c r="I2596" s="12" t="s">
        <v>417</v>
      </c>
      <c r="J2596" s="12" t="s">
        <v>418</v>
      </c>
      <c r="L2596" s="28" t="str">
        <f t="shared" si="163"/>
        <v>AsmNewSCGCZ06</v>
      </c>
      <c r="M2596" t="str">
        <f t="shared" si="164"/>
        <v>AsmNewSCG</v>
      </c>
      <c r="N2596" t="s">
        <v>424</v>
      </c>
      <c r="O2596">
        <v>1.5975333333333335</v>
      </c>
    </row>
    <row r="2597" spans="2:15" x14ac:dyDescent="0.35">
      <c r="B2597" t="s">
        <v>389</v>
      </c>
      <c r="C2597" t="str">
        <f t="shared" si="161"/>
        <v>AsmNewSCG</v>
      </c>
      <c r="D2597" t="s">
        <v>393</v>
      </c>
      <c r="E2597" t="str">
        <f t="shared" si="162"/>
        <v>Any</v>
      </c>
      <c r="F2597" t="s">
        <v>457</v>
      </c>
      <c r="G2597" t="s">
        <v>415</v>
      </c>
      <c r="H2597" t="s">
        <v>454</v>
      </c>
      <c r="I2597" s="12" t="s">
        <v>417</v>
      </c>
      <c r="J2597" s="12" t="s">
        <v>418</v>
      </c>
      <c r="L2597" s="28" t="str">
        <f t="shared" si="163"/>
        <v>AsmNewSCGCZ07</v>
      </c>
      <c r="M2597" t="str">
        <f t="shared" si="164"/>
        <v>AsmNewSCG</v>
      </c>
      <c r="N2597" t="s">
        <v>425</v>
      </c>
      <c r="O2597">
        <v>0</v>
      </c>
    </row>
    <row r="2598" spans="2:15" x14ac:dyDescent="0.35">
      <c r="B2598" t="s">
        <v>389</v>
      </c>
      <c r="C2598" t="str">
        <f t="shared" si="161"/>
        <v>AsmNewSCG</v>
      </c>
      <c r="D2598" t="s">
        <v>393</v>
      </c>
      <c r="E2598" t="str">
        <f t="shared" si="162"/>
        <v>Any</v>
      </c>
      <c r="F2598" t="s">
        <v>457</v>
      </c>
      <c r="G2598" t="s">
        <v>415</v>
      </c>
      <c r="H2598" t="s">
        <v>454</v>
      </c>
      <c r="I2598" s="12" t="s">
        <v>417</v>
      </c>
      <c r="J2598" s="12" t="s">
        <v>418</v>
      </c>
      <c r="L2598" s="28" t="str">
        <f t="shared" si="163"/>
        <v>AsmNewSCGCZ08</v>
      </c>
      <c r="M2598" t="str">
        <f t="shared" si="164"/>
        <v>AsmNewSCG</v>
      </c>
      <c r="N2598" t="s">
        <v>426</v>
      </c>
      <c r="O2598">
        <v>2.3968000000000003</v>
      </c>
    </row>
    <row r="2599" spans="2:15" x14ac:dyDescent="0.35">
      <c r="B2599" t="s">
        <v>389</v>
      </c>
      <c r="C2599" t="str">
        <f t="shared" si="161"/>
        <v>AsmNewSCG</v>
      </c>
      <c r="D2599" t="s">
        <v>393</v>
      </c>
      <c r="E2599" t="str">
        <f t="shared" si="162"/>
        <v>Any</v>
      </c>
      <c r="F2599" t="s">
        <v>457</v>
      </c>
      <c r="G2599" t="s">
        <v>415</v>
      </c>
      <c r="H2599" t="s">
        <v>454</v>
      </c>
      <c r="I2599" s="12" t="s">
        <v>417</v>
      </c>
      <c r="J2599" s="12" t="s">
        <v>418</v>
      </c>
      <c r="L2599" s="28" t="str">
        <f t="shared" si="163"/>
        <v>AsmNewSCGCZ09</v>
      </c>
      <c r="M2599" t="str">
        <f t="shared" si="164"/>
        <v>AsmNewSCG</v>
      </c>
      <c r="N2599" t="s">
        <v>427</v>
      </c>
      <c r="O2599">
        <v>1.99</v>
      </c>
    </row>
    <row r="2600" spans="2:15" x14ac:dyDescent="0.35">
      <c r="B2600" t="s">
        <v>389</v>
      </c>
      <c r="C2600" t="str">
        <f t="shared" si="161"/>
        <v>AsmNewSCG</v>
      </c>
      <c r="D2600" t="s">
        <v>393</v>
      </c>
      <c r="E2600" t="str">
        <f t="shared" si="162"/>
        <v>Any</v>
      </c>
      <c r="F2600" t="s">
        <v>457</v>
      </c>
      <c r="G2600" t="s">
        <v>415</v>
      </c>
      <c r="H2600" t="s">
        <v>454</v>
      </c>
      <c r="I2600" s="12" t="s">
        <v>417</v>
      </c>
      <c r="J2600" s="12" t="s">
        <v>418</v>
      </c>
      <c r="L2600" s="28" t="str">
        <f t="shared" si="163"/>
        <v>AsmNewSCGCZ10</v>
      </c>
      <c r="M2600" t="str">
        <f t="shared" si="164"/>
        <v>AsmNewSCG</v>
      </c>
      <c r="N2600" t="s">
        <v>428</v>
      </c>
      <c r="O2600">
        <v>2.9380999999999999</v>
      </c>
    </row>
    <row r="2601" spans="2:15" x14ac:dyDescent="0.35">
      <c r="B2601" t="s">
        <v>389</v>
      </c>
      <c r="C2601" t="str">
        <f t="shared" si="161"/>
        <v>AsmNewSCG</v>
      </c>
      <c r="D2601" t="s">
        <v>393</v>
      </c>
      <c r="E2601" t="str">
        <f t="shared" si="162"/>
        <v>Any</v>
      </c>
      <c r="F2601" t="s">
        <v>457</v>
      </c>
      <c r="G2601" t="s">
        <v>415</v>
      </c>
      <c r="H2601" t="s">
        <v>454</v>
      </c>
      <c r="I2601" s="12" t="s">
        <v>417</v>
      </c>
      <c r="J2601" s="12" t="s">
        <v>418</v>
      </c>
      <c r="L2601" s="28" t="str">
        <f t="shared" si="163"/>
        <v>AsmNewSCGCZ11</v>
      </c>
      <c r="M2601" t="str">
        <f t="shared" si="164"/>
        <v>AsmNewSCG</v>
      </c>
      <c r="N2601" t="s">
        <v>429</v>
      </c>
      <c r="O2601">
        <v>0</v>
      </c>
    </row>
    <row r="2602" spans="2:15" x14ac:dyDescent="0.35">
      <c r="B2602" t="s">
        <v>389</v>
      </c>
      <c r="C2602" t="str">
        <f t="shared" si="161"/>
        <v>AsmNewSCG</v>
      </c>
      <c r="D2602" t="s">
        <v>393</v>
      </c>
      <c r="E2602" t="str">
        <f t="shared" si="162"/>
        <v>Any</v>
      </c>
      <c r="F2602" t="s">
        <v>457</v>
      </c>
      <c r="G2602" t="s">
        <v>415</v>
      </c>
      <c r="H2602" t="s">
        <v>454</v>
      </c>
      <c r="I2602" s="12" t="s">
        <v>417</v>
      </c>
      <c r="J2602" s="12" t="s">
        <v>418</v>
      </c>
      <c r="L2602" s="28" t="str">
        <f t="shared" si="163"/>
        <v>AsmNewSCGCZ12</v>
      </c>
      <c r="M2602" t="str">
        <f t="shared" si="164"/>
        <v>AsmNewSCG</v>
      </c>
      <c r="N2602" t="s">
        <v>430</v>
      </c>
      <c r="O2602">
        <v>0</v>
      </c>
    </row>
    <row r="2603" spans="2:15" x14ac:dyDescent="0.35">
      <c r="B2603" t="s">
        <v>389</v>
      </c>
      <c r="C2603" t="str">
        <f t="shared" si="161"/>
        <v>AsmNewSCG</v>
      </c>
      <c r="D2603" t="s">
        <v>393</v>
      </c>
      <c r="E2603" t="str">
        <f t="shared" si="162"/>
        <v>Any</v>
      </c>
      <c r="F2603" t="s">
        <v>457</v>
      </c>
      <c r="G2603" t="s">
        <v>415</v>
      </c>
      <c r="H2603" t="s">
        <v>454</v>
      </c>
      <c r="I2603" s="12" t="s">
        <v>417</v>
      </c>
      <c r="J2603" s="12" t="s">
        <v>418</v>
      </c>
      <c r="L2603" s="28" t="str">
        <f t="shared" si="163"/>
        <v>AsmNewSCGCZ13</v>
      </c>
      <c r="M2603" t="str">
        <f t="shared" si="164"/>
        <v>AsmNewSCG</v>
      </c>
      <c r="N2603" t="s">
        <v>431</v>
      </c>
      <c r="O2603">
        <v>0.223</v>
      </c>
    </row>
    <row r="2604" spans="2:15" x14ac:dyDescent="0.35">
      <c r="B2604" t="s">
        <v>389</v>
      </c>
      <c r="C2604" t="str">
        <f t="shared" si="161"/>
        <v>AsmNewSCG</v>
      </c>
      <c r="D2604" t="s">
        <v>393</v>
      </c>
      <c r="E2604" t="str">
        <f t="shared" si="162"/>
        <v>Any</v>
      </c>
      <c r="F2604" t="s">
        <v>457</v>
      </c>
      <c r="G2604" t="s">
        <v>415</v>
      </c>
      <c r="H2604" t="s">
        <v>454</v>
      </c>
      <c r="I2604" s="12" t="s">
        <v>417</v>
      </c>
      <c r="J2604" s="12" t="s">
        <v>418</v>
      </c>
      <c r="L2604" s="28" t="str">
        <f t="shared" si="163"/>
        <v>AsmNewSCGCZ14</v>
      </c>
      <c r="M2604" t="str">
        <f t="shared" si="164"/>
        <v>AsmNewSCG</v>
      </c>
      <c r="N2604" t="s">
        <v>432</v>
      </c>
      <c r="O2604">
        <v>0.48586666666666667</v>
      </c>
    </row>
    <row r="2605" spans="2:15" x14ac:dyDescent="0.35">
      <c r="B2605" t="s">
        <v>389</v>
      </c>
      <c r="C2605" t="str">
        <f t="shared" si="161"/>
        <v>AsmNewSCG</v>
      </c>
      <c r="D2605" t="s">
        <v>393</v>
      </c>
      <c r="E2605" t="str">
        <f t="shared" si="162"/>
        <v>Any</v>
      </c>
      <c r="F2605" t="s">
        <v>457</v>
      </c>
      <c r="G2605" t="s">
        <v>415</v>
      </c>
      <c r="H2605" t="s">
        <v>454</v>
      </c>
      <c r="I2605" s="12" t="s">
        <v>417</v>
      </c>
      <c r="J2605" s="12" t="s">
        <v>418</v>
      </c>
      <c r="L2605" s="28" t="str">
        <f t="shared" si="163"/>
        <v>AsmNewSCGCZ15</v>
      </c>
      <c r="M2605" t="str">
        <f t="shared" si="164"/>
        <v>AsmNewSCG</v>
      </c>
      <c r="N2605" t="s">
        <v>433</v>
      </c>
      <c r="O2605">
        <v>1.0635333333333332</v>
      </c>
    </row>
    <row r="2606" spans="2:15" x14ac:dyDescent="0.35">
      <c r="B2606" t="s">
        <v>389</v>
      </c>
      <c r="C2606" t="str">
        <f t="shared" si="161"/>
        <v>AsmNewSCG</v>
      </c>
      <c r="D2606" t="s">
        <v>393</v>
      </c>
      <c r="E2606" t="str">
        <f t="shared" si="162"/>
        <v>Any</v>
      </c>
      <c r="F2606" t="s">
        <v>457</v>
      </c>
      <c r="G2606" t="s">
        <v>415</v>
      </c>
      <c r="H2606" t="s">
        <v>454</v>
      </c>
      <c r="I2606" s="12" t="s">
        <v>417</v>
      </c>
      <c r="J2606" s="12" t="s">
        <v>418</v>
      </c>
      <c r="L2606" s="28" t="str">
        <f t="shared" si="163"/>
        <v>AsmNewSCGCZ16</v>
      </c>
      <c r="M2606" t="str">
        <f t="shared" si="164"/>
        <v>AsmNewSCG</v>
      </c>
      <c r="N2606" t="s">
        <v>434</v>
      </c>
      <c r="O2606">
        <v>0.30599999999999999</v>
      </c>
    </row>
    <row r="2607" spans="2:15" x14ac:dyDescent="0.35">
      <c r="B2607" t="s">
        <v>389</v>
      </c>
      <c r="C2607" t="str">
        <f t="shared" si="161"/>
        <v>EPrNewSCG</v>
      </c>
      <c r="D2607" t="s">
        <v>393</v>
      </c>
      <c r="E2607" t="str">
        <f t="shared" si="162"/>
        <v>Any</v>
      </c>
      <c r="F2607" t="s">
        <v>457</v>
      </c>
      <c r="G2607" t="s">
        <v>324</v>
      </c>
      <c r="H2607" t="s">
        <v>454</v>
      </c>
      <c r="I2607" s="12" t="s">
        <v>417</v>
      </c>
      <c r="J2607" s="12" t="s">
        <v>418</v>
      </c>
      <c r="L2607" s="28" t="str">
        <f t="shared" si="163"/>
        <v>EPrNewSCGCZ01</v>
      </c>
      <c r="M2607" t="str">
        <f t="shared" si="164"/>
        <v>EPrNewSCG</v>
      </c>
      <c r="N2607" t="s">
        <v>419</v>
      </c>
      <c r="O2607">
        <v>0</v>
      </c>
    </row>
    <row r="2608" spans="2:15" x14ac:dyDescent="0.35">
      <c r="B2608" t="s">
        <v>389</v>
      </c>
      <c r="C2608" t="str">
        <f t="shared" si="161"/>
        <v>EPrNewSCG</v>
      </c>
      <c r="D2608" t="s">
        <v>393</v>
      </c>
      <c r="E2608" t="str">
        <f t="shared" si="162"/>
        <v>Any</v>
      </c>
      <c r="F2608" t="s">
        <v>457</v>
      </c>
      <c r="G2608" t="s">
        <v>324</v>
      </c>
      <c r="H2608" t="s">
        <v>454</v>
      </c>
      <c r="I2608" s="12" t="s">
        <v>417</v>
      </c>
      <c r="J2608" s="12" t="s">
        <v>418</v>
      </c>
      <c r="L2608" s="28" t="str">
        <f t="shared" si="163"/>
        <v>EPrNewSCGCZ02</v>
      </c>
      <c r="M2608" t="str">
        <f t="shared" si="164"/>
        <v>EPrNewSCG</v>
      </c>
      <c r="N2608" t="s">
        <v>420</v>
      </c>
      <c r="O2608">
        <v>0</v>
      </c>
    </row>
    <row r="2609" spans="2:15" x14ac:dyDescent="0.35">
      <c r="B2609" t="s">
        <v>389</v>
      </c>
      <c r="C2609" t="str">
        <f t="shared" si="161"/>
        <v>EPrNewSCG</v>
      </c>
      <c r="D2609" t="s">
        <v>393</v>
      </c>
      <c r="E2609" t="str">
        <f t="shared" si="162"/>
        <v>Any</v>
      </c>
      <c r="F2609" t="s">
        <v>457</v>
      </c>
      <c r="G2609" t="s">
        <v>324</v>
      </c>
      <c r="H2609" t="s">
        <v>454</v>
      </c>
      <c r="I2609" s="12" t="s">
        <v>417</v>
      </c>
      <c r="J2609" s="12" t="s">
        <v>418</v>
      </c>
      <c r="L2609" s="28" t="str">
        <f t="shared" si="163"/>
        <v>EPrNewSCGCZ03</v>
      </c>
      <c r="M2609" t="str">
        <f t="shared" si="164"/>
        <v>EPrNewSCG</v>
      </c>
      <c r="N2609" t="s">
        <v>421</v>
      </c>
      <c r="O2609">
        <v>0</v>
      </c>
    </row>
    <row r="2610" spans="2:15" x14ac:dyDescent="0.35">
      <c r="B2610" t="s">
        <v>389</v>
      </c>
      <c r="C2610" t="str">
        <f t="shared" si="161"/>
        <v>EPrNewSCG</v>
      </c>
      <c r="D2610" t="s">
        <v>393</v>
      </c>
      <c r="E2610" t="str">
        <f t="shared" si="162"/>
        <v>Any</v>
      </c>
      <c r="F2610" t="s">
        <v>457</v>
      </c>
      <c r="G2610" t="s">
        <v>324</v>
      </c>
      <c r="H2610" t="s">
        <v>454</v>
      </c>
      <c r="I2610" s="12" t="s">
        <v>417</v>
      </c>
      <c r="J2610" s="12" t="s">
        <v>418</v>
      </c>
      <c r="L2610" s="28" t="str">
        <f t="shared" si="163"/>
        <v>EPrNewSCGCZ04</v>
      </c>
      <c r="M2610" t="str">
        <f t="shared" si="164"/>
        <v>EPrNewSCG</v>
      </c>
      <c r="N2610" t="s">
        <v>422</v>
      </c>
      <c r="O2610">
        <v>0</v>
      </c>
    </row>
    <row r="2611" spans="2:15" x14ac:dyDescent="0.35">
      <c r="B2611" t="s">
        <v>389</v>
      </c>
      <c r="C2611" t="str">
        <f t="shared" si="161"/>
        <v>EPrNewSCG</v>
      </c>
      <c r="D2611" t="s">
        <v>393</v>
      </c>
      <c r="E2611" t="str">
        <f t="shared" si="162"/>
        <v>Any</v>
      </c>
      <c r="F2611" t="s">
        <v>457</v>
      </c>
      <c r="G2611" t="s">
        <v>324</v>
      </c>
      <c r="H2611" t="s">
        <v>454</v>
      </c>
      <c r="I2611" s="12" t="s">
        <v>417</v>
      </c>
      <c r="J2611" s="12" t="s">
        <v>418</v>
      </c>
      <c r="L2611" s="28" t="str">
        <f t="shared" si="163"/>
        <v>EPrNewSCGCZ05</v>
      </c>
      <c r="M2611" t="str">
        <f t="shared" si="164"/>
        <v>EPrNewSCG</v>
      </c>
      <c r="N2611" t="s">
        <v>423</v>
      </c>
      <c r="O2611">
        <v>1.1333333333333332E-3</v>
      </c>
    </row>
    <row r="2612" spans="2:15" x14ac:dyDescent="0.35">
      <c r="B2612" t="s">
        <v>389</v>
      </c>
      <c r="C2612" t="str">
        <f t="shared" si="161"/>
        <v>EPrNewSCG</v>
      </c>
      <c r="D2612" t="s">
        <v>393</v>
      </c>
      <c r="E2612" t="str">
        <f t="shared" si="162"/>
        <v>Any</v>
      </c>
      <c r="F2612" t="s">
        <v>457</v>
      </c>
      <c r="G2612" t="s">
        <v>324</v>
      </c>
      <c r="H2612" t="s">
        <v>454</v>
      </c>
      <c r="I2612" s="12" t="s">
        <v>417</v>
      </c>
      <c r="J2612" s="12" t="s">
        <v>418</v>
      </c>
      <c r="L2612" s="28" t="str">
        <f t="shared" si="163"/>
        <v>EPrNewSCGCZ06</v>
      </c>
      <c r="M2612" t="str">
        <f t="shared" si="164"/>
        <v>EPrNewSCG</v>
      </c>
      <c r="N2612" t="s">
        <v>424</v>
      </c>
      <c r="O2612">
        <v>0.22456666666666666</v>
      </c>
    </row>
    <row r="2613" spans="2:15" x14ac:dyDescent="0.35">
      <c r="B2613" t="s">
        <v>389</v>
      </c>
      <c r="C2613" t="str">
        <f t="shared" si="161"/>
        <v>EPrNewSCG</v>
      </c>
      <c r="D2613" t="s">
        <v>393</v>
      </c>
      <c r="E2613" t="str">
        <f t="shared" si="162"/>
        <v>Any</v>
      </c>
      <c r="F2613" t="s">
        <v>457</v>
      </c>
      <c r="G2613" t="s">
        <v>324</v>
      </c>
      <c r="H2613" t="s">
        <v>454</v>
      </c>
      <c r="I2613" s="12" t="s">
        <v>417</v>
      </c>
      <c r="J2613" s="12" t="s">
        <v>418</v>
      </c>
      <c r="L2613" s="28" t="str">
        <f t="shared" si="163"/>
        <v>EPrNewSCGCZ07</v>
      </c>
      <c r="M2613" t="str">
        <f t="shared" si="164"/>
        <v>EPrNewSCG</v>
      </c>
      <c r="N2613" t="s">
        <v>425</v>
      </c>
      <c r="O2613">
        <v>0</v>
      </c>
    </row>
    <row r="2614" spans="2:15" x14ac:dyDescent="0.35">
      <c r="B2614" t="s">
        <v>389</v>
      </c>
      <c r="C2614" t="str">
        <f t="shared" si="161"/>
        <v>EPrNewSCG</v>
      </c>
      <c r="D2614" t="s">
        <v>393</v>
      </c>
      <c r="E2614" t="str">
        <f t="shared" si="162"/>
        <v>Any</v>
      </c>
      <c r="F2614" t="s">
        <v>457</v>
      </c>
      <c r="G2614" t="s">
        <v>324</v>
      </c>
      <c r="H2614" t="s">
        <v>454</v>
      </c>
      <c r="I2614" s="12" t="s">
        <v>417</v>
      </c>
      <c r="J2614" s="12" t="s">
        <v>418</v>
      </c>
      <c r="L2614" s="28" t="str">
        <f t="shared" si="163"/>
        <v>EPrNewSCGCZ08</v>
      </c>
      <c r="M2614" t="str">
        <f t="shared" si="164"/>
        <v>EPrNewSCG</v>
      </c>
      <c r="N2614" t="s">
        <v>426</v>
      </c>
      <c r="O2614">
        <v>0.40329999999999999</v>
      </c>
    </row>
    <row r="2615" spans="2:15" x14ac:dyDescent="0.35">
      <c r="B2615" t="s">
        <v>389</v>
      </c>
      <c r="C2615" t="str">
        <f t="shared" si="161"/>
        <v>EPrNewSCG</v>
      </c>
      <c r="D2615" t="s">
        <v>393</v>
      </c>
      <c r="E2615" t="str">
        <f t="shared" si="162"/>
        <v>Any</v>
      </c>
      <c r="F2615" t="s">
        <v>457</v>
      </c>
      <c r="G2615" t="s">
        <v>324</v>
      </c>
      <c r="H2615" t="s">
        <v>454</v>
      </c>
      <c r="I2615" s="12" t="s">
        <v>417</v>
      </c>
      <c r="J2615" s="12" t="s">
        <v>418</v>
      </c>
      <c r="L2615" s="28" t="str">
        <f t="shared" si="163"/>
        <v>EPrNewSCGCZ09</v>
      </c>
      <c r="M2615" t="str">
        <f t="shared" si="164"/>
        <v>EPrNewSCG</v>
      </c>
      <c r="N2615" t="s">
        <v>427</v>
      </c>
      <c r="O2615">
        <v>0.35526666666666662</v>
      </c>
    </row>
    <row r="2616" spans="2:15" x14ac:dyDescent="0.35">
      <c r="B2616" t="s">
        <v>389</v>
      </c>
      <c r="C2616" t="str">
        <f t="shared" si="161"/>
        <v>EPrNewSCG</v>
      </c>
      <c r="D2616" t="s">
        <v>393</v>
      </c>
      <c r="E2616" t="str">
        <f t="shared" si="162"/>
        <v>Any</v>
      </c>
      <c r="F2616" t="s">
        <v>457</v>
      </c>
      <c r="G2616" t="s">
        <v>324</v>
      </c>
      <c r="H2616" t="s">
        <v>454</v>
      </c>
      <c r="I2616" s="12" t="s">
        <v>417</v>
      </c>
      <c r="J2616" s="12" t="s">
        <v>418</v>
      </c>
      <c r="L2616" s="28" t="str">
        <f t="shared" si="163"/>
        <v>EPrNewSCGCZ10</v>
      </c>
      <c r="M2616" t="str">
        <f t="shared" si="164"/>
        <v>EPrNewSCG</v>
      </c>
      <c r="N2616" t="s">
        <v>428</v>
      </c>
      <c r="O2616">
        <v>0.56950000000000001</v>
      </c>
    </row>
    <row r="2617" spans="2:15" x14ac:dyDescent="0.35">
      <c r="B2617" t="s">
        <v>389</v>
      </c>
      <c r="C2617" t="str">
        <f t="shared" si="161"/>
        <v>EPrNewSCG</v>
      </c>
      <c r="D2617" t="s">
        <v>393</v>
      </c>
      <c r="E2617" t="str">
        <f t="shared" si="162"/>
        <v>Any</v>
      </c>
      <c r="F2617" t="s">
        <v>457</v>
      </c>
      <c r="G2617" t="s">
        <v>324</v>
      </c>
      <c r="H2617" t="s">
        <v>454</v>
      </c>
      <c r="I2617" s="12" t="s">
        <v>417</v>
      </c>
      <c r="J2617" s="12" t="s">
        <v>418</v>
      </c>
      <c r="L2617" s="28" t="str">
        <f t="shared" si="163"/>
        <v>EPrNewSCGCZ11</v>
      </c>
      <c r="M2617" t="str">
        <f t="shared" si="164"/>
        <v>EPrNewSCG</v>
      </c>
      <c r="N2617" t="s">
        <v>429</v>
      </c>
      <c r="O2617">
        <v>0</v>
      </c>
    </row>
    <row r="2618" spans="2:15" x14ac:dyDescent="0.35">
      <c r="B2618" t="s">
        <v>389</v>
      </c>
      <c r="C2618" t="str">
        <f t="shared" si="161"/>
        <v>EPrNewSCG</v>
      </c>
      <c r="D2618" t="s">
        <v>393</v>
      </c>
      <c r="E2618" t="str">
        <f t="shared" si="162"/>
        <v>Any</v>
      </c>
      <c r="F2618" t="s">
        <v>457</v>
      </c>
      <c r="G2618" t="s">
        <v>324</v>
      </c>
      <c r="H2618" t="s">
        <v>454</v>
      </c>
      <c r="I2618" s="12" t="s">
        <v>417</v>
      </c>
      <c r="J2618" s="12" t="s">
        <v>418</v>
      </c>
      <c r="L2618" s="28" t="str">
        <f t="shared" si="163"/>
        <v>EPrNewSCGCZ12</v>
      </c>
      <c r="M2618" t="str">
        <f t="shared" si="164"/>
        <v>EPrNewSCG</v>
      </c>
      <c r="N2618" t="s">
        <v>430</v>
      </c>
      <c r="O2618">
        <v>0</v>
      </c>
    </row>
    <row r="2619" spans="2:15" x14ac:dyDescent="0.35">
      <c r="B2619" t="s">
        <v>389</v>
      </c>
      <c r="C2619" t="str">
        <f t="shared" si="161"/>
        <v>EPrNewSCG</v>
      </c>
      <c r="D2619" t="s">
        <v>393</v>
      </c>
      <c r="E2619" t="str">
        <f t="shared" si="162"/>
        <v>Any</v>
      </c>
      <c r="F2619" t="s">
        <v>457</v>
      </c>
      <c r="G2619" t="s">
        <v>324</v>
      </c>
      <c r="H2619" t="s">
        <v>454</v>
      </c>
      <c r="I2619" s="12" t="s">
        <v>417</v>
      </c>
      <c r="J2619" s="12" t="s">
        <v>418</v>
      </c>
      <c r="L2619" s="28" t="str">
        <f t="shared" si="163"/>
        <v>EPrNewSCGCZ13</v>
      </c>
      <c r="M2619" t="str">
        <f t="shared" si="164"/>
        <v>EPrNewSCG</v>
      </c>
      <c r="N2619" t="s">
        <v>431</v>
      </c>
      <c r="O2619">
        <v>0.12476666666666668</v>
      </c>
    </row>
    <row r="2620" spans="2:15" x14ac:dyDescent="0.35">
      <c r="B2620" t="s">
        <v>389</v>
      </c>
      <c r="C2620" t="str">
        <f t="shared" si="161"/>
        <v>EPrNewSCG</v>
      </c>
      <c r="D2620" t="s">
        <v>393</v>
      </c>
      <c r="E2620" t="str">
        <f t="shared" si="162"/>
        <v>Any</v>
      </c>
      <c r="F2620" t="s">
        <v>457</v>
      </c>
      <c r="G2620" t="s">
        <v>324</v>
      </c>
      <c r="H2620" t="s">
        <v>454</v>
      </c>
      <c r="I2620" s="12" t="s">
        <v>417</v>
      </c>
      <c r="J2620" s="12" t="s">
        <v>418</v>
      </c>
      <c r="L2620" s="28" t="str">
        <f t="shared" si="163"/>
        <v>EPrNewSCGCZ14</v>
      </c>
      <c r="M2620" t="str">
        <f t="shared" si="164"/>
        <v>EPrNewSCG</v>
      </c>
      <c r="N2620" t="s">
        <v>432</v>
      </c>
      <c r="O2620">
        <v>0.12883333333333333</v>
      </c>
    </row>
    <row r="2621" spans="2:15" x14ac:dyDescent="0.35">
      <c r="B2621" t="s">
        <v>389</v>
      </c>
      <c r="C2621" t="str">
        <f t="shared" si="161"/>
        <v>EPrNewSCG</v>
      </c>
      <c r="D2621" t="s">
        <v>393</v>
      </c>
      <c r="E2621" t="str">
        <f t="shared" si="162"/>
        <v>Any</v>
      </c>
      <c r="F2621" t="s">
        <v>457</v>
      </c>
      <c r="G2621" t="s">
        <v>324</v>
      </c>
      <c r="H2621" t="s">
        <v>454</v>
      </c>
      <c r="I2621" s="12" t="s">
        <v>417</v>
      </c>
      <c r="J2621" s="12" t="s">
        <v>418</v>
      </c>
      <c r="L2621" s="28" t="str">
        <f t="shared" si="163"/>
        <v>EPrNewSCGCZ15</v>
      </c>
      <c r="M2621" t="str">
        <f t="shared" si="164"/>
        <v>EPrNewSCG</v>
      </c>
      <c r="N2621" t="s">
        <v>433</v>
      </c>
      <c r="O2621">
        <v>5.0766666666666661E-2</v>
      </c>
    </row>
    <row r="2622" spans="2:15" x14ac:dyDescent="0.35">
      <c r="B2622" t="s">
        <v>389</v>
      </c>
      <c r="C2622" t="str">
        <f t="shared" si="161"/>
        <v>EPrNewSCG</v>
      </c>
      <c r="D2622" t="s">
        <v>393</v>
      </c>
      <c r="E2622" t="str">
        <f t="shared" si="162"/>
        <v>Any</v>
      </c>
      <c r="F2622" t="s">
        <v>457</v>
      </c>
      <c r="G2622" t="s">
        <v>324</v>
      </c>
      <c r="H2622" t="s">
        <v>454</v>
      </c>
      <c r="I2622" s="12" t="s">
        <v>417</v>
      </c>
      <c r="J2622" s="12" t="s">
        <v>418</v>
      </c>
      <c r="L2622" s="28" t="str">
        <f t="shared" si="163"/>
        <v>EPrNewSCGCZ16</v>
      </c>
      <c r="M2622" t="str">
        <f t="shared" si="164"/>
        <v>EPrNewSCG</v>
      </c>
      <c r="N2622" t="s">
        <v>434</v>
      </c>
      <c r="O2622">
        <v>6.7199999999999996E-2</v>
      </c>
    </row>
    <row r="2623" spans="2:15" x14ac:dyDescent="0.35">
      <c r="B2623" t="s">
        <v>389</v>
      </c>
      <c r="C2623" t="str">
        <f t="shared" si="161"/>
        <v>ESeNewSCG</v>
      </c>
      <c r="D2623" t="s">
        <v>393</v>
      </c>
      <c r="E2623" t="str">
        <f t="shared" si="162"/>
        <v>Any</v>
      </c>
      <c r="F2623" t="s">
        <v>457</v>
      </c>
      <c r="G2623" t="s">
        <v>325</v>
      </c>
      <c r="H2623" t="s">
        <v>454</v>
      </c>
      <c r="I2623" s="12" t="s">
        <v>417</v>
      </c>
      <c r="J2623" s="12" t="s">
        <v>418</v>
      </c>
      <c r="L2623" s="28" t="str">
        <f t="shared" si="163"/>
        <v>ESeNewSCGCZ01</v>
      </c>
      <c r="M2623" t="str">
        <f t="shared" si="164"/>
        <v>ESeNewSCG</v>
      </c>
      <c r="N2623" t="s">
        <v>419</v>
      </c>
      <c r="O2623">
        <v>0</v>
      </c>
    </row>
    <row r="2624" spans="2:15" x14ac:dyDescent="0.35">
      <c r="B2624" t="s">
        <v>389</v>
      </c>
      <c r="C2624" t="str">
        <f t="shared" si="161"/>
        <v>ESeNewSCG</v>
      </c>
      <c r="D2624" t="s">
        <v>393</v>
      </c>
      <c r="E2624" t="str">
        <f t="shared" si="162"/>
        <v>Any</v>
      </c>
      <c r="F2624" t="s">
        <v>457</v>
      </c>
      <c r="G2624" t="s">
        <v>325</v>
      </c>
      <c r="H2624" t="s">
        <v>454</v>
      </c>
      <c r="I2624" s="12" t="s">
        <v>417</v>
      </c>
      <c r="J2624" s="12" t="s">
        <v>418</v>
      </c>
      <c r="L2624" s="28" t="str">
        <f t="shared" si="163"/>
        <v>ESeNewSCGCZ02</v>
      </c>
      <c r="M2624" t="str">
        <f t="shared" si="164"/>
        <v>ESeNewSCG</v>
      </c>
      <c r="N2624" t="s">
        <v>420</v>
      </c>
      <c r="O2624">
        <v>0</v>
      </c>
    </row>
    <row r="2625" spans="2:15" x14ac:dyDescent="0.35">
      <c r="B2625" t="s">
        <v>389</v>
      </c>
      <c r="C2625" t="str">
        <f t="shared" si="161"/>
        <v>ESeNewSCG</v>
      </c>
      <c r="D2625" t="s">
        <v>393</v>
      </c>
      <c r="E2625" t="str">
        <f t="shared" si="162"/>
        <v>Any</v>
      </c>
      <c r="F2625" t="s">
        <v>457</v>
      </c>
      <c r="G2625" t="s">
        <v>325</v>
      </c>
      <c r="H2625" t="s">
        <v>454</v>
      </c>
      <c r="I2625" s="12" t="s">
        <v>417</v>
      </c>
      <c r="J2625" s="12" t="s">
        <v>418</v>
      </c>
      <c r="L2625" s="28" t="str">
        <f t="shared" si="163"/>
        <v>ESeNewSCGCZ03</v>
      </c>
      <c r="M2625" t="str">
        <f t="shared" si="164"/>
        <v>ESeNewSCG</v>
      </c>
      <c r="N2625" t="s">
        <v>421</v>
      </c>
      <c r="O2625">
        <v>0</v>
      </c>
    </row>
    <row r="2626" spans="2:15" x14ac:dyDescent="0.35">
      <c r="B2626" t="s">
        <v>389</v>
      </c>
      <c r="C2626" t="str">
        <f t="shared" si="161"/>
        <v>ESeNewSCG</v>
      </c>
      <c r="D2626" t="s">
        <v>393</v>
      </c>
      <c r="E2626" t="str">
        <f t="shared" si="162"/>
        <v>Any</v>
      </c>
      <c r="F2626" t="s">
        <v>457</v>
      </c>
      <c r="G2626" t="s">
        <v>325</v>
      </c>
      <c r="H2626" t="s">
        <v>454</v>
      </c>
      <c r="I2626" s="12" t="s">
        <v>417</v>
      </c>
      <c r="J2626" s="12" t="s">
        <v>418</v>
      </c>
      <c r="L2626" s="28" t="str">
        <f t="shared" si="163"/>
        <v>ESeNewSCGCZ04</v>
      </c>
      <c r="M2626" t="str">
        <f t="shared" si="164"/>
        <v>ESeNewSCG</v>
      </c>
      <c r="N2626" t="s">
        <v>422</v>
      </c>
      <c r="O2626">
        <v>0</v>
      </c>
    </row>
    <row r="2627" spans="2:15" x14ac:dyDescent="0.35">
      <c r="B2627" t="s">
        <v>389</v>
      </c>
      <c r="C2627" t="str">
        <f t="shared" si="161"/>
        <v>ESeNewSCG</v>
      </c>
      <c r="D2627" t="s">
        <v>393</v>
      </c>
      <c r="E2627" t="str">
        <f t="shared" si="162"/>
        <v>Any</v>
      </c>
      <c r="F2627" t="s">
        <v>457</v>
      </c>
      <c r="G2627" t="s">
        <v>325</v>
      </c>
      <c r="H2627" t="s">
        <v>454</v>
      </c>
      <c r="I2627" s="12" t="s">
        <v>417</v>
      </c>
      <c r="J2627" s="12" t="s">
        <v>418</v>
      </c>
      <c r="L2627" s="28" t="str">
        <f t="shared" si="163"/>
        <v>ESeNewSCGCZ05</v>
      </c>
      <c r="M2627" t="str">
        <f t="shared" si="164"/>
        <v>ESeNewSCG</v>
      </c>
      <c r="N2627" t="s">
        <v>423</v>
      </c>
      <c r="O2627">
        <v>1.1333333333333332E-3</v>
      </c>
    </row>
    <row r="2628" spans="2:15" x14ac:dyDescent="0.35">
      <c r="B2628" t="s">
        <v>389</v>
      </c>
      <c r="C2628" t="str">
        <f t="shared" si="161"/>
        <v>ESeNewSCG</v>
      </c>
      <c r="D2628" t="s">
        <v>393</v>
      </c>
      <c r="E2628" t="str">
        <f t="shared" si="162"/>
        <v>Any</v>
      </c>
      <c r="F2628" t="s">
        <v>457</v>
      </c>
      <c r="G2628" t="s">
        <v>325</v>
      </c>
      <c r="H2628" t="s">
        <v>454</v>
      </c>
      <c r="I2628" s="12" t="s">
        <v>417</v>
      </c>
      <c r="J2628" s="12" t="s">
        <v>418</v>
      </c>
      <c r="L2628" s="28" t="str">
        <f t="shared" si="163"/>
        <v>ESeNewSCGCZ06</v>
      </c>
      <c r="M2628" t="str">
        <f t="shared" si="164"/>
        <v>ESeNewSCG</v>
      </c>
      <c r="N2628" t="s">
        <v>424</v>
      </c>
      <c r="O2628">
        <v>0.22456666666666666</v>
      </c>
    </row>
    <row r="2629" spans="2:15" x14ac:dyDescent="0.35">
      <c r="B2629" t="s">
        <v>389</v>
      </c>
      <c r="C2629" t="str">
        <f t="shared" si="161"/>
        <v>ESeNewSCG</v>
      </c>
      <c r="D2629" t="s">
        <v>393</v>
      </c>
      <c r="E2629" t="str">
        <f t="shared" si="162"/>
        <v>Any</v>
      </c>
      <c r="F2629" t="s">
        <v>457</v>
      </c>
      <c r="G2629" t="s">
        <v>325</v>
      </c>
      <c r="H2629" t="s">
        <v>454</v>
      </c>
      <c r="I2629" s="12" t="s">
        <v>417</v>
      </c>
      <c r="J2629" s="12" t="s">
        <v>418</v>
      </c>
      <c r="L2629" s="28" t="str">
        <f t="shared" si="163"/>
        <v>ESeNewSCGCZ07</v>
      </c>
      <c r="M2629" t="str">
        <f t="shared" si="164"/>
        <v>ESeNewSCG</v>
      </c>
      <c r="N2629" t="s">
        <v>425</v>
      </c>
      <c r="O2629">
        <v>0</v>
      </c>
    </row>
    <row r="2630" spans="2:15" x14ac:dyDescent="0.35">
      <c r="B2630" t="s">
        <v>389</v>
      </c>
      <c r="C2630" t="str">
        <f t="shared" si="161"/>
        <v>ESeNewSCG</v>
      </c>
      <c r="D2630" t="s">
        <v>393</v>
      </c>
      <c r="E2630" t="str">
        <f t="shared" si="162"/>
        <v>Any</v>
      </c>
      <c r="F2630" t="s">
        <v>457</v>
      </c>
      <c r="G2630" t="s">
        <v>325</v>
      </c>
      <c r="H2630" t="s">
        <v>454</v>
      </c>
      <c r="I2630" s="12" t="s">
        <v>417</v>
      </c>
      <c r="J2630" s="12" t="s">
        <v>418</v>
      </c>
      <c r="L2630" s="28" t="str">
        <f t="shared" si="163"/>
        <v>ESeNewSCGCZ08</v>
      </c>
      <c r="M2630" t="str">
        <f t="shared" si="164"/>
        <v>ESeNewSCG</v>
      </c>
      <c r="N2630" t="s">
        <v>426</v>
      </c>
      <c r="O2630">
        <v>0.40329999999999999</v>
      </c>
    </row>
    <row r="2631" spans="2:15" x14ac:dyDescent="0.35">
      <c r="B2631" t="s">
        <v>389</v>
      </c>
      <c r="C2631" t="str">
        <f t="shared" si="161"/>
        <v>ESeNewSCG</v>
      </c>
      <c r="D2631" t="s">
        <v>393</v>
      </c>
      <c r="E2631" t="str">
        <f t="shared" si="162"/>
        <v>Any</v>
      </c>
      <c r="F2631" t="s">
        <v>457</v>
      </c>
      <c r="G2631" t="s">
        <v>325</v>
      </c>
      <c r="H2631" t="s">
        <v>454</v>
      </c>
      <c r="I2631" s="12" t="s">
        <v>417</v>
      </c>
      <c r="J2631" s="12" t="s">
        <v>418</v>
      </c>
      <c r="L2631" s="28" t="str">
        <f t="shared" si="163"/>
        <v>ESeNewSCGCZ09</v>
      </c>
      <c r="M2631" t="str">
        <f t="shared" si="164"/>
        <v>ESeNewSCG</v>
      </c>
      <c r="N2631" t="s">
        <v>427</v>
      </c>
      <c r="O2631">
        <v>0.35526666666666662</v>
      </c>
    </row>
    <row r="2632" spans="2:15" x14ac:dyDescent="0.35">
      <c r="B2632" t="s">
        <v>389</v>
      </c>
      <c r="C2632" t="str">
        <f t="shared" si="161"/>
        <v>ESeNewSCG</v>
      </c>
      <c r="D2632" t="s">
        <v>393</v>
      </c>
      <c r="E2632" t="str">
        <f t="shared" si="162"/>
        <v>Any</v>
      </c>
      <c r="F2632" t="s">
        <v>457</v>
      </c>
      <c r="G2632" t="s">
        <v>325</v>
      </c>
      <c r="H2632" t="s">
        <v>454</v>
      </c>
      <c r="I2632" s="12" t="s">
        <v>417</v>
      </c>
      <c r="J2632" s="12" t="s">
        <v>418</v>
      </c>
      <c r="L2632" s="28" t="str">
        <f t="shared" si="163"/>
        <v>ESeNewSCGCZ10</v>
      </c>
      <c r="M2632" t="str">
        <f t="shared" si="164"/>
        <v>ESeNewSCG</v>
      </c>
      <c r="N2632" t="s">
        <v>428</v>
      </c>
      <c r="O2632">
        <v>0.56950000000000001</v>
      </c>
    </row>
    <row r="2633" spans="2:15" x14ac:dyDescent="0.35">
      <c r="B2633" t="s">
        <v>389</v>
      </c>
      <c r="C2633" t="str">
        <f t="shared" si="161"/>
        <v>ESeNewSCG</v>
      </c>
      <c r="D2633" t="s">
        <v>393</v>
      </c>
      <c r="E2633" t="str">
        <f t="shared" si="162"/>
        <v>Any</v>
      </c>
      <c r="F2633" t="s">
        <v>457</v>
      </c>
      <c r="G2633" t="s">
        <v>325</v>
      </c>
      <c r="H2633" t="s">
        <v>454</v>
      </c>
      <c r="I2633" s="12" t="s">
        <v>417</v>
      </c>
      <c r="J2633" s="12" t="s">
        <v>418</v>
      </c>
      <c r="L2633" s="28" t="str">
        <f t="shared" si="163"/>
        <v>ESeNewSCGCZ11</v>
      </c>
      <c r="M2633" t="str">
        <f t="shared" si="164"/>
        <v>ESeNewSCG</v>
      </c>
      <c r="N2633" t="s">
        <v>429</v>
      </c>
      <c r="O2633">
        <v>0</v>
      </c>
    </row>
    <row r="2634" spans="2:15" x14ac:dyDescent="0.35">
      <c r="B2634" t="s">
        <v>389</v>
      </c>
      <c r="C2634" t="str">
        <f t="shared" si="161"/>
        <v>ESeNewSCG</v>
      </c>
      <c r="D2634" t="s">
        <v>393</v>
      </c>
      <c r="E2634" t="str">
        <f t="shared" si="162"/>
        <v>Any</v>
      </c>
      <c r="F2634" t="s">
        <v>457</v>
      </c>
      <c r="G2634" t="s">
        <v>325</v>
      </c>
      <c r="H2634" t="s">
        <v>454</v>
      </c>
      <c r="I2634" s="12" t="s">
        <v>417</v>
      </c>
      <c r="J2634" s="12" t="s">
        <v>418</v>
      </c>
      <c r="L2634" s="28" t="str">
        <f t="shared" si="163"/>
        <v>ESeNewSCGCZ12</v>
      </c>
      <c r="M2634" t="str">
        <f t="shared" si="164"/>
        <v>ESeNewSCG</v>
      </c>
      <c r="N2634" t="s">
        <v>430</v>
      </c>
      <c r="O2634">
        <v>0</v>
      </c>
    </row>
    <row r="2635" spans="2:15" x14ac:dyDescent="0.35">
      <c r="B2635" t="s">
        <v>389</v>
      </c>
      <c r="C2635" t="str">
        <f t="shared" si="161"/>
        <v>ESeNewSCG</v>
      </c>
      <c r="D2635" t="s">
        <v>393</v>
      </c>
      <c r="E2635" t="str">
        <f t="shared" si="162"/>
        <v>Any</v>
      </c>
      <c r="F2635" t="s">
        <v>457</v>
      </c>
      <c r="G2635" t="s">
        <v>325</v>
      </c>
      <c r="H2635" t="s">
        <v>454</v>
      </c>
      <c r="I2635" s="12" t="s">
        <v>417</v>
      </c>
      <c r="J2635" s="12" t="s">
        <v>418</v>
      </c>
      <c r="L2635" s="28" t="str">
        <f t="shared" si="163"/>
        <v>ESeNewSCGCZ13</v>
      </c>
      <c r="M2635" t="str">
        <f t="shared" si="164"/>
        <v>ESeNewSCG</v>
      </c>
      <c r="N2635" t="s">
        <v>431</v>
      </c>
      <c r="O2635">
        <v>0.12476666666666668</v>
      </c>
    </row>
    <row r="2636" spans="2:15" x14ac:dyDescent="0.35">
      <c r="B2636" t="s">
        <v>389</v>
      </c>
      <c r="C2636" t="str">
        <f t="shared" si="161"/>
        <v>ESeNewSCG</v>
      </c>
      <c r="D2636" t="s">
        <v>393</v>
      </c>
      <c r="E2636" t="str">
        <f t="shared" si="162"/>
        <v>Any</v>
      </c>
      <c r="F2636" t="s">
        <v>457</v>
      </c>
      <c r="G2636" t="s">
        <v>325</v>
      </c>
      <c r="H2636" t="s">
        <v>454</v>
      </c>
      <c r="I2636" s="12" t="s">
        <v>417</v>
      </c>
      <c r="J2636" s="12" t="s">
        <v>418</v>
      </c>
      <c r="L2636" s="28" t="str">
        <f t="shared" si="163"/>
        <v>ESeNewSCGCZ14</v>
      </c>
      <c r="M2636" t="str">
        <f t="shared" si="164"/>
        <v>ESeNewSCG</v>
      </c>
      <c r="N2636" t="s">
        <v>432</v>
      </c>
      <c r="O2636">
        <v>0.12883333333333333</v>
      </c>
    </row>
    <row r="2637" spans="2:15" x14ac:dyDescent="0.35">
      <c r="B2637" t="s">
        <v>389</v>
      </c>
      <c r="C2637" t="str">
        <f t="shared" si="161"/>
        <v>ESeNewSCG</v>
      </c>
      <c r="D2637" t="s">
        <v>393</v>
      </c>
      <c r="E2637" t="str">
        <f t="shared" si="162"/>
        <v>Any</v>
      </c>
      <c r="F2637" t="s">
        <v>457</v>
      </c>
      <c r="G2637" t="s">
        <v>325</v>
      </c>
      <c r="H2637" t="s">
        <v>454</v>
      </c>
      <c r="I2637" s="12" t="s">
        <v>417</v>
      </c>
      <c r="J2637" s="12" t="s">
        <v>418</v>
      </c>
      <c r="L2637" s="28" t="str">
        <f t="shared" si="163"/>
        <v>ESeNewSCGCZ15</v>
      </c>
      <c r="M2637" t="str">
        <f t="shared" si="164"/>
        <v>ESeNewSCG</v>
      </c>
      <c r="N2637" t="s">
        <v>433</v>
      </c>
      <c r="O2637">
        <v>5.0766666666666661E-2</v>
      </c>
    </row>
    <row r="2638" spans="2:15" x14ac:dyDescent="0.35">
      <c r="B2638" t="s">
        <v>389</v>
      </c>
      <c r="C2638" t="str">
        <f t="shared" si="161"/>
        <v>ESeNewSCG</v>
      </c>
      <c r="D2638" t="s">
        <v>393</v>
      </c>
      <c r="E2638" t="str">
        <f t="shared" si="162"/>
        <v>Any</v>
      </c>
      <c r="F2638" t="s">
        <v>457</v>
      </c>
      <c r="G2638" t="s">
        <v>325</v>
      </c>
      <c r="H2638" t="s">
        <v>454</v>
      </c>
      <c r="I2638" s="12" t="s">
        <v>417</v>
      </c>
      <c r="J2638" s="12" t="s">
        <v>418</v>
      </c>
      <c r="L2638" s="28" t="str">
        <f t="shared" si="163"/>
        <v>ESeNewSCGCZ16</v>
      </c>
      <c r="M2638" t="str">
        <f t="shared" si="164"/>
        <v>ESeNewSCG</v>
      </c>
      <c r="N2638" t="s">
        <v>434</v>
      </c>
      <c r="O2638">
        <v>6.7199999999999996E-2</v>
      </c>
    </row>
    <row r="2639" spans="2:15" x14ac:dyDescent="0.35">
      <c r="B2639" t="s">
        <v>389</v>
      </c>
      <c r="C2639" t="str">
        <f t="shared" ref="C2639:C2702" si="165">+G2639&amp;H2639&amp;F2639</f>
        <v>ECCNewSCG</v>
      </c>
      <c r="D2639" t="s">
        <v>393</v>
      </c>
      <c r="E2639" t="str">
        <f t="shared" si="162"/>
        <v>Any</v>
      </c>
      <c r="F2639" t="s">
        <v>457</v>
      </c>
      <c r="G2639" t="s">
        <v>435</v>
      </c>
      <c r="H2639" t="s">
        <v>454</v>
      </c>
      <c r="I2639" s="12" t="s">
        <v>417</v>
      </c>
      <c r="J2639" s="12" t="s">
        <v>418</v>
      </c>
      <c r="L2639" s="28" t="str">
        <f t="shared" si="163"/>
        <v>ECCNewSCGCZ01</v>
      </c>
      <c r="M2639" t="str">
        <f t="shared" si="164"/>
        <v>ECCNewSCG</v>
      </c>
      <c r="N2639" t="s">
        <v>419</v>
      </c>
      <c r="O2639">
        <v>0</v>
      </c>
    </row>
    <row r="2640" spans="2:15" x14ac:dyDescent="0.35">
      <c r="B2640" t="s">
        <v>389</v>
      </c>
      <c r="C2640" t="str">
        <f t="shared" si="165"/>
        <v>ECCNewSCG</v>
      </c>
      <c r="D2640" t="s">
        <v>393</v>
      </c>
      <c r="E2640" t="str">
        <f t="shared" ref="E2640:E2703" si="166">IF(H2640="Ex",F2640,"Any")</f>
        <v>Any</v>
      </c>
      <c r="F2640" t="s">
        <v>457</v>
      </c>
      <c r="G2640" t="s">
        <v>435</v>
      </c>
      <c r="H2640" t="s">
        <v>454</v>
      </c>
      <c r="I2640" s="12" t="s">
        <v>417</v>
      </c>
      <c r="J2640" s="12" t="s">
        <v>418</v>
      </c>
      <c r="L2640" s="28" t="str">
        <f t="shared" ref="L2640:L2703" si="167">M2640&amp;N2640</f>
        <v>ECCNewSCGCZ02</v>
      </c>
      <c r="M2640" t="str">
        <f t="shared" ref="M2640:M2703" si="168">+C2640</f>
        <v>ECCNewSCG</v>
      </c>
      <c r="N2640" t="s">
        <v>420</v>
      </c>
      <c r="O2640">
        <v>0</v>
      </c>
    </row>
    <row r="2641" spans="2:15" x14ac:dyDescent="0.35">
      <c r="B2641" t="s">
        <v>389</v>
      </c>
      <c r="C2641" t="str">
        <f t="shared" si="165"/>
        <v>ECCNewSCG</v>
      </c>
      <c r="D2641" t="s">
        <v>393</v>
      </c>
      <c r="E2641" t="str">
        <f t="shared" si="166"/>
        <v>Any</v>
      </c>
      <c r="F2641" t="s">
        <v>457</v>
      </c>
      <c r="G2641" t="s">
        <v>435</v>
      </c>
      <c r="H2641" t="s">
        <v>454</v>
      </c>
      <c r="I2641" s="12" t="s">
        <v>417</v>
      </c>
      <c r="J2641" s="12" t="s">
        <v>418</v>
      </c>
      <c r="L2641" s="28" t="str">
        <f t="shared" si="167"/>
        <v>ECCNewSCGCZ03</v>
      </c>
      <c r="M2641" t="str">
        <f t="shared" si="168"/>
        <v>ECCNewSCG</v>
      </c>
      <c r="N2641" t="s">
        <v>421</v>
      </c>
      <c r="O2641">
        <v>0</v>
      </c>
    </row>
    <row r="2642" spans="2:15" x14ac:dyDescent="0.35">
      <c r="B2642" t="s">
        <v>389</v>
      </c>
      <c r="C2642" t="str">
        <f t="shared" si="165"/>
        <v>ECCNewSCG</v>
      </c>
      <c r="D2642" t="s">
        <v>393</v>
      </c>
      <c r="E2642" t="str">
        <f t="shared" si="166"/>
        <v>Any</v>
      </c>
      <c r="F2642" t="s">
        <v>457</v>
      </c>
      <c r="G2642" t="s">
        <v>435</v>
      </c>
      <c r="H2642" t="s">
        <v>454</v>
      </c>
      <c r="I2642" s="12" t="s">
        <v>417</v>
      </c>
      <c r="J2642" s="12" t="s">
        <v>418</v>
      </c>
      <c r="L2642" s="28" t="str">
        <f t="shared" si="167"/>
        <v>ECCNewSCGCZ04</v>
      </c>
      <c r="M2642" t="str">
        <f t="shared" si="168"/>
        <v>ECCNewSCG</v>
      </c>
      <c r="N2642" t="s">
        <v>422</v>
      </c>
      <c r="O2642">
        <v>0</v>
      </c>
    </row>
    <row r="2643" spans="2:15" x14ac:dyDescent="0.35">
      <c r="B2643" t="s">
        <v>389</v>
      </c>
      <c r="C2643" t="str">
        <f t="shared" si="165"/>
        <v>ECCNewSCG</v>
      </c>
      <c r="D2643" t="s">
        <v>393</v>
      </c>
      <c r="E2643" t="str">
        <f t="shared" si="166"/>
        <v>Any</v>
      </c>
      <c r="F2643" t="s">
        <v>457</v>
      </c>
      <c r="G2643" t="s">
        <v>435</v>
      </c>
      <c r="H2643" t="s">
        <v>454</v>
      </c>
      <c r="I2643" s="12" t="s">
        <v>417</v>
      </c>
      <c r="J2643" s="12" t="s">
        <v>418</v>
      </c>
      <c r="L2643" s="28" t="str">
        <f t="shared" si="167"/>
        <v>ECCNewSCGCZ05</v>
      </c>
      <c r="M2643" t="str">
        <f t="shared" si="168"/>
        <v>ECCNewSCG</v>
      </c>
      <c r="N2643" t="s">
        <v>423</v>
      </c>
      <c r="O2643">
        <v>5.0000000000000001E-4</v>
      </c>
    </row>
    <row r="2644" spans="2:15" x14ac:dyDescent="0.35">
      <c r="B2644" t="s">
        <v>389</v>
      </c>
      <c r="C2644" t="str">
        <f t="shared" si="165"/>
        <v>ECCNewSCG</v>
      </c>
      <c r="D2644" t="s">
        <v>393</v>
      </c>
      <c r="E2644" t="str">
        <f t="shared" si="166"/>
        <v>Any</v>
      </c>
      <c r="F2644" t="s">
        <v>457</v>
      </c>
      <c r="G2644" t="s">
        <v>435</v>
      </c>
      <c r="H2644" t="s">
        <v>454</v>
      </c>
      <c r="I2644" s="12" t="s">
        <v>417</v>
      </c>
      <c r="J2644" s="12" t="s">
        <v>418</v>
      </c>
      <c r="L2644" s="28" t="str">
        <f t="shared" si="167"/>
        <v>ECCNewSCGCZ06</v>
      </c>
      <c r="M2644" t="str">
        <f t="shared" si="168"/>
        <v>ECCNewSCG</v>
      </c>
      <c r="N2644" t="s">
        <v>424</v>
      </c>
      <c r="O2644">
        <v>0.47034999999999999</v>
      </c>
    </row>
    <row r="2645" spans="2:15" x14ac:dyDescent="0.35">
      <c r="B2645" t="s">
        <v>389</v>
      </c>
      <c r="C2645" t="str">
        <f t="shared" si="165"/>
        <v>ECCNewSCG</v>
      </c>
      <c r="D2645" t="s">
        <v>393</v>
      </c>
      <c r="E2645" t="str">
        <f t="shared" si="166"/>
        <v>Any</v>
      </c>
      <c r="F2645" t="s">
        <v>457</v>
      </c>
      <c r="G2645" t="s">
        <v>435</v>
      </c>
      <c r="H2645" t="s">
        <v>454</v>
      </c>
      <c r="I2645" s="12" t="s">
        <v>417</v>
      </c>
      <c r="J2645" s="12" t="s">
        <v>418</v>
      </c>
      <c r="L2645" s="28" t="str">
        <f t="shared" si="167"/>
        <v>ECCNewSCGCZ07</v>
      </c>
      <c r="M2645" t="str">
        <f t="shared" si="168"/>
        <v>ECCNewSCG</v>
      </c>
      <c r="N2645" t="s">
        <v>425</v>
      </c>
      <c r="O2645">
        <v>0</v>
      </c>
    </row>
    <row r="2646" spans="2:15" x14ac:dyDescent="0.35">
      <c r="B2646" t="s">
        <v>389</v>
      </c>
      <c r="C2646" t="str">
        <f t="shared" si="165"/>
        <v>ECCNewSCG</v>
      </c>
      <c r="D2646" t="s">
        <v>393</v>
      </c>
      <c r="E2646" t="str">
        <f t="shared" si="166"/>
        <v>Any</v>
      </c>
      <c r="F2646" t="s">
        <v>457</v>
      </c>
      <c r="G2646" t="s">
        <v>435</v>
      </c>
      <c r="H2646" t="s">
        <v>454</v>
      </c>
      <c r="I2646" s="12" t="s">
        <v>417</v>
      </c>
      <c r="J2646" s="12" t="s">
        <v>418</v>
      </c>
      <c r="L2646" s="28" t="str">
        <f t="shared" si="167"/>
        <v>ECCNewSCGCZ08</v>
      </c>
      <c r="M2646" t="str">
        <f t="shared" si="168"/>
        <v>ECCNewSCG</v>
      </c>
      <c r="N2646" t="s">
        <v>426</v>
      </c>
      <c r="O2646">
        <v>0.76105</v>
      </c>
    </row>
    <row r="2647" spans="2:15" x14ac:dyDescent="0.35">
      <c r="B2647" t="s">
        <v>389</v>
      </c>
      <c r="C2647" t="str">
        <f t="shared" si="165"/>
        <v>ECCNewSCG</v>
      </c>
      <c r="D2647" t="s">
        <v>393</v>
      </c>
      <c r="E2647" t="str">
        <f t="shared" si="166"/>
        <v>Any</v>
      </c>
      <c r="F2647" t="s">
        <v>457</v>
      </c>
      <c r="G2647" t="s">
        <v>435</v>
      </c>
      <c r="H2647" t="s">
        <v>454</v>
      </c>
      <c r="I2647" s="12" t="s">
        <v>417</v>
      </c>
      <c r="J2647" s="12" t="s">
        <v>418</v>
      </c>
      <c r="L2647" s="28" t="str">
        <f t="shared" si="167"/>
        <v>ECCNewSCGCZ09</v>
      </c>
      <c r="M2647" t="str">
        <f t="shared" si="168"/>
        <v>ECCNewSCG</v>
      </c>
      <c r="N2647" t="s">
        <v>427</v>
      </c>
      <c r="O2647">
        <v>0.47440000000000004</v>
      </c>
    </row>
    <row r="2648" spans="2:15" x14ac:dyDescent="0.35">
      <c r="B2648" t="s">
        <v>389</v>
      </c>
      <c r="C2648" t="str">
        <f t="shared" si="165"/>
        <v>ECCNewSCG</v>
      </c>
      <c r="D2648" t="s">
        <v>393</v>
      </c>
      <c r="E2648" t="str">
        <f t="shared" si="166"/>
        <v>Any</v>
      </c>
      <c r="F2648" t="s">
        <v>457</v>
      </c>
      <c r="G2648" t="s">
        <v>435</v>
      </c>
      <c r="H2648" t="s">
        <v>454</v>
      </c>
      <c r="I2648" s="12" t="s">
        <v>417</v>
      </c>
      <c r="J2648" s="12" t="s">
        <v>418</v>
      </c>
      <c r="L2648" s="28" t="str">
        <f t="shared" si="167"/>
        <v>ECCNewSCGCZ10</v>
      </c>
      <c r="M2648" t="str">
        <f t="shared" si="168"/>
        <v>ECCNewSCG</v>
      </c>
      <c r="N2648" t="s">
        <v>428</v>
      </c>
      <c r="O2648">
        <v>0.42154999999999998</v>
      </c>
    </row>
    <row r="2649" spans="2:15" x14ac:dyDescent="0.35">
      <c r="B2649" t="s">
        <v>389</v>
      </c>
      <c r="C2649" t="str">
        <f t="shared" si="165"/>
        <v>ECCNewSCG</v>
      </c>
      <c r="D2649" t="s">
        <v>393</v>
      </c>
      <c r="E2649" t="str">
        <f t="shared" si="166"/>
        <v>Any</v>
      </c>
      <c r="F2649" t="s">
        <v>457</v>
      </c>
      <c r="G2649" t="s">
        <v>435</v>
      </c>
      <c r="H2649" t="s">
        <v>454</v>
      </c>
      <c r="I2649" s="12" t="s">
        <v>417</v>
      </c>
      <c r="J2649" s="12" t="s">
        <v>418</v>
      </c>
      <c r="L2649" s="28" t="str">
        <f t="shared" si="167"/>
        <v>ECCNewSCGCZ11</v>
      </c>
      <c r="M2649" t="str">
        <f t="shared" si="168"/>
        <v>ECCNewSCG</v>
      </c>
      <c r="N2649" t="s">
        <v>429</v>
      </c>
      <c r="O2649">
        <v>0</v>
      </c>
    </row>
    <row r="2650" spans="2:15" x14ac:dyDescent="0.35">
      <c r="B2650" t="s">
        <v>389</v>
      </c>
      <c r="C2650" t="str">
        <f t="shared" si="165"/>
        <v>ECCNewSCG</v>
      </c>
      <c r="D2650" t="s">
        <v>393</v>
      </c>
      <c r="E2650" t="str">
        <f t="shared" si="166"/>
        <v>Any</v>
      </c>
      <c r="F2650" t="s">
        <v>457</v>
      </c>
      <c r="G2650" t="s">
        <v>435</v>
      </c>
      <c r="H2650" t="s">
        <v>454</v>
      </c>
      <c r="I2650" s="12" t="s">
        <v>417</v>
      </c>
      <c r="J2650" s="12" t="s">
        <v>418</v>
      </c>
      <c r="L2650" s="28" t="str">
        <f t="shared" si="167"/>
        <v>ECCNewSCGCZ12</v>
      </c>
      <c r="M2650" t="str">
        <f t="shared" si="168"/>
        <v>ECCNewSCG</v>
      </c>
      <c r="N2650" t="s">
        <v>430</v>
      </c>
      <c r="O2650">
        <v>0</v>
      </c>
    </row>
    <row r="2651" spans="2:15" x14ac:dyDescent="0.35">
      <c r="B2651" t="s">
        <v>389</v>
      </c>
      <c r="C2651" t="str">
        <f t="shared" si="165"/>
        <v>ECCNewSCG</v>
      </c>
      <c r="D2651" t="s">
        <v>393</v>
      </c>
      <c r="E2651" t="str">
        <f t="shared" si="166"/>
        <v>Any</v>
      </c>
      <c r="F2651" t="s">
        <v>457</v>
      </c>
      <c r="G2651" t="s">
        <v>435</v>
      </c>
      <c r="H2651" t="s">
        <v>454</v>
      </c>
      <c r="I2651" s="12" t="s">
        <v>417</v>
      </c>
      <c r="J2651" s="12" t="s">
        <v>418</v>
      </c>
      <c r="L2651" s="28" t="str">
        <f t="shared" si="167"/>
        <v>ECCNewSCGCZ13</v>
      </c>
      <c r="M2651" t="str">
        <f t="shared" si="168"/>
        <v>ECCNewSCG</v>
      </c>
      <c r="N2651" t="s">
        <v>431</v>
      </c>
      <c r="O2651">
        <v>0.1116</v>
      </c>
    </row>
    <row r="2652" spans="2:15" x14ac:dyDescent="0.35">
      <c r="B2652" t="s">
        <v>389</v>
      </c>
      <c r="C2652" t="str">
        <f t="shared" si="165"/>
        <v>ECCNewSCG</v>
      </c>
      <c r="D2652" t="s">
        <v>393</v>
      </c>
      <c r="E2652" t="str">
        <f t="shared" si="166"/>
        <v>Any</v>
      </c>
      <c r="F2652" t="s">
        <v>457</v>
      </c>
      <c r="G2652" t="s">
        <v>435</v>
      </c>
      <c r="H2652" t="s">
        <v>454</v>
      </c>
      <c r="I2652" s="12" t="s">
        <v>417</v>
      </c>
      <c r="J2652" s="12" t="s">
        <v>418</v>
      </c>
      <c r="L2652" s="28" t="str">
        <f t="shared" si="167"/>
        <v>ECCNewSCGCZ14</v>
      </c>
      <c r="M2652" t="str">
        <f t="shared" si="168"/>
        <v>ECCNewSCG</v>
      </c>
      <c r="N2652" t="s">
        <v>432</v>
      </c>
      <c r="O2652">
        <v>0.14069999999999999</v>
      </c>
    </row>
    <row r="2653" spans="2:15" x14ac:dyDescent="0.35">
      <c r="B2653" t="s">
        <v>389</v>
      </c>
      <c r="C2653" t="str">
        <f t="shared" si="165"/>
        <v>ECCNewSCG</v>
      </c>
      <c r="D2653" t="s">
        <v>393</v>
      </c>
      <c r="E2653" t="str">
        <f t="shared" si="166"/>
        <v>Any</v>
      </c>
      <c r="F2653" t="s">
        <v>457</v>
      </c>
      <c r="G2653" t="s">
        <v>435</v>
      </c>
      <c r="H2653" t="s">
        <v>454</v>
      </c>
      <c r="I2653" s="12" t="s">
        <v>417</v>
      </c>
      <c r="J2653" s="12" t="s">
        <v>418</v>
      </c>
      <c r="L2653" s="28" t="str">
        <f t="shared" si="167"/>
        <v>ECCNewSCGCZ15</v>
      </c>
      <c r="M2653" t="str">
        <f t="shared" si="168"/>
        <v>ECCNewSCG</v>
      </c>
      <c r="N2653" t="s">
        <v>433</v>
      </c>
      <c r="O2653">
        <v>0.12265</v>
      </c>
    </row>
    <row r="2654" spans="2:15" x14ac:dyDescent="0.35">
      <c r="B2654" t="s">
        <v>389</v>
      </c>
      <c r="C2654" t="str">
        <f t="shared" si="165"/>
        <v>ECCNewSCG</v>
      </c>
      <c r="D2654" t="s">
        <v>393</v>
      </c>
      <c r="E2654" t="str">
        <f t="shared" si="166"/>
        <v>Any</v>
      </c>
      <c r="F2654" t="s">
        <v>457</v>
      </c>
      <c r="G2654" t="s">
        <v>435</v>
      </c>
      <c r="H2654" t="s">
        <v>454</v>
      </c>
      <c r="I2654" s="12" t="s">
        <v>417</v>
      </c>
      <c r="J2654" s="12" t="s">
        <v>418</v>
      </c>
      <c r="L2654" s="28" t="str">
        <f t="shared" si="167"/>
        <v>ECCNewSCGCZ16</v>
      </c>
      <c r="M2654" t="str">
        <f t="shared" si="168"/>
        <v>ECCNewSCG</v>
      </c>
      <c r="N2654" t="s">
        <v>434</v>
      </c>
      <c r="O2654">
        <v>0.27689999999999998</v>
      </c>
    </row>
    <row r="2655" spans="2:15" x14ac:dyDescent="0.35">
      <c r="B2655" t="s">
        <v>389</v>
      </c>
      <c r="C2655" t="str">
        <f t="shared" si="165"/>
        <v>EUnNewSCG</v>
      </c>
      <c r="D2655" t="s">
        <v>393</v>
      </c>
      <c r="E2655" t="str">
        <f t="shared" si="166"/>
        <v>Any</v>
      </c>
      <c r="F2655" t="s">
        <v>457</v>
      </c>
      <c r="G2655" t="s">
        <v>436</v>
      </c>
      <c r="H2655" t="s">
        <v>454</v>
      </c>
      <c r="I2655" s="12" t="s">
        <v>417</v>
      </c>
      <c r="J2655" s="12" t="s">
        <v>418</v>
      </c>
      <c r="L2655" s="28" t="str">
        <f t="shared" si="167"/>
        <v>EUnNewSCGCZ01</v>
      </c>
      <c r="M2655" t="str">
        <f t="shared" si="168"/>
        <v>EUnNewSCG</v>
      </c>
      <c r="N2655" t="s">
        <v>419</v>
      </c>
      <c r="O2655">
        <v>0</v>
      </c>
    </row>
    <row r="2656" spans="2:15" x14ac:dyDescent="0.35">
      <c r="B2656" t="s">
        <v>389</v>
      </c>
      <c r="C2656" t="str">
        <f t="shared" si="165"/>
        <v>EUnNewSCG</v>
      </c>
      <c r="D2656" t="s">
        <v>393</v>
      </c>
      <c r="E2656" t="str">
        <f t="shared" si="166"/>
        <v>Any</v>
      </c>
      <c r="F2656" t="s">
        <v>457</v>
      </c>
      <c r="G2656" t="s">
        <v>436</v>
      </c>
      <c r="H2656" t="s">
        <v>454</v>
      </c>
      <c r="I2656" s="12" t="s">
        <v>417</v>
      </c>
      <c r="J2656" s="12" t="s">
        <v>418</v>
      </c>
      <c r="L2656" s="28" t="str">
        <f t="shared" si="167"/>
        <v>EUnNewSCGCZ02</v>
      </c>
      <c r="M2656" t="str">
        <f t="shared" si="168"/>
        <v>EUnNewSCG</v>
      </c>
      <c r="N2656" t="s">
        <v>420</v>
      </c>
      <c r="O2656">
        <v>0</v>
      </c>
    </row>
    <row r="2657" spans="2:15" x14ac:dyDescent="0.35">
      <c r="B2657" t="s">
        <v>389</v>
      </c>
      <c r="C2657" t="str">
        <f t="shared" si="165"/>
        <v>EUnNewSCG</v>
      </c>
      <c r="D2657" t="s">
        <v>393</v>
      </c>
      <c r="E2657" t="str">
        <f t="shared" si="166"/>
        <v>Any</v>
      </c>
      <c r="F2657" t="s">
        <v>457</v>
      </c>
      <c r="G2657" t="s">
        <v>436</v>
      </c>
      <c r="H2657" t="s">
        <v>454</v>
      </c>
      <c r="I2657" s="12" t="s">
        <v>417</v>
      </c>
      <c r="J2657" s="12" t="s">
        <v>418</v>
      </c>
      <c r="L2657" s="28" t="str">
        <f t="shared" si="167"/>
        <v>EUnNewSCGCZ03</v>
      </c>
      <c r="M2657" t="str">
        <f t="shared" si="168"/>
        <v>EUnNewSCG</v>
      </c>
      <c r="N2657" t="s">
        <v>421</v>
      </c>
      <c r="O2657">
        <v>0</v>
      </c>
    </row>
    <row r="2658" spans="2:15" x14ac:dyDescent="0.35">
      <c r="B2658" t="s">
        <v>389</v>
      </c>
      <c r="C2658" t="str">
        <f t="shared" si="165"/>
        <v>EUnNewSCG</v>
      </c>
      <c r="D2658" t="s">
        <v>393</v>
      </c>
      <c r="E2658" t="str">
        <f t="shared" si="166"/>
        <v>Any</v>
      </c>
      <c r="F2658" t="s">
        <v>457</v>
      </c>
      <c r="G2658" t="s">
        <v>436</v>
      </c>
      <c r="H2658" t="s">
        <v>454</v>
      </c>
      <c r="I2658" s="12" t="s">
        <v>417</v>
      </c>
      <c r="J2658" s="12" t="s">
        <v>418</v>
      </c>
      <c r="L2658" s="28" t="str">
        <f t="shared" si="167"/>
        <v>EUnNewSCGCZ04</v>
      </c>
      <c r="M2658" t="str">
        <f t="shared" si="168"/>
        <v>EUnNewSCG</v>
      </c>
      <c r="N2658" t="s">
        <v>422</v>
      </c>
      <c r="O2658">
        <v>0</v>
      </c>
    </row>
    <row r="2659" spans="2:15" x14ac:dyDescent="0.35">
      <c r="B2659" t="s">
        <v>389</v>
      </c>
      <c r="C2659" t="str">
        <f t="shared" si="165"/>
        <v>EUnNewSCG</v>
      </c>
      <c r="D2659" t="s">
        <v>393</v>
      </c>
      <c r="E2659" t="str">
        <f t="shared" si="166"/>
        <v>Any</v>
      </c>
      <c r="F2659" t="s">
        <v>457</v>
      </c>
      <c r="G2659" t="s">
        <v>436</v>
      </c>
      <c r="H2659" t="s">
        <v>454</v>
      </c>
      <c r="I2659" s="12" t="s">
        <v>417</v>
      </c>
      <c r="J2659" s="12" t="s">
        <v>418</v>
      </c>
      <c r="L2659" s="28" t="str">
        <f t="shared" si="167"/>
        <v>EUnNewSCGCZ05</v>
      </c>
      <c r="M2659" t="str">
        <f t="shared" si="168"/>
        <v>EUnNewSCG</v>
      </c>
      <c r="N2659" t="s">
        <v>423</v>
      </c>
      <c r="O2659">
        <v>5.0000000000000001E-4</v>
      </c>
    </row>
    <row r="2660" spans="2:15" x14ac:dyDescent="0.35">
      <c r="B2660" t="s">
        <v>389</v>
      </c>
      <c r="C2660" t="str">
        <f t="shared" si="165"/>
        <v>EUnNewSCG</v>
      </c>
      <c r="D2660" t="s">
        <v>393</v>
      </c>
      <c r="E2660" t="str">
        <f t="shared" si="166"/>
        <v>Any</v>
      </c>
      <c r="F2660" t="s">
        <v>457</v>
      </c>
      <c r="G2660" t="s">
        <v>436</v>
      </c>
      <c r="H2660" t="s">
        <v>454</v>
      </c>
      <c r="I2660" s="12" t="s">
        <v>417</v>
      </c>
      <c r="J2660" s="12" t="s">
        <v>418</v>
      </c>
      <c r="L2660" s="28" t="str">
        <f t="shared" si="167"/>
        <v>EUnNewSCGCZ06</v>
      </c>
      <c r="M2660" t="str">
        <f t="shared" si="168"/>
        <v>EUnNewSCG</v>
      </c>
      <c r="N2660" t="s">
        <v>424</v>
      </c>
      <c r="O2660">
        <v>0.47034999999999999</v>
      </c>
    </row>
    <row r="2661" spans="2:15" x14ac:dyDescent="0.35">
      <c r="B2661" t="s">
        <v>389</v>
      </c>
      <c r="C2661" t="str">
        <f t="shared" si="165"/>
        <v>EUnNewSCG</v>
      </c>
      <c r="D2661" t="s">
        <v>393</v>
      </c>
      <c r="E2661" t="str">
        <f t="shared" si="166"/>
        <v>Any</v>
      </c>
      <c r="F2661" t="s">
        <v>457</v>
      </c>
      <c r="G2661" t="s">
        <v>436</v>
      </c>
      <c r="H2661" t="s">
        <v>454</v>
      </c>
      <c r="I2661" s="12" t="s">
        <v>417</v>
      </c>
      <c r="J2661" s="12" t="s">
        <v>418</v>
      </c>
      <c r="L2661" s="28" t="str">
        <f t="shared" si="167"/>
        <v>EUnNewSCGCZ07</v>
      </c>
      <c r="M2661" t="str">
        <f t="shared" si="168"/>
        <v>EUnNewSCG</v>
      </c>
      <c r="N2661" t="s">
        <v>425</v>
      </c>
      <c r="O2661">
        <v>0</v>
      </c>
    </row>
    <row r="2662" spans="2:15" x14ac:dyDescent="0.35">
      <c r="B2662" t="s">
        <v>389</v>
      </c>
      <c r="C2662" t="str">
        <f t="shared" si="165"/>
        <v>EUnNewSCG</v>
      </c>
      <c r="D2662" t="s">
        <v>393</v>
      </c>
      <c r="E2662" t="str">
        <f t="shared" si="166"/>
        <v>Any</v>
      </c>
      <c r="F2662" t="s">
        <v>457</v>
      </c>
      <c r="G2662" t="s">
        <v>436</v>
      </c>
      <c r="H2662" t="s">
        <v>454</v>
      </c>
      <c r="I2662" s="12" t="s">
        <v>417</v>
      </c>
      <c r="J2662" s="12" t="s">
        <v>418</v>
      </c>
      <c r="L2662" s="28" t="str">
        <f t="shared" si="167"/>
        <v>EUnNewSCGCZ08</v>
      </c>
      <c r="M2662" t="str">
        <f t="shared" si="168"/>
        <v>EUnNewSCG</v>
      </c>
      <c r="N2662" t="s">
        <v>426</v>
      </c>
      <c r="O2662">
        <v>0.76105</v>
      </c>
    </row>
    <row r="2663" spans="2:15" x14ac:dyDescent="0.35">
      <c r="B2663" t="s">
        <v>389</v>
      </c>
      <c r="C2663" t="str">
        <f t="shared" si="165"/>
        <v>EUnNewSCG</v>
      </c>
      <c r="D2663" t="s">
        <v>393</v>
      </c>
      <c r="E2663" t="str">
        <f t="shared" si="166"/>
        <v>Any</v>
      </c>
      <c r="F2663" t="s">
        <v>457</v>
      </c>
      <c r="G2663" t="s">
        <v>436</v>
      </c>
      <c r="H2663" t="s">
        <v>454</v>
      </c>
      <c r="I2663" s="12" t="s">
        <v>417</v>
      </c>
      <c r="J2663" s="12" t="s">
        <v>418</v>
      </c>
      <c r="L2663" s="28" t="str">
        <f t="shared" si="167"/>
        <v>EUnNewSCGCZ09</v>
      </c>
      <c r="M2663" t="str">
        <f t="shared" si="168"/>
        <v>EUnNewSCG</v>
      </c>
      <c r="N2663" t="s">
        <v>427</v>
      </c>
      <c r="O2663">
        <v>0.47440000000000004</v>
      </c>
    </row>
    <row r="2664" spans="2:15" x14ac:dyDescent="0.35">
      <c r="B2664" t="s">
        <v>389</v>
      </c>
      <c r="C2664" t="str">
        <f t="shared" si="165"/>
        <v>EUnNewSCG</v>
      </c>
      <c r="D2664" t="s">
        <v>393</v>
      </c>
      <c r="E2664" t="str">
        <f t="shared" si="166"/>
        <v>Any</v>
      </c>
      <c r="F2664" t="s">
        <v>457</v>
      </c>
      <c r="G2664" t="s">
        <v>436</v>
      </c>
      <c r="H2664" t="s">
        <v>454</v>
      </c>
      <c r="I2664" s="12" t="s">
        <v>417</v>
      </c>
      <c r="J2664" s="12" t="s">
        <v>418</v>
      </c>
      <c r="L2664" s="28" t="str">
        <f t="shared" si="167"/>
        <v>EUnNewSCGCZ10</v>
      </c>
      <c r="M2664" t="str">
        <f t="shared" si="168"/>
        <v>EUnNewSCG</v>
      </c>
      <c r="N2664" t="s">
        <v>428</v>
      </c>
      <c r="O2664">
        <v>0.42154999999999998</v>
      </c>
    </row>
    <row r="2665" spans="2:15" x14ac:dyDescent="0.35">
      <c r="B2665" t="s">
        <v>389</v>
      </c>
      <c r="C2665" t="str">
        <f t="shared" si="165"/>
        <v>EUnNewSCG</v>
      </c>
      <c r="D2665" t="s">
        <v>393</v>
      </c>
      <c r="E2665" t="str">
        <f t="shared" si="166"/>
        <v>Any</v>
      </c>
      <c r="F2665" t="s">
        <v>457</v>
      </c>
      <c r="G2665" t="s">
        <v>436</v>
      </c>
      <c r="H2665" t="s">
        <v>454</v>
      </c>
      <c r="I2665" s="12" t="s">
        <v>417</v>
      </c>
      <c r="J2665" s="12" t="s">
        <v>418</v>
      </c>
      <c r="L2665" s="28" t="str">
        <f t="shared" si="167"/>
        <v>EUnNewSCGCZ11</v>
      </c>
      <c r="M2665" t="str">
        <f t="shared" si="168"/>
        <v>EUnNewSCG</v>
      </c>
      <c r="N2665" t="s">
        <v>429</v>
      </c>
      <c r="O2665">
        <v>0</v>
      </c>
    </row>
    <row r="2666" spans="2:15" x14ac:dyDescent="0.35">
      <c r="B2666" t="s">
        <v>389</v>
      </c>
      <c r="C2666" t="str">
        <f t="shared" si="165"/>
        <v>EUnNewSCG</v>
      </c>
      <c r="D2666" t="s">
        <v>393</v>
      </c>
      <c r="E2666" t="str">
        <f t="shared" si="166"/>
        <v>Any</v>
      </c>
      <c r="F2666" t="s">
        <v>457</v>
      </c>
      <c r="G2666" t="s">
        <v>436</v>
      </c>
      <c r="H2666" t="s">
        <v>454</v>
      </c>
      <c r="I2666" s="12" t="s">
        <v>417</v>
      </c>
      <c r="J2666" s="12" t="s">
        <v>418</v>
      </c>
      <c r="L2666" s="28" t="str">
        <f t="shared" si="167"/>
        <v>EUnNewSCGCZ12</v>
      </c>
      <c r="M2666" t="str">
        <f t="shared" si="168"/>
        <v>EUnNewSCG</v>
      </c>
      <c r="N2666" t="s">
        <v>430</v>
      </c>
      <c r="O2666">
        <v>0</v>
      </c>
    </row>
    <row r="2667" spans="2:15" x14ac:dyDescent="0.35">
      <c r="B2667" t="s">
        <v>389</v>
      </c>
      <c r="C2667" t="str">
        <f t="shared" si="165"/>
        <v>EUnNewSCG</v>
      </c>
      <c r="D2667" t="s">
        <v>393</v>
      </c>
      <c r="E2667" t="str">
        <f t="shared" si="166"/>
        <v>Any</v>
      </c>
      <c r="F2667" t="s">
        <v>457</v>
      </c>
      <c r="G2667" t="s">
        <v>436</v>
      </c>
      <c r="H2667" t="s">
        <v>454</v>
      </c>
      <c r="I2667" s="12" t="s">
        <v>417</v>
      </c>
      <c r="J2667" s="12" t="s">
        <v>418</v>
      </c>
      <c r="L2667" s="28" t="str">
        <f t="shared" si="167"/>
        <v>EUnNewSCGCZ13</v>
      </c>
      <c r="M2667" t="str">
        <f t="shared" si="168"/>
        <v>EUnNewSCG</v>
      </c>
      <c r="N2667" t="s">
        <v>431</v>
      </c>
      <c r="O2667">
        <v>0.1116</v>
      </c>
    </row>
    <row r="2668" spans="2:15" x14ac:dyDescent="0.35">
      <c r="B2668" t="s">
        <v>389</v>
      </c>
      <c r="C2668" t="str">
        <f t="shared" si="165"/>
        <v>EUnNewSCG</v>
      </c>
      <c r="D2668" t="s">
        <v>393</v>
      </c>
      <c r="E2668" t="str">
        <f t="shared" si="166"/>
        <v>Any</v>
      </c>
      <c r="F2668" t="s">
        <v>457</v>
      </c>
      <c r="G2668" t="s">
        <v>436</v>
      </c>
      <c r="H2668" t="s">
        <v>454</v>
      </c>
      <c r="I2668" s="12" t="s">
        <v>417</v>
      </c>
      <c r="J2668" s="12" t="s">
        <v>418</v>
      </c>
      <c r="L2668" s="28" t="str">
        <f t="shared" si="167"/>
        <v>EUnNewSCGCZ14</v>
      </c>
      <c r="M2668" t="str">
        <f t="shared" si="168"/>
        <v>EUnNewSCG</v>
      </c>
      <c r="N2668" t="s">
        <v>432</v>
      </c>
      <c r="O2668">
        <v>0.14069999999999999</v>
      </c>
    </row>
    <row r="2669" spans="2:15" x14ac:dyDescent="0.35">
      <c r="B2669" t="s">
        <v>389</v>
      </c>
      <c r="C2669" t="str">
        <f t="shared" si="165"/>
        <v>EUnNewSCG</v>
      </c>
      <c r="D2669" t="s">
        <v>393</v>
      </c>
      <c r="E2669" t="str">
        <f t="shared" si="166"/>
        <v>Any</v>
      </c>
      <c r="F2669" t="s">
        <v>457</v>
      </c>
      <c r="G2669" t="s">
        <v>436</v>
      </c>
      <c r="H2669" t="s">
        <v>454</v>
      </c>
      <c r="I2669" s="12" t="s">
        <v>417</v>
      </c>
      <c r="J2669" s="12" t="s">
        <v>418</v>
      </c>
      <c r="L2669" s="28" t="str">
        <f t="shared" si="167"/>
        <v>EUnNewSCGCZ15</v>
      </c>
      <c r="M2669" t="str">
        <f t="shared" si="168"/>
        <v>EUnNewSCG</v>
      </c>
      <c r="N2669" t="s">
        <v>433</v>
      </c>
      <c r="O2669">
        <v>0.12265</v>
      </c>
    </row>
    <row r="2670" spans="2:15" x14ac:dyDescent="0.35">
      <c r="B2670" t="s">
        <v>389</v>
      </c>
      <c r="C2670" t="str">
        <f t="shared" si="165"/>
        <v>EUnNewSCG</v>
      </c>
      <c r="D2670" t="s">
        <v>393</v>
      </c>
      <c r="E2670" t="str">
        <f t="shared" si="166"/>
        <v>Any</v>
      </c>
      <c r="F2670" t="s">
        <v>457</v>
      </c>
      <c r="G2670" t="s">
        <v>436</v>
      </c>
      <c r="H2670" t="s">
        <v>454</v>
      </c>
      <c r="I2670" s="12" t="s">
        <v>417</v>
      </c>
      <c r="J2670" s="12" t="s">
        <v>418</v>
      </c>
      <c r="L2670" s="28" t="str">
        <f t="shared" si="167"/>
        <v>EUnNewSCGCZ16</v>
      </c>
      <c r="M2670" t="str">
        <f t="shared" si="168"/>
        <v>EUnNewSCG</v>
      </c>
      <c r="N2670" t="s">
        <v>434</v>
      </c>
      <c r="O2670">
        <v>0.27689999999999998</v>
      </c>
    </row>
    <row r="2671" spans="2:15" x14ac:dyDescent="0.35">
      <c r="B2671" t="s">
        <v>389</v>
      </c>
      <c r="C2671" t="str">
        <f t="shared" si="165"/>
        <v>ERCNewSCG</v>
      </c>
      <c r="D2671" t="s">
        <v>393</v>
      </c>
      <c r="E2671" t="str">
        <f t="shared" si="166"/>
        <v>Any</v>
      </c>
      <c r="F2671" t="s">
        <v>457</v>
      </c>
      <c r="G2671" t="s">
        <v>14</v>
      </c>
      <c r="H2671" t="s">
        <v>454</v>
      </c>
      <c r="I2671" s="12" t="s">
        <v>417</v>
      </c>
      <c r="J2671" s="12" t="s">
        <v>418</v>
      </c>
      <c r="L2671" s="28" t="str">
        <f t="shared" si="167"/>
        <v>ERCNewSCGCZ01</v>
      </c>
      <c r="M2671" t="str">
        <f t="shared" si="168"/>
        <v>ERCNewSCG</v>
      </c>
      <c r="N2671" t="s">
        <v>419</v>
      </c>
      <c r="O2671">
        <v>0</v>
      </c>
    </row>
    <row r="2672" spans="2:15" x14ac:dyDescent="0.35">
      <c r="B2672" t="s">
        <v>389</v>
      </c>
      <c r="C2672" t="str">
        <f t="shared" si="165"/>
        <v>ERCNewSCG</v>
      </c>
      <c r="D2672" t="s">
        <v>393</v>
      </c>
      <c r="E2672" t="str">
        <f t="shared" si="166"/>
        <v>Any</v>
      </c>
      <c r="F2672" t="s">
        <v>457</v>
      </c>
      <c r="G2672" t="s">
        <v>14</v>
      </c>
      <c r="H2672" t="s">
        <v>454</v>
      </c>
      <c r="I2672" s="12" t="s">
        <v>417</v>
      </c>
      <c r="J2672" s="12" t="s">
        <v>418</v>
      </c>
      <c r="L2672" s="28" t="str">
        <f t="shared" si="167"/>
        <v>ERCNewSCGCZ02</v>
      </c>
      <c r="M2672" t="str">
        <f t="shared" si="168"/>
        <v>ERCNewSCG</v>
      </c>
      <c r="N2672" t="s">
        <v>420</v>
      </c>
      <c r="O2672">
        <v>0</v>
      </c>
    </row>
    <row r="2673" spans="2:15" x14ac:dyDescent="0.35">
      <c r="B2673" t="s">
        <v>389</v>
      </c>
      <c r="C2673" t="str">
        <f t="shared" si="165"/>
        <v>ERCNewSCG</v>
      </c>
      <c r="D2673" t="s">
        <v>393</v>
      </c>
      <c r="E2673" t="str">
        <f t="shared" si="166"/>
        <v>Any</v>
      </c>
      <c r="F2673" t="s">
        <v>457</v>
      </c>
      <c r="G2673" t="s">
        <v>14</v>
      </c>
      <c r="H2673" t="s">
        <v>454</v>
      </c>
      <c r="I2673" s="12" t="s">
        <v>417</v>
      </c>
      <c r="J2673" s="12" t="s">
        <v>418</v>
      </c>
      <c r="L2673" s="28" t="str">
        <f t="shared" si="167"/>
        <v>ERCNewSCGCZ03</v>
      </c>
      <c r="M2673" t="str">
        <f t="shared" si="168"/>
        <v>ERCNewSCG</v>
      </c>
      <c r="N2673" t="s">
        <v>421</v>
      </c>
      <c r="O2673">
        <v>0</v>
      </c>
    </row>
    <row r="2674" spans="2:15" x14ac:dyDescent="0.35">
      <c r="B2674" t="s">
        <v>389</v>
      </c>
      <c r="C2674" t="str">
        <f t="shared" si="165"/>
        <v>ERCNewSCG</v>
      </c>
      <c r="D2674" t="s">
        <v>393</v>
      </c>
      <c r="E2674" t="str">
        <f t="shared" si="166"/>
        <v>Any</v>
      </c>
      <c r="F2674" t="s">
        <v>457</v>
      </c>
      <c r="G2674" t="s">
        <v>14</v>
      </c>
      <c r="H2674" t="s">
        <v>454</v>
      </c>
      <c r="I2674" s="12" t="s">
        <v>417</v>
      </c>
      <c r="J2674" s="12" t="s">
        <v>418</v>
      </c>
      <c r="L2674" s="28" t="str">
        <f t="shared" si="167"/>
        <v>ERCNewSCGCZ04</v>
      </c>
      <c r="M2674" t="str">
        <f t="shared" si="168"/>
        <v>ERCNewSCG</v>
      </c>
      <c r="N2674" t="s">
        <v>422</v>
      </c>
      <c r="O2674">
        <v>0</v>
      </c>
    </row>
    <row r="2675" spans="2:15" x14ac:dyDescent="0.35">
      <c r="B2675" t="s">
        <v>389</v>
      </c>
      <c r="C2675" t="str">
        <f t="shared" si="165"/>
        <v>ERCNewSCG</v>
      </c>
      <c r="D2675" t="s">
        <v>393</v>
      </c>
      <c r="E2675" t="str">
        <f t="shared" si="166"/>
        <v>Any</v>
      </c>
      <c r="F2675" t="s">
        <v>457</v>
      </c>
      <c r="G2675" t="s">
        <v>14</v>
      </c>
      <c r="H2675" t="s">
        <v>454</v>
      </c>
      <c r="I2675" s="12" t="s">
        <v>417</v>
      </c>
      <c r="J2675" s="12" t="s">
        <v>418</v>
      </c>
      <c r="L2675" s="28" t="str">
        <f t="shared" si="167"/>
        <v>ERCNewSCGCZ05</v>
      </c>
      <c r="M2675" t="str">
        <f t="shared" si="168"/>
        <v>ERCNewSCG</v>
      </c>
      <c r="N2675" t="s">
        <v>423</v>
      </c>
      <c r="O2675">
        <v>1.1333333333333332E-3</v>
      </c>
    </row>
    <row r="2676" spans="2:15" x14ac:dyDescent="0.35">
      <c r="B2676" t="s">
        <v>389</v>
      </c>
      <c r="C2676" t="str">
        <f t="shared" si="165"/>
        <v>ERCNewSCG</v>
      </c>
      <c r="D2676" t="s">
        <v>393</v>
      </c>
      <c r="E2676" t="str">
        <f t="shared" si="166"/>
        <v>Any</v>
      </c>
      <c r="F2676" t="s">
        <v>457</v>
      </c>
      <c r="G2676" t="s">
        <v>14</v>
      </c>
      <c r="H2676" t="s">
        <v>454</v>
      </c>
      <c r="I2676" s="12" t="s">
        <v>417</v>
      </c>
      <c r="J2676" s="12" t="s">
        <v>418</v>
      </c>
      <c r="L2676" s="28" t="str">
        <f t="shared" si="167"/>
        <v>ERCNewSCGCZ06</v>
      </c>
      <c r="M2676" t="str">
        <f t="shared" si="168"/>
        <v>ERCNewSCG</v>
      </c>
      <c r="N2676" t="s">
        <v>424</v>
      </c>
      <c r="O2676">
        <v>0.22456666666666666</v>
      </c>
    </row>
    <row r="2677" spans="2:15" x14ac:dyDescent="0.35">
      <c r="B2677" t="s">
        <v>389</v>
      </c>
      <c r="C2677" t="str">
        <f t="shared" si="165"/>
        <v>ERCNewSCG</v>
      </c>
      <c r="D2677" t="s">
        <v>393</v>
      </c>
      <c r="E2677" t="str">
        <f t="shared" si="166"/>
        <v>Any</v>
      </c>
      <c r="F2677" t="s">
        <v>457</v>
      </c>
      <c r="G2677" t="s">
        <v>14</v>
      </c>
      <c r="H2677" t="s">
        <v>454</v>
      </c>
      <c r="I2677" s="12" t="s">
        <v>417</v>
      </c>
      <c r="J2677" s="12" t="s">
        <v>418</v>
      </c>
      <c r="L2677" s="28" t="str">
        <f t="shared" si="167"/>
        <v>ERCNewSCGCZ07</v>
      </c>
      <c r="M2677" t="str">
        <f t="shared" si="168"/>
        <v>ERCNewSCG</v>
      </c>
      <c r="N2677" t="s">
        <v>425</v>
      </c>
      <c r="O2677">
        <v>0</v>
      </c>
    </row>
    <row r="2678" spans="2:15" x14ac:dyDescent="0.35">
      <c r="B2678" t="s">
        <v>389</v>
      </c>
      <c r="C2678" t="str">
        <f t="shared" si="165"/>
        <v>ERCNewSCG</v>
      </c>
      <c r="D2678" t="s">
        <v>393</v>
      </c>
      <c r="E2678" t="str">
        <f t="shared" si="166"/>
        <v>Any</v>
      </c>
      <c r="F2678" t="s">
        <v>457</v>
      </c>
      <c r="G2678" t="s">
        <v>14</v>
      </c>
      <c r="H2678" t="s">
        <v>454</v>
      </c>
      <c r="I2678" s="12" t="s">
        <v>417</v>
      </c>
      <c r="J2678" s="12" t="s">
        <v>418</v>
      </c>
      <c r="L2678" s="28" t="str">
        <f t="shared" si="167"/>
        <v>ERCNewSCGCZ08</v>
      </c>
      <c r="M2678" t="str">
        <f t="shared" si="168"/>
        <v>ERCNewSCG</v>
      </c>
      <c r="N2678" t="s">
        <v>426</v>
      </c>
      <c r="O2678">
        <v>0.40329999999999999</v>
      </c>
    </row>
    <row r="2679" spans="2:15" x14ac:dyDescent="0.35">
      <c r="B2679" t="s">
        <v>389</v>
      </c>
      <c r="C2679" t="str">
        <f t="shared" si="165"/>
        <v>ERCNewSCG</v>
      </c>
      <c r="D2679" t="s">
        <v>393</v>
      </c>
      <c r="E2679" t="str">
        <f t="shared" si="166"/>
        <v>Any</v>
      </c>
      <c r="F2679" t="s">
        <v>457</v>
      </c>
      <c r="G2679" t="s">
        <v>14</v>
      </c>
      <c r="H2679" t="s">
        <v>454</v>
      </c>
      <c r="I2679" s="12" t="s">
        <v>417</v>
      </c>
      <c r="J2679" s="12" t="s">
        <v>418</v>
      </c>
      <c r="L2679" s="28" t="str">
        <f t="shared" si="167"/>
        <v>ERCNewSCGCZ09</v>
      </c>
      <c r="M2679" t="str">
        <f t="shared" si="168"/>
        <v>ERCNewSCG</v>
      </c>
      <c r="N2679" t="s">
        <v>427</v>
      </c>
      <c r="O2679">
        <v>0.35526666666666662</v>
      </c>
    </row>
    <row r="2680" spans="2:15" x14ac:dyDescent="0.35">
      <c r="B2680" t="s">
        <v>389</v>
      </c>
      <c r="C2680" t="str">
        <f t="shared" si="165"/>
        <v>ERCNewSCG</v>
      </c>
      <c r="D2680" t="s">
        <v>393</v>
      </c>
      <c r="E2680" t="str">
        <f t="shared" si="166"/>
        <v>Any</v>
      </c>
      <c r="F2680" t="s">
        <v>457</v>
      </c>
      <c r="G2680" t="s">
        <v>14</v>
      </c>
      <c r="H2680" t="s">
        <v>454</v>
      </c>
      <c r="I2680" s="12" t="s">
        <v>417</v>
      </c>
      <c r="J2680" s="12" t="s">
        <v>418</v>
      </c>
      <c r="L2680" s="28" t="str">
        <f t="shared" si="167"/>
        <v>ERCNewSCGCZ10</v>
      </c>
      <c r="M2680" t="str">
        <f t="shared" si="168"/>
        <v>ERCNewSCG</v>
      </c>
      <c r="N2680" t="s">
        <v>428</v>
      </c>
      <c r="O2680">
        <v>0.56950000000000001</v>
      </c>
    </row>
    <row r="2681" spans="2:15" x14ac:dyDescent="0.35">
      <c r="B2681" t="s">
        <v>389</v>
      </c>
      <c r="C2681" t="str">
        <f t="shared" si="165"/>
        <v>ERCNewSCG</v>
      </c>
      <c r="D2681" t="s">
        <v>393</v>
      </c>
      <c r="E2681" t="str">
        <f t="shared" si="166"/>
        <v>Any</v>
      </c>
      <c r="F2681" t="s">
        <v>457</v>
      </c>
      <c r="G2681" t="s">
        <v>14</v>
      </c>
      <c r="H2681" t="s">
        <v>454</v>
      </c>
      <c r="I2681" s="12" t="s">
        <v>417</v>
      </c>
      <c r="J2681" s="12" t="s">
        <v>418</v>
      </c>
      <c r="L2681" s="28" t="str">
        <f t="shared" si="167"/>
        <v>ERCNewSCGCZ11</v>
      </c>
      <c r="M2681" t="str">
        <f t="shared" si="168"/>
        <v>ERCNewSCG</v>
      </c>
      <c r="N2681" t="s">
        <v>429</v>
      </c>
      <c r="O2681">
        <v>0</v>
      </c>
    </row>
    <row r="2682" spans="2:15" x14ac:dyDescent="0.35">
      <c r="B2682" t="s">
        <v>389</v>
      </c>
      <c r="C2682" t="str">
        <f t="shared" si="165"/>
        <v>ERCNewSCG</v>
      </c>
      <c r="D2682" t="s">
        <v>393</v>
      </c>
      <c r="E2682" t="str">
        <f t="shared" si="166"/>
        <v>Any</v>
      </c>
      <c r="F2682" t="s">
        <v>457</v>
      </c>
      <c r="G2682" t="s">
        <v>14</v>
      </c>
      <c r="H2682" t="s">
        <v>454</v>
      </c>
      <c r="I2682" s="12" t="s">
        <v>417</v>
      </c>
      <c r="J2682" s="12" t="s">
        <v>418</v>
      </c>
      <c r="L2682" s="28" t="str">
        <f t="shared" si="167"/>
        <v>ERCNewSCGCZ12</v>
      </c>
      <c r="M2682" t="str">
        <f t="shared" si="168"/>
        <v>ERCNewSCG</v>
      </c>
      <c r="N2682" t="s">
        <v>430</v>
      </c>
      <c r="O2682">
        <v>0</v>
      </c>
    </row>
    <row r="2683" spans="2:15" x14ac:dyDescent="0.35">
      <c r="B2683" t="s">
        <v>389</v>
      </c>
      <c r="C2683" t="str">
        <f t="shared" si="165"/>
        <v>ERCNewSCG</v>
      </c>
      <c r="D2683" t="s">
        <v>393</v>
      </c>
      <c r="E2683" t="str">
        <f t="shared" si="166"/>
        <v>Any</v>
      </c>
      <c r="F2683" t="s">
        <v>457</v>
      </c>
      <c r="G2683" t="s">
        <v>14</v>
      </c>
      <c r="H2683" t="s">
        <v>454</v>
      </c>
      <c r="I2683" s="12" t="s">
        <v>417</v>
      </c>
      <c r="J2683" s="12" t="s">
        <v>418</v>
      </c>
      <c r="L2683" s="28" t="str">
        <f t="shared" si="167"/>
        <v>ERCNewSCGCZ13</v>
      </c>
      <c r="M2683" t="str">
        <f t="shared" si="168"/>
        <v>ERCNewSCG</v>
      </c>
      <c r="N2683" t="s">
        <v>431</v>
      </c>
      <c r="O2683">
        <v>0.12476666666666668</v>
      </c>
    </row>
    <row r="2684" spans="2:15" x14ac:dyDescent="0.35">
      <c r="B2684" t="s">
        <v>389</v>
      </c>
      <c r="C2684" t="str">
        <f t="shared" si="165"/>
        <v>ERCNewSCG</v>
      </c>
      <c r="D2684" t="s">
        <v>393</v>
      </c>
      <c r="E2684" t="str">
        <f t="shared" si="166"/>
        <v>Any</v>
      </c>
      <c r="F2684" t="s">
        <v>457</v>
      </c>
      <c r="G2684" t="s">
        <v>14</v>
      </c>
      <c r="H2684" t="s">
        <v>454</v>
      </c>
      <c r="I2684" s="12" t="s">
        <v>417</v>
      </c>
      <c r="J2684" s="12" t="s">
        <v>418</v>
      </c>
      <c r="L2684" s="28" t="str">
        <f t="shared" si="167"/>
        <v>ERCNewSCGCZ14</v>
      </c>
      <c r="M2684" t="str">
        <f t="shared" si="168"/>
        <v>ERCNewSCG</v>
      </c>
      <c r="N2684" t="s">
        <v>432</v>
      </c>
      <c r="O2684">
        <v>0.12883333333333333</v>
      </c>
    </row>
    <row r="2685" spans="2:15" x14ac:dyDescent="0.35">
      <c r="B2685" t="s">
        <v>389</v>
      </c>
      <c r="C2685" t="str">
        <f t="shared" si="165"/>
        <v>ERCNewSCG</v>
      </c>
      <c r="D2685" t="s">
        <v>393</v>
      </c>
      <c r="E2685" t="str">
        <f t="shared" si="166"/>
        <v>Any</v>
      </c>
      <c r="F2685" t="s">
        <v>457</v>
      </c>
      <c r="G2685" t="s">
        <v>14</v>
      </c>
      <c r="H2685" t="s">
        <v>454</v>
      </c>
      <c r="I2685" s="12" t="s">
        <v>417</v>
      </c>
      <c r="J2685" s="12" t="s">
        <v>418</v>
      </c>
      <c r="L2685" s="28" t="str">
        <f t="shared" si="167"/>
        <v>ERCNewSCGCZ15</v>
      </c>
      <c r="M2685" t="str">
        <f t="shared" si="168"/>
        <v>ERCNewSCG</v>
      </c>
      <c r="N2685" t="s">
        <v>433</v>
      </c>
      <c r="O2685">
        <v>5.0766666666666661E-2</v>
      </c>
    </row>
    <row r="2686" spans="2:15" x14ac:dyDescent="0.35">
      <c r="B2686" t="s">
        <v>389</v>
      </c>
      <c r="C2686" t="str">
        <f t="shared" si="165"/>
        <v>ERCNewSCG</v>
      </c>
      <c r="D2686" t="s">
        <v>393</v>
      </c>
      <c r="E2686" t="str">
        <f t="shared" si="166"/>
        <v>Any</v>
      </c>
      <c r="F2686" t="s">
        <v>457</v>
      </c>
      <c r="G2686" t="s">
        <v>14</v>
      </c>
      <c r="H2686" t="s">
        <v>454</v>
      </c>
      <c r="I2686" s="12" t="s">
        <v>417</v>
      </c>
      <c r="J2686" s="12" t="s">
        <v>418</v>
      </c>
      <c r="L2686" s="28" t="str">
        <f t="shared" si="167"/>
        <v>ERCNewSCGCZ16</v>
      </c>
      <c r="M2686" t="str">
        <f t="shared" si="168"/>
        <v>ERCNewSCG</v>
      </c>
      <c r="N2686" t="s">
        <v>434</v>
      </c>
      <c r="O2686">
        <v>6.7199999999999996E-2</v>
      </c>
    </row>
    <row r="2687" spans="2:15" x14ac:dyDescent="0.35">
      <c r="B2687" t="s">
        <v>389</v>
      </c>
      <c r="C2687" t="str">
        <f t="shared" si="165"/>
        <v>GroNewSCG</v>
      </c>
      <c r="D2687" t="s">
        <v>393</v>
      </c>
      <c r="E2687" t="str">
        <f t="shared" si="166"/>
        <v>Any</v>
      </c>
      <c r="F2687" t="s">
        <v>457</v>
      </c>
      <c r="G2687" t="s">
        <v>437</v>
      </c>
      <c r="H2687" t="s">
        <v>454</v>
      </c>
      <c r="I2687" s="12" t="s">
        <v>417</v>
      </c>
      <c r="J2687" s="12" t="s">
        <v>418</v>
      </c>
      <c r="L2687" s="28" t="str">
        <f t="shared" si="167"/>
        <v>GroNewSCGCZ01</v>
      </c>
      <c r="M2687" t="str">
        <f t="shared" si="168"/>
        <v>GroNewSCG</v>
      </c>
      <c r="N2687" t="s">
        <v>419</v>
      </c>
      <c r="O2687">
        <v>0</v>
      </c>
    </row>
    <row r="2688" spans="2:15" x14ac:dyDescent="0.35">
      <c r="B2688" t="s">
        <v>389</v>
      </c>
      <c r="C2688" t="str">
        <f t="shared" si="165"/>
        <v>GroNewSCG</v>
      </c>
      <c r="D2688" t="s">
        <v>393</v>
      </c>
      <c r="E2688" t="str">
        <f t="shared" si="166"/>
        <v>Any</v>
      </c>
      <c r="F2688" t="s">
        <v>457</v>
      </c>
      <c r="G2688" t="s">
        <v>437</v>
      </c>
      <c r="H2688" t="s">
        <v>454</v>
      </c>
      <c r="I2688" s="12" t="s">
        <v>417</v>
      </c>
      <c r="J2688" s="12" t="s">
        <v>418</v>
      </c>
      <c r="L2688" s="28" t="str">
        <f t="shared" si="167"/>
        <v>GroNewSCGCZ02</v>
      </c>
      <c r="M2688" t="str">
        <f t="shared" si="168"/>
        <v>GroNewSCG</v>
      </c>
      <c r="N2688" t="s">
        <v>420</v>
      </c>
      <c r="O2688">
        <v>0</v>
      </c>
    </row>
    <row r="2689" spans="2:15" x14ac:dyDescent="0.35">
      <c r="B2689" t="s">
        <v>389</v>
      </c>
      <c r="C2689" t="str">
        <f t="shared" si="165"/>
        <v>GroNewSCG</v>
      </c>
      <c r="D2689" t="s">
        <v>393</v>
      </c>
      <c r="E2689" t="str">
        <f t="shared" si="166"/>
        <v>Any</v>
      </c>
      <c r="F2689" t="s">
        <v>457</v>
      </c>
      <c r="G2689" t="s">
        <v>437</v>
      </c>
      <c r="H2689" t="s">
        <v>454</v>
      </c>
      <c r="I2689" s="12" t="s">
        <v>417</v>
      </c>
      <c r="J2689" s="12" t="s">
        <v>418</v>
      </c>
      <c r="L2689" s="28" t="str">
        <f t="shared" si="167"/>
        <v>GroNewSCGCZ03</v>
      </c>
      <c r="M2689" t="str">
        <f t="shared" si="168"/>
        <v>GroNewSCG</v>
      </c>
      <c r="N2689" t="s">
        <v>421</v>
      </c>
      <c r="O2689">
        <v>0</v>
      </c>
    </row>
    <row r="2690" spans="2:15" x14ac:dyDescent="0.35">
      <c r="B2690" t="s">
        <v>389</v>
      </c>
      <c r="C2690" t="str">
        <f t="shared" si="165"/>
        <v>GroNewSCG</v>
      </c>
      <c r="D2690" t="s">
        <v>393</v>
      </c>
      <c r="E2690" t="str">
        <f t="shared" si="166"/>
        <v>Any</v>
      </c>
      <c r="F2690" t="s">
        <v>457</v>
      </c>
      <c r="G2690" t="s">
        <v>437</v>
      </c>
      <c r="H2690" t="s">
        <v>454</v>
      </c>
      <c r="I2690" s="12" t="s">
        <v>417</v>
      </c>
      <c r="J2690" s="12" t="s">
        <v>418</v>
      </c>
      <c r="L2690" s="28" t="str">
        <f t="shared" si="167"/>
        <v>GroNewSCGCZ04</v>
      </c>
      <c r="M2690" t="str">
        <f t="shared" si="168"/>
        <v>GroNewSCG</v>
      </c>
      <c r="N2690" t="s">
        <v>422</v>
      </c>
      <c r="O2690">
        <v>0</v>
      </c>
    </row>
    <row r="2691" spans="2:15" x14ac:dyDescent="0.35">
      <c r="B2691" t="s">
        <v>389</v>
      </c>
      <c r="C2691" t="str">
        <f t="shared" si="165"/>
        <v>GroNewSCG</v>
      </c>
      <c r="D2691" t="s">
        <v>393</v>
      </c>
      <c r="E2691" t="str">
        <f t="shared" si="166"/>
        <v>Any</v>
      </c>
      <c r="F2691" t="s">
        <v>457</v>
      </c>
      <c r="G2691" t="s">
        <v>437</v>
      </c>
      <c r="H2691" t="s">
        <v>454</v>
      </c>
      <c r="I2691" s="12" t="s">
        <v>417</v>
      </c>
      <c r="J2691" s="12" t="s">
        <v>418</v>
      </c>
      <c r="L2691" s="28" t="str">
        <f t="shared" si="167"/>
        <v>GroNewSCGCZ05</v>
      </c>
      <c r="M2691" t="str">
        <f t="shared" si="168"/>
        <v>GroNewSCG</v>
      </c>
      <c r="N2691" t="s">
        <v>423</v>
      </c>
      <c r="O2691">
        <v>0.02</v>
      </c>
    </row>
    <row r="2692" spans="2:15" x14ac:dyDescent="0.35">
      <c r="B2692" t="s">
        <v>389</v>
      </c>
      <c r="C2692" t="str">
        <f t="shared" si="165"/>
        <v>GroNewSCG</v>
      </c>
      <c r="D2692" t="s">
        <v>393</v>
      </c>
      <c r="E2692" t="str">
        <f t="shared" si="166"/>
        <v>Any</v>
      </c>
      <c r="F2692" t="s">
        <v>457</v>
      </c>
      <c r="G2692" t="s">
        <v>437</v>
      </c>
      <c r="H2692" t="s">
        <v>454</v>
      </c>
      <c r="I2692" s="12" t="s">
        <v>417</v>
      </c>
      <c r="J2692" s="12" t="s">
        <v>418</v>
      </c>
      <c r="L2692" s="28" t="str">
        <f t="shared" si="167"/>
        <v>GroNewSCGCZ06</v>
      </c>
      <c r="M2692" t="str">
        <f t="shared" si="168"/>
        <v>GroNewSCG</v>
      </c>
      <c r="N2692" t="s">
        <v>424</v>
      </c>
      <c r="O2692">
        <v>1.1204000000000001</v>
      </c>
    </row>
    <row r="2693" spans="2:15" x14ac:dyDescent="0.35">
      <c r="B2693" t="s">
        <v>389</v>
      </c>
      <c r="C2693" t="str">
        <f t="shared" si="165"/>
        <v>GroNewSCG</v>
      </c>
      <c r="D2693" t="s">
        <v>393</v>
      </c>
      <c r="E2693" t="str">
        <f t="shared" si="166"/>
        <v>Any</v>
      </c>
      <c r="F2693" t="s">
        <v>457</v>
      </c>
      <c r="G2693" t="s">
        <v>437</v>
      </c>
      <c r="H2693" t="s">
        <v>454</v>
      </c>
      <c r="I2693" s="12" t="s">
        <v>417</v>
      </c>
      <c r="J2693" s="12" t="s">
        <v>418</v>
      </c>
      <c r="L2693" s="28" t="str">
        <f t="shared" si="167"/>
        <v>GroNewSCGCZ07</v>
      </c>
      <c r="M2693" t="str">
        <f t="shared" si="168"/>
        <v>GroNewSCG</v>
      </c>
      <c r="N2693" t="s">
        <v>425</v>
      </c>
      <c r="O2693">
        <v>0</v>
      </c>
    </row>
    <row r="2694" spans="2:15" x14ac:dyDescent="0.35">
      <c r="B2694" t="s">
        <v>389</v>
      </c>
      <c r="C2694" t="str">
        <f t="shared" si="165"/>
        <v>GroNewSCG</v>
      </c>
      <c r="D2694" t="s">
        <v>393</v>
      </c>
      <c r="E2694" t="str">
        <f t="shared" si="166"/>
        <v>Any</v>
      </c>
      <c r="F2694" t="s">
        <v>457</v>
      </c>
      <c r="G2694" t="s">
        <v>437</v>
      </c>
      <c r="H2694" t="s">
        <v>454</v>
      </c>
      <c r="I2694" s="12" t="s">
        <v>417</v>
      </c>
      <c r="J2694" s="12" t="s">
        <v>418</v>
      </c>
      <c r="L2694" s="28" t="str">
        <f t="shared" si="167"/>
        <v>GroNewSCGCZ08</v>
      </c>
      <c r="M2694" t="str">
        <f t="shared" si="168"/>
        <v>GroNewSCG</v>
      </c>
      <c r="N2694" t="s">
        <v>426</v>
      </c>
      <c r="O2694">
        <v>1.7137</v>
      </c>
    </row>
    <row r="2695" spans="2:15" x14ac:dyDescent="0.35">
      <c r="B2695" t="s">
        <v>389</v>
      </c>
      <c r="C2695" t="str">
        <f t="shared" si="165"/>
        <v>GroNewSCG</v>
      </c>
      <c r="D2695" t="s">
        <v>393</v>
      </c>
      <c r="E2695" t="str">
        <f t="shared" si="166"/>
        <v>Any</v>
      </c>
      <c r="F2695" t="s">
        <v>457</v>
      </c>
      <c r="G2695" t="s">
        <v>437</v>
      </c>
      <c r="H2695" t="s">
        <v>454</v>
      </c>
      <c r="I2695" s="12" t="s">
        <v>417</v>
      </c>
      <c r="J2695" s="12" t="s">
        <v>418</v>
      </c>
      <c r="L2695" s="28" t="str">
        <f t="shared" si="167"/>
        <v>GroNewSCGCZ09</v>
      </c>
      <c r="M2695" t="str">
        <f t="shared" si="168"/>
        <v>GroNewSCG</v>
      </c>
      <c r="N2695" t="s">
        <v>427</v>
      </c>
      <c r="O2695">
        <v>1.6596</v>
      </c>
    </row>
    <row r="2696" spans="2:15" x14ac:dyDescent="0.35">
      <c r="B2696" t="s">
        <v>389</v>
      </c>
      <c r="C2696" t="str">
        <f t="shared" si="165"/>
        <v>GroNewSCG</v>
      </c>
      <c r="D2696" t="s">
        <v>393</v>
      </c>
      <c r="E2696" t="str">
        <f t="shared" si="166"/>
        <v>Any</v>
      </c>
      <c r="F2696" t="s">
        <v>457</v>
      </c>
      <c r="G2696" t="s">
        <v>437</v>
      </c>
      <c r="H2696" t="s">
        <v>454</v>
      </c>
      <c r="I2696" s="12" t="s">
        <v>417</v>
      </c>
      <c r="J2696" s="12" t="s">
        <v>418</v>
      </c>
      <c r="L2696" s="28" t="str">
        <f t="shared" si="167"/>
        <v>GroNewSCGCZ10</v>
      </c>
      <c r="M2696" t="str">
        <f t="shared" si="168"/>
        <v>GroNewSCG</v>
      </c>
      <c r="N2696" t="s">
        <v>428</v>
      </c>
      <c r="O2696">
        <v>2.0009000000000001</v>
      </c>
    </row>
    <row r="2697" spans="2:15" x14ac:dyDescent="0.35">
      <c r="B2697" t="s">
        <v>389</v>
      </c>
      <c r="C2697" t="str">
        <f t="shared" si="165"/>
        <v>GroNewSCG</v>
      </c>
      <c r="D2697" t="s">
        <v>393</v>
      </c>
      <c r="E2697" t="str">
        <f t="shared" si="166"/>
        <v>Any</v>
      </c>
      <c r="F2697" t="s">
        <v>457</v>
      </c>
      <c r="G2697" t="s">
        <v>437</v>
      </c>
      <c r="H2697" t="s">
        <v>454</v>
      </c>
      <c r="I2697" s="12" t="s">
        <v>417</v>
      </c>
      <c r="J2697" s="12" t="s">
        <v>418</v>
      </c>
      <c r="L2697" s="28" t="str">
        <f t="shared" si="167"/>
        <v>GroNewSCGCZ11</v>
      </c>
      <c r="M2697" t="str">
        <f t="shared" si="168"/>
        <v>GroNewSCG</v>
      </c>
      <c r="N2697" t="s">
        <v>429</v>
      </c>
      <c r="O2697">
        <v>0</v>
      </c>
    </row>
    <row r="2698" spans="2:15" x14ac:dyDescent="0.35">
      <c r="B2698" t="s">
        <v>389</v>
      </c>
      <c r="C2698" t="str">
        <f t="shared" si="165"/>
        <v>GroNewSCG</v>
      </c>
      <c r="D2698" t="s">
        <v>393</v>
      </c>
      <c r="E2698" t="str">
        <f t="shared" si="166"/>
        <v>Any</v>
      </c>
      <c r="F2698" t="s">
        <v>457</v>
      </c>
      <c r="G2698" t="s">
        <v>437</v>
      </c>
      <c r="H2698" t="s">
        <v>454</v>
      </c>
      <c r="I2698" s="12" t="s">
        <v>417</v>
      </c>
      <c r="J2698" s="12" t="s">
        <v>418</v>
      </c>
      <c r="L2698" s="28" t="str">
        <f t="shared" si="167"/>
        <v>GroNewSCGCZ12</v>
      </c>
      <c r="M2698" t="str">
        <f t="shared" si="168"/>
        <v>GroNewSCG</v>
      </c>
      <c r="N2698" t="s">
        <v>430</v>
      </c>
      <c r="O2698">
        <v>0</v>
      </c>
    </row>
    <row r="2699" spans="2:15" x14ac:dyDescent="0.35">
      <c r="B2699" t="s">
        <v>389</v>
      </c>
      <c r="C2699" t="str">
        <f t="shared" si="165"/>
        <v>GroNewSCG</v>
      </c>
      <c r="D2699" t="s">
        <v>393</v>
      </c>
      <c r="E2699" t="str">
        <f t="shared" si="166"/>
        <v>Any</v>
      </c>
      <c r="F2699" t="s">
        <v>457</v>
      </c>
      <c r="G2699" t="s">
        <v>437</v>
      </c>
      <c r="H2699" t="s">
        <v>454</v>
      </c>
      <c r="I2699" s="12" t="s">
        <v>417</v>
      </c>
      <c r="J2699" s="12" t="s">
        <v>418</v>
      </c>
      <c r="L2699" s="28" t="str">
        <f t="shared" si="167"/>
        <v>GroNewSCGCZ13</v>
      </c>
      <c r="M2699" t="str">
        <f t="shared" si="168"/>
        <v>GroNewSCG</v>
      </c>
      <c r="N2699" t="s">
        <v>431</v>
      </c>
      <c r="O2699">
        <v>0.24979999999999999</v>
      </c>
    </row>
    <row r="2700" spans="2:15" x14ac:dyDescent="0.35">
      <c r="B2700" t="s">
        <v>389</v>
      </c>
      <c r="C2700" t="str">
        <f t="shared" si="165"/>
        <v>GroNewSCG</v>
      </c>
      <c r="D2700" t="s">
        <v>393</v>
      </c>
      <c r="E2700" t="str">
        <f t="shared" si="166"/>
        <v>Any</v>
      </c>
      <c r="F2700" t="s">
        <v>457</v>
      </c>
      <c r="G2700" t="s">
        <v>437</v>
      </c>
      <c r="H2700" t="s">
        <v>454</v>
      </c>
      <c r="I2700" s="12" t="s">
        <v>417</v>
      </c>
      <c r="J2700" s="12" t="s">
        <v>418</v>
      </c>
      <c r="L2700" s="28" t="str">
        <f t="shared" si="167"/>
        <v>GroNewSCGCZ14</v>
      </c>
      <c r="M2700" t="str">
        <f t="shared" si="168"/>
        <v>GroNewSCG</v>
      </c>
      <c r="N2700" t="s">
        <v>432</v>
      </c>
      <c r="O2700">
        <v>0.44140000000000001</v>
      </c>
    </row>
    <row r="2701" spans="2:15" x14ac:dyDescent="0.35">
      <c r="B2701" t="s">
        <v>389</v>
      </c>
      <c r="C2701" t="str">
        <f t="shared" si="165"/>
        <v>GroNewSCG</v>
      </c>
      <c r="D2701" t="s">
        <v>393</v>
      </c>
      <c r="E2701" t="str">
        <f t="shared" si="166"/>
        <v>Any</v>
      </c>
      <c r="F2701" t="s">
        <v>457</v>
      </c>
      <c r="G2701" t="s">
        <v>437</v>
      </c>
      <c r="H2701" t="s">
        <v>454</v>
      </c>
      <c r="I2701" s="12" t="s">
        <v>417</v>
      </c>
      <c r="J2701" s="12" t="s">
        <v>418</v>
      </c>
      <c r="L2701" s="28" t="str">
        <f t="shared" si="167"/>
        <v>GroNewSCGCZ15</v>
      </c>
      <c r="M2701" t="str">
        <f t="shared" si="168"/>
        <v>GroNewSCG</v>
      </c>
      <c r="N2701" t="s">
        <v>433</v>
      </c>
      <c r="O2701">
        <v>0.28129999999999999</v>
      </c>
    </row>
    <row r="2702" spans="2:15" x14ac:dyDescent="0.35">
      <c r="B2702" t="s">
        <v>389</v>
      </c>
      <c r="C2702" t="str">
        <f t="shared" si="165"/>
        <v>GroNewSCG</v>
      </c>
      <c r="D2702" t="s">
        <v>393</v>
      </c>
      <c r="E2702" t="str">
        <f t="shared" si="166"/>
        <v>Any</v>
      </c>
      <c r="F2702" t="s">
        <v>457</v>
      </c>
      <c r="G2702" t="s">
        <v>437</v>
      </c>
      <c r="H2702" t="s">
        <v>454</v>
      </c>
      <c r="I2702" s="12" t="s">
        <v>417</v>
      </c>
      <c r="J2702" s="12" t="s">
        <v>418</v>
      </c>
      <c r="L2702" s="28" t="str">
        <f t="shared" si="167"/>
        <v>GroNewSCGCZ16</v>
      </c>
      <c r="M2702" t="str">
        <f t="shared" si="168"/>
        <v>GroNewSCG</v>
      </c>
      <c r="N2702" t="s">
        <v>434</v>
      </c>
      <c r="O2702">
        <v>0.17510000000000001</v>
      </c>
    </row>
    <row r="2703" spans="2:15" x14ac:dyDescent="0.35">
      <c r="B2703" t="s">
        <v>389</v>
      </c>
      <c r="C2703" t="str">
        <f t="shared" ref="C2703:C2766" si="169">+G2703&amp;H2703&amp;F2703</f>
        <v>HspNewSCG</v>
      </c>
      <c r="D2703" t="s">
        <v>393</v>
      </c>
      <c r="E2703" t="str">
        <f t="shared" si="166"/>
        <v>Any</v>
      </c>
      <c r="F2703" t="s">
        <v>457</v>
      </c>
      <c r="G2703" t="s">
        <v>438</v>
      </c>
      <c r="H2703" t="s">
        <v>454</v>
      </c>
      <c r="I2703" s="12" t="s">
        <v>417</v>
      </c>
      <c r="J2703" s="12" t="s">
        <v>418</v>
      </c>
      <c r="L2703" s="28" t="str">
        <f t="shared" si="167"/>
        <v>HspNewSCGCZ01</v>
      </c>
      <c r="M2703" t="str">
        <f t="shared" si="168"/>
        <v>HspNewSCG</v>
      </c>
      <c r="N2703" t="s">
        <v>419</v>
      </c>
      <c r="O2703">
        <v>0</v>
      </c>
    </row>
    <row r="2704" spans="2:15" x14ac:dyDescent="0.35">
      <c r="B2704" t="s">
        <v>389</v>
      </c>
      <c r="C2704" t="str">
        <f t="shared" si="169"/>
        <v>HspNewSCG</v>
      </c>
      <c r="D2704" t="s">
        <v>393</v>
      </c>
      <c r="E2704" t="str">
        <f t="shared" ref="E2704:E2767" si="170">IF(H2704="Ex",F2704,"Any")</f>
        <v>Any</v>
      </c>
      <c r="F2704" t="s">
        <v>457</v>
      </c>
      <c r="G2704" t="s">
        <v>438</v>
      </c>
      <c r="H2704" t="s">
        <v>454</v>
      </c>
      <c r="I2704" s="12" t="s">
        <v>417</v>
      </c>
      <c r="J2704" s="12" t="s">
        <v>418</v>
      </c>
      <c r="L2704" s="28" t="str">
        <f t="shared" ref="L2704:L2767" si="171">M2704&amp;N2704</f>
        <v>HspNewSCGCZ02</v>
      </c>
      <c r="M2704" t="str">
        <f t="shared" ref="M2704:M2767" si="172">+C2704</f>
        <v>HspNewSCG</v>
      </c>
      <c r="N2704" t="s">
        <v>420</v>
      </c>
      <c r="O2704">
        <v>0</v>
      </c>
    </row>
    <row r="2705" spans="2:15" x14ac:dyDescent="0.35">
      <c r="B2705" t="s">
        <v>389</v>
      </c>
      <c r="C2705" t="str">
        <f t="shared" si="169"/>
        <v>HspNewSCG</v>
      </c>
      <c r="D2705" t="s">
        <v>393</v>
      </c>
      <c r="E2705" t="str">
        <f t="shared" si="170"/>
        <v>Any</v>
      </c>
      <c r="F2705" t="s">
        <v>457</v>
      </c>
      <c r="G2705" t="s">
        <v>438</v>
      </c>
      <c r="H2705" t="s">
        <v>454</v>
      </c>
      <c r="I2705" s="12" t="s">
        <v>417</v>
      </c>
      <c r="J2705" s="12" t="s">
        <v>418</v>
      </c>
      <c r="L2705" s="28" t="str">
        <f t="shared" si="171"/>
        <v>HspNewSCGCZ03</v>
      </c>
      <c r="M2705" t="str">
        <f t="shared" si="172"/>
        <v>HspNewSCG</v>
      </c>
      <c r="N2705" t="s">
        <v>421</v>
      </c>
      <c r="O2705">
        <v>0</v>
      </c>
    </row>
    <row r="2706" spans="2:15" x14ac:dyDescent="0.35">
      <c r="B2706" t="s">
        <v>389</v>
      </c>
      <c r="C2706" t="str">
        <f t="shared" si="169"/>
        <v>HspNewSCG</v>
      </c>
      <c r="D2706" t="s">
        <v>393</v>
      </c>
      <c r="E2706" t="str">
        <f t="shared" si="170"/>
        <v>Any</v>
      </c>
      <c r="F2706" t="s">
        <v>457</v>
      </c>
      <c r="G2706" t="s">
        <v>438</v>
      </c>
      <c r="H2706" t="s">
        <v>454</v>
      </c>
      <c r="I2706" s="12" t="s">
        <v>417</v>
      </c>
      <c r="J2706" s="12" t="s">
        <v>418</v>
      </c>
      <c r="L2706" s="28" t="str">
        <f t="shared" si="171"/>
        <v>HspNewSCGCZ04</v>
      </c>
      <c r="M2706" t="str">
        <f t="shared" si="172"/>
        <v>HspNewSCG</v>
      </c>
      <c r="N2706" t="s">
        <v>422</v>
      </c>
      <c r="O2706">
        <v>0</v>
      </c>
    </row>
    <row r="2707" spans="2:15" x14ac:dyDescent="0.35">
      <c r="B2707" t="s">
        <v>389</v>
      </c>
      <c r="C2707" t="str">
        <f t="shared" si="169"/>
        <v>HspNewSCG</v>
      </c>
      <c r="D2707" t="s">
        <v>393</v>
      </c>
      <c r="E2707" t="str">
        <f t="shared" si="170"/>
        <v>Any</v>
      </c>
      <c r="F2707" t="s">
        <v>457</v>
      </c>
      <c r="G2707" t="s">
        <v>438</v>
      </c>
      <c r="H2707" t="s">
        <v>454</v>
      </c>
      <c r="I2707" s="12" t="s">
        <v>417</v>
      </c>
      <c r="J2707" s="12" t="s">
        <v>418</v>
      </c>
      <c r="L2707" s="28" t="str">
        <f t="shared" si="171"/>
        <v>HspNewSCGCZ05</v>
      </c>
      <c r="M2707" t="str">
        <f t="shared" si="172"/>
        <v>HspNewSCG</v>
      </c>
      <c r="N2707" t="s">
        <v>423</v>
      </c>
      <c r="O2707">
        <v>2.495E-2</v>
      </c>
    </row>
    <row r="2708" spans="2:15" x14ac:dyDescent="0.35">
      <c r="B2708" t="s">
        <v>389</v>
      </c>
      <c r="C2708" t="str">
        <f t="shared" si="169"/>
        <v>HspNewSCG</v>
      </c>
      <c r="D2708" t="s">
        <v>393</v>
      </c>
      <c r="E2708" t="str">
        <f t="shared" si="170"/>
        <v>Any</v>
      </c>
      <c r="F2708" t="s">
        <v>457</v>
      </c>
      <c r="G2708" t="s">
        <v>438</v>
      </c>
      <c r="H2708" t="s">
        <v>454</v>
      </c>
      <c r="I2708" s="12" t="s">
        <v>417</v>
      </c>
      <c r="J2708" s="12" t="s">
        <v>418</v>
      </c>
      <c r="L2708" s="28" t="str">
        <f t="shared" si="171"/>
        <v>HspNewSCGCZ06</v>
      </c>
      <c r="M2708" t="str">
        <f t="shared" si="172"/>
        <v>HspNewSCG</v>
      </c>
      <c r="N2708" t="s">
        <v>424</v>
      </c>
      <c r="O2708">
        <v>0.45234999999999997</v>
      </c>
    </row>
    <row r="2709" spans="2:15" x14ac:dyDescent="0.35">
      <c r="B2709" t="s">
        <v>389</v>
      </c>
      <c r="C2709" t="str">
        <f t="shared" si="169"/>
        <v>HspNewSCG</v>
      </c>
      <c r="D2709" t="s">
        <v>393</v>
      </c>
      <c r="E2709" t="str">
        <f t="shared" si="170"/>
        <v>Any</v>
      </c>
      <c r="F2709" t="s">
        <v>457</v>
      </c>
      <c r="G2709" t="s">
        <v>438</v>
      </c>
      <c r="H2709" t="s">
        <v>454</v>
      </c>
      <c r="I2709" s="12" t="s">
        <v>417</v>
      </c>
      <c r="J2709" s="12" t="s">
        <v>418</v>
      </c>
      <c r="L2709" s="28" t="str">
        <f t="shared" si="171"/>
        <v>HspNewSCGCZ07</v>
      </c>
      <c r="M2709" t="str">
        <f t="shared" si="172"/>
        <v>HspNewSCG</v>
      </c>
      <c r="N2709" t="s">
        <v>425</v>
      </c>
      <c r="O2709">
        <v>0</v>
      </c>
    </row>
    <row r="2710" spans="2:15" x14ac:dyDescent="0.35">
      <c r="B2710" t="s">
        <v>389</v>
      </c>
      <c r="C2710" t="str">
        <f t="shared" si="169"/>
        <v>HspNewSCG</v>
      </c>
      <c r="D2710" t="s">
        <v>393</v>
      </c>
      <c r="E2710" t="str">
        <f t="shared" si="170"/>
        <v>Any</v>
      </c>
      <c r="F2710" t="s">
        <v>457</v>
      </c>
      <c r="G2710" t="s">
        <v>438</v>
      </c>
      <c r="H2710" t="s">
        <v>454</v>
      </c>
      <c r="I2710" s="12" t="s">
        <v>417</v>
      </c>
      <c r="J2710" s="12" t="s">
        <v>418</v>
      </c>
      <c r="L2710" s="28" t="str">
        <f t="shared" si="171"/>
        <v>HspNewSCGCZ08</v>
      </c>
      <c r="M2710" t="str">
        <f t="shared" si="172"/>
        <v>HspNewSCG</v>
      </c>
      <c r="N2710" t="s">
        <v>426</v>
      </c>
      <c r="O2710">
        <v>0.54535</v>
      </c>
    </row>
    <row r="2711" spans="2:15" x14ac:dyDescent="0.35">
      <c r="B2711" t="s">
        <v>389</v>
      </c>
      <c r="C2711" t="str">
        <f t="shared" si="169"/>
        <v>HspNewSCG</v>
      </c>
      <c r="D2711" t="s">
        <v>393</v>
      </c>
      <c r="E2711" t="str">
        <f t="shared" si="170"/>
        <v>Any</v>
      </c>
      <c r="F2711" t="s">
        <v>457</v>
      </c>
      <c r="G2711" t="s">
        <v>438</v>
      </c>
      <c r="H2711" t="s">
        <v>454</v>
      </c>
      <c r="I2711" s="12" t="s">
        <v>417</v>
      </c>
      <c r="J2711" s="12" t="s">
        <v>418</v>
      </c>
      <c r="L2711" s="28" t="str">
        <f t="shared" si="171"/>
        <v>HspNewSCGCZ09</v>
      </c>
      <c r="M2711" t="str">
        <f t="shared" si="172"/>
        <v>HspNewSCG</v>
      </c>
      <c r="N2711" t="s">
        <v>427</v>
      </c>
      <c r="O2711">
        <v>0.74590000000000001</v>
      </c>
    </row>
    <row r="2712" spans="2:15" x14ac:dyDescent="0.35">
      <c r="B2712" t="s">
        <v>389</v>
      </c>
      <c r="C2712" t="str">
        <f t="shared" si="169"/>
        <v>HspNewSCG</v>
      </c>
      <c r="D2712" t="s">
        <v>393</v>
      </c>
      <c r="E2712" t="str">
        <f t="shared" si="170"/>
        <v>Any</v>
      </c>
      <c r="F2712" t="s">
        <v>457</v>
      </c>
      <c r="G2712" t="s">
        <v>438</v>
      </c>
      <c r="H2712" t="s">
        <v>454</v>
      </c>
      <c r="I2712" s="12" t="s">
        <v>417</v>
      </c>
      <c r="J2712" s="12" t="s">
        <v>418</v>
      </c>
      <c r="L2712" s="28" t="str">
        <f t="shared" si="171"/>
        <v>HspNewSCGCZ10</v>
      </c>
      <c r="M2712" t="str">
        <f t="shared" si="172"/>
        <v>HspNewSCG</v>
      </c>
      <c r="N2712" t="s">
        <v>428</v>
      </c>
      <c r="O2712">
        <v>0.46294999999999997</v>
      </c>
    </row>
    <row r="2713" spans="2:15" x14ac:dyDescent="0.35">
      <c r="B2713" t="s">
        <v>389</v>
      </c>
      <c r="C2713" t="str">
        <f t="shared" si="169"/>
        <v>HspNewSCG</v>
      </c>
      <c r="D2713" t="s">
        <v>393</v>
      </c>
      <c r="E2713" t="str">
        <f t="shared" si="170"/>
        <v>Any</v>
      </c>
      <c r="F2713" t="s">
        <v>457</v>
      </c>
      <c r="G2713" t="s">
        <v>438</v>
      </c>
      <c r="H2713" t="s">
        <v>454</v>
      </c>
      <c r="I2713" s="12" t="s">
        <v>417</v>
      </c>
      <c r="J2713" s="12" t="s">
        <v>418</v>
      </c>
      <c r="L2713" s="28" t="str">
        <f t="shared" si="171"/>
        <v>HspNewSCGCZ11</v>
      </c>
      <c r="M2713" t="str">
        <f t="shared" si="172"/>
        <v>HspNewSCG</v>
      </c>
      <c r="N2713" t="s">
        <v>429</v>
      </c>
      <c r="O2713">
        <v>0</v>
      </c>
    </row>
    <row r="2714" spans="2:15" x14ac:dyDescent="0.35">
      <c r="B2714" t="s">
        <v>389</v>
      </c>
      <c r="C2714" t="str">
        <f t="shared" si="169"/>
        <v>HspNewSCG</v>
      </c>
      <c r="D2714" t="s">
        <v>393</v>
      </c>
      <c r="E2714" t="str">
        <f t="shared" si="170"/>
        <v>Any</v>
      </c>
      <c r="F2714" t="s">
        <v>457</v>
      </c>
      <c r="G2714" t="s">
        <v>438</v>
      </c>
      <c r="H2714" t="s">
        <v>454</v>
      </c>
      <c r="I2714" s="12" t="s">
        <v>417</v>
      </c>
      <c r="J2714" s="12" t="s">
        <v>418</v>
      </c>
      <c r="L2714" s="28" t="str">
        <f t="shared" si="171"/>
        <v>HspNewSCGCZ12</v>
      </c>
      <c r="M2714" t="str">
        <f t="shared" si="172"/>
        <v>HspNewSCG</v>
      </c>
      <c r="N2714" t="s">
        <v>430</v>
      </c>
      <c r="O2714">
        <v>0</v>
      </c>
    </row>
    <row r="2715" spans="2:15" x14ac:dyDescent="0.35">
      <c r="B2715" t="s">
        <v>389</v>
      </c>
      <c r="C2715" t="str">
        <f t="shared" si="169"/>
        <v>HspNewSCG</v>
      </c>
      <c r="D2715" t="s">
        <v>393</v>
      </c>
      <c r="E2715" t="str">
        <f t="shared" si="170"/>
        <v>Any</v>
      </c>
      <c r="F2715" t="s">
        <v>457</v>
      </c>
      <c r="G2715" t="s">
        <v>438</v>
      </c>
      <c r="H2715" t="s">
        <v>454</v>
      </c>
      <c r="I2715" s="12" t="s">
        <v>417</v>
      </c>
      <c r="J2715" s="12" t="s">
        <v>418</v>
      </c>
      <c r="L2715" s="28" t="str">
        <f t="shared" si="171"/>
        <v>HspNewSCGCZ13</v>
      </c>
      <c r="M2715" t="str">
        <f t="shared" si="172"/>
        <v>HspNewSCG</v>
      </c>
      <c r="N2715" t="s">
        <v>431</v>
      </c>
      <c r="O2715">
        <v>7.0699999999999999E-2</v>
      </c>
    </row>
    <row r="2716" spans="2:15" x14ac:dyDescent="0.35">
      <c r="B2716" t="s">
        <v>389</v>
      </c>
      <c r="C2716" t="str">
        <f t="shared" si="169"/>
        <v>HspNewSCG</v>
      </c>
      <c r="D2716" t="s">
        <v>393</v>
      </c>
      <c r="E2716" t="str">
        <f t="shared" si="170"/>
        <v>Any</v>
      </c>
      <c r="F2716" t="s">
        <v>457</v>
      </c>
      <c r="G2716" t="s">
        <v>438</v>
      </c>
      <c r="H2716" t="s">
        <v>454</v>
      </c>
      <c r="I2716" s="12" t="s">
        <v>417</v>
      </c>
      <c r="J2716" s="12" t="s">
        <v>418</v>
      </c>
      <c r="L2716" s="28" t="str">
        <f t="shared" si="171"/>
        <v>HspNewSCGCZ14</v>
      </c>
      <c r="M2716" t="str">
        <f t="shared" si="172"/>
        <v>HspNewSCG</v>
      </c>
      <c r="N2716" t="s">
        <v>432</v>
      </c>
      <c r="O2716">
        <v>7.4099999999999999E-2</v>
      </c>
    </row>
    <row r="2717" spans="2:15" x14ac:dyDescent="0.35">
      <c r="B2717" t="s">
        <v>389</v>
      </c>
      <c r="C2717" t="str">
        <f t="shared" si="169"/>
        <v>HspNewSCG</v>
      </c>
      <c r="D2717" t="s">
        <v>393</v>
      </c>
      <c r="E2717" t="str">
        <f t="shared" si="170"/>
        <v>Any</v>
      </c>
      <c r="F2717" t="s">
        <v>457</v>
      </c>
      <c r="G2717" t="s">
        <v>438</v>
      </c>
      <c r="H2717" t="s">
        <v>454</v>
      </c>
      <c r="I2717" s="12" t="s">
        <v>417</v>
      </c>
      <c r="J2717" s="12" t="s">
        <v>418</v>
      </c>
      <c r="L2717" s="28" t="str">
        <f t="shared" si="171"/>
        <v>HspNewSCGCZ15</v>
      </c>
      <c r="M2717" t="str">
        <f t="shared" si="172"/>
        <v>HspNewSCG</v>
      </c>
      <c r="N2717" t="s">
        <v>433</v>
      </c>
      <c r="O2717">
        <v>9.5899999999999999E-2</v>
      </c>
    </row>
    <row r="2718" spans="2:15" x14ac:dyDescent="0.35">
      <c r="B2718" t="s">
        <v>389</v>
      </c>
      <c r="C2718" t="str">
        <f t="shared" si="169"/>
        <v>HspNewSCG</v>
      </c>
      <c r="D2718" t="s">
        <v>393</v>
      </c>
      <c r="E2718" t="str">
        <f t="shared" si="170"/>
        <v>Any</v>
      </c>
      <c r="F2718" t="s">
        <v>457</v>
      </c>
      <c r="G2718" t="s">
        <v>438</v>
      </c>
      <c r="H2718" t="s">
        <v>454</v>
      </c>
      <c r="I2718" s="12" t="s">
        <v>417</v>
      </c>
      <c r="J2718" s="12" t="s">
        <v>418</v>
      </c>
      <c r="L2718" s="28" t="str">
        <f t="shared" si="171"/>
        <v>HspNewSCGCZ16</v>
      </c>
      <c r="M2718" t="str">
        <f t="shared" si="172"/>
        <v>HspNewSCG</v>
      </c>
      <c r="N2718" t="s">
        <v>434</v>
      </c>
      <c r="O2718">
        <v>5.7149999999999999E-2</v>
      </c>
    </row>
    <row r="2719" spans="2:15" x14ac:dyDescent="0.35">
      <c r="B2719" t="s">
        <v>389</v>
      </c>
      <c r="C2719" t="str">
        <f t="shared" si="169"/>
        <v>NrsNewSCG</v>
      </c>
      <c r="D2719" t="s">
        <v>393</v>
      </c>
      <c r="E2719" t="str">
        <f t="shared" si="170"/>
        <v>Any</v>
      </c>
      <c r="F2719" t="s">
        <v>457</v>
      </c>
      <c r="G2719" t="s">
        <v>439</v>
      </c>
      <c r="H2719" t="s">
        <v>454</v>
      </c>
      <c r="I2719" s="12" t="s">
        <v>417</v>
      </c>
      <c r="J2719" s="12" t="s">
        <v>418</v>
      </c>
      <c r="L2719" s="28" t="str">
        <f t="shared" si="171"/>
        <v>NrsNewSCGCZ01</v>
      </c>
      <c r="M2719" t="str">
        <f t="shared" si="172"/>
        <v>NrsNewSCG</v>
      </c>
      <c r="N2719" t="s">
        <v>419</v>
      </c>
      <c r="O2719">
        <v>0</v>
      </c>
    </row>
    <row r="2720" spans="2:15" x14ac:dyDescent="0.35">
      <c r="B2720" t="s">
        <v>389</v>
      </c>
      <c r="C2720" t="str">
        <f t="shared" si="169"/>
        <v>NrsNewSCG</v>
      </c>
      <c r="D2720" t="s">
        <v>393</v>
      </c>
      <c r="E2720" t="str">
        <f t="shared" si="170"/>
        <v>Any</v>
      </c>
      <c r="F2720" t="s">
        <v>457</v>
      </c>
      <c r="G2720" t="s">
        <v>439</v>
      </c>
      <c r="H2720" t="s">
        <v>454</v>
      </c>
      <c r="I2720" s="12" t="s">
        <v>417</v>
      </c>
      <c r="J2720" s="12" t="s">
        <v>418</v>
      </c>
      <c r="L2720" s="28" t="str">
        <f t="shared" si="171"/>
        <v>NrsNewSCGCZ02</v>
      </c>
      <c r="M2720" t="str">
        <f t="shared" si="172"/>
        <v>NrsNewSCG</v>
      </c>
      <c r="N2720" t="s">
        <v>420</v>
      </c>
      <c r="O2720">
        <v>0</v>
      </c>
    </row>
    <row r="2721" spans="2:15" x14ac:dyDescent="0.35">
      <c r="B2721" t="s">
        <v>389</v>
      </c>
      <c r="C2721" t="str">
        <f t="shared" si="169"/>
        <v>NrsNewSCG</v>
      </c>
      <c r="D2721" t="s">
        <v>393</v>
      </c>
      <c r="E2721" t="str">
        <f t="shared" si="170"/>
        <v>Any</v>
      </c>
      <c r="F2721" t="s">
        <v>457</v>
      </c>
      <c r="G2721" t="s">
        <v>439</v>
      </c>
      <c r="H2721" t="s">
        <v>454</v>
      </c>
      <c r="I2721" s="12" t="s">
        <v>417</v>
      </c>
      <c r="J2721" s="12" t="s">
        <v>418</v>
      </c>
      <c r="L2721" s="28" t="str">
        <f t="shared" si="171"/>
        <v>NrsNewSCGCZ03</v>
      </c>
      <c r="M2721" t="str">
        <f t="shared" si="172"/>
        <v>NrsNewSCG</v>
      </c>
      <c r="N2721" t="s">
        <v>421</v>
      </c>
      <c r="O2721">
        <v>0</v>
      </c>
    </row>
    <row r="2722" spans="2:15" x14ac:dyDescent="0.35">
      <c r="B2722" t="s">
        <v>389</v>
      </c>
      <c r="C2722" t="str">
        <f t="shared" si="169"/>
        <v>NrsNewSCG</v>
      </c>
      <c r="D2722" t="s">
        <v>393</v>
      </c>
      <c r="E2722" t="str">
        <f t="shared" si="170"/>
        <v>Any</v>
      </c>
      <c r="F2722" t="s">
        <v>457</v>
      </c>
      <c r="G2722" t="s">
        <v>439</v>
      </c>
      <c r="H2722" t="s">
        <v>454</v>
      </c>
      <c r="I2722" s="12" t="s">
        <v>417</v>
      </c>
      <c r="J2722" s="12" t="s">
        <v>418</v>
      </c>
      <c r="L2722" s="28" t="str">
        <f t="shared" si="171"/>
        <v>NrsNewSCGCZ04</v>
      </c>
      <c r="M2722" t="str">
        <f t="shared" si="172"/>
        <v>NrsNewSCG</v>
      </c>
      <c r="N2722" t="s">
        <v>422</v>
      </c>
      <c r="O2722">
        <v>0</v>
      </c>
    </row>
    <row r="2723" spans="2:15" x14ac:dyDescent="0.35">
      <c r="B2723" t="s">
        <v>389</v>
      </c>
      <c r="C2723" t="str">
        <f t="shared" si="169"/>
        <v>NrsNewSCG</v>
      </c>
      <c r="D2723" t="s">
        <v>393</v>
      </c>
      <c r="E2723" t="str">
        <f t="shared" si="170"/>
        <v>Any</v>
      </c>
      <c r="F2723" t="s">
        <v>457</v>
      </c>
      <c r="G2723" t="s">
        <v>439</v>
      </c>
      <c r="H2723" t="s">
        <v>454</v>
      </c>
      <c r="I2723" s="12" t="s">
        <v>417</v>
      </c>
      <c r="J2723" s="12" t="s">
        <v>418</v>
      </c>
      <c r="L2723" s="28" t="str">
        <f t="shared" si="171"/>
        <v>NrsNewSCGCZ05</v>
      </c>
      <c r="M2723" t="str">
        <f t="shared" si="172"/>
        <v>NrsNewSCG</v>
      </c>
      <c r="N2723" t="s">
        <v>423</v>
      </c>
      <c r="O2723">
        <v>2.495E-2</v>
      </c>
    </row>
    <row r="2724" spans="2:15" x14ac:dyDescent="0.35">
      <c r="B2724" t="s">
        <v>389</v>
      </c>
      <c r="C2724" t="str">
        <f t="shared" si="169"/>
        <v>NrsNewSCG</v>
      </c>
      <c r="D2724" t="s">
        <v>393</v>
      </c>
      <c r="E2724" t="str">
        <f t="shared" si="170"/>
        <v>Any</v>
      </c>
      <c r="F2724" t="s">
        <v>457</v>
      </c>
      <c r="G2724" t="s">
        <v>439</v>
      </c>
      <c r="H2724" t="s">
        <v>454</v>
      </c>
      <c r="I2724" s="12" t="s">
        <v>417</v>
      </c>
      <c r="J2724" s="12" t="s">
        <v>418</v>
      </c>
      <c r="L2724" s="28" t="str">
        <f t="shared" si="171"/>
        <v>NrsNewSCGCZ06</v>
      </c>
      <c r="M2724" t="str">
        <f t="shared" si="172"/>
        <v>NrsNewSCG</v>
      </c>
      <c r="N2724" t="s">
        <v>424</v>
      </c>
      <c r="O2724">
        <v>0.45234999999999997</v>
      </c>
    </row>
    <row r="2725" spans="2:15" x14ac:dyDescent="0.35">
      <c r="B2725" t="s">
        <v>389</v>
      </c>
      <c r="C2725" t="str">
        <f t="shared" si="169"/>
        <v>NrsNewSCG</v>
      </c>
      <c r="D2725" t="s">
        <v>393</v>
      </c>
      <c r="E2725" t="str">
        <f t="shared" si="170"/>
        <v>Any</v>
      </c>
      <c r="F2725" t="s">
        <v>457</v>
      </c>
      <c r="G2725" t="s">
        <v>439</v>
      </c>
      <c r="H2725" t="s">
        <v>454</v>
      </c>
      <c r="I2725" s="12" t="s">
        <v>417</v>
      </c>
      <c r="J2725" s="12" t="s">
        <v>418</v>
      </c>
      <c r="L2725" s="28" t="str">
        <f t="shared" si="171"/>
        <v>NrsNewSCGCZ07</v>
      </c>
      <c r="M2725" t="str">
        <f t="shared" si="172"/>
        <v>NrsNewSCG</v>
      </c>
      <c r="N2725" t="s">
        <v>425</v>
      </c>
      <c r="O2725">
        <v>0</v>
      </c>
    </row>
    <row r="2726" spans="2:15" x14ac:dyDescent="0.35">
      <c r="B2726" t="s">
        <v>389</v>
      </c>
      <c r="C2726" t="str">
        <f t="shared" si="169"/>
        <v>NrsNewSCG</v>
      </c>
      <c r="D2726" t="s">
        <v>393</v>
      </c>
      <c r="E2726" t="str">
        <f t="shared" si="170"/>
        <v>Any</v>
      </c>
      <c r="F2726" t="s">
        <v>457</v>
      </c>
      <c r="G2726" t="s">
        <v>439</v>
      </c>
      <c r="H2726" t="s">
        <v>454</v>
      </c>
      <c r="I2726" s="12" t="s">
        <v>417</v>
      </c>
      <c r="J2726" s="12" t="s">
        <v>418</v>
      </c>
      <c r="L2726" s="28" t="str">
        <f t="shared" si="171"/>
        <v>NrsNewSCGCZ08</v>
      </c>
      <c r="M2726" t="str">
        <f t="shared" si="172"/>
        <v>NrsNewSCG</v>
      </c>
      <c r="N2726" t="s">
        <v>426</v>
      </c>
      <c r="O2726">
        <v>0.54535</v>
      </c>
    </row>
    <row r="2727" spans="2:15" x14ac:dyDescent="0.35">
      <c r="B2727" t="s">
        <v>389</v>
      </c>
      <c r="C2727" t="str">
        <f t="shared" si="169"/>
        <v>NrsNewSCG</v>
      </c>
      <c r="D2727" t="s">
        <v>393</v>
      </c>
      <c r="E2727" t="str">
        <f t="shared" si="170"/>
        <v>Any</v>
      </c>
      <c r="F2727" t="s">
        <v>457</v>
      </c>
      <c r="G2727" t="s">
        <v>439</v>
      </c>
      <c r="H2727" t="s">
        <v>454</v>
      </c>
      <c r="I2727" s="12" t="s">
        <v>417</v>
      </c>
      <c r="J2727" s="12" t="s">
        <v>418</v>
      </c>
      <c r="L2727" s="28" t="str">
        <f t="shared" si="171"/>
        <v>NrsNewSCGCZ09</v>
      </c>
      <c r="M2727" t="str">
        <f t="shared" si="172"/>
        <v>NrsNewSCG</v>
      </c>
      <c r="N2727" t="s">
        <v>427</v>
      </c>
      <c r="O2727">
        <v>0.74590000000000001</v>
      </c>
    </row>
    <row r="2728" spans="2:15" x14ac:dyDescent="0.35">
      <c r="B2728" t="s">
        <v>389</v>
      </c>
      <c r="C2728" t="str">
        <f t="shared" si="169"/>
        <v>NrsNewSCG</v>
      </c>
      <c r="D2728" t="s">
        <v>393</v>
      </c>
      <c r="E2728" t="str">
        <f t="shared" si="170"/>
        <v>Any</v>
      </c>
      <c r="F2728" t="s">
        <v>457</v>
      </c>
      <c r="G2728" t="s">
        <v>439</v>
      </c>
      <c r="H2728" t="s">
        <v>454</v>
      </c>
      <c r="I2728" s="12" t="s">
        <v>417</v>
      </c>
      <c r="J2728" s="12" t="s">
        <v>418</v>
      </c>
      <c r="L2728" s="28" t="str">
        <f t="shared" si="171"/>
        <v>NrsNewSCGCZ10</v>
      </c>
      <c r="M2728" t="str">
        <f t="shared" si="172"/>
        <v>NrsNewSCG</v>
      </c>
      <c r="N2728" t="s">
        <v>428</v>
      </c>
      <c r="O2728">
        <v>0.46294999999999997</v>
      </c>
    </row>
    <row r="2729" spans="2:15" x14ac:dyDescent="0.35">
      <c r="B2729" t="s">
        <v>389</v>
      </c>
      <c r="C2729" t="str">
        <f t="shared" si="169"/>
        <v>NrsNewSCG</v>
      </c>
      <c r="D2729" t="s">
        <v>393</v>
      </c>
      <c r="E2729" t="str">
        <f t="shared" si="170"/>
        <v>Any</v>
      </c>
      <c r="F2729" t="s">
        <v>457</v>
      </c>
      <c r="G2729" t="s">
        <v>439</v>
      </c>
      <c r="H2729" t="s">
        <v>454</v>
      </c>
      <c r="I2729" s="12" t="s">
        <v>417</v>
      </c>
      <c r="J2729" s="12" t="s">
        <v>418</v>
      </c>
      <c r="L2729" s="28" t="str">
        <f t="shared" si="171"/>
        <v>NrsNewSCGCZ11</v>
      </c>
      <c r="M2729" t="str">
        <f t="shared" si="172"/>
        <v>NrsNewSCG</v>
      </c>
      <c r="N2729" t="s">
        <v>429</v>
      </c>
      <c r="O2729">
        <v>0</v>
      </c>
    </row>
    <row r="2730" spans="2:15" x14ac:dyDescent="0.35">
      <c r="B2730" t="s">
        <v>389</v>
      </c>
      <c r="C2730" t="str">
        <f t="shared" si="169"/>
        <v>NrsNewSCG</v>
      </c>
      <c r="D2730" t="s">
        <v>393</v>
      </c>
      <c r="E2730" t="str">
        <f t="shared" si="170"/>
        <v>Any</v>
      </c>
      <c r="F2730" t="s">
        <v>457</v>
      </c>
      <c r="G2730" t="s">
        <v>439</v>
      </c>
      <c r="H2730" t="s">
        <v>454</v>
      </c>
      <c r="I2730" s="12" t="s">
        <v>417</v>
      </c>
      <c r="J2730" s="12" t="s">
        <v>418</v>
      </c>
      <c r="L2730" s="28" t="str">
        <f t="shared" si="171"/>
        <v>NrsNewSCGCZ12</v>
      </c>
      <c r="M2730" t="str">
        <f t="shared" si="172"/>
        <v>NrsNewSCG</v>
      </c>
      <c r="N2730" t="s">
        <v>430</v>
      </c>
      <c r="O2730">
        <v>0</v>
      </c>
    </row>
    <row r="2731" spans="2:15" x14ac:dyDescent="0.35">
      <c r="B2731" t="s">
        <v>389</v>
      </c>
      <c r="C2731" t="str">
        <f t="shared" si="169"/>
        <v>NrsNewSCG</v>
      </c>
      <c r="D2731" t="s">
        <v>393</v>
      </c>
      <c r="E2731" t="str">
        <f t="shared" si="170"/>
        <v>Any</v>
      </c>
      <c r="F2731" t="s">
        <v>457</v>
      </c>
      <c r="G2731" t="s">
        <v>439</v>
      </c>
      <c r="H2731" t="s">
        <v>454</v>
      </c>
      <c r="I2731" s="12" t="s">
        <v>417</v>
      </c>
      <c r="J2731" s="12" t="s">
        <v>418</v>
      </c>
      <c r="L2731" s="28" t="str">
        <f t="shared" si="171"/>
        <v>NrsNewSCGCZ13</v>
      </c>
      <c r="M2731" t="str">
        <f t="shared" si="172"/>
        <v>NrsNewSCG</v>
      </c>
      <c r="N2731" t="s">
        <v>431</v>
      </c>
      <c r="O2731">
        <v>7.0699999999999999E-2</v>
      </c>
    </row>
    <row r="2732" spans="2:15" x14ac:dyDescent="0.35">
      <c r="B2732" t="s">
        <v>389</v>
      </c>
      <c r="C2732" t="str">
        <f t="shared" si="169"/>
        <v>NrsNewSCG</v>
      </c>
      <c r="D2732" t="s">
        <v>393</v>
      </c>
      <c r="E2732" t="str">
        <f t="shared" si="170"/>
        <v>Any</v>
      </c>
      <c r="F2732" t="s">
        <v>457</v>
      </c>
      <c r="G2732" t="s">
        <v>439</v>
      </c>
      <c r="H2732" t="s">
        <v>454</v>
      </c>
      <c r="I2732" s="12" t="s">
        <v>417</v>
      </c>
      <c r="J2732" s="12" t="s">
        <v>418</v>
      </c>
      <c r="L2732" s="28" t="str">
        <f t="shared" si="171"/>
        <v>NrsNewSCGCZ14</v>
      </c>
      <c r="M2732" t="str">
        <f t="shared" si="172"/>
        <v>NrsNewSCG</v>
      </c>
      <c r="N2732" t="s">
        <v>432</v>
      </c>
      <c r="O2732">
        <v>7.4099999999999999E-2</v>
      </c>
    </row>
    <row r="2733" spans="2:15" x14ac:dyDescent="0.35">
      <c r="B2733" t="s">
        <v>389</v>
      </c>
      <c r="C2733" t="str">
        <f t="shared" si="169"/>
        <v>NrsNewSCG</v>
      </c>
      <c r="D2733" t="s">
        <v>393</v>
      </c>
      <c r="E2733" t="str">
        <f t="shared" si="170"/>
        <v>Any</v>
      </c>
      <c r="F2733" t="s">
        <v>457</v>
      </c>
      <c r="G2733" t="s">
        <v>439</v>
      </c>
      <c r="H2733" t="s">
        <v>454</v>
      </c>
      <c r="I2733" s="12" t="s">
        <v>417</v>
      </c>
      <c r="J2733" s="12" t="s">
        <v>418</v>
      </c>
      <c r="L2733" s="28" t="str">
        <f t="shared" si="171"/>
        <v>NrsNewSCGCZ15</v>
      </c>
      <c r="M2733" t="str">
        <f t="shared" si="172"/>
        <v>NrsNewSCG</v>
      </c>
      <c r="N2733" t="s">
        <v>433</v>
      </c>
      <c r="O2733">
        <v>9.5899999999999999E-2</v>
      </c>
    </row>
    <row r="2734" spans="2:15" x14ac:dyDescent="0.35">
      <c r="B2734" t="s">
        <v>389</v>
      </c>
      <c r="C2734" t="str">
        <f t="shared" si="169"/>
        <v>NrsNewSCG</v>
      </c>
      <c r="D2734" t="s">
        <v>393</v>
      </c>
      <c r="E2734" t="str">
        <f t="shared" si="170"/>
        <v>Any</v>
      </c>
      <c r="F2734" t="s">
        <v>457</v>
      </c>
      <c r="G2734" t="s">
        <v>439</v>
      </c>
      <c r="H2734" t="s">
        <v>454</v>
      </c>
      <c r="I2734" s="12" t="s">
        <v>417</v>
      </c>
      <c r="J2734" s="12" t="s">
        <v>418</v>
      </c>
      <c r="L2734" s="28" t="str">
        <f t="shared" si="171"/>
        <v>NrsNewSCGCZ16</v>
      </c>
      <c r="M2734" t="str">
        <f t="shared" si="172"/>
        <v>NrsNewSCG</v>
      </c>
      <c r="N2734" t="s">
        <v>434</v>
      </c>
      <c r="O2734">
        <v>5.7149999999999999E-2</v>
      </c>
    </row>
    <row r="2735" spans="2:15" x14ac:dyDescent="0.35">
      <c r="B2735" t="s">
        <v>389</v>
      </c>
      <c r="C2735" t="str">
        <f t="shared" si="169"/>
        <v>HtlNewSCG</v>
      </c>
      <c r="D2735" t="s">
        <v>393</v>
      </c>
      <c r="E2735" t="str">
        <f t="shared" si="170"/>
        <v>Any</v>
      </c>
      <c r="F2735" t="s">
        <v>457</v>
      </c>
      <c r="G2735" t="s">
        <v>440</v>
      </c>
      <c r="H2735" t="s">
        <v>454</v>
      </c>
      <c r="I2735" s="12" t="s">
        <v>417</v>
      </c>
      <c r="J2735" s="12" t="s">
        <v>418</v>
      </c>
      <c r="L2735" s="28" t="str">
        <f t="shared" si="171"/>
        <v>HtlNewSCGCZ01</v>
      </c>
      <c r="M2735" t="str">
        <f t="shared" si="172"/>
        <v>HtlNewSCG</v>
      </c>
      <c r="N2735" t="s">
        <v>419</v>
      </c>
      <c r="O2735">
        <v>0</v>
      </c>
    </row>
    <row r="2736" spans="2:15" x14ac:dyDescent="0.35">
      <c r="B2736" t="s">
        <v>389</v>
      </c>
      <c r="C2736" t="str">
        <f t="shared" si="169"/>
        <v>HtlNewSCG</v>
      </c>
      <c r="D2736" t="s">
        <v>393</v>
      </c>
      <c r="E2736" t="str">
        <f t="shared" si="170"/>
        <v>Any</v>
      </c>
      <c r="F2736" t="s">
        <v>457</v>
      </c>
      <c r="G2736" t="s">
        <v>440</v>
      </c>
      <c r="H2736" t="s">
        <v>454</v>
      </c>
      <c r="I2736" s="12" t="s">
        <v>417</v>
      </c>
      <c r="J2736" s="12" t="s">
        <v>418</v>
      </c>
      <c r="L2736" s="28" t="str">
        <f t="shared" si="171"/>
        <v>HtlNewSCGCZ02</v>
      </c>
      <c r="M2736" t="str">
        <f t="shared" si="172"/>
        <v>HtlNewSCG</v>
      </c>
      <c r="N2736" t="s">
        <v>420</v>
      </c>
      <c r="O2736">
        <v>0</v>
      </c>
    </row>
    <row r="2737" spans="2:15" x14ac:dyDescent="0.35">
      <c r="B2737" t="s">
        <v>389</v>
      </c>
      <c r="C2737" t="str">
        <f t="shared" si="169"/>
        <v>HtlNewSCG</v>
      </c>
      <c r="D2737" t="s">
        <v>393</v>
      </c>
      <c r="E2737" t="str">
        <f t="shared" si="170"/>
        <v>Any</v>
      </c>
      <c r="F2737" t="s">
        <v>457</v>
      </c>
      <c r="G2737" t="s">
        <v>440</v>
      </c>
      <c r="H2737" t="s">
        <v>454</v>
      </c>
      <c r="I2737" s="12" t="s">
        <v>417</v>
      </c>
      <c r="J2737" s="12" t="s">
        <v>418</v>
      </c>
      <c r="L2737" s="28" t="str">
        <f t="shared" si="171"/>
        <v>HtlNewSCGCZ03</v>
      </c>
      <c r="M2737" t="str">
        <f t="shared" si="172"/>
        <v>HtlNewSCG</v>
      </c>
      <c r="N2737" t="s">
        <v>421</v>
      </c>
      <c r="O2737">
        <v>0</v>
      </c>
    </row>
    <row r="2738" spans="2:15" x14ac:dyDescent="0.35">
      <c r="B2738" t="s">
        <v>389</v>
      </c>
      <c r="C2738" t="str">
        <f t="shared" si="169"/>
        <v>HtlNewSCG</v>
      </c>
      <c r="D2738" t="s">
        <v>393</v>
      </c>
      <c r="E2738" t="str">
        <f t="shared" si="170"/>
        <v>Any</v>
      </c>
      <c r="F2738" t="s">
        <v>457</v>
      </c>
      <c r="G2738" t="s">
        <v>440</v>
      </c>
      <c r="H2738" t="s">
        <v>454</v>
      </c>
      <c r="I2738" s="12" t="s">
        <v>417</v>
      </c>
      <c r="J2738" s="12" t="s">
        <v>418</v>
      </c>
      <c r="L2738" s="28" t="str">
        <f t="shared" si="171"/>
        <v>HtlNewSCGCZ04</v>
      </c>
      <c r="M2738" t="str">
        <f t="shared" si="172"/>
        <v>HtlNewSCG</v>
      </c>
      <c r="N2738" t="s">
        <v>422</v>
      </c>
      <c r="O2738">
        <v>0</v>
      </c>
    </row>
    <row r="2739" spans="2:15" x14ac:dyDescent="0.35">
      <c r="B2739" t="s">
        <v>389</v>
      </c>
      <c r="C2739" t="str">
        <f t="shared" si="169"/>
        <v>HtlNewSCG</v>
      </c>
      <c r="D2739" t="s">
        <v>393</v>
      </c>
      <c r="E2739" t="str">
        <f t="shared" si="170"/>
        <v>Any</v>
      </c>
      <c r="F2739" t="s">
        <v>457</v>
      </c>
      <c r="G2739" t="s">
        <v>440</v>
      </c>
      <c r="H2739" t="s">
        <v>454</v>
      </c>
      <c r="I2739" s="12" t="s">
        <v>417</v>
      </c>
      <c r="J2739" s="12" t="s">
        <v>418</v>
      </c>
      <c r="L2739" s="28" t="str">
        <f t="shared" si="171"/>
        <v>HtlNewSCGCZ05</v>
      </c>
      <c r="M2739" t="str">
        <f t="shared" si="172"/>
        <v>HtlNewSCG</v>
      </c>
      <c r="N2739" t="s">
        <v>423</v>
      </c>
      <c r="O2739">
        <v>3.4499999999999999E-3</v>
      </c>
    </row>
    <row r="2740" spans="2:15" x14ac:dyDescent="0.35">
      <c r="B2740" t="s">
        <v>389</v>
      </c>
      <c r="C2740" t="str">
        <f t="shared" si="169"/>
        <v>HtlNewSCG</v>
      </c>
      <c r="D2740" t="s">
        <v>393</v>
      </c>
      <c r="E2740" t="str">
        <f t="shared" si="170"/>
        <v>Any</v>
      </c>
      <c r="F2740" t="s">
        <v>457</v>
      </c>
      <c r="G2740" t="s">
        <v>440</v>
      </c>
      <c r="H2740" t="s">
        <v>454</v>
      </c>
      <c r="I2740" s="12" t="s">
        <v>417</v>
      </c>
      <c r="J2740" s="12" t="s">
        <v>418</v>
      </c>
      <c r="L2740" s="28" t="str">
        <f t="shared" si="171"/>
        <v>HtlNewSCGCZ06</v>
      </c>
      <c r="M2740" t="str">
        <f t="shared" si="172"/>
        <v>HtlNewSCG</v>
      </c>
      <c r="N2740" t="s">
        <v>424</v>
      </c>
      <c r="O2740">
        <v>0.56414999999999993</v>
      </c>
    </row>
    <row r="2741" spans="2:15" x14ac:dyDescent="0.35">
      <c r="B2741" t="s">
        <v>389</v>
      </c>
      <c r="C2741" t="str">
        <f t="shared" si="169"/>
        <v>HtlNewSCG</v>
      </c>
      <c r="D2741" t="s">
        <v>393</v>
      </c>
      <c r="E2741" t="str">
        <f t="shared" si="170"/>
        <v>Any</v>
      </c>
      <c r="F2741" t="s">
        <v>457</v>
      </c>
      <c r="G2741" t="s">
        <v>440</v>
      </c>
      <c r="H2741" t="s">
        <v>454</v>
      </c>
      <c r="I2741" s="12" t="s">
        <v>417</v>
      </c>
      <c r="J2741" s="12" t="s">
        <v>418</v>
      </c>
      <c r="L2741" s="28" t="str">
        <f t="shared" si="171"/>
        <v>HtlNewSCGCZ07</v>
      </c>
      <c r="M2741" t="str">
        <f t="shared" si="172"/>
        <v>HtlNewSCG</v>
      </c>
      <c r="N2741" t="s">
        <v>425</v>
      </c>
      <c r="O2741">
        <v>0</v>
      </c>
    </row>
    <row r="2742" spans="2:15" x14ac:dyDescent="0.35">
      <c r="B2742" t="s">
        <v>389</v>
      </c>
      <c r="C2742" t="str">
        <f t="shared" si="169"/>
        <v>HtlNewSCG</v>
      </c>
      <c r="D2742" t="s">
        <v>393</v>
      </c>
      <c r="E2742" t="str">
        <f t="shared" si="170"/>
        <v>Any</v>
      </c>
      <c r="F2742" t="s">
        <v>457</v>
      </c>
      <c r="G2742" t="s">
        <v>440</v>
      </c>
      <c r="H2742" t="s">
        <v>454</v>
      </c>
      <c r="I2742" s="12" t="s">
        <v>417</v>
      </c>
      <c r="J2742" s="12" t="s">
        <v>418</v>
      </c>
      <c r="L2742" s="28" t="str">
        <f t="shared" si="171"/>
        <v>HtlNewSCGCZ08</v>
      </c>
      <c r="M2742" t="str">
        <f t="shared" si="172"/>
        <v>HtlNewSCG</v>
      </c>
      <c r="N2742" t="s">
        <v>426</v>
      </c>
      <c r="O2742">
        <v>0.47260000000000002</v>
      </c>
    </row>
    <row r="2743" spans="2:15" x14ac:dyDescent="0.35">
      <c r="B2743" t="s">
        <v>389</v>
      </c>
      <c r="C2743" t="str">
        <f t="shared" si="169"/>
        <v>HtlNewSCG</v>
      </c>
      <c r="D2743" t="s">
        <v>393</v>
      </c>
      <c r="E2743" t="str">
        <f t="shared" si="170"/>
        <v>Any</v>
      </c>
      <c r="F2743" t="s">
        <v>457</v>
      </c>
      <c r="G2743" t="s">
        <v>440</v>
      </c>
      <c r="H2743" t="s">
        <v>454</v>
      </c>
      <c r="I2743" s="12" t="s">
        <v>417</v>
      </c>
      <c r="J2743" s="12" t="s">
        <v>418</v>
      </c>
      <c r="L2743" s="28" t="str">
        <f t="shared" si="171"/>
        <v>HtlNewSCGCZ09</v>
      </c>
      <c r="M2743" t="str">
        <f t="shared" si="172"/>
        <v>HtlNewSCG</v>
      </c>
      <c r="N2743" t="s">
        <v>427</v>
      </c>
      <c r="O2743">
        <v>0.8607499999999999</v>
      </c>
    </row>
    <row r="2744" spans="2:15" x14ac:dyDescent="0.35">
      <c r="B2744" t="s">
        <v>389</v>
      </c>
      <c r="C2744" t="str">
        <f t="shared" si="169"/>
        <v>HtlNewSCG</v>
      </c>
      <c r="D2744" t="s">
        <v>393</v>
      </c>
      <c r="E2744" t="str">
        <f t="shared" si="170"/>
        <v>Any</v>
      </c>
      <c r="F2744" t="s">
        <v>457</v>
      </c>
      <c r="G2744" t="s">
        <v>440</v>
      </c>
      <c r="H2744" t="s">
        <v>454</v>
      </c>
      <c r="I2744" s="12" t="s">
        <v>417</v>
      </c>
      <c r="J2744" s="12" t="s">
        <v>418</v>
      </c>
      <c r="L2744" s="28" t="str">
        <f t="shared" si="171"/>
        <v>HtlNewSCGCZ10</v>
      </c>
      <c r="M2744" t="str">
        <f t="shared" si="172"/>
        <v>HtlNewSCG</v>
      </c>
      <c r="N2744" t="s">
        <v>428</v>
      </c>
      <c r="O2744">
        <v>0.21475</v>
      </c>
    </row>
    <row r="2745" spans="2:15" x14ac:dyDescent="0.35">
      <c r="B2745" t="s">
        <v>389</v>
      </c>
      <c r="C2745" t="str">
        <f t="shared" si="169"/>
        <v>HtlNewSCG</v>
      </c>
      <c r="D2745" t="s">
        <v>393</v>
      </c>
      <c r="E2745" t="str">
        <f t="shared" si="170"/>
        <v>Any</v>
      </c>
      <c r="F2745" t="s">
        <v>457</v>
      </c>
      <c r="G2745" t="s">
        <v>440</v>
      </c>
      <c r="H2745" t="s">
        <v>454</v>
      </c>
      <c r="I2745" s="12" t="s">
        <v>417</v>
      </c>
      <c r="J2745" s="12" t="s">
        <v>418</v>
      </c>
      <c r="L2745" s="28" t="str">
        <f t="shared" si="171"/>
        <v>HtlNewSCGCZ11</v>
      </c>
      <c r="M2745" t="str">
        <f t="shared" si="172"/>
        <v>HtlNewSCG</v>
      </c>
      <c r="N2745" t="s">
        <v>429</v>
      </c>
      <c r="O2745">
        <v>0</v>
      </c>
    </row>
    <row r="2746" spans="2:15" x14ac:dyDescent="0.35">
      <c r="B2746" t="s">
        <v>389</v>
      </c>
      <c r="C2746" t="str">
        <f t="shared" si="169"/>
        <v>HtlNewSCG</v>
      </c>
      <c r="D2746" t="s">
        <v>393</v>
      </c>
      <c r="E2746" t="str">
        <f t="shared" si="170"/>
        <v>Any</v>
      </c>
      <c r="F2746" t="s">
        <v>457</v>
      </c>
      <c r="G2746" t="s">
        <v>440</v>
      </c>
      <c r="H2746" t="s">
        <v>454</v>
      </c>
      <c r="I2746" s="12" t="s">
        <v>417</v>
      </c>
      <c r="J2746" s="12" t="s">
        <v>418</v>
      </c>
      <c r="L2746" s="28" t="str">
        <f t="shared" si="171"/>
        <v>HtlNewSCGCZ12</v>
      </c>
      <c r="M2746" t="str">
        <f t="shared" si="172"/>
        <v>HtlNewSCG</v>
      </c>
      <c r="N2746" t="s">
        <v>430</v>
      </c>
      <c r="O2746">
        <v>0</v>
      </c>
    </row>
    <row r="2747" spans="2:15" x14ac:dyDescent="0.35">
      <c r="B2747" t="s">
        <v>389</v>
      </c>
      <c r="C2747" t="str">
        <f t="shared" si="169"/>
        <v>HtlNewSCG</v>
      </c>
      <c r="D2747" t="s">
        <v>393</v>
      </c>
      <c r="E2747" t="str">
        <f t="shared" si="170"/>
        <v>Any</v>
      </c>
      <c r="F2747" t="s">
        <v>457</v>
      </c>
      <c r="G2747" t="s">
        <v>440</v>
      </c>
      <c r="H2747" t="s">
        <v>454</v>
      </c>
      <c r="I2747" s="12" t="s">
        <v>417</v>
      </c>
      <c r="J2747" s="12" t="s">
        <v>418</v>
      </c>
      <c r="L2747" s="28" t="str">
        <f t="shared" si="171"/>
        <v>HtlNewSCGCZ13</v>
      </c>
      <c r="M2747" t="str">
        <f t="shared" si="172"/>
        <v>HtlNewSCG</v>
      </c>
      <c r="N2747" t="s">
        <v>431</v>
      </c>
      <c r="O2747">
        <v>2.9749999999999999E-2</v>
      </c>
    </row>
    <row r="2748" spans="2:15" x14ac:dyDescent="0.35">
      <c r="B2748" t="s">
        <v>389</v>
      </c>
      <c r="C2748" t="str">
        <f t="shared" si="169"/>
        <v>HtlNewSCG</v>
      </c>
      <c r="D2748" t="s">
        <v>393</v>
      </c>
      <c r="E2748" t="str">
        <f t="shared" si="170"/>
        <v>Any</v>
      </c>
      <c r="F2748" t="s">
        <v>457</v>
      </c>
      <c r="G2748" t="s">
        <v>440</v>
      </c>
      <c r="H2748" t="s">
        <v>454</v>
      </c>
      <c r="I2748" s="12" t="s">
        <v>417</v>
      </c>
      <c r="J2748" s="12" t="s">
        <v>418</v>
      </c>
      <c r="L2748" s="28" t="str">
        <f t="shared" si="171"/>
        <v>HtlNewSCGCZ14</v>
      </c>
      <c r="M2748" t="str">
        <f t="shared" si="172"/>
        <v>HtlNewSCG</v>
      </c>
      <c r="N2748" t="s">
        <v>432</v>
      </c>
      <c r="O2748">
        <v>9.7100000000000006E-2</v>
      </c>
    </row>
    <row r="2749" spans="2:15" x14ac:dyDescent="0.35">
      <c r="B2749" t="s">
        <v>389</v>
      </c>
      <c r="C2749" t="str">
        <f t="shared" si="169"/>
        <v>HtlNewSCG</v>
      </c>
      <c r="D2749" t="s">
        <v>393</v>
      </c>
      <c r="E2749" t="str">
        <f t="shared" si="170"/>
        <v>Any</v>
      </c>
      <c r="F2749" t="s">
        <v>457</v>
      </c>
      <c r="G2749" t="s">
        <v>440</v>
      </c>
      <c r="H2749" t="s">
        <v>454</v>
      </c>
      <c r="I2749" s="12" t="s">
        <v>417</v>
      </c>
      <c r="J2749" s="12" t="s">
        <v>418</v>
      </c>
      <c r="L2749" s="28" t="str">
        <f t="shared" si="171"/>
        <v>HtlNewSCGCZ15</v>
      </c>
      <c r="M2749" t="str">
        <f t="shared" si="172"/>
        <v>HtlNewSCG</v>
      </c>
      <c r="N2749" t="s">
        <v>433</v>
      </c>
      <c r="O2749">
        <v>0.54920000000000002</v>
      </c>
    </row>
    <row r="2750" spans="2:15" x14ac:dyDescent="0.35">
      <c r="B2750" t="s">
        <v>389</v>
      </c>
      <c r="C2750" t="str">
        <f t="shared" si="169"/>
        <v>HtlNewSCG</v>
      </c>
      <c r="D2750" t="s">
        <v>393</v>
      </c>
      <c r="E2750" t="str">
        <f t="shared" si="170"/>
        <v>Any</v>
      </c>
      <c r="F2750" t="s">
        <v>457</v>
      </c>
      <c r="G2750" t="s">
        <v>440</v>
      </c>
      <c r="H2750" t="s">
        <v>454</v>
      </c>
      <c r="I2750" s="12" t="s">
        <v>417</v>
      </c>
      <c r="J2750" s="12" t="s">
        <v>418</v>
      </c>
      <c r="L2750" s="28" t="str">
        <f t="shared" si="171"/>
        <v>HtlNewSCGCZ16</v>
      </c>
      <c r="M2750" t="str">
        <f t="shared" si="172"/>
        <v>HtlNewSCG</v>
      </c>
      <c r="N2750" t="s">
        <v>434</v>
      </c>
      <c r="O2750">
        <v>0.1157</v>
      </c>
    </row>
    <row r="2751" spans="2:15" x14ac:dyDescent="0.35">
      <c r="B2751" t="s">
        <v>389</v>
      </c>
      <c r="C2751" t="str">
        <f t="shared" si="169"/>
        <v>MtlNewSCG</v>
      </c>
      <c r="D2751" t="s">
        <v>393</v>
      </c>
      <c r="E2751" t="str">
        <f t="shared" si="170"/>
        <v>Any</v>
      </c>
      <c r="F2751" t="s">
        <v>457</v>
      </c>
      <c r="G2751" t="s">
        <v>441</v>
      </c>
      <c r="H2751" t="s">
        <v>454</v>
      </c>
      <c r="I2751" s="12" t="s">
        <v>417</v>
      </c>
      <c r="J2751" s="12" t="s">
        <v>418</v>
      </c>
      <c r="L2751" s="28" t="str">
        <f t="shared" si="171"/>
        <v>MtlNewSCGCZ01</v>
      </c>
      <c r="M2751" t="str">
        <f t="shared" si="172"/>
        <v>MtlNewSCG</v>
      </c>
      <c r="N2751" t="s">
        <v>419</v>
      </c>
      <c r="O2751">
        <v>0</v>
      </c>
    </row>
    <row r="2752" spans="2:15" x14ac:dyDescent="0.35">
      <c r="B2752" t="s">
        <v>389</v>
      </c>
      <c r="C2752" t="str">
        <f t="shared" si="169"/>
        <v>MtlNewSCG</v>
      </c>
      <c r="D2752" t="s">
        <v>393</v>
      </c>
      <c r="E2752" t="str">
        <f t="shared" si="170"/>
        <v>Any</v>
      </c>
      <c r="F2752" t="s">
        <v>457</v>
      </c>
      <c r="G2752" t="s">
        <v>441</v>
      </c>
      <c r="H2752" t="s">
        <v>454</v>
      </c>
      <c r="I2752" s="12" t="s">
        <v>417</v>
      </c>
      <c r="J2752" s="12" t="s">
        <v>418</v>
      </c>
      <c r="L2752" s="28" t="str">
        <f t="shared" si="171"/>
        <v>MtlNewSCGCZ02</v>
      </c>
      <c r="M2752" t="str">
        <f t="shared" si="172"/>
        <v>MtlNewSCG</v>
      </c>
      <c r="N2752" t="s">
        <v>420</v>
      </c>
      <c r="O2752">
        <v>0</v>
      </c>
    </row>
    <row r="2753" spans="2:15" x14ac:dyDescent="0.35">
      <c r="B2753" t="s">
        <v>389</v>
      </c>
      <c r="C2753" t="str">
        <f t="shared" si="169"/>
        <v>MtlNewSCG</v>
      </c>
      <c r="D2753" t="s">
        <v>393</v>
      </c>
      <c r="E2753" t="str">
        <f t="shared" si="170"/>
        <v>Any</v>
      </c>
      <c r="F2753" t="s">
        <v>457</v>
      </c>
      <c r="G2753" t="s">
        <v>441</v>
      </c>
      <c r="H2753" t="s">
        <v>454</v>
      </c>
      <c r="I2753" s="12" t="s">
        <v>417</v>
      </c>
      <c r="J2753" s="12" t="s">
        <v>418</v>
      </c>
      <c r="L2753" s="28" t="str">
        <f t="shared" si="171"/>
        <v>MtlNewSCGCZ03</v>
      </c>
      <c r="M2753" t="str">
        <f t="shared" si="172"/>
        <v>MtlNewSCG</v>
      </c>
      <c r="N2753" t="s">
        <v>421</v>
      </c>
      <c r="O2753">
        <v>0</v>
      </c>
    </row>
    <row r="2754" spans="2:15" x14ac:dyDescent="0.35">
      <c r="B2754" t="s">
        <v>389</v>
      </c>
      <c r="C2754" t="str">
        <f t="shared" si="169"/>
        <v>MtlNewSCG</v>
      </c>
      <c r="D2754" t="s">
        <v>393</v>
      </c>
      <c r="E2754" t="str">
        <f t="shared" si="170"/>
        <v>Any</v>
      </c>
      <c r="F2754" t="s">
        <v>457</v>
      </c>
      <c r="G2754" t="s">
        <v>441</v>
      </c>
      <c r="H2754" t="s">
        <v>454</v>
      </c>
      <c r="I2754" s="12" t="s">
        <v>417</v>
      </c>
      <c r="J2754" s="12" t="s">
        <v>418</v>
      </c>
      <c r="L2754" s="28" t="str">
        <f t="shared" si="171"/>
        <v>MtlNewSCGCZ04</v>
      </c>
      <c r="M2754" t="str">
        <f t="shared" si="172"/>
        <v>MtlNewSCG</v>
      </c>
      <c r="N2754" t="s">
        <v>422</v>
      </c>
      <c r="O2754">
        <v>0</v>
      </c>
    </row>
    <row r="2755" spans="2:15" x14ac:dyDescent="0.35">
      <c r="B2755" t="s">
        <v>389</v>
      </c>
      <c r="C2755" t="str">
        <f t="shared" si="169"/>
        <v>MtlNewSCG</v>
      </c>
      <c r="D2755" t="s">
        <v>393</v>
      </c>
      <c r="E2755" t="str">
        <f t="shared" si="170"/>
        <v>Any</v>
      </c>
      <c r="F2755" t="s">
        <v>457</v>
      </c>
      <c r="G2755" t="s">
        <v>441</v>
      </c>
      <c r="H2755" t="s">
        <v>454</v>
      </c>
      <c r="I2755" s="12" t="s">
        <v>417</v>
      </c>
      <c r="J2755" s="12" t="s">
        <v>418</v>
      </c>
      <c r="L2755" s="28" t="str">
        <f t="shared" si="171"/>
        <v>MtlNewSCGCZ05</v>
      </c>
      <c r="M2755" t="str">
        <f t="shared" si="172"/>
        <v>MtlNewSCG</v>
      </c>
      <c r="N2755" t="s">
        <v>423</v>
      </c>
      <c r="O2755">
        <v>3.4499999999999999E-3</v>
      </c>
    </row>
    <row r="2756" spans="2:15" x14ac:dyDescent="0.35">
      <c r="B2756" t="s">
        <v>389</v>
      </c>
      <c r="C2756" t="str">
        <f t="shared" si="169"/>
        <v>MtlNewSCG</v>
      </c>
      <c r="D2756" t="s">
        <v>393</v>
      </c>
      <c r="E2756" t="str">
        <f t="shared" si="170"/>
        <v>Any</v>
      </c>
      <c r="F2756" t="s">
        <v>457</v>
      </c>
      <c r="G2756" t="s">
        <v>441</v>
      </c>
      <c r="H2756" t="s">
        <v>454</v>
      </c>
      <c r="I2756" s="12" t="s">
        <v>417</v>
      </c>
      <c r="J2756" s="12" t="s">
        <v>418</v>
      </c>
      <c r="L2756" s="28" t="str">
        <f t="shared" si="171"/>
        <v>MtlNewSCGCZ06</v>
      </c>
      <c r="M2756" t="str">
        <f t="shared" si="172"/>
        <v>MtlNewSCG</v>
      </c>
      <c r="N2756" t="s">
        <v>424</v>
      </c>
      <c r="O2756">
        <v>0.56414999999999993</v>
      </c>
    </row>
    <row r="2757" spans="2:15" x14ac:dyDescent="0.35">
      <c r="B2757" t="s">
        <v>389</v>
      </c>
      <c r="C2757" t="str">
        <f t="shared" si="169"/>
        <v>MtlNewSCG</v>
      </c>
      <c r="D2757" t="s">
        <v>393</v>
      </c>
      <c r="E2757" t="str">
        <f t="shared" si="170"/>
        <v>Any</v>
      </c>
      <c r="F2757" t="s">
        <v>457</v>
      </c>
      <c r="G2757" t="s">
        <v>441</v>
      </c>
      <c r="H2757" t="s">
        <v>454</v>
      </c>
      <c r="I2757" s="12" t="s">
        <v>417</v>
      </c>
      <c r="J2757" s="12" t="s">
        <v>418</v>
      </c>
      <c r="L2757" s="28" t="str">
        <f t="shared" si="171"/>
        <v>MtlNewSCGCZ07</v>
      </c>
      <c r="M2757" t="str">
        <f t="shared" si="172"/>
        <v>MtlNewSCG</v>
      </c>
      <c r="N2757" t="s">
        <v>425</v>
      </c>
      <c r="O2757">
        <v>0</v>
      </c>
    </row>
    <row r="2758" spans="2:15" x14ac:dyDescent="0.35">
      <c r="B2758" t="s">
        <v>389</v>
      </c>
      <c r="C2758" t="str">
        <f t="shared" si="169"/>
        <v>MtlNewSCG</v>
      </c>
      <c r="D2758" t="s">
        <v>393</v>
      </c>
      <c r="E2758" t="str">
        <f t="shared" si="170"/>
        <v>Any</v>
      </c>
      <c r="F2758" t="s">
        <v>457</v>
      </c>
      <c r="G2758" t="s">
        <v>441</v>
      </c>
      <c r="H2758" t="s">
        <v>454</v>
      </c>
      <c r="I2758" s="12" t="s">
        <v>417</v>
      </c>
      <c r="J2758" s="12" t="s">
        <v>418</v>
      </c>
      <c r="L2758" s="28" t="str">
        <f t="shared" si="171"/>
        <v>MtlNewSCGCZ08</v>
      </c>
      <c r="M2758" t="str">
        <f t="shared" si="172"/>
        <v>MtlNewSCG</v>
      </c>
      <c r="N2758" t="s">
        <v>426</v>
      </c>
      <c r="O2758">
        <v>0.47260000000000002</v>
      </c>
    </row>
    <row r="2759" spans="2:15" x14ac:dyDescent="0.35">
      <c r="B2759" t="s">
        <v>389</v>
      </c>
      <c r="C2759" t="str">
        <f t="shared" si="169"/>
        <v>MtlNewSCG</v>
      </c>
      <c r="D2759" t="s">
        <v>393</v>
      </c>
      <c r="E2759" t="str">
        <f t="shared" si="170"/>
        <v>Any</v>
      </c>
      <c r="F2759" t="s">
        <v>457</v>
      </c>
      <c r="G2759" t="s">
        <v>441</v>
      </c>
      <c r="H2759" t="s">
        <v>454</v>
      </c>
      <c r="I2759" s="12" t="s">
        <v>417</v>
      </c>
      <c r="J2759" s="12" t="s">
        <v>418</v>
      </c>
      <c r="L2759" s="28" t="str">
        <f t="shared" si="171"/>
        <v>MtlNewSCGCZ09</v>
      </c>
      <c r="M2759" t="str">
        <f t="shared" si="172"/>
        <v>MtlNewSCG</v>
      </c>
      <c r="N2759" t="s">
        <v>427</v>
      </c>
      <c r="O2759">
        <v>0.8607499999999999</v>
      </c>
    </row>
    <row r="2760" spans="2:15" x14ac:dyDescent="0.35">
      <c r="B2760" t="s">
        <v>389</v>
      </c>
      <c r="C2760" t="str">
        <f t="shared" si="169"/>
        <v>MtlNewSCG</v>
      </c>
      <c r="D2760" t="s">
        <v>393</v>
      </c>
      <c r="E2760" t="str">
        <f t="shared" si="170"/>
        <v>Any</v>
      </c>
      <c r="F2760" t="s">
        <v>457</v>
      </c>
      <c r="G2760" t="s">
        <v>441</v>
      </c>
      <c r="H2760" t="s">
        <v>454</v>
      </c>
      <c r="I2760" s="12" t="s">
        <v>417</v>
      </c>
      <c r="J2760" s="12" t="s">
        <v>418</v>
      </c>
      <c r="L2760" s="28" t="str">
        <f t="shared" si="171"/>
        <v>MtlNewSCGCZ10</v>
      </c>
      <c r="M2760" t="str">
        <f t="shared" si="172"/>
        <v>MtlNewSCG</v>
      </c>
      <c r="N2760" t="s">
        <v>428</v>
      </c>
      <c r="O2760">
        <v>0.21475</v>
      </c>
    </row>
    <row r="2761" spans="2:15" x14ac:dyDescent="0.35">
      <c r="B2761" t="s">
        <v>389</v>
      </c>
      <c r="C2761" t="str">
        <f t="shared" si="169"/>
        <v>MtlNewSCG</v>
      </c>
      <c r="D2761" t="s">
        <v>393</v>
      </c>
      <c r="E2761" t="str">
        <f t="shared" si="170"/>
        <v>Any</v>
      </c>
      <c r="F2761" t="s">
        <v>457</v>
      </c>
      <c r="G2761" t="s">
        <v>441</v>
      </c>
      <c r="H2761" t="s">
        <v>454</v>
      </c>
      <c r="I2761" s="12" t="s">
        <v>417</v>
      </c>
      <c r="J2761" s="12" t="s">
        <v>418</v>
      </c>
      <c r="L2761" s="28" t="str">
        <f t="shared" si="171"/>
        <v>MtlNewSCGCZ11</v>
      </c>
      <c r="M2761" t="str">
        <f t="shared" si="172"/>
        <v>MtlNewSCG</v>
      </c>
      <c r="N2761" t="s">
        <v>429</v>
      </c>
      <c r="O2761">
        <v>0</v>
      </c>
    </row>
    <row r="2762" spans="2:15" x14ac:dyDescent="0.35">
      <c r="B2762" t="s">
        <v>389</v>
      </c>
      <c r="C2762" t="str">
        <f t="shared" si="169"/>
        <v>MtlNewSCG</v>
      </c>
      <c r="D2762" t="s">
        <v>393</v>
      </c>
      <c r="E2762" t="str">
        <f t="shared" si="170"/>
        <v>Any</v>
      </c>
      <c r="F2762" t="s">
        <v>457</v>
      </c>
      <c r="G2762" t="s">
        <v>441</v>
      </c>
      <c r="H2762" t="s">
        <v>454</v>
      </c>
      <c r="I2762" s="12" t="s">
        <v>417</v>
      </c>
      <c r="J2762" s="12" t="s">
        <v>418</v>
      </c>
      <c r="L2762" s="28" t="str">
        <f t="shared" si="171"/>
        <v>MtlNewSCGCZ12</v>
      </c>
      <c r="M2762" t="str">
        <f t="shared" si="172"/>
        <v>MtlNewSCG</v>
      </c>
      <c r="N2762" t="s">
        <v>430</v>
      </c>
      <c r="O2762">
        <v>0</v>
      </c>
    </row>
    <row r="2763" spans="2:15" x14ac:dyDescent="0.35">
      <c r="B2763" t="s">
        <v>389</v>
      </c>
      <c r="C2763" t="str">
        <f t="shared" si="169"/>
        <v>MtlNewSCG</v>
      </c>
      <c r="D2763" t="s">
        <v>393</v>
      </c>
      <c r="E2763" t="str">
        <f t="shared" si="170"/>
        <v>Any</v>
      </c>
      <c r="F2763" t="s">
        <v>457</v>
      </c>
      <c r="G2763" t="s">
        <v>441</v>
      </c>
      <c r="H2763" t="s">
        <v>454</v>
      </c>
      <c r="I2763" s="12" t="s">
        <v>417</v>
      </c>
      <c r="J2763" s="12" t="s">
        <v>418</v>
      </c>
      <c r="L2763" s="28" t="str">
        <f t="shared" si="171"/>
        <v>MtlNewSCGCZ13</v>
      </c>
      <c r="M2763" t="str">
        <f t="shared" si="172"/>
        <v>MtlNewSCG</v>
      </c>
      <c r="N2763" t="s">
        <v>431</v>
      </c>
      <c r="O2763">
        <v>2.9749999999999999E-2</v>
      </c>
    </row>
    <row r="2764" spans="2:15" x14ac:dyDescent="0.35">
      <c r="B2764" t="s">
        <v>389</v>
      </c>
      <c r="C2764" t="str">
        <f t="shared" si="169"/>
        <v>MtlNewSCG</v>
      </c>
      <c r="D2764" t="s">
        <v>393</v>
      </c>
      <c r="E2764" t="str">
        <f t="shared" si="170"/>
        <v>Any</v>
      </c>
      <c r="F2764" t="s">
        <v>457</v>
      </c>
      <c r="G2764" t="s">
        <v>441</v>
      </c>
      <c r="H2764" t="s">
        <v>454</v>
      </c>
      <c r="I2764" s="12" t="s">
        <v>417</v>
      </c>
      <c r="J2764" s="12" t="s">
        <v>418</v>
      </c>
      <c r="L2764" s="28" t="str">
        <f t="shared" si="171"/>
        <v>MtlNewSCGCZ14</v>
      </c>
      <c r="M2764" t="str">
        <f t="shared" si="172"/>
        <v>MtlNewSCG</v>
      </c>
      <c r="N2764" t="s">
        <v>432</v>
      </c>
      <c r="O2764">
        <v>9.7100000000000006E-2</v>
      </c>
    </row>
    <row r="2765" spans="2:15" x14ac:dyDescent="0.35">
      <c r="B2765" t="s">
        <v>389</v>
      </c>
      <c r="C2765" t="str">
        <f t="shared" si="169"/>
        <v>MtlNewSCG</v>
      </c>
      <c r="D2765" t="s">
        <v>393</v>
      </c>
      <c r="E2765" t="str">
        <f t="shared" si="170"/>
        <v>Any</v>
      </c>
      <c r="F2765" t="s">
        <v>457</v>
      </c>
      <c r="G2765" t="s">
        <v>441</v>
      </c>
      <c r="H2765" t="s">
        <v>454</v>
      </c>
      <c r="I2765" s="12" t="s">
        <v>417</v>
      </c>
      <c r="J2765" s="12" t="s">
        <v>418</v>
      </c>
      <c r="L2765" s="28" t="str">
        <f t="shared" si="171"/>
        <v>MtlNewSCGCZ15</v>
      </c>
      <c r="M2765" t="str">
        <f t="shared" si="172"/>
        <v>MtlNewSCG</v>
      </c>
      <c r="N2765" t="s">
        <v>433</v>
      </c>
      <c r="O2765">
        <v>0.54920000000000002</v>
      </c>
    </row>
    <row r="2766" spans="2:15" x14ac:dyDescent="0.35">
      <c r="B2766" t="s">
        <v>389</v>
      </c>
      <c r="C2766" t="str">
        <f t="shared" si="169"/>
        <v>MtlNewSCG</v>
      </c>
      <c r="D2766" t="s">
        <v>393</v>
      </c>
      <c r="E2766" t="str">
        <f t="shared" si="170"/>
        <v>Any</v>
      </c>
      <c r="F2766" t="s">
        <v>457</v>
      </c>
      <c r="G2766" t="s">
        <v>441</v>
      </c>
      <c r="H2766" t="s">
        <v>454</v>
      </c>
      <c r="I2766" s="12" t="s">
        <v>417</v>
      </c>
      <c r="J2766" s="12" t="s">
        <v>418</v>
      </c>
      <c r="L2766" s="28" t="str">
        <f t="shared" si="171"/>
        <v>MtlNewSCGCZ16</v>
      </c>
      <c r="M2766" t="str">
        <f t="shared" si="172"/>
        <v>MtlNewSCG</v>
      </c>
      <c r="N2766" t="s">
        <v>434</v>
      </c>
      <c r="O2766">
        <v>0.1157</v>
      </c>
    </row>
    <row r="2767" spans="2:15" x14ac:dyDescent="0.35">
      <c r="B2767" t="s">
        <v>389</v>
      </c>
      <c r="C2767" t="str">
        <f t="shared" ref="C2767:C2830" si="173">+G2767&amp;H2767&amp;F2767</f>
        <v>MBTNewSCG</v>
      </c>
      <c r="D2767" t="s">
        <v>393</v>
      </c>
      <c r="E2767" t="str">
        <f t="shared" si="170"/>
        <v>Any</v>
      </c>
      <c r="F2767" t="s">
        <v>457</v>
      </c>
      <c r="G2767" t="s">
        <v>442</v>
      </c>
      <c r="H2767" t="s">
        <v>454</v>
      </c>
      <c r="I2767" s="12" t="s">
        <v>417</v>
      </c>
      <c r="J2767" s="12" t="s">
        <v>418</v>
      </c>
      <c r="L2767" s="28" t="str">
        <f t="shared" si="171"/>
        <v>MBTNewSCGCZ01</v>
      </c>
      <c r="M2767" t="str">
        <f t="shared" si="172"/>
        <v>MBTNewSCG</v>
      </c>
      <c r="N2767" t="s">
        <v>419</v>
      </c>
      <c r="O2767">
        <v>0</v>
      </c>
    </row>
    <row r="2768" spans="2:15" x14ac:dyDescent="0.35">
      <c r="B2768" t="s">
        <v>389</v>
      </c>
      <c r="C2768" t="str">
        <f t="shared" si="173"/>
        <v>MBTNewSCG</v>
      </c>
      <c r="D2768" t="s">
        <v>393</v>
      </c>
      <c r="E2768" t="str">
        <f t="shared" ref="E2768:E2831" si="174">IF(H2768="Ex",F2768,"Any")</f>
        <v>Any</v>
      </c>
      <c r="F2768" t="s">
        <v>457</v>
      </c>
      <c r="G2768" t="s">
        <v>442</v>
      </c>
      <c r="H2768" t="s">
        <v>454</v>
      </c>
      <c r="I2768" s="12" t="s">
        <v>417</v>
      </c>
      <c r="J2768" s="12" t="s">
        <v>418</v>
      </c>
      <c r="L2768" s="28" t="str">
        <f t="shared" ref="L2768:L2831" si="175">M2768&amp;N2768</f>
        <v>MBTNewSCGCZ02</v>
      </c>
      <c r="M2768" t="str">
        <f t="shared" ref="M2768:M2831" si="176">+C2768</f>
        <v>MBTNewSCG</v>
      </c>
      <c r="N2768" t="s">
        <v>420</v>
      </c>
      <c r="O2768">
        <v>0</v>
      </c>
    </row>
    <row r="2769" spans="2:15" x14ac:dyDescent="0.35">
      <c r="B2769" t="s">
        <v>389</v>
      </c>
      <c r="C2769" t="str">
        <f t="shared" si="173"/>
        <v>MBTNewSCG</v>
      </c>
      <c r="D2769" t="s">
        <v>393</v>
      </c>
      <c r="E2769" t="str">
        <f t="shared" si="174"/>
        <v>Any</v>
      </c>
      <c r="F2769" t="s">
        <v>457</v>
      </c>
      <c r="G2769" t="s">
        <v>442</v>
      </c>
      <c r="H2769" t="s">
        <v>454</v>
      </c>
      <c r="I2769" s="12" t="s">
        <v>417</v>
      </c>
      <c r="J2769" s="12" t="s">
        <v>418</v>
      </c>
      <c r="L2769" s="28" t="str">
        <f t="shared" si="175"/>
        <v>MBTNewSCGCZ03</v>
      </c>
      <c r="M2769" t="str">
        <f t="shared" si="176"/>
        <v>MBTNewSCG</v>
      </c>
      <c r="N2769" t="s">
        <v>421</v>
      </c>
      <c r="O2769">
        <v>0</v>
      </c>
    </row>
    <row r="2770" spans="2:15" x14ac:dyDescent="0.35">
      <c r="B2770" t="s">
        <v>389</v>
      </c>
      <c r="C2770" t="str">
        <f t="shared" si="173"/>
        <v>MBTNewSCG</v>
      </c>
      <c r="D2770" t="s">
        <v>393</v>
      </c>
      <c r="E2770" t="str">
        <f t="shared" si="174"/>
        <v>Any</v>
      </c>
      <c r="F2770" t="s">
        <v>457</v>
      </c>
      <c r="G2770" t="s">
        <v>442</v>
      </c>
      <c r="H2770" t="s">
        <v>454</v>
      </c>
      <c r="I2770" s="12" t="s">
        <v>417</v>
      </c>
      <c r="J2770" s="12" t="s">
        <v>418</v>
      </c>
      <c r="L2770" s="28" t="str">
        <f t="shared" si="175"/>
        <v>MBTNewSCGCZ04</v>
      </c>
      <c r="M2770" t="str">
        <f t="shared" si="176"/>
        <v>MBTNewSCG</v>
      </c>
      <c r="N2770" t="s">
        <v>422</v>
      </c>
      <c r="O2770">
        <v>0</v>
      </c>
    </row>
    <row r="2771" spans="2:15" x14ac:dyDescent="0.35">
      <c r="B2771" t="s">
        <v>389</v>
      </c>
      <c r="C2771" t="str">
        <f t="shared" si="173"/>
        <v>MBTNewSCG</v>
      </c>
      <c r="D2771" t="s">
        <v>393</v>
      </c>
      <c r="E2771" t="str">
        <f t="shared" si="174"/>
        <v>Any</v>
      </c>
      <c r="F2771" t="s">
        <v>457</v>
      </c>
      <c r="G2771" t="s">
        <v>442</v>
      </c>
      <c r="H2771" t="s">
        <v>454</v>
      </c>
      <c r="I2771" s="12" t="s">
        <v>417</v>
      </c>
      <c r="J2771" s="12" t="s">
        <v>418</v>
      </c>
      <c r="L2771" s="28" t="str">
        <f t="shared" si="175"/>
        <v>MBTNewSCGCZ05</v>
      </c>
      <c r="M2771" t="str">
        <f t="shared" si="176"/>
        <v>MBTNewSCG</v>
      </c>
      <c r="N2771" t="s">
        <v>423</v>
      </c>
      <c r="O2771">
        <v>1.7566666666666664E-2</v>
      </c>
    </row>
    <row r="2772" spans="2:15" x14ac:dyDescent="0.35">
      <c r="B2772" t="s">
        <v>389</v>
      </c>
      <c r="C2772" t="str">
        <f t="shared" si="173"/>
        <v>MBTNewSCG</v>
      </c>
      <c r="D2772" t="s">
        <v>393</v>
      </c>
      <c r="E2772" t="str">
        <f t="shared" si="174"/>
        <v>Any</v>
      </c>
      <c r="F2772" t="s">
        <v>457</v>
      </c>
      <c r="G2772" t="s">
        <v>442</v>
      </c>
      <c r="H2772" t="s">
        <v>454</v>
      </c>
      <c r="I2772" s="12" t="s">
        <v>417</v>
      </c>
      <c r="J2772" s="12" t="s">
        <v>418</v>
      </c>
      <c r="L2772" s="28" t="str">
        <f t="shared" si="175"/>
        <v>MBTNewSCGCZ06</v>
      </c>
      <c r="M2772" t="str">
        <f t="shared" si="176"/>
        <v>MBTNewSCG</v>
      </c>
      <c r="N2772" t="s">
        <v>424</v>
      </c>
      <c r="O2772">
        <v>1.5975333333333335</v>
      </c>
    </row>
    <row r="2773" spans="2:15" x14ac:dyDescent="0.35">
      <c r="B2773" t="s">
        <v>389</v>
      </c>
      <c r="C2773" t="str">
        <f t="shared" si="173"/>
        <v>MBTNewSCG</v>
      </c>
      <c r="D2773" t="s">
        <v>393</v>
      </c>
      <c r="E2773" t="str">
        <f t="shared" si="174"/>
        <v>Any</v>
      </c>
      <c r="F2773" t="s">
        <v>457</v>
      </c>
      <c r="G2773" t="s">
        <v>442</v>
      </c>
      <c r="H2773" t="s">
        <v>454</v>
      </c>
      <c r="I2773" s="12" t="s">
        <v>417</v>
      </c>
      <c r="J2773" s="12" t="s">
        <v>418</v>
      </c>
      <c r="L2773" s="28" t="str">
        <f t="shared" si="175"/>
        <v>MBTNewSCGCZ07</v>
      </c>
      <c r="M2773" t="str">
        <f t="shared" si="176"/>
        <v>MBTNewSCG</v>
      </c>
      <c r="N2773" t="s">
        <v>425</v>
      </c>
      <c r="O2773">
        <v>0</v>
      </c>
    </row>
    <row r="2774" spans="2:15" x14ac:dyDescent="0.35">
      <c r="B2774" t="s">
        <v>389</v>
      </c>
      <c r="C2774" t="str">
        <f t="shared" si="173"/>
        <v>MBTNewSCG</v>
      </c>
      <c r="D2774" t="s">
        <v>393</v>
      </c>
      <c r="E2774" t="str">
        <f t="shared" si="174"/>
        <v>Any</v>
      </c>
      <c r="F2774" t="s">
        <v>457</v>
      </c>
      <c r="G2774" t="s">
        <v>442</v>
      </c>
      <c r="H2774" t="s">
        <v>454</v>
      </c>
      <c r="I2774" s="12" t="s">
        <v>417</v>
      </c>
      <c r="J2774" s="12" t="s">
        <v>418</v>
      </c>
      <c r="L2774" s="28" t="str">
        <f t="shared" si="175"/>
        <v>MBTNewSCGCZ08</v>
      </c>
      <c r="M2774" t="str">
        <f t="shared" si="176"/>
        <v>MBTNewSCG</v>
      </c>
      <c r="N2774" t="s">
        <v>426</v>
      </c>
      <c r="O2774">
        <v>2.3968000000000003</v>
      </c>
    </row>
    <row r="2775" spans="2:15" x14ac:dyDescent="0.35">
      <c r="B2775" t="s">
        <v>389</v>
      </c>
      <c r="C2775" t="str">
        <f t="shared" si="173"/>
        <v>MBTNewSCG</v>
      </c>
      <c r="D2775" t="s">
        <v>393</v>
      </c>
      <c r="E2775" t="str">
        <f t="shared" si="174"/>
        <v>Any</v>
      </c>
      <c r="F2775" t="s">
        <v>457</v>
      </c>
      <c r="G2775" t="s">
        <v>442</v>
      </c>
      <c r="H2775" t="s">
        <v>454</v>
      </c>
      <c r="I2775" s="12" t="s">
        <v>417</v>
      </c>
      <c r="J2775" s="12" t="s">
        <v>418</v>
      </c>
      <c r="L2775" s="28" t="str">
        <f t="shared" si="175"/>
        <v>MBTNewSCGCZ09</v>
      </c>
      <c r="M2775" t="str">
        <f t="shared" si="176"/>
        <v>MBTNewSCG</v>
      </c>
      <c r="N2775" t="s">
        <v>427</v>
      </c>
      <c r="O2775">
        <v>1.99</v>
      </c>
    </row>
    <row r="2776" spans="2:15" x14ac:dyDescent="0.35">
      <c r="B2776" t="s">
        <v>389</v>
      </c>
      <c r="C2776" t="str">
        <f t="shared" si="173"/>
        <v>MBTNewSCG</v>
      </c>
      <c r="D2776" t="s">
        <v>393</v>
      </c>
      <c r="E2776" t="str">
        <f t="shared" si="174"/>
        <v>Any</v>
      </c>
      <c r="F2776" t="s">
        <v>457</v>
      </c>
      <c r="G2776" t="s">
        <v>442</v>
      </c>
      <c r="H2776" t="s">
        <v>454</v>
      </c>
      <c r="I2776" s="12" t="s">
        <v>417</v>
      </c>
      <c r="J2776" s="12" t="s">
        <v>418</v>
      </c>
      <c r="L2776" s="28" t="str">
        <f t="shared" si="175"/>
        <v>MBTNewSCGCZ10</v>
      </c>
      <c r="M2776" t="str">
        <f t="shared" si="176"/>
        <v>MBTNewSCG</v>
      </c>
      <c r="N2776" t="s">
        <v>428</v>
      </c>
      <c r="O2776">
        <v>2.9380999999999999</v>
      </c>
    </row>
    <row r="2777" spans="2:15" x14ac:dyDescent="0.35">
      <c r="B2777" t="s">
        <v>389</v>
      </c>
      <c r="C2777" t="str">
        <f t="shared" si="173"/>
        <v>MBTNewSCG</v>
      </c>
      <c r="D2777" t="s">
        <v>393</v>
      </c>
      <c r="E2777" t="str">
        <f t="shared" si="174"/>
        <v>Any</v>
      </c>
      <c r="F2777" t="s">
        <v>457</v>
      </c>
      <c r="G2777" t="s">
        <v>442</v>
      </c>
      <c r="H2777" t="s">
        <v>454</v>
      </c>
      <c r="I2777" s="12" t="s">
        <v>417</v>
      </c>
      <c r="J2777" s="12" t="s">
        <v>418</v>
      </c>
      <c r="L2777" s="28" t="str">
        <f t="shared" si="175"/>
        <v>MBTNewSCGCZ11</v>
      </c>
      <c r="M2777" t="str">
        <f t="shared" si="176"/>
        <v>MBTNewSCG</v>
      </c>
      <c r="N2777" t="s">
        <v>429</v>
      </c>
      <c r="O2777">
        <v>0</v>
      </c>
    </row>
    <row r="2778" spans="2:15" x14ac:dyDescent="0.35">
      <c r="B2778" t="s">
        <v>389</v>
      </c>
      <c r="C2778" t="str">
        <f t="shared" si="173"/>
        <v>MBTNewSCG</v>
      </c>
      <c r="D2778" t="s">
        <v>393</v>
      </c>
      <c r="E2778" t="str">
        <f t="shared" si="174"/>
        <v>Any</v>
      </c>
      <c r="F2778" t="s">
        <v>457</v>
      </c>
      <c r="G2778" t="s">
        <v>442</v>
      </c>
      <c r="H2778" t="s">
        <v>454</v>
      </c>
      <c r="I2778" s="12" t="s">
        <v>417</v>
      </c>
      <c r="J2778" s="12" t="s">
        <v>418</v>
      </c>
      <c r="L2778" s="28" t="str">
        <f t="shared" si="175"/>
        <v>MBTNewSCGCZ12</v>
      </c>
      <c r="M2778" t="str">
        <f t="shared" si="176"/>
        <v>MBTNewSCG</v>
      </c>
      <c r="N2778" t="s">
        <v>430</v>
      </c>
      <c r="O2778">
        <v>0</v>
      </c>
    </row>
    <row r="2779" spans="2:15" x14ac:dyDescent="0.35">
      <c r="B2779" t="s">
        <v>389</v>
      </c>
      <c r="C2779" t="str">
        <f t="shared" si="173"/>
        <v>MBTNewSCG</v>
      </c>
      <c r="D2779" t="s">
        <v>393</v>
      </c>
      <c r="E2779" t="str">
        <f t="shared" si="174"/>
        <v>Any</v>
      </c>
      <c r="F2779" t="s">
        <v>457</v>
      </c>
      <c r="G2779" t="s">
        <v>442</v>
      </c>
      <c r="H2779" t="s">
        <v>454</v>
      </c>
      <c r="I2779" s="12" t="s">
        <v>417</v>
      </c>
      <c r="J2779" s="12" t="s">
        <v>418</v>
      </c>
      <c r="L2779" s="28" t="str">
        <f t="shared" si="175"/>
        <v>MBTNewSCGCZ13</v>
      </c>
      <c r="M2779" t="str">
        <f t="shared" si="176"/>
        <v>MBTNewSCG</v>
      </c>
      <c r="N2779" t="s">
        <v>431</v>
      </c>
      <c r="O2779">
        <v>0.223</v>
      </c>
    </row>
    <row r="2780" spans="2:15" x14ac:dyDescent="0.35">
      <c r="B2780" t="s">
        <v>389</v>
      </c>
      <c r="C2780" t="str">
        <f t="shared" si="173"/>
        <v>MBTNewSCG</v>
      </c>
      <c r="D2780" t="s">
        <v>393</v>
      </c>
      <c r="E2780" t="str">
        <f t="shared" si="174"/>
        <v>Any</v>
      </c>
      <c r="F2780" t="s">
        <v>457</v>
      </c>
      <c r="G2780" t="s">
        <v>442</v>
      </c>
      <c r="H2780" t="s">
        <v>454</v>
      </c>
      <c r="I2780" s="12" t="s">
        <v>417</v>
      </c>
      <c r="J2780" s="12" t="s">
        <v>418</v>
      </c>
      <c r="L2780" s="28" t="str">
        <f t="shared" si="175"/>
        <v>MBTNewSCGCZ14</v>
      </c>
      <c r="M2780" t="str">
        <f t="shared" si="176"/>
        <v>MBTNewSCG</v>
      </c>
      <c r="N2780" t="s">
        <v>432</v>
      </c>
      <c r="O2780">
        <v>0.48586666666666667</v>
      </c>
    </row>
    <row r="2781" spans="2:15" x14ac:dyDescent="0.35">
      <c r="B2781" t="s">
        <v>389</v>
      </c>
      <c r="C2781" t="str">
        <f t="shared" si="173"/>
        <v>MBTNewSCG</v>
      </c>
      <c r="D2781" t="s">
        <v>393</v>
      </c>
      <c r="E2781" t="str">
        <f t="shared" si="174"/>
        <v>Any</v>
      </c>
      <c r="F2781" t="s">
        <v>457</v>
      </c>
      <c r="G2781" t="s">
        <v>442</v>
      </c>
      <c r="H2781" t="s">
        <v>454</v>
      </c>
      <c r="I2781" s="12" t="s">
        <v>417</v>
      </c>
      <c r="J2781" s="12" t="s">
        <v>418</v>
      </c>
      <c r="L2781" s="28" t="str">
        <f t="shared" si="175"/>
        <v>MBTNewSCGCZ15</v>
      </c>
      <c r="M2781" t="str">
        <f t="shared" si="176"/>
        <v>MBTNewSCG</v>
      </c>
      <c r="N2781" t="s">
        <v>433</v>
      </c>
      <c r="O2781">
        <v>1.0635333333333332</v>
      </c>
    </row>
    <row r="2782" spans="2:15" x14ac:dyDescent="0.35">
      <c r="B2782" t="s">
        <v>389</v>
      </c>
      <c r="C2782" t="str">
        <f t="shared" si="173"/>
        <v>MBTNewSCG</v>
      </c>
      <c r="D2782" t="s">
        <v>393</v>
      </c>
      <c r="E2782" t="str">
        <f t="shared" si="174"/>
        <v>Any</v>
      </c>
      <c r="F2782" t="s">
        <v>457</v>
      </c>
      <c r="G2782" t="s">
        <v>442</v>
      </c>
      <c r="H2782" t="s">
        <v>454</v>
      </c>
      <c r="I2782" s="12" t="s">
        <v>417</v>
      </c>
      <c r="J2782" s="12" t="s">
        <v>418</v>
      </c>
      <c r="L2782" s="28" t="str">
        <f t="shared" si="175"/>
        <v>MBTNewSCGCZ16</v>
      </c>
      <c r="M2782" t="str">
        <f t="shared" si="176"/>
        <v>MBTNewSCG</v>
      </c>
      <c r="N2782" t="s">
        <v>434</v>
      </c>
      <c r="O2782">
        <v>0.30599999999999999</v>
      </c>
    </row>
    <row r="2783" spans="2:15" x14ac:dyDescent="0.35">
      <c r="B2783" t="s">
        <v>389</v>
      </c>
      <c r="C2783" t="str">
        <f t="shared" si="173"/>
        <v>MLINewSCG</v>
      </c>
      <c r="D2783" t="s">
        <v>393</v>
      </c>
      <c r="E2783" t="str">
        <f t="shared" si="174"/>
        <v>Any</v>
      </c>
      <c r="F2783" t="s">
        <v>457</v>
      </c>
      <c r="G2783" t="s">
        <v>443</v>
      </c>
      <c r="H2783" t="s">
        <v>454</v>
      </c>
      <c r="I2783" s="12" t="s">
        <v>417</v>
      </c>
      <c r="J2783" s="12" t="s">
        <v>418</v>
      </c>
      <c r="L2783" s="28" t="str">
        <f t="shared" si="175"/>
        <v>MLINewSCGCZ01</v>
      </c>
      <c r="M2783" t="str">
        <f t="shared" si="176"/>
        <v>MLINewSCG</v>
      </c>
      <c r="N2783" t="s">
        <v>419</v>
      </c>
      <c r="O2783">
        <v>0</v>
      </c>
    </row>
    <row r="2784" spans="2:15" x14ac:dyDescent="0.35">
      <c r="B2784" t="s">
        <v>389</v>
      </c>
      <c r="C2784" t="str">
        <f t="shared" si="173"/>
        <v>MLINewSCG</v>
      </c>
      <c r="D2784" t="s">
        <v>393</v>
      </c>
      <c r="E2784" t="str">
        <f t="shared" si="174"/>
        <v>Any</v>
      </c>
      <c r="F2784" t="s">
        <v>457</v>
      </c>
      <c r="G2784" t="s">
        <v>443</v>
      </c>
      <c r="H2784" t="s">
        <v>454</v>
      </c>
      <c r="I2784" s="12" t="s">
        <v>417</v>
      </c>
      <c r="J2784" s="12" t="s">
        <v>418</v>
      </c>
      <c r="L2784" s="28" t="str">
        <f t="shared" si="175"/>
        <v>MLINewSCGCZ02</v>
      </c>
      <c r="M2784" t="str">
        <f t="shared" si="176"/>
        <v>MLINewSCG</v>
      </c>
      <c r="N2784" t="s">
        <v>420</v>
      </c>
      <c r="O2784">
        <v>0</v>
      </c>
    </row>
    <row r="2785" spans="2:15" x14ac:dyDescent="0.35">
      <c r="B2785" t="s">
        <v>389</v>
      </c>
      <c r="C2785" t="str">
        <f t="shared" si="173"/>
        <v>MLINewSCG</v>
      </c>
      <c r="D2785" t="s">
        <v>393</v>
      </c>
      <c r="E2785" t="str">
        <f t="shared" si="174"/>
        <v>Any</v>
      </c>
      <c r="F2785" t="s">
        <v>457</v>
      </c>
      <c r="G2785" t="s">
        <v>443</v>
      </c>
      <c r="H2785" t="s">
        <v>454</v>
      </c>
      <c r="I2785" s="12" t="s">
        <v>417</v>
      </c>
      <c r="J2785" s="12" t="s">
        <v>418</v>
      </c>
      <c r="L2785" s="28" t="str">
        <f t="shared" si="175"/>
        <v>MLINewSCGCZ03</v>
      </c>
      <c r="M2785" t="str">
        <f t="shared" si="176"/>
        <v>MLINewSCG</v>
      </c>
      <c r="N2785" t="s">
        <v>421</v>
      </c>
      <c r="O2785">
        <v>0</v>
      </c>
    </row>
    <row r="2786" spans="2:15" x14ac:dyDescent="0.35">
      <c r="B2786" t="s">
        <v>389</v>
      </c>
      <c r="C2786" t="str">
        <f t="shared" si="173"/>
        <v>MLINewSCG</v>
      </c>
      <c r="D2786" t="s">
        <v>393</v>
      </c>
      <c r="E2786" t="str">
        <f t="shared" si="174"/>
        <v>Any</v>
      </c>
      <c r="F2786" t="s">
        <v>457</v>
      </c>
      <c r="G2786" t="s">
        <v>443</v>
      </c>
      <c r="H2786" t="s">
        <v>454</v>
      </c>
      <c r="I2786" s="12" t="s">
        <v>417</v>
      </c>
      <c r="J2786" s="12" t="s">
        <v>418</v>
      </c>
      <c r="L2786" s="28" t="str">
        <f t="shared" si="175"/>
        <v>MLINewSCGCZ04</v>
      </c>
      <c r="M2786" t="str">
        <f t="shared" si="176"/>
        <v>MLINewSCG</v>
      </c>
      <c r="N2786" t="s">
        <v>422</v>
      </c>
      <c r="O2786">
        <v>0</v>
      </c>
    </row>
    <row r="2787" spans="2:15" x14ac:dyDescent="0.35">
      <c r="B2787" t="s">
        <v>389</v>
      </c>
      <c r="C2787" t="str">
        <f t="shared" si="173"/>
        <v>MLINewSCG</v>
      </c>
      <c r="D2787" t="s">
        <v>393</v>
      </c>
      <c r="E2787" t="str">
        <f t="shared" si="174"/>
        <v>Any</v>
      </c>
      <c r="F2787" t="s">
        <v>457</v>
      </c>
      <c r="G2787" t="s">
        <v>443</v>
      </c>
      <c r="H2787" t="s">
        <v>454</v>
      </c>
      <c r="I2787" s="12" t="s">
        <v>417</v>
      </c>
      <c r="J2787" s="12" t="s">
        <v>418</v>
      </c>
      <c r="L2787" s="28" t="str">
        <f t="shared" si="175"/>
        <v>MLINewSCGCZ05</v>
      </c>
      <c r="M2787" t="str">
        <f t="shared" si="176"/>
        <v>MLINewSCG</v>
      </c>
      <c r="N2787" t="s">
        <v>423</v>
      </c>
      <c r="O2787">
        <v>1.7566666666666664E-2</v>
      </c>
    </row>
    <row r="2788" spans="2:15" x14ac:dyDescent="0.35">
      <c r="B2788" t="s">
        <v>389</v>
      </c>
      <c r="C2788" t="str">
        <f t="shared" si="173"/>
        <v>MLINewSCG</v>
      </c>
      <c r="D2788" t="s">
        <v>393</v>
      </c>
      <c r="E2788" t="str">
        <f t="shared" si="174"/>
        <v>Any</v>
      </c>
      <c r="F2788" t="s">
        <v>457</v>
      </c>
      <c r="G2788" t="s">
        <v>443</v>
      </c>
      <c r="H2788" t="s">
        <v>454</v>
      </c>
      <c r="I2788" s="12" t="s">
        <v>417</v>
      </c>
      <c r="J2788" s="12" t="s">
        <v>418</v>
      </c>
      <c r="L2788" s="28" t="str">
        <f t="shared" si="175"/>
        <v>MLINewSCGCZ06</v>
      </c>
      <c r="M2788" t="str">
        <f t="shared" si="176"/>
        <v>MLINewSCG</v>
      </c>
      <c r="N2788" t="s">
        <v>424</v>
      </c>
      <c r="O2788">
        <v>1.5975333333333335</v>
      </c>
    </row>
    <row r="2789" spans="2:15" x14ac:dyDescent="0.35">
      <c r="B2789" t="s">
        <v>389</v>
      </c>
      <c r="C2789" t="str">
        <f t="shared" si="173"/>
        <v>MLINewSCG</v>
      </c>
      <c r="D2789" t="s">
        <v>393</v>
      </c>
      <c r="E2789" t="str">
        <f t="shared" si="174"/>
        <v>Any</v>
      </c>
      <c r="F2789" t="s">
        <v>457</v>
      </c>
      <c r="G2789" t="s">
        <v>443</v>
      </c>
      <c r="H2789" t="s">
        <v>454</v>
      </c>
      <c r="I2789" s="12" t="s">
        <v>417</v>
      </c>
      <c r="J2789" s="12" t="s">
        <v>418</v>
      </c>
      <c r="L2789" s="28" t="str">
        <f t="shared" si="175"/>
        <v>MLINewSCGCZ07</v>
      </c>
      <c r="M2789" t="str">
        <f t="shared" si="176"/>
        <v>MLINewSCG</v>
      </c>
      <c r="N2789" t="s">
        <v>425</v>
      </c>
      <c r="O2789">
        <v>0</v>
      </c>
    </row>
    <row r="2790" spans="2:15" x14ac:dyDescent="0.35">
      <c r="B2790" t="s">
        <v>389</v>
      </c>
      <c r="C2790" t="str">
        <f t="shared" si="173"/>
        <v>MLINewSCG</v>
      </c>
      <c r="D2790" t="s">
        <v>393</v>
      </c>
      <c r="E2790" t="str">
        <f t="shared" si="174"/>
        <v>Any</v>
      </c>
      <c r="F2790" t="s">
        <v>457</v>
      </c>
      <c r="G2790" t="s">
        <v>443</v>
      </c>
      <c r="H2790" t="s">
        <v>454</v>
      </c>
      <c r="I2790" s="12" t="s">
        <v>417</v>
      </c>
      <c r="J2790" s="12" t="s">
        <v>418</v>
      </c>
      <c r="L2790" s="28" t="str">
        <f t="shared" si="175"/>
        <v>MLINewSCGCZ08</v>
      </c>
      <c r="M2790" t="str">
        <f t="shared" si="176"/>
        <v>MLINewSCG</v>
      </c>
      <c r="N2790" t="s">
        <v>426</v>
      </c>
      <c r="O2790">
        <v>2.3968000000000003</v>
      </c>
    </row>
    <row r="2791" spans="2:15" x14ac:dyDescent="0.35">
      <c r="B2791" t="s">
        <v>389</v>
      </c>
      <c r="C2791" t="str">
        <f t="shared" si="173"/>
        <v>MLINewSCG</v>
      </c>
      <c r="D2791" t="s">
        <v>393</v>
      </c>
      <c r="E2791" t="str">
        <f t="shared" si="174"/>
        <v>Any</v>
      </c>
      <c r="F2791" t="s">
        <v>457</v>
      </c>
      <c r="G2791" t="s">
        <v>443</v>
      </c>
      <c r="H2791" t="s">
        <v>454</v>
      </c>
      <c r="I2791" s="12" t="s">
        <v>417</v>
      </c>
      <c r="J2791" s="12" t="s">
        <v>418</v>
      </c>
      <c r="L2791" s="28" t="str">
        <f t="shared" si="175"/>
        <v>MLINewSCGCZ09</v>
      </c>
      <c r="M2791" t="str">
        <f t="shared" si="176"/>
        <v>MLINewSCG</v>
      </c>
      <c r="N2791" t="s">
        <v>427</v>
      </c>
      <c r="O2791">
        <v>1.99</v>
      </c>
    </row>
    <row r="2792" spans="2:15" x14ac:dyDescent="0.35">
      <c r="B2792" t="s">
        <v>389</v>
      </c>
      <c r="C2792" t="str">
        <f t="shared" si="173"/>
        <v>MLINewSCG</v>
      </c>
      <c r="D2792" t="s">
        <v>393</v>
      </c>
      <c r="E2792" t="str">
        <f t="shared" si="174"/>
        <v>Any</v>
      </c>
      <c r="F2792" t="s">
        <v>457</v>
      </c>
      <c r="G2792" t="s">
        <v>443</v>
      </c>
      <c r="H2792" t="s">
        <v>454</v>
      </c>
      <c r="I2792" s="12" t="s">
        <v>417</v>
      </c>
      <c r="J2792" s="12" t="s">
        <v>418</v>
      </c>
      <c r="L2792" s="28" t="str">
        <f t="shared" si="175"/>
        <v>MLINewSCGCZ10</v>
      </c>
      <c r="M2792" t="str">
        <f t="shared" si="176"/>
        <v>MLINewSCG</v>
      </c>
      <c r="N2792" t="s">
        <v>428</v>
      </c>
      <c r="O2792">
        <v>2.9380999999999999</v>
      </c>
    </row>
    <row r="2793" spans="2:15" x14ac:dyDescent="0.35">
      <c r="B2793" t="s">
        <v>389</v>
      </c>
      <c r="C2793" t="str">
        <f t="shared" si="173"/>
        <v>MLINewSCG</v>
      </c>
      <c r="D2793" t="s">
        <v>393</v>
      </c>
      <c r="E2793" t="str">
        <f t="shared" si="174"/>
        <v>Any</v>
      </c>
      <c r="F2793" t="s">
        <v>457</v>
      </c>
      <c r="G2793" t="s">
        <v>443</v>
      </c>
      <c r="H2793" t="s">
        <v>454</v>
      </c>
      <c r="I2793" s="12" t="s">
        <v>417</v>
      </c>
      <c r="J2793" s="12" t="s">
        <v>418</v>
      </c>
      <c r="L2793" s="28" t="str">
        <f t="shared" si="175"/>
        <v>MLINewSCGCZ11</v>
      </c>
      <c r="M2793" t="str">
        <f t="shared" si="176"/>
        <v>MLINewSCG</v>
      </c>
      <c r="N2793" t="s">
        <v>429</v>
      </c>
      <c r="O2793">
        <v>0</v>
      </c>
    </row>
    <row r="2794" spans="2:15" x14ac:dyDescent="0.35">
      <c r="B2794" t="s">
        <v>389</v>
      </c>
      <c r="C2794" t="str">
        <f t="shared" si="173"/>
        <v>MLINewSCG</v>
      </c>
      <c r="D2794" t="s">
        <v>393</v>
      </c>
      <c r="E2794" t="str">
        <f t="shared" si="174"/>
        <v>Any</v>
      </c>
      <c r="F2794" t="s">
        <v>457</v>
      </c>
      <c r="G2794" t="s">
        <v>443</v>
      </c>
      <c r="H2794" t="s">
        <v>454</v>
      </c>
      <c r="I2794" s="12" t="s">
        <v>417</v>
      </c>
      <c r="J2794" s="12" t="s">
        <v>418</v>
      </c>
      <c r="L2794" s="28" t="str">
        <f t="shared" si="175"/>
        <v>MLINewSCGCZ12</v>
      </c>
      <c r="M2794" t="str">
        <f t="shared" si="176"/>
        <v>MLINewSCG</v>
      </c>
      <c r="N2794" t="s">
        <v>430</v>
      </c>
      <c r="O2794">
        <v>0</v>
      </c>
    </row>
    <row r="2795" spans="2:15" x14ac:dyDescent="0.35">
      <c r="B2795" t="s">
        <v>389</v>
      </c>
      <c r="C2795" t="str">
        <f t="shared" si="173"/>
        <v>MLINewSCG</v>
      </c>
      <c r="D2795" t="s">
        <v>393</v>
      </c>
      <c r="E2795" t="str">
        <f t="shared" si="174"/>
        <v>Any</v>
      </c>
      <c r="F2795" t="s">
        <v>457</v>
      </c>
      <c r="G2795" t="s">
        <v>443</v>
      </c>
      <c r="H2795" t="s">
        <v>454</v>
      </c>
      <c r="I2795" s="12" t="s">
        <v>417</v>
      </c>
      <c r="J2795" s="12" t="s">
        <v>418</v>
      </c>
      <c r="L2795" s="28" t="str">
        <f t="shared" si="175"/>
        <v>MLINewSCGCZ13</v>
      </c>
      <c r="M2795" t="str">
        <f t="shared" si="176"/>
        <v>MLINewSCG</v>
      </c>
      <c r="N2795" t="s">
        <v>431</v>
      </c>
      <c r="O2795">
        <v>0.223</v>
      </c>
    </row>
    <row r="2796" spans="2:15" x14ac:dyDescent="0.35">
      <c r="B2796" t="s">
        <v>389</v>
      </c>
      <c r="C2796" t="str">
        <f t="shared" si="173"/>
        <v>MLINewSCG</v>
      </c>
      <c r="D2796" t="s">
        <v>393</v>
      </c>
      <c r="E2796" t="str">
        <f t="shared" si="174"/>
        <v>Any</v>
      </c>
      <c r="F2796" t="s">
        <v>457</v>
      </c>
      <c r="G2796" t="s">
        <v>443</v>
      </c>
      <c r="H2796" t="s">
        <v>454</v>
      </c>
      <c r="I2796" s="12" t="s">
        <v>417</v>
      </c>
      <c r="J2796" s="12" t="s">
        <v>418</v>
      </c>
      <c r="L2796" s="28" t="str">
        <f t="shared" si="175"/>
        <v>MLINewSCGCZ14</v>
      </c>
      <c r="M2796" t="str">
        <f t="shared" si="176"/>
        <v>MLINewSCG</v>
      </c>
      <c r="N2796" t="s">
        <v>432</v>
      </c>
      <c r="O2796">
        <v>0.48586666666666667</v>
      </c>
    </row>
    <row r="2797" spans="2:15" x14ac:dyDescent="0.35">
      <c r="B2797" t="s">
        <v>389</v>
      </c>
      <c r="C2797" t="str">
        <f t="shared" si="173"/>
        <v>MLINewSCG</v>
      </c>
      <c r="D2797" t="s">
        <v>393</v>
      </c>
      <c r="E2797" t="str">
        <f t="shared" si="174"/>
        <v>Any</v>
      </c>
      <c r="F2797" t="s">
        <v>457</v>
      </c>
      <c r="G2797" t="s">
        <v>443</v>
      </c>
      <c r="H2797" t="s">
        <v>454</v>
      </c>
      <c r="I2797" s="12" t="s">
        <v>417</v>
      </c>
      <c r="J2797" s="12" t="s">
        <v>418</v>
      </c>
      <c r="L2797" s="28" t="str">
        <f t="shared" si="175"/>
        <v>MLINewSCGCZ15</v>
      </c>
      <c r="M2797" t="str">
        <f t="shared" si="176"/>
        <v>MLINewSCG</v>
      </c>
      <c r="N2797" t="s">
        <v>433</v>
      </c>
      <c r="O2797">
        <v>1.0635333333333332</v>
      </c>
    </row>
    <row r="2798" spans="2:15" x14ac:dyDescent="0.35">
      <c r="B2798" t="s">
        <v>389</v>
      </c>
      <c r="C2798" t="str">
        <f t="shared" si="173"/>
        <v>MLINewSCG</v>
      </c>
      <c r="D2798" t="s">
        <v>393</v>
      </c>
      <c r="E2798" t="str">
        <f t="shared" si="174"/>
        <v>Any</v>
      </c>
      <c r="F2798" t="s">
        <v>457</v>
      </c>
      <c r="G2798" t="s">
        <v>443</v>
      </c>
      <c r="H2798" t="s">
        <v>454</v>
      </c>
      <c r="I2798" s="12" t="s">
        <v>417</v>
      </c>
      <c r="J2798" s="12" t="s">
        <v>418</v>
      </c>
      <c r="L2798" s="28" t="str">
        <f t="shared" si="175"/>
        <v>MLINewSCGCZ16</v>
      </c>
      <c r="M2798" t="str">
        <f t="shared" si="176"/>
        <v>MLINewSCG</v>
      </c>
      <c r="N2798" t="s">
        <v>434</v>
      </c>
      <c r="O2798">
        <v>0.30599999999999999</v>
      </c>
    </row>
    <row r="2799" spans="2:15" x14ac:dyDescent="0.35">
      <c r="B2799" t="s">
        <v>389</v>
      </c>
      <c r="C2799" t="str">
        <f t="shared" si="173"/>
        <v>OfLNewSCG</v>
      </c>
      <c r="D2799" t="s">
        <v>393</v>
      </c>
      <c r="E2799" t="str">
        <f t="shared" si="174"/>
        <v>Any</v>
      </c>
      <c r="F2799" t="s">
        <v>457</v>
      </c>
      <c r="G2799" t="s">
        <v>444</v>
      </c>
      <c r="H2799" t="s">
        <v>454</v>
      </c>
      <c r="I2799" s="12" t="s">
        <v>417</v>
      </c>
      <c r="J2799" s="12" t="s">
        <v>418</v>
      </c>
      <c r="L2799" s="28" t="str">
        <f t="shared" si="175"/>
        <v>OfLNewSCGCZ01</v>
      </c>
      <c r="M2799" t="str">
        <f t="shared" si="176"/>
        <v>OfLNewSCG</v>
      </c>
      <c r="N2799" t="s">
        <v>419</v>
      </c>
      <c r="O2799">
        <v>0</v>
      </c>
    </row>
    <row r="2800" spans="2:15" x14ac:dyDescent="0.35">
      <c r="B2800" t="s">
        <v>389</v>
      </c>
      <c r="C2800" t="str">
        <f t="shared" si="173"/>
        <v>OfLNewSCG</v>
      </c>
      <c r="D2800" t="s">
        <v>393</v>
      </c>
      <c r="E2800" t="str">
        <f t="shared" si="174"/>
        <v>Any</v>
      </c>
      <c r="F2800" t="s">
        <v>457</v>
      </c>
      <c r="G2800" t="s">
        <v>444</v>
      </c>
      <c r="H2800" t="s">
        <v>454</v>
      </c>
      <c r="I2800" s="12" t="s">
        <v>417</v>
      </c>
      <c r="J2800" s="12" t="s">
        <v>418</v>
      </c>
      <c r="L2800" s="28" t="str">
        <f t="shared" si="175"/>
        <v>OfLNewSCGCZ02</v>
      </c>
      <c r="M2800" t="str">
        <f t="shared" si="176"/>
        <v>OfLNewSCG</v>
      </c>
      <c r="N2800" t="s">
        <v>420</v>
      </c>
      <c r="O2800">
        <v>0</v>
      </c>
    </row>
    <row r="2801" spans="2:15" x14ac:dyDescent="0.35">
      <c r="B2801" t="s">
        <v>389</v>
      </c>
      <c r="C2801" t="str">
        <f t="shared" si="173"/>
        <v>OfLNewSCG</v>
      </c>
      <c r="D2801" t="s">
        <v>393</v>
      </c>
      <c r="E2801" t="str">
        <f t="shared" si="174"/>
        <v>Any</v>
      </c>
      <c r="F2801" t="s">
        <v>457</v>
      </c>
      <c r="G2801" t="s">
        <v>444</v>
      </c>
      <c r="H2801" t="s">
        <v>454</v>
      </c>
      <c r="I2801" s="12" t="s">
        <v>417</v>
      </c>
      <c r="J2801" s="12" t="s">
        <v>418</v>
      </c>
      <c r="L2801" s="28" t="str">
        <f t="shared" si="175"/>
        <v>OfLNewSCGCZ03</v>
      </c>
      <c r="M2801" t="str">
        <f t="shared" si="176"/>
        <v>OfLNewSCG</v>
      </c>
      <c r="N2801" t="s">
        <v>421</v>
      </c>
      <c r="O2801">
        <v>0</v>
      </c>
    </row>
    <row r="2802" spans="2:15" x14ac:dyDescent="0.35">
      <c r="B2802" t="s">
        <v>389</v>
      </c>
      <c r="C2802" t="str">
        <f t="shared" si="173"/>
        <v>OfLNewSCG</v>
      </c>
      <c r="D2802" t="s">
        <v>393</v>
      </c>
      <c r="E2802" t="str">
        <f t="shared" si="174"/>
        <v>Any</v>
      </c>
      <c r="F2802" t="s">
        <v>457</v>
      </c>
      <c r="G2802" t="s">
        <v>444</v>
      </c>
      <c r="H2802" t="s">
        <v>454</v>
      </c>
      <c r="I2802" s="12" t="s">
        <v>417</v>
      </c>
      <c r="J2802" s="12" t="s">
        <v>418</v>
      </c>
      <c r="L2802" s="28" t="str">
        <f t="shared" si="175"/>
        <v>OfLNewSCGCZ04</v>
      </c>
      <c r="M2802" t="str">
        <f t="shared" si="176"/>
        <v>OfLNewSCG</v>
      </c>
      <c r="N2802" t="s">
        <v>422</v>
      </c>
      <c r="O2802">
        <v>0</v>
      </c>
    </row>
    <row r="2803" spans="2:15" x14ac:dyDescent="0.35">
      <c r="B2803" t="s">
        <v>389</v>
      </c>
      <c r="C2803" t="str">
        <f t="shared" si="173"/>
        <v>OfLNewSCG</v>
      </c>
      <c r="D2803" t="s">
        <v>393</v>
      </c>
      <c r="E2803" t="str">
        <f t="shared" si="174"/>
        <v>Any</v>
      </c>
      <c r="F2803" t="s">
        <v>457</v>
      </c>
      <c r="G2803" t="s">
        <v>444</v>
      </c>
      <c r="H2803" t="s">
        <v>454</v>
      </c>
      <c r="I2803" s="12" t="s">
        <v>417</v>
      </c>
      <c r="J2803" s="12" t="s">
        <v>418</v>
      </c>
      <c r="L2803" s="28" t="str">
        <f t="shared" si="175"/>
        <v>OfLNewSCGCZ05</v>
      </c>
      <c r="M2803" t="str">
        <f t="shared" si="176"/>
        <v>OfLNewSCG</v>
      </c>
      <c r="N2803" t="s">
        <v>423</v>
      </c>
      <c r="O2803">
        <v>2.1000000000000001E-2</v>
      </c>
    </row>
    <row r="2804" spans="2:15" x14ac:dyDescent="0.35">
      <c r="B2804" t="s">
        <v>389</v>
      </c>
      <c r="C2804" t="str">
        <f t="shared" si="173"/>
        <v>OfLNewSCG</v>
      </c>
      <c r="D2804" t="s">
        <v>393</v>
      </c>
      <c r="E2804" t="str">
        <f t="shared" si="174"/>
        <v>Any</v>
      </c>
      <c r="F2804" t="s">
        <v>457</v>
      </c>
      <c r="G2804" t="s">
        <v>444</v>
      </c>
      <c r="H2804" t="s">
        <v>454</v>
      </c>
      <c r="I2804" s="12" t="s">
        <v>417</v>
      </c>
      <c r="J2804" s="12" t="s">
        <v>418</v>
      </c>
      <c r="L2804" s="28" t="str">
        <f t="shared" si="175"/>
        <v>OfLNewSCGCZ06</v>
      </c>
      <c r="M2804" t="str">
        <f t="shared" si="176"/>
        <v>OfLNewSCG</v>
      </c>
      <c r="N2804" t="s">
        <v>424</v>
      </c>
      <c r="O2804">
        <v>2.8513999999999999</v>
      </c>
    </row>
    <row r="2805" spans="2:15" x14ac:dyDescent="0.35">
      <c r="B2805" t="s">
        <v>389</v>
      </c>
      <c r="C2805" t="str">
        <f t="shared" si="173"/>
        <v>OfLNewSCG</v>
      </c>
      <c r="D2805" t="s">
        <v>393</v>
      </c>
      <c r="E2805" t="str">
        <f t="shared" si="174"/>
        <v>Any</v>
      </c>
      <c r="F2805" t="s">
        <v>457</v>
      </c>
      <c r="G2805" t="s">
        <v>444</v>
      </c>
      <c r="H2805" t="s">
        <v>454</v>
      </c>
      <c r="I2805" s="12" t="s">
        <v>417</v>
      </c>
      <c r="J2805" s="12" t="s">
        <v>418</v>
      </c>
      <c r="L2805" s="28" t="str">
        <f t="shared" si="175"/>
        <v>OfLNewSCGCZ07</v>
      </c>
      <c r="M2805" t="str">
        <f t="shared" si="176"/>
        <v>OfLNewSCG</v>
      </c>
      <c r="N2805" t="s">
        <v>425</v>
      </c>
      <c r="O2805">
        <v>0</v>
      </c>
    </row>
    <row r="2806" spans="2:15" x14ac:dyDescent="0.35">
      <c r="B2806" t="s">
        <v>389</v>
      </c>
      <c r="C2806" t="str">
        <f t="shared" si="173"/>
        <v>OfLNewSCG</v>
      </c>
      <c r="D2806" t="s">
        <v>393</v>
      </c>
      <c r="E2806" t="str">
        <f t="shared" si="174"/>
        <v>Any</v>
      </c>
      <c r="F2806" t="s">
        <v>457</v>
      </c>
      <c r="G2806" t="s">
        <v>444</v>
      </c>
      <c r="H2806" t="s">
        <v>454</v>
      </c>
      <c r="I2806" s="12" t="s">
        <v>417</v>
      </c>
      <c r="J2806" s="12" t="s">
        <v>418</v>
      </c>
      <c r="L2806" s="28" t="str">
        <f t="shared" si="175"/>
        <v>OfLNewSCGCZ08</v>
      </c>
      <c r="M2806" t="str">
        <f t="shared" si="176"/>
        <v>OfLNewSCG</v>
      </c>
      <c r="N2806" t="s">
        <v>426</v>
      </c>
      <c r="O2806">
        <v>4.0796999999999999</v>
      </c>
    </row>
    <row r="2807" spans="2:15" x14ac:dyDescent="0.35">
      <c r="B2807" t="s">
        <v>389</v>
      </c>
      <c r="C2807" t="str">
        <f t="shared" si="173"/>
        <v>OfLNewSCG</v>
      </c>
      <c r="D2807" t="s">
        <v>393</v>
      </c>
      <c r="E2807" t="str">
        <f t="shared" si="174"/>
        <v>Any</v>
      </c>
      <c r="F2807" t="s">
        <v>457</v>
      </c>
      <c r="G2807" t="s">
        <v>444</v>
      </c>
      <c r="H2807" t="s">
        <v>454</v>
      </c>
      <c r="I2807" s="12" t="s">
        <v>417</v>
      </c>
      <c r="J2807" s="12" t="s">
        <v>418</v>
      </c>
      <c r="L2807" s="28" t="str">
        <f t="shared" si="175"/>
        <v>OfLNewSCGCZ09</v>
      </c>
      <c r="M2807" t="str">
        <f t="shared" si="176"/>
        <v>OfLNewSCG</v>
      </c>
      <c r="N2807" t="s">
        <v>427</v>
      </c>
      <c r="O2807">
        <v>5.9253</v>
      </c>
    </row>
    <row r="2808" spans="2:15" x14ac:dyDescent="0.35">
      <c r="B2808" t="s">
        <v>389</v>
      </c>
      <c r="C2808" t="str">
        <f t="shared" si="173"/>
        <v>OfLNewSCG</v>
      </c>
      <c r="D2808" t="s">
        <v>393</v>
      </c>
      <c r="E2808" t="str">
        <f t="shared" si="174"/>
        <v>Any</v>
      </c>
      <c r="F2808" t="s">
        <v>457</v>
      </c>
      <c r="G2808" t="s">
        <v>444</v>
      </c>
      <c r="H2808" t="s">
        <v>454</v>
      </c>
      <c r="I2808" s="12" t="s">
        <v>417</v>
      </c>
      <c r="J2808" s="12" t="s">
        <v>418</v>
      </c>
      <c r="L2808" s="28" t="str">
        <f t="shared" si="175"/>
        <v>OfLNewSCGCZ10</v>
      </c>
      <c r="M2808" t="str">
        <f t="shared" si="176"/>
        <v>OfLNewSCG</v>
      </c>
      <c r="N2808" t="s">
        <v>428</v>
      </c>
      <c r="O2808">
        <v>2.1265999999999998</v>
      </c>
    </row>
    <row r="2809" spans="2:15" x14ac:dyDescent="0.35">
      <c r="B2809" t="s">
        <v>389</v>
      </c>
      <c r="C2809" t="str">
        <f t="shared" si="173"/>
        <v>OfLNewSCG</v>
      </c>
      <c r="D2809" t="s">
        <v>393</v>
      </c>
      <c r="E2809" t="str">
        <f t="shared" si="174"/>
        <v>Any</v>
      </c>
      <c r="F2809" t="s">
        <v>457</v>
      </c>
      <c r="G2809" t="s">
        <v>444</v>
      </c>
      <c r="H2809" t="s">
        <v>454</v>
      </c>
      <c r="I2809" s="12" t="s">
        <v>417</v>
      </c>
      <c r="J2809" s="12" t="s">
        <v>418</v>
      </c>
      <c r="L2809" s="28" t="str">
        <f t="shared" si="175"/>
        <v>OfLNewSCGCZ11</v>
      </c>
      <c r="M2809" t="str">
        <f t="shared" si="176"/>
        <v>OfLNewSCG</v>
      </c>
      <c r="N2809" t="s">
        <v>429</v>
      </c>
      <c r="O2809">
        <v>0</v>
      </c>
    </row>
    <row r="2810" spans="2:15" x14ac:dyDescent="0.35">
      <c r="B2810" t="s">
        <v>389</v>
      </c>
      <c r="C2810" t="str">
        <f t="shared" si="173"/>
        <v>OfLNewSCG</v>
      </c>
      <c r="D2810" t="s">
        <v>393</v>
      </c>
      <c r="E2810" t="str">
        <f t="shared" si="174"/>
        <v>Any</v>
      </c>
      <c r="F2810" t="s">
        <v>457</v>
      </c>
      <c r="G2810" t="s">
        <v>444</v>
      </c>
      <c r="H2810" t="s">
        <v>454</v>
      </c>
      <c r="I2810" s="12" t="s">
        <v>417</v>
      </c>
      <c r="J2810" s="12" t="s">
        <v>418</v>
      </c>
      <c r="L2810" s="28" t="str">
        <f t="shared" si="175"/>
        <v>OfLNewSCGCZ12</v>
      </c>
      <c r="M2810" t="str">
        <f t="shared" si="176"/>
        <v>OfLNewSCG</v>
      </c>
      <c r="N2810" t="s">
        <v>430</v>
      </c>
      <c r="O2810">
        <v>0</v>
      </c>
    </row>
    <row r="2811" spans="2:15" x14ac:dyDescent="0.35">
      <c r="B2811" t="s">
        <v>389</v>
      </c>
      <c r="C2811" t="str">
        <f t="shared" si="173"/>
        <v>OfLNewSCG</v>
      </c>
      <c r="D2811" t="s">
        <v>393</v>
      </c>
      <c r="E2811" t="str">
        <f t="shared" si="174"/>
        <v>Any</v>
      </c>
      <c r="F2811" t="s">
        <v>457</v>
      </c>
      <c r="G2811" t="s">
        <v>444</v>
      </c>
      <c r="H2811" t="s">
        <v>454</v>
      </c>
      <c r="I2811" s="12" t="s">
        <v>417</v>
      </c>
      <c r="J2811" s="12" t="s">
        <v>418</v>
      </c>
      <c r="L2811" s="28" t="str">
        <f t="shared" si="175"/>
        <v>OfLNewSCGCZ13</v>
      </c>
      <c r="M2811" t="str">
        <f t="shared" si="176"/>
        <v>OfLNewSCG</v>
      </c>
      <c r="N2811" t="s">
        <v>431</v>
      </c>
      <c r="O2811">
        <v>0.19589999999999999</v>
      </c>
    </row>
    <row r="2812" spans="2:15" x14ac:dyDescent="0.35">
      <c r="B2812" t="s">
        <v>389</v>
      </c>
      <c r="C2812" t="str">
        <f t="shared" si="173"/>
        <v>OfLNewSCG</v>
      </c>
      <c r="D2812" t="s">
        <v>393</v>
      </c>
      <c r="E2812" t="str">
        <f t="shared" si="174"/>
        <v>Any</v>
      </c>
      <c r="F2812" t="s">
        <v>457</v>
      </c>
      <c r="G2812" t="s">
        <v>444</v>
      </c>
      <c r="H2812" t="s">
        <v>454</v>
      </c>
      <c r="I2812" s="12" t="s">
        <v>417</v>
      </c>
      <c r="J2812" s="12" t="s">
        <v>418</v>
      </c>
      <c r="L2812" s="28" t="str">
        <f t="shared" si="175"/>
        <v>OfLNewSCGCZ14</v>
      </c>
      <c r="M2812" t="str">
        <f t="shared" si="176"/>
        <v>OfLNewSCG</v>
      </c>
      <c r="N2812" t="s">
        <v>432</v>
      </c>
      <c r="O2812">
        <v>0.38140000000000002</v>
      </c>
    </row>
    <row r="2813" spans="2:15" x14ac:dyDescent="0.35">
      <c r="B2813" t="s">
        <v>389</v>
      </c>
      <c r="C2813" t="str">
        <f t="shared" si="173"/>
        <v>OfLNewSCG</v>
      </c>
      <c r="D2813" t="s">
        <v>393</v>
      </c>
      <c r="E2813" t="str">
        <f t="shared" si="174"/>
        <v>Any</v>
      </c>
      <c r="F2813" t="s">
        <v>457</v>
      </c>
      <c r="G2813" t="s">
        <v>444</v>
      </c>
      <c r="H2813" t="s">
        <v>454</v>
      </c>
      <c r="I2813" s="12" t="s">
        <v>417</v>
      </c>
      <c r="J2813" s="12" t="s">
        <v>418</v>
      </c>
      <c r="L2813" s="28" t="str">
        <f t="shared" si="175"/>
        <v>OfLNewSCGCZ15</v>
      </c>
      <c r="M2813" t="str">
        <f t="shared" si="176"/>
        <v>OfLNewSCG</v>
      </c>
      <c r="N2813" t="s">
        <v>433</v>
      </c>
      <c r="O2813">
        <v>0.58109999999999995</v>
      </c>
    </row>
    <row r="2814" spans="2:15" x14ac:dyDescent="0.35">
      <c r="B2814" t="s">
        <v>389</v>
      </c>
      <c r="C2814" t="str">
        <f t="shared" si="173"/>
        <v>OfLNewSCG</v>
      </c>
      <c r="D2814" t="s">
        <v>393</v>
      </c>
      <c r="E2814" t="str">
        <f t="shared" si="174"/>
        <v>Any</v>
      </c>
      <c r="F2814" t="s">
        <v>457</v>
      </c>
      <c r="G2814" t="s">
        <v>444</v>
      </c>
      <c r="H2814" t="s">
        <v>454</v>
      </c>
      <c r="I2814" s="12" t="s">
        <v>417</v>
      </c>
      <c r="J2814" s="12" t="s">
        <v>418</v>
      </c>
      <c r="L2814" s="28" t="str">
        <f t="shared" si="175"/>
        <v>OfLNewSCGCZ16</v>
      </c>
      <c r="M2814" t="str">
        <f t="shared" si="176"/>
        <v>OfLNewSCG</v>
      </c>
      <c r="N2814" t="s">
        <v>434</v>
      </c>
      <c r="O2814">
        <v>0.17130000000000001</v>
      </c>
    </row>
    <row r="2815" spans="2:15" x14ac:dyDescent="0.35">
      <c r="B2815" t="s">
        <v>389</v>
      </c>
      <c r="C2815" t="str">
        <f t="shared" si="173"/>
        <v>OfSNewSCG</v>
      </c>
      <c r="D2815" t="s">
        <v>393</v>
      </c>
      <c r="E2815" t="str">
        <f t="shared" si="174"/>
        <v>Any</v>
      </c>
      <c r="F2815" t="s">
        <v>457</v>
      </c>
      <c r="G2815" t="s">
        <v>445</v>
      </c>
      <c r="H2815" t="s">
        <v>454</v>
      </c>
      <c r="I2815" s="12" t="s">
        <v>417</v>
      </c>
      <c r="J2815" s="12" t="s">
        <v>418</v>
      </c>
      <c r="L2815" s="28" t="str">
        <f t="shared" si="175"/>
        <v>OfSNewSCGCZ01</v>
      </c>
      <c r="M2815" t="str">
        <f t="shared" si="176"/>
        <v>OfSNewSCG</v>
      </c>
      <c r="N2815" t="s">
        <v>419</v>
      </c>
      <c r="O2815">
        <v>0</v>
      </c>
    </row>
    <row r="2816" spans="2:15" x14ac:dyDescent="0.35">
      <c r="B2816" t="s">
        <v>389</v>
      </c>
      <c r="C2816" t="str">
        <f t="shared" si="173"/>
        <v>OfSNewSCG</v>
      </c>
      <c r="D2816" t="s">
        <v>393</v>
      </c>
      <c r="E2816" t="str">
        <f t="shared" si="174"/>
        <v>Any</v>
      </c>
      <c r="F2816" t="s">
        <v>457</v>
      </c>
      <c r="G2816" t="s">
        <v>445</v>
      </c>
      <c r="H2816" t="s">
        <v>454</v>
      </c>
      <c r="I2816" s="12" t="s">
        <v>417</v>
      </c>
      <c r="J2816" s="12" t="s">
        <v>418</v>
      </c>
      <c r="L2816" s="28" t="str">
        <f t="shared" si="175"/>
        <v>OfSNewSCGCZ02</v>
      </c>
      <c r="M2816" t="str">
        <f t="shared" si="176"/>
        <v>OfSNewSCG</v>
      </c>
      <c r="N2816" t="s">
        <v>420</v>
      </c>
      <c r="O2816">
        <v>0</v>
      </c>
    </row>
    <row r="2817" spans="2:15" x14ac:dyDescent="0.35">
      <c r="B2817" t="s">
        <v>389</v>
      </c>
      <c r="C2817" t="str">
        <f t="shared" si="173"/>
        <v>OfSNewSCG</v>
      </c>
      <c r="D2817" t="s">
        <v>393</v>
      </c>
      <c r="E2817" t="str">
        <f t="shared" si="174"/>
        <v>Any</v>
      </c>
      <c r="F2817" t="s">
        <v>457</v>
      </c>
      <c r="G2817" t="s">
        <v>445</v>
      </c>
      <c r="H2817" t="s">
        <v>454</v>
      </c>
      <c r="I2817" s="12" t="s">
        <v>417</v>
      </c>
      <c r="J2817" s="12" t="s">
        <v>418</v>
      </c>
      <c r="L2817" s="28" t="str">
        <f t="shared" si="175"/>
        <v>OfSNewSCGCZ03</v>
      </c>
      <c r="M2817" t="str">
        <f t="shared" si="176"/>
        <v>OfSNewSCG</v>
      </c>
      <c r="N2817" t="s">
        <v>421</v>
      </c>
      <c r="O2817">
        <v>0</v>
      </c>
    </row>
    <row r="2818" spans="2:15" x14ac:dyDescent="0.35">
      <c r="B2818" t="s">
        <v>389</v>
      </c>
      <c r="C2818" t="str">
        <f t="shared" si="173"/>
        <v>OfSNewSCG</v>
      </c>
      <c r="D2818" t="s">
        <v>393</v>
      </c>
      <c r="E2818" t="str">
        <f t="shared" si="174"/>
        <v>Any</v>
      </c>
      <c r="F2818" t="s">
        <v>457</v>
      </c>
      <c r="G2818" t="s">
        <v>445</v>
      </c>
      <c r="H2818" t="s">
        <v>454</v>
      </c>
      <c r="I2818" s="12" t="s">
        <v>417</v>
      </c>
      <c r="J2818" s="12" t="s">
        <v>418</v>
      </c>
      <c r="L2818" s="28" t="str">
        <f t="shared" si="175"/>
        <v>OfSNewSCGCZ04</v>
      </c>
      <c r="M2818" t="str">
        <f t="shared" si="176"/>
        <v>OfSNewSCG</v>
      </c>
      <c r="N2818" t="s">
        <v>422</v>
      </c>
      <c r="O2818">
        <v>0</v>
      </c>
    </row>
    <row r="2819" spans="2:15" x14ac:dyDescent="0.35">
      <c r="B2819" t="s">
        <v>389</v>
      </c>
      <c r="C2819" t="str">
        <f t="shared" si="173"/>
        <v>OfSNewSCG</v>
      </c>
      <c r="D2819" t="s">
        <v>393</v>
      </c>
      <c r="E2819" t="str">
        <f t="shared" si="174"/>
        <v>Any</v>
      </c>
      <c r="F2819" t="s">
        <v>457</v>
      </c>
      <c r="G2819" t="s">
        <v>445</v>
      </c>
      <c r="H2819" t="s">
        <v>454</v>
      </c>
      <c r="I2819" s="12" t="s">
        <v>417</v>
      </c>
      <c r="J2819" s="12" t="s">
        <v>418</v>
      </c>
      <c r="L2819" s="28" t="str">
        <f t="shared" si="175"/>
        <v>OfSNewSCGCZ05</v>
      </c>
      <c r="M2819" t="str">
        <f t="shared" si="176"/>
        <v>OfSNewSCG</v>
      </c>
      <c r="N2819" t="s">
        <v>423</v>
      </c>
      <c r="O2819">
        <v>1.2E-2</v>
      </c>
    </row>
    <row r="2820" spans="2:15" x14ac:dyDescent="0.35">
      <c r="B2820" t="s">
        <v>389</v>
      </c>
      <c r="C2820" t="str">
        <f t="shared" si="173"/>
        <v>OfSNewSCG</v>
      </c>
      <c r="D2820" t="s">
        <v>393</v>
      </c>
      <c r="E2820" t="str">
        <f t="shared" si="174"/>
        <v>Any</v>
      </c>
      <c r="F2820" t="s">
        <v>457</v>
      </c>
      <c r="G2820" t="s">
        <v>445</v>
      </c>
      <c r="H2820" t="s">
        <v>454</v>
      </c>
      <c r="I2820" s="12" t="s">
        <v>417</v>
      </c>
      <c r="J2820" s="12" t="s">
        <v>418</v>
      </c>
      <c r="L2820" s="28" t="str">
        <f t="shared" si="175"/>
        <v>OfSNewSCGCZ06</v>
      </c>
      <c r="M2820" t="str">
        <f t="shared" si="176"/>
        <v>OfSNewSCG</v>
      </c>
      <c r="N2820" t="s">
        <v>424</v>
      </c>
      <c r="O2820">
        <v>1.1342999999999999</v>
      </c>
    </row>
    <row r="2821" spans="2:15" x14ac:dyDescent="0.35">
      <c r="B2821" t="s">
        <v>389</v>
      </c>
      <c r="C2821" t="str">
        <f t="shared" si="173"/>
        <v>OfSNewSCG</v>
      </c>
      <c r="D2821" t="s">
        <v>393</v>
      </c>
      <c r="E2821" t="str">
        <f t="shared" si="174"/>
        <v>Any</v>
      </c>
      <c r="F2821" t="s">
        <v>457</v>
      </c>
      <c r="G2821" t="s">
        <v>445</v>
      </c>
      <c r="H2821" t="s">
        <v>454</v>
      </c>
      <c r="I2821" s="12" t="s">
        <v>417</v>
      </c>
      <c r="J2821" s="12" t="s">
        <v>418</v>
      </c>
      <c r="L2821" s="28" t="str">
        <f t="shared" si="175"/>
        <v>OfSNewSCGCZ07</v>
      </c>
      <c r="M2821" t="str">
        <f t="shared" si="176"/>
        <v>OfSNewSCG</v>
      </c>
      <c r="N2821" t="s">
        <v>425</v>
      </c>
      <c r="O2821">
        <v>0</v>
      </c>
    </row>
    <row r="2822" spans="2:15" x14ac:dyDescent="0.35">
      <c r="B2822" t="s">
        <v>389</v>
      </c>
      <c r="C2822" t="str">
        <f t="shared" si="173"/>
        <v>OfSNewSCG</v>
      </c>
      <c r="D2822" t="s">
        <v>393</v>
      </c>
      <c r="E2822" t="str">
        <f t="shared" si="174"/>
        <v>Any</v>
      </c>
      <c r="F2822" t="s">
        <v>457</v>
      </c>
      <c r="G2822" t="s">
        <v>445</v>
      </c>
      <c r="H2822" t="s">
        <v>454</v>
      </c>
      <c r="I2822" s="12" t="s">
        <v>417</v>
      </c>
      <c r="J2822" s="12" t="s">
        <v>418</v>
      </c>
      <c r="L2822" s="28" t="str">
        <f t="shared" si="175"/>
        <v>OfSNewSCGCZ08</v>
      </c>
      <c r="M2822" t="str">
        <f t="shared" si="176"/>
        <v>OfSNewSCG</v>
      </c>
      <c r="N2822" t="s">
        <v>426</v>
      </c>
      <c r="O2822">
        <v>1.4458</v>
      </c>
    </row>
    <row r="2823" spans="2:15" x14ac:dyDescent="0.35">
      <c r="B2823" t="s">
        <v>389</v>
      </c>
      <c r="C2823" t="str">
        <f t="shared" si="173"/>
        <v>OfSNewSCG</v>
      </c>
      <c r="D2823" t="s">
        <v>393</v>
      </c>
      <c r="E2823" t="str">
        <f t="shared" si="174"/>
        <v>Any</v>
      </c>
      <c r="F2823" t="s">
        <v>457</v>
      </c>
      <c r="G2823" t="s">
        <v>445</v>
      </c>
      <c r="H2823" t="s">
        <v>454</v>
      </c>
      <c r="I2823" s="12" t="s">
        <v>417</v>
      </c>
      <c r="J2823" s="12" t="s">
        <v>418</v>
      </c>
      <c r="L2823" s="28" t="str">
        <f t="shared" si="175"/>
        <v>OfSNewSCGCZ09</v>
      </c>
      <c r="M2823" t="str">
        <f t="shared" si="176"/>
        <v>OfSNewSCG</v>
      </c>
      <c r="N2823" t="s">
        <v>427</v>
      </c>
      <c r="O2823">
        <v>1.4483999999999999</v>
      </c>
    </row>
    <row r="2824" spans="2:15" x14ac:dyDescent="0.35">
      <c r="B2824" t="s">
        <v>389</v>
      </c>
      <c r="C2824" t="str">
        <f t="shared" si="173"/>
        <v>OfSNewSCG</v>
      </c>
      <c r="D2824" t="s">
        <v>393</v>
      </c>
      <c r="E2824" t="str">
        <f t="shared" si="174"/>
        <v>Any</v>
      </c>
      <c r="F2824" t="s">
        <v>457</v>
      </c>
      <c r="G2824" t="s">
        <v>445</v>
      </c>
      <c r="H2824" t="s">
        <v>454</v>
      </c>
      <c r="I2824" s="12" t="s">
        <v>417</v>
      </c>
      <c r="J2824" s="12" t="s">
        <v>418</v>
      </c>
      <c r="L2824" s="28" t="str">
        <f t="shared" si="175"/>
        <v>OfSNewSCGCZ10</v>
      </c>
      <c r="M2824" t="str">
        <f t="shared" si="176"/>
        <v>OfSNewSCG</v>
      </c>
      <c r="N2824" t="s">
        <v>428</v>
      </c>
      <c r="O2824">
        <v>1.5809</v>
      </c>
    </row>
    <row r="2825" spans="2:15" x14ac:dyDescent="0.35">
      <c r="B2825" t="s">
        <v>389</v>
      </c>
      <c r="C2825" t="str">
        <f t="shared" si="173"/>
        <v>OfSNewSCG</v>
      </c>
      <c r="D2825" t="s">
        <v>393</v>
      </c>
      <c r="E2825" t="str">
        <f t="shared" si="174"/>
        <v>Any</v>
      </c>
      <c r="F2825" t="s">
        <v>457</v>
      </c>
      <c r="G2825" t="s">
        <v>445</v>
      </c>
      <c r="H2825" t="s">
        <v>454</v>
      </c>
      <c r="I2825" s="12" t="s">
        <v>417</v>
      </c>
      <c r="J2825" s="12" t="s">
        <v>418</v>
      </c>
      <c r="L2825" s="28" t="str">
        <f t="shared" si="175"/>
        <v>OfSNewSCGCZ11</v>
      </c>
      <c r="M2825" t="str">
        <f t="shared" si="176"/>
        <v>OfSNewSCG</v>
      </c>
      <c r="N2825" t="s">
        <v>429</v>
      </c>
      <c r="O2825">
        <v>0</v>
      </c>
    </row>
    <row r="2826" spans="2:15" x14ac:dyDescent="0.35">
      <c r="B2826" t="s">
        <v>389</v>
      </c>
      <c r="C2826" t="str">
        <f t="shared" si="173"/>
        <v>OfSNewSCG</v>
      </c>
      <c r="D2826" t="s">
        <v>393</v>
      </c>
      <c r="E2826" t="str">
        <f t="shared" si="174"/>
        <v>Any</v>
      </c>
      <c r="F2826" t="s">
        <v>457</v>
      </c>
      <c r="G2826" t="s">
        <v>445</v>
      </c>
      <c r="H2826" t="s">
        <v>454</v>
      </c>
      <c r="I2826" s="12" t="s">
        <v>417</v>
      </c>
      <c r="J2826" s="12" t="s">
        <v>418</v>
      </c>
      <c r="L2826" s="28" t="str">
        <f t="shared" si="175"/>
        <v>OfSNewSCGCZ12</v>
      </c>
      <c r="M2826" t="str">
        <f t="shared" si="176"/>
        <v>OfSNewSCG</v>
      </c>
      <c r="N2826" t="s">
        <v>430</v>
      </c>
      <c r="O2826">
        <v>0</v>
      </c>
    </row>
    <row r="2827" spans="2:15" x14ac:dyDescent="0.35">
      <c r="B2827" t="s">
        <v>389</v>
      </c>
      <c r="C2827" t="str">
        <f t="shared" si="173"/>
        <v>OfSNewSCG</v>
      </c>
      <c r="D2827" t="s">
        <v>393</v>
      </c>
      <c r="E2827" t="str">
        <f t="shared" si="174"/>
        <v>Any</v>
      </c>
      <c r="F2827" t="s">
        <v>457</v>
      </c>
      <c r="G2827" t="s">
        <v>445</v>
      </c>
      <c r="H2827" t="s">
        <v>454</v>
      </c>
      <c r="I2827" s="12" t="s">
        <v>417</v>
      </c>
      <c r="J2827" s="12" t="s">
        <v>418</v>
      </c>
      <c r="L2827" s="28" t="str">
        <f t="shared" si="175"/>
        <v>OfSNewSCGCZ13</v>
      </c>
      <c r="M2827" t="str">
        <f t="shared" si="176"/>
        <v>OfSNewSCG</v>
      </c>
      <c r="N2827" t="s">
        <v>431</v>
      </c>
      <c r="O2827">
        <v>0.23680000000000001</v>
      </c>
    </row>
    <row r="2828" spans="2:15" x14ac:dyDescent="0.35">
      <c r="B2828" t="s">
        <v>389</v>
      </c>
      <c r="C2828" t="str">
        <f t="shared" si="173"/>
        <v>OfSNewSCG</v>
      </c>
      <c r="D2828" t="s">
        <v>393</v>
      </c>
      <c r="E2828" t="str">
        <f t="shared" si="174"/>
        <v>Any</v>
      </c>
      <c r="F2828" t="s">
        <v>457</v>
      </c>
      <c r="G2828" t="s">
        <v>445</v>
      </c>
      <c r="H2828" t="s">
        <v>454</v>
      </c>
      <c r="I2828" s="12" t="s">
        <v>417</v>
      </c>
      <c r="J2828" s="12" t="s">
        <v>418</v>
      </c>
      <c r="L2828" s="28" t="str">
        <f t="shared" si="175"/>
        <v>OfSNewSCGCZ14</v>
      </c>
      <c r="M2828" t="str">
        <f t="shared" si="176"/>
        <v>OfSNewSCG</v>
      </c>
      <c r="N2828" t="s">
        <v>432</v>
      </c>
      <c r="O2828">
        <v>0.20300000000000001</v>
      </c>
    </row>
    <row r="2829" spans="2:15" x14ac:dyDescent="0.35">
      <c r="B2829" t="s">
        <v>389</v>
      </c>
      <c r="C2829" t="str">
        <f t="shared" si="173"/>
        <v>OfSNewSCG</v>
      </c>
      <c r="D2829" t="s">
        <v>393</v>
      </c>
      <c r="E2829" t="str">
        <f t="shared" si="174"/>
        <v>Any</v>
      </c>
      <c r="F2829" t="s">
        <v>457</v>
      </c>
      <c r="G2829" t="s">
        <v>445</v>
      </c>
      <c r="H2829" t="s">
        <v>454</v>
      </c>
      <c r="I2829" s="12" t="s">
        <v>417</v>
      </c>
      <c r="J2829" s="12" t="s">
        <v>418</v>
      </c>
      <c r="L2829" s="28" t="str">
        <f t="shared" si="175"/>
        <v>OfSNewSCGCZ15</v>
      </c>
      <c r="M2829" t="str">
        <f t="shared" si="176"/>
        <v>OfSNewSCG</v>
      </c>
      <c r="N2829" t="s">
        <v>433</v>
      </c>
      <c r="O2829">
        <v>0.432</v>
      </c>
    </row>
    <row r="2830" spans="2:15" x14ac:dyDescent="0.35">
      <c r="B2830" t="s">
        <v>389</v>
      </c>
      <c r="C2830" t="str">
        <f t="shared" si="173"/>
        <v>OfSNewSCG</v>
      </c>
      <c r="D2830" t="s">
        <v>393</v>
      </c>
      <c r="E2830" t="str">
        <f t="shared" si="174"/>
        <v>Any</v>
      </c>
      <c r="F2830" t="s">
        <v>457</v>
      </c>
      <c r="G2830" t="s">
        <v>445</v>
      </c>
      <c r="H2830" t="s">
        <v>454</v>
      </c>
      <c r="I2830" s="12" t="s">
        <v>417</v>
      </c>
      <c r="J2830" s="12" t="s">
        <v>418</v>
      </c>
      <c r="L2830" s="28" t="str">
        <f t="shared" si="175"/>
        <v>OfSNewSCGCZ16</v>
      </c>
      <c r="M2830" t="str">
        <f t="shared" si="176"/>
        <v>OfSNewSCG</v>
      </c>
      <c r="N2830" t="s">
        <v>434</v>
      </c>
      <c r="O2830">
        <v>0.1026</v>
      </c>
    </row>
    <row r="2831" spans="2:15" x14ac:dyDescent="0.35">
      <c r="B2831" t="s">
        <v>389</v>
      </c>
      <c r="C2831" t="str">
        <f t="shared" ref="C2831:C2894" si="177">+G2831&amp;H2831&amp;F2831</f>
        <v>RSDNewSCG</v>
      </c>
      <c r="D2831" t="s">
        <v>393</v>
      </c>
      <c r="E2831" t="str">
        <f t="shared" si="174"/>
        <v>Any</v>
      </c>
      <c r="F2831" t="s">
        <v>457</v>
      </c>
      <c r="G2831" t="s">
        <v>446</v>
      </c>
      <c r="H2831" t="s">
        <v>454</v>
      </c>
      <c r="I2831" s="12" t="s">
        <v>417</v>
      </c>
      <c r="J2831" s="12" t="s">
        <v>418</v>
      </c>
      <c r="L2831" s="28" t="str">
        <f t="shared" si="175"/>
        <v>RSDNewSCGCZ01</v>
      </c>
      <c r="M2831" t="str">
        <f t="shared" si="176"/>
        <v>RSDNewSCG</v>
      </c>
      <c r="N2831" t="s">
        <v>419</v>
      </c>
      <c r="O2831">
        <v>0</v>
      </c>
    </row>
    <row r="2832" spans="2:15" x14ac:dyDescent="0.35">
      <c r="B2832" t="s">
        <v>389</v>
      </c>
      <c r="C2832" t="str">
        <f t="shared" si="177"/>
        <v>RSDNewSCG</v>
      </c>
      <c r="D2832" t="s">
        <v>393</v>
      </c>
      <c r="E2832" t="str">
        <f t="shared" ref="E2832:E2895" si="178">IF(H2832="Ex",F2832,"Any")</f>
        <v>Any</v>
      </c>
      <c r="F2832" t="s">
        <v>457</v>
      </c>
      <c r="G2832" t="s">
        <v>446</v>
      </c>
      <c r="H2832" t="s">
        <v>454</v>
      </c>
      <c r="I2832" s="12" t="s">
        <v>417</v>
      </c>
      <c r="J2832" s="12" t="s">
        <v>418</v>
      </c>
      <c r="L2832" s="28" t="str">
        <f t="shared" ref="L2832:L2895" si="179">M2832&amp;N2832</f>
        <v>RSDNewSCGCZ02</v>
      </c>
      <c r="M2832" t="str">
        <f t="shared" ref="M2832:M2895" si="180">+C2832</f>
        <v>RSDNewSCG</v>
      </c>
      <c r="N2832" t="s">
        <v>420</v>
      </c>
      <c r="O2832">
        <v>0</v>
      </c>
    </row>
    <row r="2833" spans="2:15" x14ac:dyDescent="0.35">
      <c r="B2833" t="s">
        <v>389</v>
      </c>
      <c r="C2833" t="str">
        <f t="shared" si="177"/>
        <v>RSDNewSCG</v>
      </c>
      <c r="D2833" t="s">
        <v>393</v>
      </c>
      <c r="E2833" t="str">
        <f t="shared" si="178"/>
        <v>Any</v>
      </c>
      <c r="F2833" t="s">
        <v>457</v>
      </c>
      <c r="G2833" t="s">
        <v>446</v>
      </c>
      <c r="H2833" t="s">
        <v>454</v>
      </c>
      <c r="I2833" s="12" t="s">
        <v>417</v>
      </c>
      <c r="J2833" s="12" t="s">
        <v>418</v>
      </c>
      <c r="L2833" s="28" t="str">
        <f t="shared" si="179"/>
        <v>RSDNewSCGCZ03</v>
      </c>
      <c r="M2833" t="str">
        <f t="shared" si="180"/>
        <v>RSDNewSCG</v>
      </c>
      <c r="N2833" t="s">
        <v>421</v>
      </c>
      <c r="O2833">
        <v>0</v>
      </c>
    </row>
    <row r="2834" spans="2:15" x14ac:dyDescent="0.35">
      <c r="B2834" t="s">
        <v>389</v>
      </c>
      <c r="C2834" t="str">
        <f t="shared" si="177"/>
        <v>RSDNewSCG</v>
      </c>
      <c r="D2834" t="s">
        <v>393</v>
      </c>
      <c r="E2834" t="str">
        <f t="shared" si="178"/>
        <v>Any</v>
      </c>
      <c r="F2834" t="s">
        <v>457</v>
      </c>
      <c r="G2834" t="s">
        <v>446</v>
      </c>
      <c r="H2834" t="s">
        <v>454</v>
      </c>
      <c r="I2834" s="12" t="s">
        <v>417</v>
      </c>
      <c r="J2834" s="12" t="s">
        <v>418</v>
      </c>
      <c r="L2834" s="28" t="str">
        <f t="shared" si="179"/>
        <v>RSDNewSCGCZ04</v>
      </c>
      <c r="M2834" t="str">
        <f t="shared" si="180"/>
        <v>RSDNewSCG</v>
      </c>
      <c r="N2834" t="s">
        <v>422</v>
      </c>
      <c r="O2834">
        <v>0</v>
      </c>
    </row>
    <row r="2835" spans="2:15" x14ac:dyDescent="0.35">
      <c r="B2835" t="s">
        <v>389</v>
      </c>
      <c r="C2835" t="str">
        <f t="shared" si="177"/>
        <v>RSDNewSCG</v>
      </c>
      <c r="D2835" t="s">
        <v>393</v>
      </c>
      <c r="E2835" t="str">
        <f t="shared" si="178"/>
        <v>Any</v>
      </c>
      <c r="F2835" t="s">
        <v>457</v>
      </c>
      <c r="G2835" t="s">
        <v>446</v>
      </c>
      <c r="H2835" t="s">
        <v>454</v>
      </c>
      <c r="I2835" s="12" t="s">
        <v>417</v>
      </c>
      <c r="J2835" s="12" t="s">
        <v>418</v>
      </c>
      <c r="L2835" s="28" t="str">
        <f t="shared" si="179"/>
        <v>RSDNewSCGCZ05</v>
      </c>
      <c r="M2835" t="str">
        <f t="shared" si="180"/>
        <v>RSDNewSCG</v>
      </c>
      <c r="N2835" t="s">
        <v>423</v>
      </c>
      <c r="O2835">
        <v>7.195E-3</v>
      </c>
    </row>
    <row r="2836" spans="2:15" x14ac:dyDescent="0.35">
      <c r="B2836" t="s">
        <v>389</v>
      </c>
      <c r="C2836" t="str">
        <f t="shared" si="177"/>
        <v>RSDNewSCG</v>
      </c>
      <c r="D2836" t="s">
        <v>393</v>
      </c>
      <c r="E2836" t="str">
        <f t="shared" si="178"/>
        <v>Any</v>
      </c>
      <c r="F2836" t="s">
        <v>457</v>
      </c>
      <c r="G2836" t="s">
        <v>446</v>
      </c>
      <c r="H2836" t="s">
        <v>454</v>
      </c>
      <c r="I2836" s="12" t="s">
        <v>417</v>
      </c>
      <c r="J2836" s="12" t="s">
        <v>418</v>
      </c>
      <c r="L2836" s="28" t="str">
        <f t="shared" si="179"/>
        <v>RSDNewSCGCZ06</v>
      </c>
      <c r="M2836" t="str">
        <f t="shared" si="180"/>
        <v>RSDNewSCG</v>
      </c>
      <c r="N2836" t="s">
        <v>424</v>
      </c>
      <c r="O2836">
        <v>0.53298000000000001</v>
      </c>
    </row>
    <row r="2837" spans="2:15" x14ac:dyDescent="0.35">
      <c r="B2837" t="s">
        <v>389</v>
      </c>
      <c r="C2837" t="str">
        <f t="shared" si="177"/>
        <v>RSDNewSCG</v>
      </c>
      <c r="D2837" t="s">
        <v>393</v>
      </c>
      <c r="E2837" t="str">
        <f t="shared" si="178"/>
        <v>Any</v>
      </c>
      <c r="F2837" t="s">
        <v>457</v>
      </c>
      <c r="G2837" t="s">
        <v>446</v>
      </c>
      <c r="H2837" t="s">
        <v>454</v>
      </c>
      <c r="I2837" s="12" t="s">
        <v>417</v>
      </c>
      <c r="J2837" s="12" t="s">
        <v>418</v>
      </c>
      <c r="L2837" s="28" t="str">
        <f t="shared" si="179"/>
        <v>RSDNewSCGCZ07</v>
      </c>
      <c r="M2837" t="str">
        <f t="shared" si="180"/>
        <v>RSDNewSCG</v>
      </c>
      <c r="N2837" t="s">
        <v>425</v>
      </c>
      <c r="O2837">
        <v>0</v>
      </c>
    </row>
    <row r="2838" spans="2:15" x14ac:dyDescent="0.35">
      <c r="B2838" t="s">
        <v>389</v>
      </c>
      <c r="C2838" t="str">
        <f t="shared" si="177"/>
        <v>RSDNewSCG</v>
      </c>
      <c r="D2838" t="s">
        <v>393</v>
      </c>
      <c r="E2838" t="str">
        <f t="shared" si="178"/>
        <v>Any</v>
      </c>
      <c r="F2838" t="s">
        <v>457</v>
      </c>
      <c r="G2838" t="s">
        <v>446</v>
      </c>
      <c r="H2838" t="s">
        <v>454</v>
      </c>
      <c r="I2838" s="12" t="s">
        <v>417</v>
      </c>
      <c r="J2838" s="12" t="s">
        <v>418</v>
      </c>
      <c r="L2838" s="28" t="str">
        <f t="shared" si="179"/>
        <v>RSDNewSCGCZ08</v>
      </c>
      <c r="M2838" t="str">
        <f t="shared" si="180"/>
        <v>RSDNewSCG</v>
      </c>
      <c r="N2838" t="s">
        <v>426</v>
      </c>
      <c r="O2838">
        <v>0.63988999999999996</v>
      </c>
    </row>
    <row r="2839" spans="2:15" x14ac:dyDescent="0.35">
      <c r="B2839" t="s">
        <v>389</v>
      </c>
      <c r="C2839" t="str">
        <f t="shared" si="177"/>
        <v>RSDNewSCG</v>
      </c>
      <c r="D2839" t="s">
        <v>393</v>
      </c>
      <c r="E2839" t="str">
        <f t="shared" si="178"/>
        <v>Any</v>
      </c>
      <c r="F2839" t="s">
        <v>457</v>
      </c>
      <c r="G2839" t="s">
        <v>446</v>
      </c>
      <c r="H2839" t="s">
        <v>454</v>
      </c>
      <c r="I2839" s="12" t="s">
        <v>417</v>
      </c>
      <c r="J2839" s="12" t="s">
        <v>418</v>
      </c>
      <c r="L2839" s="28" t="str">
        <f t="shared" si="179"/>
        <v>RSDNewSCGCZ09</v>
      </c>
      <c r="M2839" t="str">
        <f t="shared" si="180"/>
        <v>RSDNewSCG</v>
      </c>
      <c r="N2839" t="s">
        <v>427</v>
      </c>
      <c r="O2839">
        <v>0.54983499999999996</v>
      </c>
    </row>
    <row r="2840" spans="2:15" x14ac:dyDescent="0.35">
      <c r="B2840" t="s">
        <v>389</v>
      </c>
      <c r="C2840" t="str">
        <f t="shared" si="177"/>
        <v>RSDNewSCG</v>
      </c>
      <c r="D2840" t="s">
        <v>393</v>
      </c>
      <c r="E2840" t="str">
        <f t="shared" si="178"/>
        <v>Any</v>
      </c>
      <c r="F2840" t="s">
        <v>457</v>
      </c>
      <c r="G2840" t="s">
        <v>446</v>
      </c>
      <c r="H2840" t="s">
        <v>454</v>
      </c>
      <c r="I2840" s="12" t="s">
        <v>417</v>
      </c>
      <c r="J2840" s="12" t="s">
        <v>418</v>
      </c>
      <c r="L2840" s="28" t="str">
        <f t="shared" si="179"/>
        <v>RSDNewSCGCZ10</v>
      </c>
      <c r="M2840" t="str">
        <f t="shared" si="180"/>
        <v>RSDNewSCG</v>
      </c>
      <c r="N2840" t="s">
        <v>428</v>
      </c>
      <c r="O2840">
        <v>0.64263999999999999</v>
      </c>
    </row>
    <row r="2841" spans="2:15" x14ac:dyDescent="0.35">
      <c r="B2841" t="s">
        <v>389</v>
      </c>
      <c r="C2841" t="str">
        <f t="shared" si="177"/>
        <v>RSDNewSCG</v>
      </c>
      <c r="D2841" t="s">
        <v>393</v>
      </c>
      <c r="E2841" t="str">
        <f t="shared" si="178"/>
        <v>Any</v>
      </c>
      <c r="F2841" t="s">
        <v>457</v>
      </c>
      <c r="G2841" t="s">
        <v>446</v>
      </c>
      <c r="H2841" t="s">
        <v>454</v>
      </c>
      <c r="I2841" s="12" t="s">
        <v>417</v>
      </c>
      <c r="J2841" s="12" t="s">
        <v>418</v>
      </c>
      <c r="L2841" s="28" t="str">
        <f t="shared" si="179"/>
        <v>RSDNewSCGCZ11</v>
      </c>
      <c r="M2841" t="str">
        <f t="shared" si="180"/>
        <v>RSDNewSCG</v>
      </c>
      <c r="N2841" t="s">
        <v>429</v>
      </c>
      <c r="O2841">
        <v>0</v>
      </c>
    </row>
    <row r="2842" spans="2:15" x14ac:dyDescent="0.35">
      <c r="B2842" t="s">
        <v>389</v>
      </c>
      <c r="C2842" t="str">
        <f t="shared" si="177"/>
        <v>RSDNewSCG</v>
      </c>
      <c r="D2842" t="s">
        <v>393</v>
      </c>
      <c r="E2842" t="str">
        <f t="shared" si="178"/>
        <v>Any</v>
      </c>
      <c r="F2842" t="s">
        <v>457</v>
      </c>
      <c r="G2842" t="s">
        <v>446</v>
      </c>
      <c r="H2842" t="s">
        <v>454</v>
      </c>
      <c r="I2842" s="12" t="s">
        <v>417</v>
      </c>
      <c r="J2842" s="12" t="s">
        <v>418</v>
      </c>
      <c r="L2842" s="28" t="str">
        <f t="shared" si="179"/>
        <v>RSDNewSCGCZ12</v>
      </c>
      <c r="M2842" t="str">
        <f t="shared" si="180"/>
        <v>RSDNewSCG</v>
      </c>
      <c r="N2842" t="s">
        <v>430</v>
      </c>
      <c r="O2842">
        <v>0</v>
      </c>
    </row>
    <row r="2843" spans="2:15" x14ac:dyDescent="0.35">
      <c r="B2843" t="s">
        <v>389</v>
      </c>
      <c r="C2843" t="str">
        <f t="shared" si="177"/>
        <v>RSDNewSCG</v>
      </c>
      <c r="D2843" t="s">
        <v>393</v>
      </c>
      <c r="E2843" t="str">
        <f t="shared" si="178"/>
        <v>Any</v>
      </c>
      <c r="F2843" t="s">
        <v>457</v>
      </c>
      <c r="G2843" t="s">
        <v>446</v>
      </c>
      <c r="H2843" t="s">
        <v>454</v>
      </c>
      <c r="I2843" s="12" t="s">
        <v>417</v>
      </c>
      <c r="J2843" s="12" t="s">
        <v>418</v>
      </c>
      <c r="L2843" s="28" t="str">
        <f t="shared" si="179"/>
        <v>RSDNewSCGCZ13</v>
      </c>
      <c r="M2843" t="str">
        <f t="shared" si="180"/>
        <v>RSDNewSCG</v>
      </c>
      <c r="N2843" t="s">
        <v>431</v>
      </c>
      <c r="O2843">
        <v>4.3635E-2</v>
      </c>
    </row>
    <row r="2844" spans="2:15" x14ac:dyDescent="0.35">
      <c r="B2844" t="s">
        <v>389</v>
      </c>
      <c r="C2844" t="str">
        <f t="shared" si="177"/>
        <v>RSDNewSCG</v>
      </c>
      <c r="D2844" t="s">
        <v>393</v>
      </c>
      <c r="E2844" t="str">
        <f t="shared" si="178"/>
        <v>Any</v>
      </c>
      <c r="F2844" t="s">
        <v>457</v>
      </c>
      <c r="G2844" t="s">
        <v>446</v>
      </c>
      <c r="H2844" t="s">
        <v>454</v>
      </c>
      <c r="I2844" s="12" t="s">
        <v>417</v>
      </c>
      <c r="J2844" s="12" t="s">
        <v>418</v>
      </c>
      <c r="L2844" s="28" t="str">
        <f t="shared" si="179"/>
        <v>RSDNewSCGCZ14</v>
      </c>
      <c r="M2844" t="str">
        <f t="shared" si="180"/>
        <v>RSDNewSCG</v>
      </c>
      <c r="N2844" t="s">
        <v>432</v>
      </c>
      <c r="O2844">
        <v>0.1231</v>
      </c>
    </row>
    <row r="2845" spans="2:15" x14ac:dyDescent="0.35">
      <c r="B2845" t="s">
        <v>389</v>
      </c>
      <c r="C2845" t="str">
        <f t="shared" si="177"/>
        <v>RSDNewSCG</v>
      </c>
      <c r="D2845" t="s">
        <v>393</v>
      </c>
      <c r="E2845" t="str">
        <f t="shared" si="178"/>
        <v>Any</v>
      </c>
      <c r="F2845" t="s">
        <v>457</v>
      </c>
      <c r="G2845" t="s">
        <v>446</v>
      </c>
      <c r="H2845" t="s">
        <v>454</v>
      </c>
      <c r="I2845" s="12" t="s">
        <v>417</v>
      </c>
      <c r="J2845" s="12" t="s">
        <v>418</v>
      </c>
      <c r="L2845" s="28" t="str">
        <f t="shared" si="179"/>
        <v>RSDNewSCGCZ15</v>
      </c>
      <c r="M2845" t="str">
        <f t="shared" si="180"/>
        <v>RSDNewSCG</v>
      </c>
      <c r="N2845" t="s">
        <v>433</v>
      </c>
      <c r="O2845">
        <v>0.12573500000000001</v>
      </c>
    </row>
    <row r="2846" spans="2:15" x14ac:dyDescent="0.35">
      <c r="B2846" t="s">
        <v>389</v>
      </c>
      <c r="C2846" t="str">
        <f t="shared" si="177"/>
        <v>RSDNewSCG</v>
      </c>
      <c r="D2846" t="s">
        <v>393</v>
      </c>
      <c r="E2846" t="str">
        <f t="shared" si="178"/>
        <v>Any</v>
      </c>
      <c r="F2846" t="s">
        <v>457</v>
      </c>
      <c r="G2846" t="s">
        <v>446</v>
      </c>
      <c r="H2846" t="s">
        <v>454</v>
      </c>
      <c r="I2846" s="12" t="s">
        <v>417</v>
      </c>
      <c r="J2846" s="12" t="s">
        <v>418</v>
      </c>
      <c r="L2846" s="28" t="str">
        <f t="shared" si="179"/>
        <v>RSDNewSCGCZ16</v>
      </c>
      <c r="M2846" t="str">
        <f t="shared" si="180"/>
        <v>RSDNewSCG</v>
      </c>
      <c r="N2846" t="s">
        <v>434</v>
      </c>
      <c r="O2846">
        <v>4.7239999999999997E-2</v>
      </c>
    </row>
    <row r="2847" spans="2:15" x14ac:dyDescent="0.35">
      <c r="B2847" t="s">
        <v>389</v>
      </c>
      <c r="C2847" t="str">
        <f t="shared" si="177"/>
        <v>RFFNewSCG</v>
      </c>
      <c r="D2847" t="s">
        <v>393</v>
      </c>
      <c r="E2847" t="str">
        <f t="shared" si="178"/>
        <v>Any</v>
      </c>
      <c r="F2847" t="s">
        <v>457</v>
      </c>
      <c r="G2847" t="s">
        <v>447</v>
      </c>
      <c r="H2847" t="s">
        <v>454</v>
      </c>
      <c r="I2847" s="12" t="s">
        <v>417</v>
      </c>
      <c r="J2847" s="12" t="s">
        <v>418</v>
      </c>
      <c r="L2847" s="28" t="str">
        <f t="shared" si="179"/>
        <v>RFFNewSCGCZ01</v>
      </c>
      <c r="M2847" t="str">
        <f t="shared" si="180"/>
        <v>RFFNewSCG</v>
      </c>
      <c r="N2847" t="s">
        <v>419</v>
      </c>
      <c r="O2847">
        <v>0</v>
      </c>
    </row>
    <row r="2848" spans="2:15" x14ac:dyDescent="0.35">
      <c r="B2848" t="s">
        <v>389</v>
      </c>
      <c r="C2848" t="str">
        <f t="shared" si="177"/>
        <v>RFFNewSCG</v>
      </c>
      <c r="D2848" t="s">
        <v>393</v>
      </c>
      <c r="E2848" t="str">
        <f t="shared" si="178"/>
        <v>Any</v>
      </c>
      <c r="F2848" t="s">
        <v>457</v>
      </c>
      <c r="G2848" t="s">
        <v>447</v>
      </c>
      <c r="H2848" t="s">
        <v>454</v>
      </c>
      <c r="I2848" s="12" t="s">
        <v>417</v>
      </c>
      <c r="J2848" s="12" t="s">
        <v>418</v>
      </c>
      <c r="L2848" s="28" t="str">
        <f t="shared" si="179"/>
        <v>RFFNewSCGCZ02</v>
      </c>
      <c r="M2848" t="str">
        <f t="shared" si="180"/>
        <v>RFFNewSCG</v>
      </c>
      <c r="N2848" t="s">
        <v>420</v>
      </c>
      <c r="O2848">
        <v>0</v>
      </c>
    </row>
    <row r="2849" spans="2:15" x14ac:dyDescent="0.35">
      <c r="B2849" t="s">
        <v>389</v>
      </c>
      <c r="C2849" t="str">
        <f t="shared" si="177"/>
        <v>RFFNewSCG</v>
      </c>
      <c r="D2849" t="s">
        <v>393</v>
      </c>
      <c r="E2849" t="str">
        <f t="shared" si="178"/>
        <v>Any</v>
      </c>
      <c r="F2849" t="s">
        <v>457</v>
      </c>
      <c r="G2849" t="s">
        <v>447</v>
      </c>
      <c r="H2849" t="s">
        <v>454</v>
      </c>
      <c r="I2849" s="12" t="s">
        <v>417</v>
      </c>
      <c r="J2849" s="12" t="s">
        <v>418</v>
      </c>
      <c r="L2849" s="28" t="str">
        <f t="shared" si="179"/>
        <v>RFFNewSCGCZ03</v>
      </c>
      <c r="M2849" t="str">
        <f t="shared" si="180"/>
        <v>RFFNewSCG</v>
      </c>
      <c r="N2849" t="s">
        <v>421</v>
      </c>
      <c r="O2849">
        <v>0</v>
      </c>
    </row>
    <row r="2850" spans="2:15" x14ac:dyDescent="0.35">
      <c r="B2850" t="s">
        <v>389</v>
      </c>
      <c r="C2850" t="str">
        <f t="shared" si="177"/>
        <v>RFFNewSCG</v>
      </c>
      <c r="D2850" t="s">
        <v>393</v>
      </c>
      <c r="E2850" t="str">
        <f t="shared" si="178"/>
        <v>Any</v>
      </c>
      <c r="F2850" t="s">
        <v>457</v>
      </c>
      <c r="G2850" t="s">
        <v>447</v>
      </c>
      <c r="H2850" t="s">
        <v>454</v>
      </c>
      <c r="I2850" s="12" t="s">
        <v>417</v>
      </c>
      <c r="J2850" s="12" t="s">
        <v>418</v>
      </c>
      <c r="L2850" s="28" t="str">
        <f t="shared" si="179"/>
        <v>RFFNewSCGCZ04</v>
      </c>
      <c r="M2850" t="str">
        <f t="shared" si="180"/>
        <v>RFFNewSCG</v>
      </c>
      <c r="N2850" t="s">
        <v>422</v>
      </c>
      <c r="O2850">
        <v>0</v>
      </c>
    </row>
    <row r="2851" spans="2:15" x14ac:dyDescent="0.35">
      <c r="B2851" t="s">
        <v>389</v>
      </c>
      <c r="C2851" t="str">
        <f t="shared" si="177"/>
        <v>RFFNewSCG</v>
      </c>
      <c r="D2851" t="s">
        <v>393</v>
      </c>
      <c r="E2851" t="str">
        <f t="shared" si="178"/>
        <v>Any</v>
      </c>
      <c r="F2851" t="s">
        <v>457</v>
      </c>
      <c r="G2851" t="s">
        <v>447</v>
      </c>
      <c r="H2851" t="s">
        <v>454</v>
      </c>
      <c r="I2851" s="12" t="s">
        <v>417</v>
      </c>
      <c r="J2851" s="12" t="s">
        <v>418</v>
      </c>
      <c r="L2851" s="28" t="str">
        <f t="shared" si="179"/>
        <v>RFFNewSCGCZ05</v>
      </c>
      <c r="M2851" t="str">
        <f t="shared" si="180"/>
        <v>RFFNewSCG</v>
      </c>
      <c r="N2851" t="s">
        <v>423</v>
      </c>
      <c r="O2851">
        <v>7.195E-3</v>
      </c>
    </row>
    <row r="2852" spans="2:15" x14ac:dyDescent="0.35">
      <c r="B2852" t="s">
        <v>389</v>
      </c>
      <c r="C2852" t="str">
        <f t="shared" si="177"/>
        <v>RFFNewSCG</v>
      </c>
      <c r="D2852" t="s">
        <v>393</v>
      </c>
      <c r="E2852" t="str">
        <f t="shared" si="178"/>
        <v>Any</v>
      </c>
      <c r="F2852" t="s">
        <v>457</v>
      </c>
      <c r="G2852" t="s">
        <v>447</v>
      </c>
      <c r="H2852" t="s">
        <v>454</v>
      </c>
      <c r="I2852" s="12" t="s">
        <v>417</v>
      </c>
      <c r="J2852" s="12" t="s">
        <v>418</v>
      </c>
      <c r="L2852" s="28" t="str">
        <f t="shared" si="179"/>
        <v>RFFNewSCGCZ06</v>
      </c>
      <c r="M2852" t="str">
        <f t="shared" si="180"/>
        <v>RFFNewSCG</v>
      </c>
      <c r="N2852" t="s">
        <v>424</v>
      </c>
      <c r="O2852">
        <v>0.53298000000000001</v>
      </c>
    </row>
    <row r="2853" spans="2:15" x14ac:dyDescent="0.35">
      <c r="B2853" t="s">
        <v>389</v>
      </c>
      <c r="C2853" t="str">
        <f t="shared" si="177"/>
        <v>RFFNewSCG</v>
      </c>
      <c r="D2853" t="s">
        <v>393</v>
      </c>
      <c r="E2853" t="str">
        <f t="shared" si="178"/>
        <v>Any</v>
      </c>
      <c r="F2853" t="s">
        <v>457</v>
      </c>
      <c r="G2853" t="s">
        <v>447</v>
      </c>
      <c r="H2853" t="s">
        <v>454</v>
      </c>
      <c r="I2853" s="12" t="s">
        <v>417</v>
      </c>
      <c r="J2853" s="12" t="s">
        <v>418</v>
      </c>
      <c r="L2853" s="28" t="str">
        <f t="shared" si="179"/>
        <v>RFFNewSCGCZ07</v>
      </c>
      <c r="M2853" t="str">
        <f t="shared" si="180"/>
        <v>RFFNewSCG</v>
      </c>
      <c r="N2853" t="s">
        <v>425</v>
      </c>
      <c r="O2853">
        <v>0</v>
      </c>
    </row>
    <row r="2854" spans="2:15" x14ac:dyDescent="0.35">
      <c r="B2854" t="s">
        <v>389</v>
      </c>
      <c r="C2854" t="str">
        <f t="shared" si="177"/>
        <v>RFFNewSCG</v>
      </c>
      <c r="D2854" t="s">
        <v>393</v>
      </c>
      <c r="E2854" t="str">
        <f t="shared" si="178"/>
        <v>Any</v>
      </c>
      <c r="F2854" t="s">
        <v>457</v>
      </c>
      <c r="G2854" t="s">
        <v>447</v>
      </c>
      <c r="H2854" t="s">
        <v>454</v>
      </c>
      <c r="I2854" s="12" t="s">
        <v>417</v>
      </c>
      <c r="J2854" s="12" t="s">
        <v>418</v>
      </c>
      <c r="L2854" s="28" t="str">
        <f t="shared" si="179"/>
        <v>RFFNewSCGCZ08</v>
      </c>
      <c r="M2854" t="str">
        <f t="shared" si="180"/>
        <v>RFFNewSCG</v>
      </c>
      <c r="N2854" t="s">
        <v>426</v>
      </c>
      <c r="O2854">
        <v>0.63988999999999996</v>
      </c>
    </row>
    <row r="2855" spans="2:15" x14ac:dyDescent="0.35">
      <c r="B2855" t="s">
        <v>389</v>
      </c>
      <c r="C2855" t="str">
        <f t="shared" si="177"/>
        <v>RFFNewSCG</v>
      </c>
      <c r="D2855" t="s">
        <v>393</v>
      </c>
      <c r="E2855" t="str">
        <f t="shared" si="178"/>
        <v>Any</v>
      </c>
      <c r="F2855" t="s">
        <v>457</v>
      </c>
      <c r="G2855" t="s">
        <v>447</v>
      </c>
      <c r="H2855" t="s">
        <v>454</v>
      </c>
      <c r="I2855" s="12" t="s">
        <v>417</v>
      </c>
      <c r="J2855" s="12" t="s">
        <v>418</v>
      </c>
      <c r="L2855" s="28" t="str">
        <f t="shared" si="179"/>
        <v>RFFNewSCGCZ09</v>
      </c>
      <c r="M2855" t="str">
        <f t="shared" si="180"/>
        <v>RFFNewSCG</v>
      </c>
      <c r="N2855" t="s">
        <v>427</v>
      </c>
      <c r="O2855">
        <v>0.54983499999999996</v>
      </c>
    </row>
    <row r="2856" spans="2:15" x14ac:dyDescent="0.35">
      <c r="B2856" t="s">
        <v>389</v>
      </c>
      <c r="C2856" t="str">
        <f t="shared" si="177"/>
        <v>RFFNewSCG</v>
      </c>
      <c r="D2856" t="s">
        <v>393</v>
      </c>
      <c r="E2856" t="str">
        <f t="shared" si="178"/>
        <v>Any</v>
      </c>
      <c r="F2856" t="s">
        <v>457</v>
      </c>
      <c r="G2856" t="s">
        <v>447</v>
      </c>
      <c r="H2856" t="s">
        <v>454</v>
      </c>
      <c r="I2856" s="12" t="s">
        <v>417</v>
      </c>
      <c r="J2856" s="12" t="s">
        <v>418</v>
      </c>
      <c r="L2856" s="28" t="str">
        <f t="shared" si="179"/>
        <v>RFFNewSCGCZ10</v>
      </c>
      <c r="M2856" t="str">
        <f t="shared" si="180"/>
        <v>RFFNewSCG</v>
      </c>
      <c r="N2856" t="s">
        <v>428</v>
      </c>
      <c r="O2856">
        <v>0.64263999999999999</v>
      </c>
    </row>
    <row r="2857" spans="2:15" x14ac:dyDescent="0.35">
      <c r="B2857" t="s">
        <v>389</v>
      </c>
      <c r="C2857" t="str">
        <f t="shared" si="177"/>
        <v>RFFNewSCG</v>
      </c>
      <c r="D2857" t="s">
        <v>393</v>
      </c>
      <c r="E2857" t="str">
        <f t="shared" si="178"/>
        <v>Any</v>
      </c>
      <c r="F2857" t="s">
        <v>457</v>
      </c>
      <c r="G2857" t="s">
        <v>447</v>
      </c>
      <c r="H2857" t="s">
        <v>454</v>
      </c>
      <c r="I2857" s="12" t="s">
        <v>417</v>
      </c>
      <c r="J2857" s="12" t="s">
        <v>418</v>
      </c>
      <c r="L2857" s="28" t="str">
        <f t="shared" si="179"/>
        <v>RFFNewSCGCZ11</v>
      </c>
      <c r="M2857" t="str">
        <f t="shared" si="180"/>
        <v>RFFNewSCG</v>
      </c>
      <c r="N2857" t="s">
        <v>429</v>
      </c>
      <c r="O2857">
        <v>0</v>
      </c>
    </row>
    <row r="2858" spans="2:15" x14ac:dyDescent="0.35">
      <c r="B2858" t="s">
        <v>389</v>
      </c>
      <c r="C2858" t="str">
        <f t="shared" si="177"/>
        <v>RFFNewSCG</v>
      </c>
      <c r="D2858" t="s">
        <v>393</v>
      </c>
      <c r="E2858" t="str">
        <f t="shared" si="178"/>
        <v>Any</v>
      </c>
      <c r="F2858" t="s">
        <v>457</v>
      </c>
      <c r="G2858" t="s">
        <v>447</v>
      </c>
      <c r="H2858" t="s">
        <v>454</v>
      </c>
      <c r="I2858" s="12" t="s">
        <v>417</v>
      </c>
      <c r="J2858" s="12" t="s">
        <v>418</v>
      </c>
      <c r="L2858" s="28" t="str">
        <f t="shared" si="179"/>
        <v>RFFNewSCGCZ12</v>
      </c>
      <c r="M2858" t="str">
        <f t="shared" si="180"/>
        <v>RFFNewSCG</v>
      </c>
      <c r="N2858" t="s">
        <v>430</v>
      </c>
      <c r="O2858">
        <v>0</v>
      </c>
    </row>
    <row r="2859" spans="2:15" x14ac:dyDescent="0.35">
      <c r="B2859" t="s">
        <v>389</v>
      </c>
      <c r="C2859" t="str">
        <f t="shared" si="177"/>
        <v>RFFNewSCG</v>
      </c>
      <c r="D2859" t="s">
        <v>393</v>
      </c>
      <c r="E2859" t="str">
        <f t="shared" si="178"/>
        <v>Any</v>
      </c>
      <c r="F2859" t="s">
        <v>457</v>
      </c>
      <c r="G2859" t="s">
        <v>447</v>
      </c>
      <c r="H2859" t="s">
        <v>454</v>
      </c>
      <c r="I2859" s="12" t="s">
        <v>417</v>
      </c>
      <c r="J2859" s="12" t="s">
        <v>418</v>
      </c>
      <c r="L2859" s="28" t="str">
        <f t="shared" si="179"/>
        <v>RFFNewSCGCZ13</v>
      </c>
      <c r="M2859" t="str">
        <f t="shared" si="180"/>
        <v>RFFNewSCG</v>
      </c>
      <c r="N2859" t="s">
        <v>431</v>
      </c>
      <c r="O2859">
        <v>4.3635E-2</v>
      </c>
    </row>
    <row r="2860" spans="2:15" x14ac:dyDescent="0.35">
      <c r="B2860" t="s">
        <v>389</v>
      </c>
      <c r="C2860" t="str">
        <f t="shared" si="177"/>
        <v>RFFNewSCG</v>
      </c>
      <c r="D2860" t="s">
        <v>393</v>
      </c>
      <c r="E2860" t="str">
        <f t="shared" si="178"/>
        <v>Any</v>
      </c>
      <c r="F2860" t="s">
        <v>457</v>
      </c>
      <c r="G2860" t="s">
        <v>447</v>
      </c>
      <c r="H2860" t="s">
        <v>454</v>
      </c>
      <c r="I2860" s="12" t="s">
        <v>417</v>
      </c>
      <c r="J2860" s="12" t="s">
        <v>418</v>
      </c>
      <c r="L2860" s="28" t="str">
        <f t="shared" si="179"/>
        <v>RFFNewSCGCZ14</v>
      </c>
      <c r="M2860" t="str">
        <f t="shared" si="180"/>
        <v>RFFNewSCG</v>
      </c>
      <c r="N2860" t="s">
        <v>432</v>
      </c>
      <c r="O2860">
        <v>0.1231</v>
      </c>
    </row>
    <row r="2861" spans="2:15" x14ac:dyDescent="0.35">
      <c r="B2861" t="s">
        <v>389</v>
      </c>
      <c r="C2861" t="str">
        <f t="shared" si="177"/>
        <v>RFFNewSCG</v>
      </c>
      <c r="D2861" t="s">
        <v>393</v>
      </c>
      <c r="E2861" t="str">
        <f t="shared" si="178"/>
        <v>Any</v>
      </c>
      <c r="F2861" t="s">
        <v>457</v>
      </c>
      <c r="G2861" t="s">
        <v>447</v>
      </c>
      <c r="H2861" t="s">
        <v>454</v>
      </c>
      <c r="I2861" s="12" t="s">
        <v>417</v>
      </c>
      <c r="J2861" s="12" t="s">
        <v>418</v>
      </c>
      <c r="L2861" s="28" t="str">
        <f t="shared" si="179"/>
        <v>RFFNewSCGCZ15</v>
      </c>
      <c r="M2861" t="str">
        <f t="shared" si="180"/>
        <v>RFFNewSCG</v>
      </c>
      <c r="N2861" t="s">
        <v>433</v>
      </c>
      <c r="O2861">
        <v>0.12573500000000001</v>
      </c>
    </row>
    <row r="2862" spans="2:15" x14ac:dyDescent="0.35">
      <c r="B2862" t="s">
        <v>389</v>
      </c>
      <c r="C2862" t="str">
        <f t="shared" si="177"/>
        <v>RFFNewSCG</v>
      </c>
      <c r="D2862" t="s">
        <v>393</v>
      </c>
      <c r="E2862" t="str">
        <f t="shared" si="178"/>
        <v>Any</v>
      </c>
      <c r="F2862" t="s">
        <v>457</v>
      </c>
      <c r="G2862" t="s">
        <v>447</v>
      </c>
      <c r="H2862" t="s">
        <v>454</v>
      </c>
      <c r="I2862" s="12" t="s">
        <v>417</v>
      </c>
      <c r="J2862" s="12" t="s">
        <v>418</v>
      </c>
      <c r="L2862" s="28" t="str">
        <f t="shared" si="179"/>
        <v>RFFNewSCGCZ16</v>
      </c>
      <c r="M2862" t="str">
        <f t="shared" si="180"/>
        <v>RFFNewSCG</v>
      </c>
      <c r="N2862" t="s">
        <v>434</v>
      </c>
      <c r="O2862">
        <v>4.7239999999999997E-2</v>
      </c>
    </row>
    <row r="2863" spans="2:15" x14ac:dyDescent="0.35">
      <c r="B2863" t="s">
        <v>389</v>
      </c>
      <c r="C2863" t="str">
        <f t="shared" si="177"/>
        <v>Rt3NewSCG</v>
      </c>
      <c r="D2863" t="s">
        <v>393</v>
      </c>
      <c r="E2863" t="str">
        <f t="shared" si="178"/>
        <v>Any</v>
      </c>
      <c r="F2863" t="s">
        <v>457</v>
      </c>
      <c r="G2863" t="s">
        <v>448</v>
      </c>
      <c r="H2863" t="s">
        <v>454</v>
      </c>
      <c r="I2863" s="12" t="s">
        <v>417</v>
      </c>
      <c r="J2863" s="12" t="s">
        <v>418</v>
      </c>
      <c r="L2863" s="28" t="str">
        <f t="shared" si="179"/>
        <v>Rt3NewSCGCZ01</v>
      </c>
      <c r="M2863" t="str">
        <f t="shared" si="180"/>
        <v>Rt3NewSCG</v>
      </c>
      <c r="N2863" t="s">
        <v>419</v>
      </c>
      <c r="O2863">
        <v>0</v>
      </c>
    </row>
    <row r="2864" spans="2:15" x14ac:dyDescent="0.35">
      <c r="B2864" t="s">
        <v>389</v>
      </c>
      <c r="C2864" t="str">
        <f t="shared" si="177"/>
        <v>Rt3NewSCG</v>
      </c>
      <c r="D2864" t="s">
        <v>393</v>
      </c>
      <c r="E2864" t="str">
        <f t="shared" si="178"/>
        <v>Any</v>
      </c>
      <c r="F2864" t="s">
        <v>457</v>
      </c>
      <c r="G2864" t="s">
        <v>448</v>
      </c>
      <c r="H2864" t="s">
        <v>454</v>
      </c>
      <c r="I2864" s="12" t="s">
        <v>417</v>
      </c>
      <c r="J2864" s="12" t="s">
        <v>418</v>
      </c>
      <c r="L2864" s="28" t="str">
        <f t="shared" si="179"/>
        <v>Rt3NewSCGCZ02</v>
      </c>
      <c r="M2864" t="str">
        <f t="shared" si="180"/>
        <v>Rt3NewSCG</v>
      </c>
      <c r="N2864" t="s">
        <v>420</v>
      </c>
      <c r="O2864">
        <v>0</v>
      </c>
    </row>
    <row r="2865" spans="2:15" x14ac:dyDescent="0.35">
      <c r="B2865" t="s">
        <v>389</v>
      </c>
      <c r="C2865" t="str">
        <f t="shared" si="177"/>
        <v>Rt3NewSCG</v>
      </c>
      <c r="D2865" t="s">
        <v>393</v>
      </c>
      <c r="E2865" t="str">
        <f t="shared" si="178"/>
        <v>Any</v>
      </c>
      <c r="F2865" t="s">
        <v>457</v>
      </c>
      <c r="G2865" t="s">
        <v>448</v>
      </c>
      <c r="H2865" t="s">
        <v>454</v>
      </c>
      <c r="I2865" s="12" t="s">
        <v>417</v>
      </c>
      <c r="J2865" s="12" t="s">
        <v>418</v>
      </c>
      <c r="L2865" s="28" t="str">
        <f t="shared" si="179"/>
        <v>Rt3NewSCGCZ03</v>
      </c>
      <c r="M2865" t="str">
        <f t="shared" si="180"/>
        <v>Rt3NewSCG</v>
      </c>
      <c r="N2865" t="s">
        <v>421</v>
      </c>
      <c r="O2865">
        <v>0</v>
      </c>
    </row>
    <row r="2866" spans="2:15" x14ac:dyDescent="0.35">
      <c r="B2866" t="s">
        <v>389</v>
      </c>
      <c r="C2866" t="str">
        <f t="shared" si="177"/>
        <v>Rt3NewSCG</v>
      </c>
      <c r="D2866" t="s">
        <v>393</v>
      </c>
      <c r="E2866" t="str">
        <f t="shared" si="178"/>
        <v>Any</v>
      </c>
      <c r="F2866" t="s">
        <v>457</v>
      </c>
      <c r="G2866" t="s">
        <v>448</v>
      </c>
      <c r="H2866" t="s">
        <v>454</v>
      </c>
      <c r="I2866" s="12" t="s">
        <v>417</v>
      </c>
      <c r="J2866" s="12" t="s">
        <v>418</v>
      </c>
      <c r="L2866" s="28" t="str">
        <f t="shared" si="179"/>
        <v>Rt3NewSCGCZ04</v>
      </c>
      <c r="M2866" t="str">
        <f t="shared" si="180"/>
        <v>Rt3NewSCG</v>
      </c>
      <c r="N2866" t="s">
        <v>422</v>
      </c>
      <c r="O2866">
        <v>0</v>
      </c>
    </row>
    <row r="2867" spans="2:15" x14ac:dyDescent="0.35">
      <c r="B2867" t="s">
        <v>389</v>
      </c>
      <c r="C2867" t="str">
        <f t="shared" si="177"/>
        <v>Rt3NewSCG</v>
      </c>
      <c r="D2867" t="s">
        <v>393</v>
      </c>
      <c r="E2867" t="str">
        <f t="shared" si="178"/>
        <v>Any</v>
      </c>
      <c r="F2867" t="s">
        <v>457</v>
      </c>
      <c r="G2867" t="s">
        <v>448</v>
      </c>
      <c r="H2867" t="s">
        <v>454</v>
      </c>
      <c r="I2867" s="12" t="s">
        <v>417</v>
      </c>
      <c r="J2867" s="12" t="s">
        <v>418</v>
      </c>
      <c r="L2867" s="28" t="str">
        <f t="shared" si="179"/>
        <v>Rt3NewSCGCZ05</v>
      </c>
      <c r="M2867" t="str">
        <f t="shared" si="180"/>
        <v>Rt3NewSCG</v>
      </c>
      <c r="N2867" t="s">
        <v>423</v>
      </c>
      <c r="O2867">
        <v>2.8800000000000003E-2</v>
      </c>
    </row>
    <row r="2868" spans="2:15" x14ac:dyDescent="0.35">
      <c r="B2868" t="s">
        <v>389</v>
      </c>
      <c r="C2868" t="str">
        <f t="shared" si="177"/>
        <v>Rt3NewSCG</v>
      </c>
      <c r="D2868" t="s">
        <v>393</v>
      </c>
      <c r="E2868" t="str">
        <f t="shared" si="178"/>
        <v>Any</v>
      </c>
      <c r="F2868" t="s">
        <v>457</v>
      </c>
      <c r="G2868" t="s">
        <v>448</v>
      </c>
      <c r="H2868" t="s">
        <v>454</v>
      </c>
      <c r="I2868" s="12" t="s">
        <v>417</v>
      </c>
      <c r="J2868" s="12" t="s">
        <v>418</v>
      </c>
      <c r="L2868" s="28" t="str">
        <f t="shared" si="179"/>
        <v>Rt3NewSCGCZ06</v>
      </c>
      <c r="M2868" t="str">
        <f t="shared" si="180"/>
        <v>Rt3NewSCG</v>
      </c>
      <c r="N2868" t="s">
        <v>424</v>
      </c>
      <c r="O2868">
        <v>1.7774000000000001</v>
      </c>
    </row>
    <row r="2869" spans="2:15" x14ac:dyDescent="0.35">
      <c r="B2869" t="s">
        <v>389</v>
      </c>
      <c r="C2869" t="str">
        <f t="shared" si="177"/>
        <v>Rt3NewSCG</v>
      </c>
      <c r="D2869" t="s">
        <v>393</v>
      </c>
      <c r="E2869" t="str">
        <f t="shared" si="178"/>
        <v>Any</v>
      </c>
      <c r="F2869" t="s">
        <v>457</v>
      </c>
      <c r="G2869" t="s">
        <v>448</v>
      </c>
      <c r="H2869" t="s">
        <v>454</v>
      </c>
      <c r="I2869" s="12" t="s">
        <v>417</v>
      </c>
      <c r="J2869" s="12" t="s">
        <v>418</v>
      </c>
      <c r="L2869" s="28" t="str">
        <f t="shared" si="179"/>
        <v>Rt3NewSCGCZ07</v>
      </c>
      <c r="M2869" t="str">
        <f t="shared" si="180"/>
        <v>Rt3NewSCG</v>
      </c>
      <c r="N2869" t="s">
        <v>425</v>
      </c>
      <c r="O2869">
        <v>0</v>
      </c>
    </row>
    <row r="2870" spans="2:15" x14ac:dyDescent="0.35">
      <c r="B2870" t="s">
        <v>389</v>
      </c>
      <c r="C2870" t="str">
        <f t="shared" si="177"/>
        <v>Rt3NewSCG</v>
      </c>
      <c r="D2870" t="s">
        <v>393</v>
      </c>
      <c r="E2870" t="str">
        <f t="shared" si="178"/>
        <v>Any</v>
      </c>
      <c r="F2870" t="s">
        <v>457</v>
      </c>
      <c r="G2870" t="s">
        <v>448</v>
      </c>
      <c r="H2870" t="s">
        <v>454</v>
      </c>
      <c r="I2870" s="12" t="s">
        <v>417</v>
      </c>
      <c r="J2870" s="12" t="s">
        <v>418</v>
      </c>
      <c r="L2870" s="28" t="str">
        <f t="shared" si="179"/>
        <v>Rt3NewSCGCZ08</v>
      </c>
      <c r="M2870" t="str">
        <f t="shared" si="180"/>
        <v>Rt3NewSCG</v>
      </c>
      <c r="N2870" t="s">
        <v>426</v>
      </c>
      <c r="O2870">
        <v>2.1797</v>
      </c>
    </row>
    <row r="2871" spans="2:15" x14ac:dyDescent="0.35">
      <c r="B2871" t="s">
        <v>389</v>
      </c>
      <c r="C2871" t="str">
        <f t="shared" si="177"/>
        <v>Rt3NewSCG</v>
      </c>
      <c r="D2871" t="s">
        <v>393</v>
      </c>
      <c r="E2871" t="str">
        <f t="shared" si="178"/>
        <v>Any</v>
      </c>
      <c r="F2871" t="s">
        <v>457</v>
      </c>
      <c r="G2871" t="s">
        <v>448</v>
      </c>
      <c r="H2871" t="s">
        <v>454</v>
      </c>
      <c r="I2871" s="12" t="s">
        <v>417</v>
      </c>
      <c r="J2871" s="12" t="s">
        <v>418</v>
      </c>
      <c r="L2871" s="28" t="str">
        <f t="shared" si="179"/>
        <v>Rt3NewSCGCZ09</v>
      </c>
      <c r="M2871" t="str">
        <f t="shared" si="180"/>
        <v>Rt3NewSCG</v>
      </c>
      <c r="N2871" t="s">
        <v>427</v>
      </c>
      <c r="O2871">
        <v>2.3601333333333332</v>
      </c>
    </row>
    <row r="2872" spans="2:15" x14ac:dyDescent="0.35">
      <c r="B2872" t="s">
        <v>389</v>
      </c>
      <c r="C2872" t="str">
        <f t="shared" si="177"/>
        <v>Rt3NewSCG</v>
      </c>
      <c r="D2872" t="s">
        <v>393</v>
      </c>
      <c r="E2872" t="str">
        <f t="shared" si="178"/>
        <v>Any</v>
      </c>
      <c r="F2872" t="s">
        <v>457</v>
      </c>
      <c r="G2872" t="s">
        <v>448</v>
      </c>
      <c r="H2872" t="s">
        <v>454</v>
      </c>
      <c r="I2872" s="12" t="s">
        <v>417</v>
      </c>
      <c r="J2872" s="12" t="s">
        <v>418</v>
      </c>
      <c r="L2872" s="28" t="str">
        <f t="shared" si="179"/>
        <v>Rt3NewSCGCZ10</v>
      </c>
      <c r="M2872" t="str">
        <f t="shared" si="180"/>
        <v>Rt3NewSCG</v>
      </c>
      <c r="N2872" t="s">
        <v>428</v>
      </c>
      <c r="O2872">
        <v>2.7776666666666667</v>
      </c>
    </row>
    <row r="2873" spans="2:15" x14ac:dyDescent="0.35">
      <c r="B2873" t="s">
        <v>389</v>
      </c>
      <c r="C2873" t="str">
        <f t="shared" si="177"/>
        <v>Rt3NewSCG</v>
      </c>
      <c r="D2873" t="s">
        <v>393</v>
      </c>
      <c r="E2873" t="str">
        <f t="shared" si="178"/>
        <v>Any</v>
      </c>
      <c r="F2873" t="s">
        <v>457</v>
      </c>
      <c r="G2873" t="s">
        <v>448</v>
      </c>
      <c r="H2873" t="s">
        <v>454</v>
      </c>
      <c r="I2873" s="12" t="s">
        <v>417</v>
      </c>
      <c r="J2873" s="12" t="s">
        <v>418</v>
      </c>
      <c r="L2873" s="28" t="str">
        <f t="shared" si="179"/>
        <v>Rt3NewSCGCZ11</v>
      </c>
      <c r="M2873" t="str">
        <f t="shared" si="180"/>
        <v>Rt3NewSCG</v>
      </c>
      <c r="N2873" t="s">
        <v>429</v>
      </c>
      <c r="O2873">
        <v>0</v>
      </c>
    </row>
    <row r="2874" spans="2:15" x14ac:dyDescent="0.35">
      <c r="B2874" t="s">
        <v>389</v>
      </c>
      <c r="C2874" t="str">
        <f t="shared" si="177"/>
        <v>Rt3NewSCG</v>
      </c>
      <c r="D2874" t="s">
        <v>393</v>
      </c>
      <c r="E2874" t="str">
        <f t="shared" si="178"/>
        <v>Any</v>
      </c>
      <c r="F2874" t="s">
        <v>457</v>
      </c>
      <c r="G2874" t="s">
        <v>448</v>
      </c>
      <c r="H2874" t="s">
        <v>454</v>
      </c>
      <c r="I2874" s="12" t="s">
        <v>417</v>
      </c>
      <c r="J2874" s="12" t="s">
        <v>418</v>
      </c>
      <c r="L2874" s="28" t="str">
        <f t="shared" si="179"/>
        <v>Rt3NewSCGCZ12</v>
      </c>
      <c r="M2874" t="str">
        <f t="shared" si="180"/>
        <v>Rt3NewSCG</v>
      </c>
      <c r="N2874" t="s">
        <v>430</v>
      </c>
      <c r="O2874">
        <v>0</v>
      </c>
    </row>
    <row r="2875" spans="2:15" x14ac:dyDescent="0.35">
      <c r="B2875" t="s">
        <v>389</v>
      </c>
      <c r="C2875" t="str">
        <f t="shared" si="177"/>
        <v>Rt3NewSCG</v>
      </c>
      <c r="D2875" t="s">
        <v>393</v>
      </c>
      <c r="E2875" t="str">
        <f t="shared" si="178"/>
        <v>Any</v>
      </c>
      <c r="F2875" t="s">
        <v>457</v>
      </c>
      <c r="G2875" t="s">
        <v>448</v>
      </c>
      <c r="H2875" t="s">
        <v>454</v>
      </c>
      <c r="I2875" s="12" t="s">
        <v>417</v>
      </c>
      <c r="J2875" s="12" t="s">
        <v>418</v>
      </c>
      <c r="L2875" s="28" t="str">
        <f t="shared" si="179"/>
        <v>Rt3NewSCGCZ13</v>
      </c>
      <c r="M2875" t="str">
        <f t="shared" si="180"/>
        <v>Rt3NewSCG</v>
      </c>
      <c r="N2875" t="s">
        <v>431</v>
      </c>
      <c r="O2875">
        <v>0.30546666666666666</v>
      </c>
    </row>
    <row r="2876" spans="2:15" x14ac:dyDescent="0.35">
      <c r="B2876" t="s">
        <v>389</v>
      </c>
      <c r="C2876" t="str">
        <f t="shared" si="177"/>
        <v>Rt3NewSCG</v>
      </c>
      <c r="D2876" t="s">
        <v>393</v>
      </c>
      <c r="E2876" t="str">
        <f t="shared" si="178"/>
        <v>Any</v>
      </c>
      <c r="F2876" t="s">
        <v>457</v>
      </c>
      <c r="G2876" t="s">
        <v>448</v>
      </c>
      <c r="H2876" t="s">
        <v>454</v>
      </c>
      <c r="I2876" s="12" t="s">
        <v>417</v>
      </c>
      <c r="J2876" s="12" t="s">
        <v>418</v>
      </c>
      <c r="L2876" s="28" t="str">
        <f t="shared" si="179"/>
        <v>Rt3NewSCGCZ14</v>
      </c>
      <c r="M2876" t="str">
        <f t="shared" si="180"/>
        <v>Rt3NewSCG</v>
      </c>
      <c r="N2876" t="s">
        <v>432</v>
      </c>
      <c r="O2876">
        <v>0.43163333333333331</v>
      </c>
    </row>
    <row r="2877" spans="2:15" x14ac:dyDescent="0.35">
      <c r="B2877" t="s">
        <v>389</v>
      </c>
      <c r="C2877" t="str">
        <f t="shared" si="177"/>
        <v>Rt3NewSCG</v>
      </c>
      <c r="D2877" t="s">
        <v>393</v>
      </c>
      <c r="E2877" t="str">
        <f t="shared" si="178"/>
        <v>Any</v>
      </c>
      <c r="F2877" t="s">
        <v>457</v>
      </c>
      <c r="G2877" t="s">
        <v>448</v>
      </c>
      <c r="H2877" t="s">
        <v>454</v>
      </c>
      <c r="I2877" s="12" t="s">
        <v>417</v>
      </c>
      <c r="J2877" s="12" t="s">
        <v>418</v>
      </c>
      <c r="L2877" s="28" t="str">
        <f t="shared" si="179"/>
        <v>Rt3NewSCGCZ15</v>
      </c>
      <c r="M2877" t="str">
        <f t="shared" si="180"/>
        <v>Rt3NewSCG</v>
      </c>
      <c r="N2877" t="s">
        <v>433</v>
      </c>
      <c r="O2877">
        <v>0.38783333333333331</v>
      </c>
    </row>
    <row r="2878" spans="2:15" x14ac:dyDescent="0.35">
      <c r="B2878" t="s">
        <v>389</v>
      </c>
      <c r="C2878" t="str">
        <f t="shared" si="177"/>
        <v>Rt3NewSCG</v>
      </c>
      <c r="D2878" t="s">
        <v>393</v>
      </c>
      <c r="E2878" t="str">
        <f t="shared" si="178"/>
        <v>Any</v>
      </c>
      <c r="F2878" t="s">
        <v>457</v>
      </c>
      <c r="G2878" t="s">
        <v>448</v>
      </c>
      <c r="H2878" t="s">
        <v>454</v>
      </c>
      <c r="I2878" s="12" t="s">
        <v>417</v>
      </c>
      <c r="J2878" s="12" t="s">
        <v>418</v>
      </c>
      <c r="L2878" s="28" t="str">
        <f t="shared" si="179"/>
        <v>Rt3NewSCGCZ16</v>
      </c>
      <c r="M2878" t="str">
        <f t="shared" si="180"/>
        <v>Rt3NewSCG</v>
      </c>
      <c r="N2878" t="s">
        <v>434</v>
      </c>
      <c r="O2878">
        <v>9.2833333333333337E-2</v>
      </c>
    </row>
    <row r="2879" spans="2:15" x14ac:dyDescent="0.35">
      <c r="B2879" t="s">
        <v>389</v>
      </c>
      <c r="C2879" t="str">
        <f t="shared" si="177"/>
        <v>RtLNewSCG</v>
      </c>
      <c r="D2879" t="s">
        <v>393</v>
      </c>
      <c r="E2879" t="str">
        <f t="shared" si="178"/>
        <v>Any</v>
      </c>
      <c r="F2879" t="s">
        <v>457</v>
      </c>
      <c r="G2879" t="s">
        <v>449</v>
      </c>
      <c r="H2879" t="s">
        <v>454</v>
      </c>
      <c r="I2879" s="12" t="s">
        <v>417</v>
      </c>
      <c r="J2879" s="12" t="s">
        <v>418</v>
      </c>
      <c r="L2879" s="28" t="str">
        <f t="shared" si="179"/>
        <v>RtLNewSCGCZ01</v>
      </c>
      <c r="M2879" t="str">
        <f t="shared" si="180"/>
        <v>RtLNewSCG</v>
      </c>
      <c r="N2879" t="s">
        <v>419</v>
      </c>
      <c r="O2879">
        <v>0</v>
      </c>
    </row>
    <row r="2880" spans="2:15" x14ac:dyDescent="0.35">
      <c r="B2880" t="s">
        <v>389</v>
      </c>
      <c r="C2880" t="str">
        <f t="shared" si="177"/>
        <v>RtLNewSCG</v>
      </c>
      <c r="D2880" t="s">
        <v>393</v>
      </c>
      <c r="E2880" t="str">
        <f t="shared" si="178"/>
        <v>Any</v>
      </c>
      <c r="F2880" t="s">
        <v>457</v>
      </c>
      <c r="G2880" t="s">
        <v>449</v>
      </c>
      <c r="H2880" t="s">
        <v>454</v>
      </c>
      <c r="I2880" s="12" t="s">
        <v>417</v>
      </c>
      <c r="J2880" s="12" t="s">
        <v>418</v>
      </c>
      <c r="L2880" s="28" t="str">
        <f t="shared" si="179"/>
        <v>RtLNewSCGCZ02</v>
      </c>
      <c r="M2880" t="str">
        <f t="shared" si="180"/>
        <v>RtLNewSCG</v>
      </c>
      <c r="N2880" t="s">
        <v>420</v>
      </c>
      <c r="O2880">
        <v>0</v>
      </c>
    </row>
    <row r="2881" spans="2:15" x14ac:dyDescent="0.35">
      <c r="B2881" t="s">
        <v>389</v>
      </c>
      <c r="C2881" t="str">
        <f t="shared" si="177"/>
        <v>RtLNewSCG</v>
      </c>
      <c r="D2881" t="s">
        <v>393</v>
      </c>
      <c r="E2881" t="str">
        <f t="shared" si="178"/>
        <v>Any</v>
      </c>
      <c r="F2881" t="s">
        <v>457</v>
      </c>
      <c r="G2881" t="s">
        <v>449</v>
      </c>
      <c r="H2881" t="s">
        <v>454</v>
      </c>
      <c r="I2881" s="12" t="s">
        <v>417</v>
      </c>
      <c r="J2881" s="12" t="s">
        <v>418</v>
      </c>
      <c r="L2881" s="28" t="str">
        <f t="shared" si="179"/>
        <v>RtLNewSCGCZ03</v>
      </c>
      <c r="M2881" t="str">
        <f t="shared" si="180"/>
        <v>RtLNewSCG</v>
      </c>
      <c r="N2881" t="s">
        <v>421</v>
      </c>
      <c r="O2881">
        <v>0</v>
      </c>
    </row>
    <row r="2882" spans="2:15" x14ac:dyDescent="0.35">
      <c r="B2882" t="s">
        <v>389</v>
      </c>
      <c r="C2882" t="str">
        <f t="shared" si="177"/>
        <v>RtLNewSCG</v>
      </c>
      <c r="D2882" t="s">
        <v>393</v>
      </c>
      <c r="E2882" t="str">
        <f t="shared" si="178"/>
        <v>Any</v>
      </c>
      <c r="F2882" t="s">
        <v>457</v>
      </c>
      <c r="G2882" t="s">
        <v>449</v>
      </c>
      <c r="H2882" t="s">
        <v>454</v>
      </c>
      <c r="I2882" s="12" t="s">
        <v>417</v>
      </c>
      <c r="J2882" s="12" t="s">
        <v>418</v>
      </c>
      <c r="L2882" s="28" t="str">
        <f t="shared" si="179"/>
        <v>RtLNewSCGCZ04</v>
      </c>
      <c r="M2882" t="str">
        <f t="shared" si="180"/>
        <v>RtLNewSCG</v>
      </c>
      <c r="N2882" t="s">
        <v>422</v>
      </c>
      <c r="O2882">
        <v>0</v>
      </c>
    </row>
    <row r="2883" spans="2:15" x14ac:dyDescent="0.35">
      <c r="B2883" t="s">
        <v>389</v>
      </c>
      <c r="C2883" t="str">
        <f t="shared" si="177"/>
        <v>RtLNewSCG</v>
      </c>
      <c r="D2883" t="s">
        <v>393</v>
      </c>
      <c r="E2883" t="str">
        <f t="shared" si="178"/>
        <v>Any</v>
      </c>
      <c r="F2883" t="s">
        <v>457</v>
      </c>
      <c r="G2883" t="s">
        <v>449</v>
      </c>
      <c r="H2883" t="s">
        <v>454</v>
      </c>
      <c r="I2883" s="12" t="s">
        <v>417</v>
      </c>
      <c r="J2883" s="12" t="s">
        <v>418</v>
      </c>
      <c r="L2883" s="28" t="str">
        <f t="shared" si="179"/>
        <v>RtLNewSCGCZ05</v>
      </c>
      <c r="M2883" t="str">
        <f t="shared" si="180"/>
        <v>RtLNewSCG</v>
      </c>
      <c r="N2883" t="s">
        <v>423</v>
      </c>
      <c r="O2883">
        <v>2.8800000000000003E-2</v>
      </c>
    </row>
    <row r="2884" spans="2:15" x14ac:dyDescent="0.35">
      <c r="B2884" t="s">
        <v>389</v>
      </c>
      <c r="C2884" t="str">
        <f t="shared" si="177"/>
        <v>RtLNewSCG</v>
      </c>
      <c r="D2884" t="s">
        <v>393</v>
      </c>
      <c r="E2884" t="str">
        <f t="shared" si="178"/>
        <v>Any</v>
      </c>
      <c r="F2884" t="s">
        <v>457</v>
      </c>
      <c r="G2884" t="s">
        <v>449</v>
      </c>
      <c r="H2884" t="s">
        <v>454</v>
      </c>
      <c r="I2884" s="12" t="s">
        <v>417</v>
      </c>
      <c r="J2884" s="12" t="s">
        <v>418</v>
      </c>
      <c r="L2884" s="28" t="str">
        <f t="shared" si="179"/>
        <v>RtLNewSCGCZ06</v>
      </c>
      <c r="M2884" t="str">
        <f t="shared" si="180"/>
        <v>RtLNewSCG</v>
      </c>
      <c r="N2884" t="s">
        <v>424</v>
      </c>
      <c r="O2884">
        <v>1.7774000000000001</v>
      </c>
    </row>
    <row r="2885" spans="2:15" x14ac:dyDescent="0.35">
      <c r="B2885" t="s">
        <v>389</v>
      </c>
      <c r="C2885" t="str">
        <f t="shared" si="177"/>
        <v>RtLNewSCG</v>
      </c>
      <c r="D2885" t="s">
        <v>393</v>
      </c>
      <c r="E2885" t="str">
        <f t="shared" si="178"/>
        <v>Any</v>
      </c>
      <c r="F2885" t="s">
        <v>457</v>
      </c>
      <c r="G2885" t="s">
        <v>449</v>
      </c>
      <c r="H2885" t="s">
        <v>454</v>
      </c>
      <c r="I2885" s="12" t="s">
        <v>417</v>
      </c>
      <c r="J2885" s="12" t="s">
        <v>418</v>
      </c>
      <c r="L2885" s="28" t="str">
        <f t="shared" si="179"/>
        <v>RtLNewSCGCZ07</v>
      </c>
      <c r="M2885" t="str">
        <f t="shared" si="180"/>
        <v>RtLNewSCG</v>
      </c>
      <c r="N2885" t="s">
        <v>425</v>
      </c>
      <c r="O2885">
        <v>0</v>
      </c>
    </row>
    <row r="2886" spans="2:15" x14ac:dyDescent="0.35">
      <c r="B2886" t="s">
        <v>389</v>
      </c>
      <c r="C2886" t="str">
        <f t="shared" si="177"/>
        <v>RtLNewSCG</v>
      </c>
      <c r="D2886" t="s">
        <v>393</v>
      </c>
      <c r="E2886" t="str">
        <f t="shared" si="178"/>
        <v>Any</v>
      </c>
      <c r="F2886" t="s">
        <v>457</v>
      </c>
      <c r="G2886" t="s">
        <v>449</v>
      </c>
      <c r="H2886" t="s">
        <v>454</v>
      </c>
      <c r="I2886" s="12" t="s">
        <v>417</v>
      </c>
      <c r="J2886" s="12" t="s">
        <v>418</v>
      </c>
      <c r="L2886" s="28" t="str">
        <f t="shared" si="179"/>
        <v>RtLNewSCGCZ08</v>
      </c>
      <c r="M2886" t="str">
        <f t="shared" si="180"/>
        <v>RtLNewSCG</v>
      </c>
      <c r="N2886" t="s">
        <v>426</v>
      </c>
      <c r="O2886">
        <v>2.1797</v>
      </c>
    </row>
    <row r="2887" spans="2:15" x14ac:dyDescent="0.35">
      <c r="B2887" t="s">
        <v>389</v>
      </c>
      <c r="C2887" t="str">
        <f t="shared" si="177"/>
        <v>RtLNewSCG</v>
      </c>
      <c r="D2887" t="s">
        <v>393</v>
      </c>
      <c r="E2887" t="str">
        <f t="shared" si="178"/>
        <v>Any</v>
      </c>
      <c r="F2887" t="s">
        <v>457</v>
      </c>
      <c r="G2887" t="s">
        <v>449</v>
      </c>
      <c r="H2887" t="s">
        <v>454</v>
      </c>
      <c r="I2887" s="12" t="s">
        <v>417</v>
      </c>
      <c r="J2887" s="12" t="s">
        <v>418</v>
      </c>
      <c r="L2887" s="28" t="str">
        <f t="shared" si="179"/>
        <v>RtLNewSCGCZ09</v>
      </c>
      <c r="M2887" t="str">
        <f t="shared" si="180"/>
        <v>RtLNewSCG</v>
      </c>
      <c r="N2887" t="s">
        <v>427</v>
      </c>
      <c r="O2887">
        <v>2.3601333333333332</v>
      </c>
    </row>
    <row r="2888" spans="2:15" x14ac:dyDescent="0.35">
      <c r="B2888" t="s">
        <v>389</v>
      </c>
      <c r="C2888" t="str">
        <f t="shared" si="177"/>
        <v>RtLNewSCG</v>
      </c>
      <c r="D2888" t="s">
        <v>393</v>
      </c>
      <c r="E2888" t="str">
        <f t="shared" si="178"/>
        <v>Any</v>
      </c>
      <c r="F2888" t="s">
        <v>457</v>
      </c>
      <c r="G2888" t="s">
        <v>449</v>
      </c>
      <c r="H2888" t="s">
        <v>454</v>
      </c>
      <c r="I2888" s="12" t="s">
        <v>417</v>
      </c>
      <c r="J2888" s="12" t="s">
        <v>418</v>
      </c>
      <c r="L2888" s="28" t="str">
        <f t="shared" si="179"/>
        <v>RtLNewSCGCZ10</v>
      </c>
      <c r="M2888" t="str">
        <f t="shared" si="180"/>
        <v>RtLNewSCG</v>
      </c>
      <c r="N2888" t="s">
        <v>428</v>
      </c>
      <c r="O2888">
        <v>2.7776666666666667</v>
      </c>
    </row>
    <row r="2889" spans="2:15" x14ac:dyDescent="0.35">
      <c r="B2889" t="s">
        <v>389</v>
      </c>
      <c r="C2889" t="str">
        <f t="shared" si="177"/>
        <v>RtLNewSCG</v>
      </c>
      <c r="D2889" t="s">
        <v>393</v>
      </c>
      <c r="E2889" t="str">
        <f t="shared" si="178"/>
        <v>Any</v>
      </c>
      <c r="F2889" t="s">
        <v>457</v>
      </c>
      <c r="G2889" t="s">
        <v>449</v>
      </c>
      <c r="H2889" t="s">
        <v>454</v>
      </c>
      <c r="I2889" s="12" t="s">
        <v>417</v>
      </c>
      <c r="J2889" s="12" t="s">
        <v>418</v>
      </c>
      <c r="L2889" s="28" t="str">
        <f t="shared" si="179"/>
        <v>RtLNewSCGCZ11</v>
      </c>
      <c r="M2889" t="str">
        <f t="shared" si="180"/>
        <v>RtLNewSCG</v>
      </c>
      <c r="N2889" t="s">
        <v>429</v>
      </c>
      <c r="O2889">
        <v>0</v>
      </c>
    </row>
    <row r="2890" spans="2:15" x14ac:dyDescent="0.35">
      <c r="B2890" t="s">
        <v>389</v>
      </c>
      <c r="C2890" t="str">
        <f t="shared" si="177"/>
        <v>RtLNewSCG</v>
      </c>
      <c r="D2890" t="s">
        <v>393</v>
      </c>
      <c r="E2890" t="str">
        <f t="shared" si="178"/>
        <v>Any</v>
      </c>
      <c r="F2890" t="s">
        <v>457</v>
      </c>
      <c r="G2890" t="s">
        <v>449</v>
      </c>
      <c r="H2890" t="s">
        <v>454</v>
      </c>
      <c r="I2890" s="12" t="s">
        <v>417</v>
      </c>
      <c r="J2890" s="12" t="s">
        <v>418</v>
      </c>
      <c r="L2890" s="28" t="str">
        <f t="shared" si="179"/>
        <v>RtLNewSCGCZ12</v>
      </c>
      <c r="M2890" t="str">
        <f t="shared" si="180"/>
        <v>RtLNewSCG</v>
      </c>
      <c r="N2890" t="s">
        <v>430</v>
      </c>
      <c r="O2890">
        <v>0</v>
      </c>
    </row>
    <row r="2891" spans="2:15" x14ac:dyDescent="0.35">
      <c r="B2891" t="s">
        <v>389</v>
      </c>
      <c r="C2891" t="str">
        <f t="shared" si="177"/>
        <v>RtLNewSCG</v>
      </c>
      <c r="D2891" t="s">
        <v>393</v>
      </c>
      <c r="E2891" t="str">
        <f t="shared" si="178"/>
        <v>Any</v>
      </c>
      <c r="F2891" t="s">
        <v>457</v>
      </c>
      <c r="G2891" t="s">
        <v>449</v>
      </c>
      <c r="H2891" t="s">
        <v>454</v>
      </c>
      <c r="I2891" s="12" t="s">
        <v>417</v>
      </c>
      <c r="J2891" s="12" t="s">
        <v>418</v>
      </c>
      <c r="L2891" s="28" t="str">
        <f t="shared" si="179"/>
        <v>RtLNewSCGCZ13</v>
      </c>
      <c r="M2891" t="str">
        <f t="shared" si="180"/>
        <v>RtLNewSCG</v>
      </c>
      <c r="N2891" t="s">
        <v>431</v>
      </c>
      <c r="O2891">
        <v>0.30546666666666666</v>
      </c>
    </row>
    <row r="2892" spans="2:15" x14ac:dyDescent="0.35">
      <c r="B2892" t="s">
        <v>389</v>
      </c>
      <c r="C2892" t="str">
        <f t="shared" si="177"/>
        <v>RtLNewSCG</v>
      </c>
      <c r="D2892" t="s">
        <v>393</v>
      </c>
      <c r="E2892" t="str">
        <f t="shared" si="178"/>
        <v>Any</v>
      </c>
      <c r="F2892" t="s">
        <v>457</v>
      </c>
      <c r="G2892" t="s">
        <v>449</v>
      </c>
      <c r="H2892" t="s">
        <v>454</v>
      </c>
      <c r="I2892" s="12" t="s">
        <v>417</v>
      </c>
      <c r="J2892" s="12" t="s">
        <v>418</v>
      </c>
      <c r="L2892" s="28" t="str">
        <f t="shared" si="179"/>
        <v>RtLNewSCGCZ14</v>
      </c>
      <c r="M2892" t="str">
        <f t="shared" si="180"/>
        <v>RtLNewSCG</v>
      </c>
      <c r="N2892" t="s">
        <v>432</v>
      </c>
      <c r="O2892">
        <v>0.43163333333333331</v>
      </c>
    </row>
    <row r="2893" spans="2:15" x14ac:dyDescent="0.35">
      <c r="B2893" t="s">
        <v>389</v>
      </c>
      <c r="C2893" t="str">
        <f t="shared" si="177"/>
        <v>RtLNewSCG</v>
      </c>
      <c r="D2893" t="s">
        <v>393</v>
      </c>
      <c r="E2893" t="str">
        <f t="shared" si="178"/>
        <v>Any</v>
      </c>
      <c r="F2893" t="s">
        <v>457</v>
      </c>
      <c r="G2893" t="s">
        <v>449</v>
      </c>
      <c r="H2893" t="s">
        <v>454</v>
      </c>
      <c r="I2893" s="12" t="s">
        <v>417</v>
      </c>
      <c r="J2893" s="12" t="s">
        <v>418</v>
      </c>
      <c r="L2893" s="28" t="str">
        <f t="shared" si="179"/>
        <v>RtLNewSCGCZ15</v>
      </c>
      <c r="M2893" t="str">
        <f t="shared" si="180"/>
        <v>RtLNewSCG</v>
      </c>
      <c r="N2893" t="s">
        <v>433</v>
      </c>
      <c r="O2893">
        <v>0.38783333333333331</v>
      </c>
    </row>
    <row r="2894" spans="2:15" x14ac:dyDescent="0.35">
      <c r="B2894" t="s">
        <v>389</v>
      </c>
      <c r="C2894" t="str">
        <f t="shared" si="177"/>
        <v>RtLNewSCG</v>
      </c>
      <c r="D2894" t="s">
        <v>393</v>
      </c>
      <c r="E2894" t="str">
        <f t="shared" si="178"/>
        <v>Any</v>
      </c>
      <c r="F2894" t="s">
        <v>457</v>
      </c>
      <c r="G2894" t="s">
        <v>449</v>
      </c>
      <c r="H2894" t="s">
        <v>454</v>
      </c>
      <c r="I2894" s="12" t="s">
        <v>417</v>
      </c>
      <c r="J2894" s="12" t="s">
        <v>418</v>
      </c>
      <c r="L2894" s="28" t="str">
        <f t="shared" si="179"/>
        <v>RtLNewSCGCZ16</v>
      </c>
      <c r="M2894" t="str">
        <f t="shared" si="180"/>
        <v>RtLNewSCG</v>
      </c>
      <c r="N2894" t="s">
        <v>434</v>
      </c>
      <c r="O2894">
        <v>9.2833333333333337E-2</v>
      </c>
    </row>
    <row r="2895" spans="2:15" x14ac:dyDescent="0.35">
      <c r="B2895" t="s">
        <v>389</v>
      </c>
      <c r="C2895" t="str">
        <f t="shared" ref="C2895:C2958" si="181">+G2895&amp;H2895&amp;F2895</f>
        <v>RtSNewSCG</v>
      </c>
      <c r="D2895" t="s">
        <v>393</v>
      </c>
      <c r="E2895" t="str">
        <f t="shared" si="178"/>
        <v>Any</v>
      </c>
      <c r="F2895" t="s">
        <v>457</v>
      </c>
      <c r="G2895" t="s">
        <v>450</v>
      </c>
      <c r="H2895" t="s">
        <v>454</v>
      </c>
      <c r="I2895" s="12" t="s">
        <v>417</v>
      </c>
      <c r="J2895" s="12" t="s">
        <v>418</v>
      </c>
      <c r="L2895" s="28" t="str">
        <f t="shared" si="179"/>
        <v>RtSNewSCGCZ01</v>
      </c>
      <c r="M2895" t="str">
        <f t="shared" si="180"/>
        <v>RtSNewSCG</v>
      </c>
      <c r="N2895" t="s">
        <v>419</v>
      </c>
      <c r="O2895">
        <v>0</v>
      </c>
    </row>
    <row r="2896" spans="2:15" x14ac:dyDescent="0.35">
      <c r="B2896" t="s">
        <v>389</v>
      </c>
      <c r="C2896" t="str">
        <f t="shared" si="181"/>
        <v>RtSNewSCG</v>
      </c>
      <c r="D2896" t="s">
        <v>393</v>
      </c>
      <c r="E2896" t="str">
        <f t="shared" ref="E2896:E2958" si="182">IF(H2896="Ex",F2896,"Any")</f>
        <v>Any</v>
      </c>
      <c r="F2896" t="s">
        <v>457</v>
      </c>
      <c r="G2896" t="s">
        <v>450</v>
      </c>
      <c r="H2896" t="s">
        <v>454</v>
      </c>
      <c r="I2896" s="12" t="s">
        <v>417</v>
      </c>
      <c r="J2896" s="12" t="s">
        <v>418</v>
      </c>
      <c r="L2896" s="28" t="str">
        <f t="shared" ref="L2896:L2958" si="183">M2896&amp;N2896</f>
        <v>RtSNewSCGCZ02</v>
      </c>
      <c r="M2896" t="str">
        <f t="shared" ref="M2896:M2958" si="184">+C2896</f>
        <v>RtSNewSCG</v>
      </c>
      <c r="N2896" t="s">
        <v>420</v>
      </c>
      <c r="O2896">
        <v>0</v>
      </c>
    </row>
    <row r="2897" spans="2:15" x14ac:dyDescent="0.35">
      <c r="B2897" t="s">
        <v>389</v>
      </c>
      <c r="C2897" t="str">
        <f t="shared" si="181"/>
        <v>RtSNewSCG</v>
      </c>
      <c r="D2897" t="s">
        <v>393</v>
      </c>
      <c r="E2897" t="str">
        <f t="shared" si="182"/>
        <v>Any</v>
      </c>
      <c r="F2897" t="s">
        <v>457</v>
      </c>
      <c r="G2897" t="s">
        <v>450</v>
      </c>
      <c r="H2897" t="s">
        <v>454</v>
      </c>
      <c r="I2897" s="12" t="s">
        <v>417</v>
      </c>
      <c r="J2897" s="12" t="s">
        <v>418</v>
      </c>
      <c r="L2897" s="28" t="str">
        <f t="shared" si="183"/>
        <v>RtSNewSCGCZ03</v>
      </c>
      <c r="M2897" t="str">
        <f t="shared" si="184"/>
        <v>RtSNewSCG</v>
      </c>
      <c r="N2897" t="s">
        <v>421</v>
      </c>
      <c r="O2897">
        <v>0</v>
      </c>
    </row>
    <row r="2898" spans="2:15" x14ac:dyDescent="0.35">
      <c r="B2898" t="s">
        <v>389</v>
      </c>
      <c r="C2898" t="str">
        <f t="shared" si="181"/>
        <v>RtSNewSCG</v>
      </c>
      <c r="D2898" t="s">
        <v>393</v>
      </c>
      <c r="E2898" t="str">
        <f t="shared" si="182"/>
        <v>Any</v>
      </c>
      <c r="F2898" t="s">
        <v>457</v>
      </c>
      <c r="G2898" t="s">
        <v>450</v>
      </c>
      <c r="H2898" t="s">
        <v>454</v>
      </c>
      <c r="I2898" s="12" t="s">
        <v>417</v>
      </c>
      <c r="J2898" s="12" t="s">
        <v>418</v>
      </c>
      <c r="L2898" s="28" t="str">
        <f t="shared" si="183"/>
        <v>RtSNewSCGCZ04</v>
      </c>
      <c r="M2898" t="str">
        <f t="shared" si="184"/>
        <v>RtSNewSCG</v>
      </c>
      <c r="N2898" t="s">
        <v>422</v>
      </c>
      <c r="O2898">
        <v>0</v>
      </c>
    </row>
    <row r="2899" spans="2:15" x14ac:dyDescent="0.35">
      <c r="B2899" t="s">
        <v>389</v>
      </c>
      <c r="C2899" t="str">
        <f t="shared" si="181"/>
        <v>RtSNewSCG</v>
      </c>
      <c r="D2899" t="s">
        <v>393</v>
      </c>
      <c r="E2899" t="str">
        <f t="shared" si="182"/>
        <v>Any</v>
      </c>
      <c r="F2899" t="s">
        <v>457</v>
      </c>
      <c r="G2899" t="s">
        <v>450</v>
      </c>
      <c r="H2899" t="s">
        <v>454</v>
      </c>
      <c r="I2899" s="12" t="s">
        <v>417</v>
      </c>
      <c r="J2899" s="12" t="s">
        <v>418</v>
      </c>
      <c r="L2899" s="28" t="str">
        <f t="shared" si="183"/>
        <v>RtSNewSCGCZ05</v>
      </c>
      <c r="M2899" t="str">
        <f t="shared" si="184"/>
        <v>RtSNewSCG</v>
      </c>
      <c r="N2899" t="s">
        <v>423</v>
      </c>
      <c r="O2899">
        <v>2.8800000000000003E-2</v>
      </c>
    </row>
    <row r="2900" spans="2:15" x14ac:dyDescent="0.35">
      <c r="B2900" t="s">
        <v>389</v>
      </c>
      <c r="C2900" t="str">
        <f t="shared" si="181"/>
        <v>RtSNewSCG</v>
      </c>
      <c r="D2900" t="s">
        <v>393</v>
      </c>
      <c r="E2900" t="str">
        <f t="shared" si="182"/>
        <v>Any</v>
      </c>
      <c r="F2900" t="s">
        <v>457</v>
      </c>
      <c r="G2900" t="s">
        <v>450</v>
      </c>
      <c r="H2900" t="s">
        <v>454</v>
      </c>
      <c r="I2900" s="12" t="s">
        <v>417</v>
      </c>
      <c r="J2900" s="12" t="s">
        <v>418</v>
      </c>
      <c r="L2900" s="28" t="str">
        <f t="shared" si="183"/>
        <v>RtSNewSCGCZ06</v>
      </c>
      <c r="M2900" t="str">
        <f t="shared" si="184"/>
        <v>RtSNewSCG</v>
      </c>
      <c r="N2900" t="s">
        <v>424</v>
      </c>
      <c r="O2900">
        <v>1.7774000000000001</v>
      </c>
    </row>
    <row r="2901" spans="2:15" x14ac:dyDescent="0.35">
      <c r="B2901" t="s">
        <v>389</v>
      </c>
      <c r="C2901" t="str">
        <f t="shared" si="181"/>
        <v>RtSNewSCG</v>
      </c>
      <c r="D2901" t="s">
        <v>393</v>
      </c>
      <c r="E2901" t="str">
        <f t="shared" si="182"/>
        <v>Any</v>
      </c>
      <c r="F2901" t="s">
        <v>457</v>
      </c>
      <c r="G2901" t="s">
        <v>450</v>
      </c>
      <c r="H2901" t="s">
        <v>454</v>
      </c>
      <c r="I2901" s="12" t="s">
        <v>417</v>
      </c>
      <c r="J2901" s="12" t="s">
        <v>418</v>
      </c>
      <c r="L2901" s="28" t="str">
        <f t="shared" si="183"/>
        <v>RtSNewSCGCZ07</v>
      </c>
      <c r="M2901" t="str">
        <f t="shared" si="184"/>
        <v>RtSNewSCG</v>
      </c>
      <c r="N2901" t="s">
        <v>425</v>
      </c>
      <c r="O2901">
        <v>0</v>
      </c>
    </row>
    <row r="2902" spans="2:15" x14ac:dyDescent="0.35">
      <c r="B2902" t="s">
        <v>389</v>
      </c>
      <c r="C2902" t="str">
        <f t="shared" si="181"/>
        <v>RtSNewSCG</v>
      </c>
      <c r="D2902" t="s">
        <v>393</v>
      </c>
      <c r="E2902" t="str">
        <f t="shared" si="182"/>
        <v>Any</v>
      </c>
      <c r="F2902" t="s">
        <v>457</v>
      </c>
      <c r="G2902" t="s">
        <v>450</v>
      </c>
      <c r="H2902" t="s">
        <v>454</v>
      </c>
      <c r="I2902" s="12" t="s">
        <v>417</v>
      </c>
      <c r="J2902" s="12" t="s">
        <v>418</v>
      </c>
      <c r="L2902" s="28" t="str">
        <f t="shared" si="183"/>
        <v>RtSNewSCGCZ08</v>
      </c>
      <c r="M2902" t="str">
        <f t="shared" si="184"/>
        <v>RtSNewSCG</v>
      </c>
      <c r="N2902" t="s">
        <v>426</v>
      </c>
      <c r="O2902">
        <v>2.1797</v>
      </c>
    </row>
    <row r="2903" spans="2:15" x14ac:dyDescent="0.35">
      <c r="B2903" t="s">
        <v>389</v>
      </c>
      <c r="C2903" t="str">
        <f t="shared" si="181"/>
        <v>RtSNewSCG</v>
      </c>
      <c r="D2903" t="s">
        <v>393</v>
      </c>
      <c r="E2903" t="str">
        <f t="shared" si="182"/>
        <v>Any</v>
      </c>
      <c r="F2903" t="s">
        <v>457</v>
      </c>
      <c r="G2903" t="s">
        <v>450</v>
      </c>
      <c r="H2903" t="s">
        <v>454</v>
      </c>
      <c r="I2903" s="12" t="s">
        <v>417</v>
      </c>
      <c r="J2903" s="12" t="s">
        <v>418</v>
      </c>
      <c r="L2903" s="28" t="str">
        <f t="shared" si="183"/>
        <v>RtSNewSCGCZ09</v>
      </c>
      <c r="M2903" t="str">
        <f t="shared" si="184"/>
        <v>RtSNewSCG</v>
      </c>
      <c r="N2903" t="s">
        <v>427</v>
      </c>
      <c r="O2903">
        <v>2.3601333333333332</v>
      </c>
    </row>
    <row r="2904" spans="2:15" x14ac:dyDescent="0.35">
      <c r="B2904" t="s">
        <v>389</v>
      </c>
      <c r="C2904" t="str">
        <f t="shared" si="181"/>
        <v>RtSNewSCG</v>
      </c>
      <c r="D2904" t="s">
        <v>393</v>
      </c>
      <c r="E2904" t="str">
        <f t="shared" si="182"/>
        <v>Any</v>
      </c>
      <c r="F2904" t="s">
        <v>457</v>
      </c>
      <c r="G2904" t="s">
        <v>450</v>
      </c>
      <c r="H2904" t="s">
        <v>454</v>
      </c>
      <c r="I2904" s="12" t="s">
        <v>417</v>
      </c>
      <c r="J2904" s="12" t="s">
        <v>418</v>
      </c>
      <c r="L2904" s="28" t="str">
        <f t="shared" si="183"/>
        <v>RtSNewSCGCZ10</v>
      </c>
      <c r="M2904" t="str">
        <f t="shared" si="184"/>
        <v>RtSNewSCG</v>
      </c>
      <c r="N2904" t="s">
        <v>428</v>
      </c>
      <c r="O2904">
        <v>2.7776666666666667</v>
      </c>
    </row>
    <row r="2905" spans="2:15" x14ac:dyDescent="0.35">
      <c r="B2905" t="s">
        <v>389</v>
      </c>
      <c r="C2905" t="str">
        <f t="shared" si="181"/>
        <v>RtSNewSCG</v>
      </c>
      <c r="D2905" t="s">
        <v>393</v>
      </c>
      <c r="E2905" t="str">
        <f t="shared" si="182"/>
        <v>Any</v>
      </c>
      <c r="F2905" t="s">
        <v>457</v>
      </c>
      <c r="G2905" t="s">
        <v>450</v>
      </c>
      <c r="H2905" t="s">
        <v>454</v>
      </c>
      <c r="I2905" s="12" t="s">
        <v>417</v>
      </c>
      <c r="J2905" s="12" t="s">
        <v>418</v>
      </c>
      <c r="L2905" s="28" t="str">
        <f t="shared" si="183"/>
        <v>RtSNewSCGCZ11</v>
      </c>
      <c r="M2905" t="str">
        <f t="shared" si="184"/>
        <v>RtSNewSCG</v>
      </c>
      <c r="N2905" t="s">
        <v>429</v>
      </c>
      <c r="O2905">
        <v>0</v>
      </c>
    </row>
    <row r="2906" spans="2:15" x14ac:dyDescent="0.35">
      <c r="B2906" t="s">
        <v>389</v>
      </c>
      <c r="C2906" t="str">
        <f t="shared" si="181"/>
        <v>RtSNewSCG</v>
      </c>
      <c r="D2906" t="s">
        <v>393</v>
      </c>
      <c r="E2906" t="str">
        <f t="shared" si="182"/>
        <v>Any</v>
      </c>
      <c r="F2906" t="s">
        <v>457</v>
      </c>
      <c r="G2906" t="s">
        <v>450</v>
      </c>
      <c r="H2906" t="s">
        <v>454</v>
      </c>
      <c r="I2906" s="12" t="s">
        <v>417</v>
      </c>
      <c r="J2906" s="12" t="s">
        <v>418</v>
      </c>
      <c r="L2906" s="28" t="str">
        <f t="shared" si="183"/>
        <v>RtSNewSCGCZ12</v>
      </c>
      <c r="M2906" t="str">
        <f t="shared" si="184"/>
        <v>RtSNewSCG</v>
      </c>
      <c r="N2906" t="s">
        <v>430</v>
      </c>
      <c r="O2906">
        <v>0</v>
      </c>
    </row>
    <row r="2907" spans="2:15" x14ac:dyDescent="0.35">
      <c r="B2907" t="s">
        <v>389</v>
      </c>
      <c r="C2907" t="str">
        <f t="shared" si="181"/>
        <v>RtSNewSCG</v>
      </c>
      <c r="D2907" t="s">
        <v>393</v>
      </c>
      <c r="E2907" t="str">
        <f t="shared" si="182"/>
        <v>Any</v>
      </c>
      <c r="F2907" t="s">
        <v>457</v>
      </c>
      <c r="G2907" t="s">
        <v>450</v>
      </c>
      <c r="H2907" t="s">
        <v>454</v>
      </c>
      <c r="I2907" s="12" t="s">
        <v>417</v>
      </c>
      <c r="J2907" s="12" t="s">
        <v>418</v>
      </c>
      <c r="L2907" s="28" t="str">
        <f t="shared" si="183"/>
        <v>RtSNewSCGCZ13</v>
      </c>
      <c r="M2907" t="str">
        <f t="shared" si="184"/>
        <v>RtSNewSCG</v>
      </c>
      <c r="N2907" t="s">
        <v>431</v>
      </c>
      <c r="O2907">
        <v>0.30546666666666666</v>
      </c>
    </row>
    <row r="2908" spans="2:15" x14ac:dyDescent="0.35">
      <c r="B2908" t="s">
        <v>389</v>
      </c>
      <c r="C2908" t="str">
        <f t="shared" si="181"/>
        <v>RtSNewSCG</v>
      </c>
      <c r="D2908" t="s">
        <v>393</v>
      </c>
      <c r="E2908" t="str">
        <f t="shared" si="182"/>
        <v>Any</v>
      </c>
      <c r="F2908" t="s">
        <v>457</v>
      </c>
      <c r="G2908" t="s">
        <v>450</v>
      </c>
      <c r="H2908" t="s">
        <v>454</v>
      </c>
      <c r="I2908" s="12" t="s">
        <v>417</v>
      </c>
      <c r="J2908" s="12" t="s">
        <v>418</v>
      </c>
      <c r="L2908" s="28" t="str">
        <f t="shared" si="183"/>
        <v>RtSNewSCGCZ14</v>
      </c>
      <c r="M2908" t="str">
        <f t="shared" si="184"/>
        <v>RtSNewSCG</v>
      </c>
      <c r="N2908" t="s">
        <v>432</v>
      </c>
      <c r="O2908">
        <v>0.43163333333333331</v>
      </c>
    </row>
    <row r="2909" spans="2:15" x14ac:dyDescent="0.35">
      <c r="B2909" t="s">
        <v>389</v>
      </c>
      <c r="C2909" t="str">
        <f t="shared" si="181"/>
        <v>RtSNewSCG</v>
      </c>
      <c r="D2909" t="s">
        <v>393</v>
      </c>
      <c r="E2909" t="str">
        <f t="shared" si="182"/>
        <v>Any</v>
      </c>
      <c r="F2909" t="s">
        <v>457</v>
      </c>
      <c r="G2909" t="s">
        <v>450</v>
      </c>
      <c r="H2909" t="s">
        <v>454</v>
      </c>
      <c r="I2909" s="12" t="s">
        <v>417</v>
      </c>
      <c r="J2909" s="12" t="s">
        <v>418</v>
      </c>
      <c r="L2909" s="28" t="str">
        <f t="shared" si="183"/>
        <v>RtSNewSCGCZ15</v>
      </c>
      <c r="M2909" t="str">
        <f t="shared" si="184"/>
        <v>RtSNewSCG</v>
      </c>
      <c r="N2909" t="s">
        <v>433</v>
      </c>
      <c r="O2909">
        <v>0.38783333333333331</v>
      </c>
    </row>
    <row r="2910" spans="2:15" x14ac:dyDescent="0.35">
      <c r="B2910" t="s">
        <v>389</v>
      </c>
      <c r="C2910" t="str">
        <f t="shared" si="181"/>
        <v>RtSNewSCG</v>
      </c>
      <c r="D2910" t="s">
        <v>393</v>
      </c>
      <c r="E2910" t="str">
        <f t="shared" si="182"/>
        <v>Any</v>
      </c>
      <c r="F2910" t="s">
        <v>457</v>
      </c>
      <c r="G2910" t="s">
        <v>450</v>
      </c>
      <c r="H2910" t="s">
        <v>454</v>
      </c>
      <c r="I2910" s="12" t="s">
        <v>417</v>
      </c>
      <c r="J2910" s="12" t="s">
        <v>418</v>
      </c>
      <c r="L2910" s="28" t="str">
        <f t="shared" si="183"/>
        <v>RtSNewSCGCZ16</v>
      </c>
      <c r="M2910" t="str">
        <f t="shared" si="184"/>
        <v>RtSNewSCG</v>
      </c>
      <c r="N2910" t="s">
        <v>434</v>
      </c>
      <c r="O2910">
        <v>9.2833333333333337E-2</v>
      </c>
    </row>
    <row r="2911" spans="2:15" x14ac:dyDescent="0.35">
      <c r="B2911" t="s">
        <v>389</v>
      </c>
      <c r="C2911" t="str">
        <f t="shared" si="181"/>
        <v>SCnNewSCG</v>
      </c>
      <c r="D2911" t="s">
        <v>393</v>
      </c>
      <c r="E2911" t="str">
        <f t="shared" si="182"/>
        <v>Any</v>
      </c>
      <c r="F2911" t="s">
        <v>457</v>
      </c>
      <c r="G2911" t="s">
        <v>451</v>
      </c>
      <c r="H2911" t="s">
        <v>454</v>
      </c>
      <c r="I2911" s="12" t="s">
        <v>417</v>
      </c>
      <c r="J2911" s="12" t="s">
        <v>418</v>
      </c>
      <c r="L2911" s="28" t="str">
        <f t="shared" si="183"/>
        <v>SCnNewSCGCZ01</v>
      </c>
      <c r="M2911" t="str">
        <f t="shared" si="184"/>
        <v>SCnNewSCG</v>
      </c>
      <c r="N2911" t="s">
        <v>419</v>
      </c>
      <c r="O2911">
        <v>0</v>
      </c>
    </row>
    <row r="2912" spans="2:15" x14ac:dyDescent="0.35">
      <c r="B2912" t="s">
        <v>389</v>
      </c>
      <c r="C2912" t="str">
        <f t="shared" si="181"/>
        <v>SCnNewSCG</v>
      </c>
      <c r="D2912" t="s">
        <v>393</v>
      </c>
      <c r="E2912" t="str">
        <f t="shared" si="182"/>
        <v>Any</v>
      </c>
      <c r="F2912" t="s">
        <v>457</v>
      </c>
      <c r="G2912" t="s">
        <v>451</v>
      </c>
      <c r="H2912" t="s">
        <v>454</v>
      </c>
      <c r="I2912" s="12" t="s">
        <v>417</v>
      </c>
      <c r="J2912" s="12" t="s">
        <v>418</v>
      </c>
      <c r="L2912" s="28" t="str">
        <f t="shared" si="183"/>
        <v>SCnNewSCGCZ02</v>
      </c>
      <c r="M2912" t="str">
        <f t="shared" si="184"/>
        <v>SCnNewSCG</v>
      </c>
      <c r="N2912" t="s">
        <v>420</v>
      </c>
      <c r="O2912">
        <v>0</v>
      </c>
    </row>
    <row r="2913" spans="2:15" x14ac:dyDescent="0.35">
      <c r="B2913" t="s">
        <v>389</v>
      </c>
      <c r="C2913" t="str">
        <f t="shared" si="181"/>
        <v>SCnNewSCG</v>
      </c>
      <c r="D2913" t="s">
        <v>393</v>
      </c>
      <c r="E2913" t="str">
        <f t="shared" si="182"/>
        <v>Any</v>
      </c>
      <c r="F2913" t="s">
        <v>457</v>
      </c>
      <c r="G2913" t="s">
        <v>451</v>
      </c>
      <c r="H2913" t="s">
        <v>454</v>
      </c>
      <c r="I2913" s="12" t="s">
        <v>417</v>
      </c>
      <c r="J2913" s="12" t="s">
        <v>418</v>
      </c>
      <c r="L2913" s="28" t="str">
        <f t="shared" si="183"/>
        <v>SCnNewSCGCZ03</v>
      </c>
      <c r="M2913" t="str">
        <f t="shared" si="184"/>
        <v>SCnNewSCG</v>
      </c>
      <c r="N2913" t="s">
        <v>421</v>
      </c>
      <c r="O2913">
        <v>0</v>
      </c>
    </row>
    <row r="2914" spans="2:15" x14ac:dyDescent="0.35">
      <c r="B2914" t="s">
        <v>389</v>
      </c>
      <c r="C2914" t="str">
        <f t="shared" si="181"/>
        <v>SCnNewSCG</v>
      </c>
      <c r="D2914" t="s">
        <v>393</v>
      </c>
      <c r="E2914" t="str">
        <f t="shared" si="182"/>
        <v>Any</v>
      </c>
      <c r="F2914" t="s">
        <v>457</v>
      </c>
      <c r="G2914" t="s">
        <v>451</v>
      </c>
      <c r="H2914" t="s">
        <v>454</v>
      </c>
      <c r="I2914" s="12" t="s">
        <v>417</v>
      </c>
      <c r="J2914" s="12" t="s">
        <v>418</v>
      </c>
      <c r="L2914" s="28" t="str">
        <f t="shared" si="183"/>
        <v>SCnNewSCGCZ04</v>
      </c>
      <c r="M2914" t="str">
        <f t="shared" si="184"/>
        <v>SCnNewSCG</v>
      </c>
      <c r="N2914" t="s">
        <v>422</v>
      </c>
      <c r="O2914">
        <v>0</v>
      </c>
    </row>
    <row r="2915" spans="2:15" x14ac:dyDescent="0.35">
      <c r="B2915" t="s">
        <v>389</v>
      </c>
      <c r="C2915" t="str">
        <f t="shared" si="181"/>
        <v>SCnNewSCG</v>
      </c>
      <c r="D2915" t="s">
        <v>393</v>
      </c>
      <c r="E2915" t="str">
        <f t="shared" si="182"/>
        <v>Any</v>
      </c>
      <c r="F2915" t="s">
        <v>457</v>
      </c>
      <c r="G2915" t="s">
        <v>451</v>
      </c>
      <c r="H2915" t="s">
        <v>454</v>
      </c>
      <c r="I2915" s="12" t="s">
        <v>417</v>
      </c>
      <c r="J2915" s="12" t="s">
        <v>418</v>
      </c>
      <c r="L2915" s="28" t="str">
        <f t="shared" si="183"/>
        <v>SCnNewSCGCZ05</v>
      </c>
      <c r="M2915" t="str">
        <f t="shared" si="184"/>
        <v>SCnNewSCG</v>
      </c>
      <c r="N2915" t="s">
        <v>423</v>
      </c>
      <c r="O2915">
        <v>1.2999999999999999E-3</v>
      </c>
    </row>
    <row r="2916" spans="2:15" x14ac:dyDescent="0.35">
      <c r="B2916" t="s">
        <v>389</v>
      </c>
      <c r="C2916" t="str">
        <f t="shared" si="181"/>
        <v>SCnNewSCG</v>
      </c>
      <c r="D2916" t="s">
        <v>393</v>
      </c>
      <c r="E2916" t="str">
        <f t="shared" si="182"/>
        <v>Any</v>
      </c>
      <c r="F2916" t="s">
        <v>457</v>
      </c>
      <c r="G2916" t="s">
        <v>451</v>
      </c>
      <c r="H2916" t="s">
        <v>454</v>
      </c>
      <c r="I2916" s="12" t="s">
        <v>417</v>
      </c>
      <c r="J2916" s="12" t="s">
        <v>418</v>
      </c>
      <c r="L2916" s="28" t="str">
        <f t="shared" si="183"/>
        <v>SCnNewSCGCZ06</v>
      </c>
      <c r="M2916" t="str">
        <f t="shared" si="184"/>
        <v>SCnNewSCG</v>
      </c>
      <c r="N2916" t="s">
        <v>424</v>
      </c>
      <c r="O2916">
        <v>1.3821000000000001</v>
      </c>
    </row>
    <row r="2917" spans="2:15" x14ac:dyDescent="0.35">
      <c r="B2917" t="s">
        <v>389</v>
      </c>
      <c r="C2917" t="str">
        <f t="shared" si="181"/>
        <v>SCnNewSCG</v>
      </c>
      <c r="D2917" t="s">
        <v>393</v>
      </c>
      <c r="E2917" t="str">
        <f t="shared" si="182"/>
        <v>Any</v>
      </c>
      <c r="F2917" t="s">
        <v>457</v>
      </c>
      <c r="G2917" t="s">
        <v>451</v>
      </c>
      <c r="H2917" t="s">
        <v>454</v>
      </c>
      <c r="I2917" s="12" t="s">
        <v>417</v>
      </c>
      <c r="J2917" s="12" t="s">
        <v>418</v>
      </c>
      <c r="L2917" s="28" t="str">
        <f t="shared" si="183"/>
        <v>SCnNewSCGCZ07</v>
      </c>
      <c r="M2917" t="str">
        <f t="shared" si="184"/>
        <v>SCnNewSCG</v>
      </c>
      <c r="N2917" t="s">
        <v>425</v>
      </c>
      <c r="O2917">
        <v>0</v>
      </c>
    </row>
    <row r="2918" spans="2:15" x14ac:dyDescent="0.35">
      <c r="B2918" t="s">
        <v>389</v>
      </c>
      <c r="C2918" t="str">
        <f t="shared" si="181"/>
        <v>SCnNewSCG</v>
      </c>
      <c r="D2918" t="s">
        <v>393</v>
      </c>
      <c r="E2918" t="str">
        <f t="shared" si="182"/>
        <v>Any</v>
      </c>
      <c r="F2918" t="s">
        <v>457</v>
      </c>
      <c r="G2918" t="s">
        <v>451</v>
      </c>
      <c r="H2918" t="s">
        <v>454</v>
      </c>
      <c r="I2918" s="12" t="s">
        <v>417</v>
      </c>
      <c r="J2918" s="12" t="s">
        <v>418</v>
      </c>
      <c r="L2918" s="28" t="str">
        <f t="shared" si="183"/>
        <v>SCnNewSCGCZ08</v>
      </c>
      <c r="M2918" t="str">
        <f t="shared" si="184"/>
        <v>SCnNewSCG</v>
      </c>
      <c r="N2918" t="s">
        <v>426</v>
      </c>
      <c r="O2918">
        <v>3.8927999999999998</v>
      </c>
    </row>
    <row r="2919" spans="2:15" x14ac:dyDescent="0.35">
      <c r="B2919" t="s">
        <v>389</v>
      </c>
      <c r="C2919" t="str">
        <f t="shared" si="181"/>
        <v>SCnNewSCG</v>
      </c>
      <c r="D2919" t="s">
        <v>393</v>
      </c>
      <c r="E2919" t="str">
        <f t="shared" si="182"/>
        <v>Any</v>
      </c>
      <c r="F2919" t="s">
        <v>457</v>
      </c>
      <c r="G2919" t="s">
        <v>451</v>
      </c>
      <c r="H2919" t="s">
        <v>454</v>
      </c>
      <c r="I2919" s="12" t="s">
        <v>417</v>
      </c>
      <c r="J2919" s="12" t="s">
        <v>418</v>
      </c>
      <c r="L2919" s="28" t="str">
        <f t="shared" si="183"/>
        <v>SCnNewSCGCZ09</v>
      </c>
      <c r="M2919" t="str">
        <f t="shared" si="184"/>
        <v>SCnNewSCG</v>
      </c>
      <c r="N2919" t="s">
        <v>427</v>
      </c>
      <c r="O2919">
        <v>2.7921</v>
      </c>
    </row>
    <row r="2920" spans="2:15" x14ac:dyDescent="0.35">
      <c r="B2920" t="s">
        <v>389</v>
      </c>
      <c r="C2920" t="str">
        <f t="shared" si="181"/>
        <v>SCnNewSCG</v>
      </c>
      <c r="D2920" t="s">
        <v>393</v>
      </c>
      <c r="E2920" t="str">
        <f t="shared" si="182"/>
        <v>Any</v>
      </c>
      <c r="F2920" t="s">
        <v>457</v>
      </c>
      <c r="G2920" t="s">
        <v>451</v>
      </c>
      <c r="H2920" t="s">
        <v>454</v>
      </c>
      <c r="I2920" s="12" t="s">
        <v>417</v>
      </c>
      <c r="J2920" s="12" t="s">
        <v>418</v>
      </c>
      <c r="L2920" s="28" t="str">
        <f t="shared" si="183"/>
        <v>SCnNewSCGCZ10</v>
      </c>
      <c r="M2920" t="str">
        <f t="shared" si="184"/>
        <v>SCnNewSCG</v>
      </c>
      <c r="N2920" t="s">
        <v>428</v>
      </c>
      <c r="O2920">
        <v>11.1073</v>
      </c>
    </row>
    <row r="2921" spans="2:15" x14ac:dyDescent="0.35">
      <c r="B2921" t="s">
        <v>389</v>
      </c>
      <c r="C2921" t="str">
        <f t="shared" si="181"/>
        <v>SCnNewSCG</v>
      </c>
      <c r="D2921" t="s">
        <v>393</v>
      </c>
      <c r="E2921" t="str">
        <f t="shared" si="182"/>
        <v>Any</v>
      </c>
      <c r="F2921" t="s">
        <v>457</v>
      </c>
      <c r="G2921" t="s">
        <v>451</v>
      </c>
      <c r="H2921" t="s">
        <v>454</v>
      </c>
      <c r="I2921" s="12" t="s">
        <v>417</v>
      </c>
      <c r="J2921" s="12" t="s">
        <v>418</v>
      </c>
      <c r="L2921" s="28" t="str">
        <f t="shared" si="183"/>
        <v>SCnNewSCGCZ11</v>
      </c>
      <c r="M2921" t="str">
        <f t="shared" si="184"/>
        <v>SCnNewSCG</v>
      </c>
      <c r="N2921" t="s">
        <v>429</v>
      </c>
      <c r="O2921">
        <v>0</v>
      </c>
    </row>
    <row r="2922" spans="2:15" x14ac:dyDescent="0.35">
      <c r="B2922" t="s">
        <v>389</v>
      </c>
      <c r="C2922" t="str">
        <f t="shared" si="181"/>
        <v>SCnNewSCG</v>
      </c>
      <c r="D2922" t="s">
        <v>393</v>
      </c>
      <c r="E2922" t="str">
        <f t="shared" si="182"/>
        <v>Any</v>
      </c>
      <c r="F2922" t="s">
        <v>457</v>
      </c>
      <c r="G2922" t="s">
        <v>451</v>
      </c>
      <c r="H2922" t="s">
        <v>454</v>
      </c>
      <c r="I2922" s="12" t="s">
        <v>417</v>
      </c>
      <c r="J2922" s="12" t="s">
        <v>418</v>
      </c>
      <c r="L2922" s="28" t="str">
        <f t="shared" si="183"/>
        <v>SCnNewSCGCZ12</v>
      </c>
      <c r="M2922" t="str">
        <f t="shared" si="184"/>
        <v>SCnNewSCG</v>
      </c>
      <c r="N2922" t="s">
        <v>430</v>
      </c>
      <c r="O2922">
        <v>0</v>
      </c>
    </row>
    <row r="2923" spans="2:15" x14ac:dyDescent="0.35">
      <c r="B2923" t="s">
        <v>389</v>
      </c>
      <c r="C2923" t="str">
        <f t="shared" si="181"/>
        <v>SCnNewSCG</v>
      </c>
      <c r="D2923" t="s">
        <v>393</v>
      </c>
      <c r="E2923" t="str">
        <f t="shared" si="182"/>
        <v>Any</v>
      </c>
      <c r="F2923" t="s">
        <v>457</v>
      </c>
      <c r="G2923" t="s">
        <v>451</v>
      </c>
      <c r="H2923" t="s">
        <v>454</v>
      </c>
      <c r="I2923" s="12" t="s">
        <v>417</v>
      </c>
      <c r="J2923" s="12" t="s">
        <v>418</v>
      </c>
      <c r="L2923" s="28" t="str">
        <f t="shared" si="183"/>
        <v>SCnNewSCGCZ13</v>
      </c>
      <c r="M2923" t="str">
        <f t="shared" si="184"/>
        <v>SCnNewSCG</v>
      </c>
      <c r="N2923" t="s">
        <v>431</v>
      </c>
      <c r="O2923">
        <v>0.376</v>
      </c>
    </row>
    <row r="2924" spans="2:15" x14ac:dyDescent="0.35">
      <c r="B2924" t="s">
        <v>389</v>
      </c>
      <c r="C2924" t="str">
        <f t="shared" si="181"/>
        <v>SCnNewSCG</v>
      </c>
      <c r="D2924" t="s">
        <v>393</v>
      </c>
      <c r="E2924" t="str">
        <f t="shared" si="182"/>
        <v>Any</v>
      </c>
      <c r="F2924" t="s">
        <v>457</v>
      </c>
      <c r="G2924" t="s">
        <v>451</v>
      </c>
      <c r="H2924" t="s">
        <v>454</v>
      </c>
      <c r="I2924" s="12" t="s">
        <v>417</v>
      </c>
      <c r="J2924" s="12" t="s">
        <v>418</v>
      </c>
      <c r="L2924" s="28" t="str">
        <f t="shared" si="183"/>
        <v>SCnNewSCGCZ14</v>
      </c>
      <c r="M2924" t="str">
        <f t="shared" si="184"/>
        <v>SCnNewSCG</v>
      </c>
      <c r="N2924" t="s">
        <v>432</v>
      </c>
      <c r="O2924">
        <v>0.21515000000000001</v>
      </c>
    </row>
    <row r="2925" spans="2:15" x14ac:dyDescent="0.35">
      <c r="B2925" t="s">
        <v>389</v>
      </c>
      <c r="C2925" t="str">
        <f t="shared" si="181"/>
        <v>SCnNewSCG</v>
      </c>
      <c r="D2925" t="s">
        <v>393</v>
      </c>
      <c r="E2925" t="str">
        <f t="shared" si="182"/>
        <v>Any</v>
      </c>
      <c r="F2925" t="s">
        <v>457</v>
      </c>
      <c r="G2925" t="s">
        <v>451</v>
      </c>
      <c r="H2925" t="s">
        <v>454</v>
      </c>
      <c r="I2925" s="12" t="s">
        <v>417</v>
      </c>
      <c r="J2925" s="12" t="s">
        <v>418</v>
      </c>
      <c r="L2925" s="28" t="str">
        <f t="shared" si="183"/>
        <v>SCnNewSCGCZ15</v>
      </c>
      <c r="M2925" t="str">
        <f t="shared" si="184"/>
        <v>SCnNewSCG</v>
      </c>
      <c r="N2925" t="s">
        <v>433</v>
      </c>
      <c r="O2925">
        <v>0.20405000000000001</v>
      </c>
    </row>
    <row r="2926" spans="2:15" x14ac:dyDescent="0.35">
      <c r="B2926" t="s">
        <v>389</v>
      </c>
      <c r="C2926" t="str">
        <f t="shared" si="181"/>
        <v>SCnNewSCG</v>
      </c>
      <c r="D2926" t="s">
        <v>393</v>
      </c>
      <c r="E2926" t="str">
        <f t="shared" si="182"/>
        <v>Any</v>
      </c>
      <c r="F2926" t="s">
        <v>457</v>
      </c>
      <c r="G2926" t="s">
        <v>451</v>
      </c>
      <c r="H2926" t="s">
        <v>454</v>
      </c>
      <c r="I2926" s="12" t="s">
        <v>417</v>
      </c>
      <c r="J2926" s="12" t="s">
        <v>418</v>
      </c>
      <c r="L2926" s="28" t="str">
        <f t="shared" si="183"/>
        <v>SCnNewSCGCZ16</v>
      </c>
      <c r="M2926" t="str">
        <f t="shared" si="184"/>
        <v>SCnNewSCG</v>
      </c>
      <c r="N2926" t="s">
        <v>434</v>
      </c>
      <c r="O2926">
        <v>0.20215</v>
      </c>
    </row>
    <row r="2927" spans="2:15" x14ac:dyDescent="0.35">
      <c r="B2927" t="s">
        <v>389</v>
      </c>
      <c r="C2927" t="str">
        <f t="shared" si="181"/>
        <v>SUnNewSCG</v>
      </c>
      <c r="D2927" t="s">
        <v>393</v>
      </c>
      <c r="E2927" t="str">
        <f t="shared" si="182"/>
        <v>Any</v>
      </c>
      <c r="F2927" t="s">
        <v>457</v>
      </c>
      <c r="G2927" t="s">
        <v>452</v>
      </c>
      <c r="H2927" t="s">
        <v>454</v>
      </c>
      <c r="I2927" s="12" t="s">
        <v>417</v>
      </c>
      <c r="J2927" s="12" t="s">
        <v>418</v>
      </c>
      <c r="L2927" s="28" t="str">
        <f t="shared" si="183"/>
        <v>SUnNewSCGCZ01</v>
      </c>
      <c r="M2927" t="str">
        <f t="shared" si="184"/>
        <v>SUnNewSCG</v>
      </c>
      <c r="N2927" t="s">
        <v>419</v>
      </c>
      <c r="O2927">
        <v>0</v>
      </c>
    </row>
    <row r="2928" spans="2:15" x14ac:dyDescent="0.35">
      <c r="B2928" t="s">
        <v>389</v>
      </c>
      <c r="C2928" t="str">
        <f t="shared" si="181"/>
        <v>SUnNewSCG</v>
      </c>
      <c r="D2928" t="s">
        <v>393</v>
      </c>
      <c r="E2928" t="str">
        <f t="shared" si="182"/>
        <v>Any</v>
      </c>
      <c r="F2928" t="s">
        <v>457</v>
      </c>
      <c r="G2928" t="s">
        <v>452</v>
      </c>
      <c r="H2928" t="s">
        <v>454</v>
      </c>
      <c r="I2928" s="12" t="s">
        <v>417</v>
      </c>
      <c r="J2928" s="12" t="s">
        <v>418</v>
      </c>
      <c r="L2928" s="28" t="str">
        <f t="shared" si="183"/>
        <v>SUnNewSCGCZ02</v>
      </c>
      <c r="M2928" t="str">
        <f t="shared" si="184"/>
        <v>SUnNewSCG</v>
      </c>
      <c r="N2928" t="s">
        <v>420</v>
      </c>
      <c r="O2928">
        <v>0</v>
      </c>
    </row>
    <row r="2929" spans="2:15" x14ac:dyDescent="0.35">
      <c r="B2929" t="s">
        <v>389</v>
      </c>
      <c r="C2929" t="str">
        <f t="shared" si="181"/>
        <v>SUnNewSCG</v>
      </c>
      <c r="D2929" t="s">
        <v>393</v>
      </c>
      <c r="E2929" t="str">
        <f t="shared" si="182"/>
        <v>Any</v>
      </c>
      <c r="F2929" t="s">
        <v>457</v>
      </c>
      <c r="G2929" t="s">
        <v>452</v>
      </c>
      <c r="H2929" t="s">
        <v>454</v>
      </c>
      <c r="I2929" s="12" t="s">
        <v>417</v>
      </c>
      <c r="J2929" s="12" t="s">
        <v>418</v>
      </c>
      <c r="L2929" s="28" t="str">
        <f t="shared" si="183"/>
        <v>SUnNewSCGCZ03</v>
      </c>
      <c r="M2929" t="str">
        <f t="shared" si="184"/>
        <v>SUnNewSCG</v>
      </c>
      <c r="N2929" t="s">
        <v>421</v>
      </c>
      <c r="O2929">
        <v>0</v>
      </c>
    </row>
    <row r="2930" spans="2:15" x14ac:dyDescent="0.35">
      <c r="B2930" t="s">
        <v>389</v>
      </c>
      <c r="C2930" t="str">
        <f t="shared" si="181"/>
        <v>SUnNewSCG</v>
      </c>
      <c r="D2930" t="s">
        <v>393</v>
      </c>
      <c r="E2930" t="str">
        <f t="shared" si="182"/>
        <v>Any</v>
      </c>
      <c r="F2930" t="s">
        <v>457</v>
      </c>
      <c r="G2930" t="s">
        <v>452</v>
      </c>
      <c r="H2930" t="s">
        <v>454</v>
      </c>
      <c r="I2930" s="12" t="s">
        <v>417</v>
      </c>
      <c r="J2930" s="12" t="s">
        <v>418</v>
      </c>
      <c r="L2930" s="28" t="str">
        <f t="shared" si="183"/>
        <v>SUnNewSCGCZ04</v>
      </c>
      <c r="M2930" t="str">
        <f t="shared" si="184"/>
        <v>SUnNewSCG</v>
      </c>
      <c r="N2930" t="s">
        <v>422</v>
      </c>
      <c r="O2930">
        <v>0</v>
      </c>
    </row>
    <row r="2931" spans="2:15" x14ac:dyDescent="0.35">
      <c r="B2931" t="s">
        <v>389</v>
      </c>
      <c r="C2931" t="str">
        <f t="shared" si="181"/>
        <v>SUnNewSCG</v>
      </c>
      <c r="D2931" t="s">
        <v>393</v>
      </c>
      <c r="E2931" t="str">
        <f t="shared" si="182"/>
        <v>Any</v>
      </c>
      <c r="F2931" t="s">
        <v>457</v>
      </c>
      <c r="G2931" t="s">
        <v>452</v>
      </c>
      <c r="H2931" t="s">
        <v>454</v>
      </c>
      <c r="I2931" s="12" t="s">
        <v>417</v>
      </c>
      <c r="J2931" s="12" t="s">
        <v>418</v>
      </c>
      <c r="L2931" s="28" t="str">
        <f t="shared" si="183"/>
        <v>SUnNewSCGCZ05</v>
      </c>
      <c r="M2931" t="str">
        <f t="shared" si="184"/>
        <v>SUnNewSCG</v>
      </c>
      <c r="N2931" t="s">
        <v>423</v>
      </c>
      <c r="O2931">
        <v>1.2999999999999999E-3</v>
      </c>
    </row>
    <row r="2932" spans="2:15" x14ac:dyDescent="0.35">
      <c r="B2932" t="s">
        <v>389</v>
      </c>
      <c r="C2932" t="str">
        <f t="shared" si="181"/>
        <v>SUnNewSCG</v>
      </c>
      <c r="D2932" t="s">
        <v>393</v>
      </c>
      <c r="E2932" t="str">
        <f t="shared" si="182"/>
        <v>Any</v>
      </c>
      <c r="F2932" t="s">
        <v>457</v>
      </c>
      <c r="G2932" t="s">
        <v>452</v>
      </c>
      <c r="H2932" t="s">
        <v>454</v>
      </c>
      <c r="I2932" s="12" t="s">
        <v>417</v>
      </c>
      <c r="J2932" s="12" t="s">
        <v>418</v>
      </c>
      <c r="L2932" s="28" t="str">
        <f t="shared" si="183"/>
        <v>SUnNewSCGCZ06</v>
      </c>
      <c r="M2932" t="str">
        <f t="shared" si="184"/>
        <v>SUnNewSCG</v>
      </c>
      <c r="N2932" t="s">
        <v>424</v>
      </c>
      <c r="O2932">
        <v>1.3821000000000001</v>
      </c>
    </row>
    <row r="2933" spans="2:15" x14ac:dyDescent="0.35">
      <c r="B2933" t="s">
        <v>389</v>
      </c>
      <c r="C2933" t="str">
        <f t="shared" si="181"/>
        <v>SUnNewSCG</v>
      </c>
      <c r="D2933" t="s">
        <v>393</v>
      </c>
      <c r="E2933" t="str">
        <f t="shared" si="182"/>
        <v>Any</v>
      </c>
      <c r="F2933" t="s">
        <v>457</v>
      </c>
      <c r="G2933" t="s">
        <v>452</v>
      </c>
      <c r="H2933" t="s">
        <v>454</v>
      </c>
      <c r="I2933" s="12" t="s">
        <v>417</v>
      </c>
      <c r="J2933" s="12" t="s">
        <v>418</v>
      </c>
      <c r="L2933" s="28" t="str">
        <f t="shared" si="183"/>
        <v>SUnNewSCGCZ07</v>
      </c>
      <c r="M2933" t="str">
        <f t="shared" si="184"/>
        <v>SUnNewSCG</v>
      </c>
      <c r="N2933" t="s">
        <v>425</v>
      </c>
      <c r="O2933">
        <v>0</v>
      </c>
    </row>
    <row r="2934" spans="2:15" x14ac:dyDescent="0.35">
      <c r="B2934" t="s">
        <v>389</v>
      </c>
      <c r="C2934" t="str">
        <f t="shared" si="181"/>
        <v>SUnNewSCG</v>
      </c>
      <c r="D2934" t="s">
        <v>393</v>
      </c>
      <c r="E2934" t="str">
        <f t="shared" si="182"/>
        <v>Any</v>
      </c>
      <c r="F2934" t="s">
        <v>457</v>
      </c>
      <c r="G2934" t="s">
        <v>452</v>
      </c>
      <c r="H2934" t="s">
        <v>454</v>
      </c>
      <c r="I2934" s="12" t="s">
        <v>417</v>
      </c>
      <c r="J2934" s="12" t="s">
        <v>418</v>
      </c>
      <c r="L2934" s="28" t="str">
        <f t="shared" si="183"/>
        <v>SUnNewSCGCZ08</v>
      </c>
      <c r="M2934" t="str">
        <f t="shared" si="184"/>
        <v>SUnNewSCG</v>
      </c>
      <c r="N2934" t="s">
        <v>426</v>
      </c>
      <c r="O2934">
        <v>3.8927999999999998</v>
      </c>
    </row>
    <row r="2935" spans="2:15" x14ac:dyDescent="0.35">
      <c r="B2935" t="s">
        <v>389</v>
      </c>
      <c r="C2935" t="str">
        <f t="shared" si="181"/>
        <v>SUnNewSCG</v>
      </c>
      <c r="D2935" t="s">
        <v>393</v>
      </c>
      <c r="E2935" t="str">
        <f t="shared" si="182"/>
        <v>Any</v>
      </c>
      <c r="F2935" t="s">
        <v>457</v>
      </c>
      <c r="G2935" t="s">
        <v>452</v>
      </c>
      <c r="H2935" t="s">
        <v>454</v>
      </c>
      <c r="I2935" s="12" t="s">
        <v>417</v>
      </c>
      <c r="J2935" s="12" t="s">
        <v>418</v>
      </c>
      <c r="L2935" s="28" t="str">
        <f t="shared" si="183"/>
        <v>SUnNewSCGCZ09</v>
      </c>
      <c r="M2935" t="str">
        <f t="shared" si="184"/>
        <v>SUnNewSCG</v>
      </c>
      <c r="N2935" t="s">
        <v>427</v>
      </c>
      <c r="O2935">
        <v>2.7921</v>
      </c>
    </row>
    <row r="2936" spans="2:15" x14ac:dyDescent="0.35">
      <c r="B2936" t="s">
        <v>389</v>
      </c>
      <c r="C2936" t="str">
        <f t="shared" si="181"/>
        <v>SUnNewSCG</v>
      </c>
      <c r="D2936" t="s">
        <v>393</v>
      </c>
      <c r="E2936" t="str">
        <f t="shared" si="182"/>
        <v>Any</v>
      </c>
      <c r="F2936" t="s">
        <v>457</v>
      </c>
      <c r="G2936" t="s">
        <v>452</v>
      </c>
      <c r="H2936" t="s">
        <v>454</v>
      </c>
      <c r="I2936" s="12" t="s">
        <v>417</v>
      </c>
      <c r="J2936" s="12" t="s">
        <v>418</v>
      </c>
      <c r="L2936" s="28" t="str">
        <f t="shared" si="183"/>
        <v>SUnNewSCGCZ10</v>
      </c>
      <c r="M2936" t="str">
        <f t="shared" si="184"/>
        <v>SUnNewSCG</v>
      </c>
      <c r="N2936" t="s">
        <v>428</v>
      </c>
      <c r="O2936">
        <v>11.1073</v>
      </c>
    </row>
    <row r="2937" spans="2:15" x14ac:dyDescent="0.35">
      <c r="B2937" t="s">
        <v>389</v>
      </c>
      <c r="C2937" t="str">
        <f t="shared" si="181"/>
        <v>SUnNewSCG</v>
      </c>
      <c r="D2937" t="s">
        <v>393</v>
      </c>
      <c r="E2937" t="str">
        <f t="shared" si="182"/>
        <v>Any</v>
      </c>
      <c r="F2937" t="s">
        <v>457</v>
      </c>
      <c r="G2937" t="s">
        <v>452</v>
      </c>
      <c r="H2937" t="s">
        <v>454</v>
      </c>
      <c r="I2937" s="12" t="s">
        <v>417</v>
      </c>
      <c r="J2937" s="12" t="s">
        <v>418</v>
      </c>
      <c r="L2937" s="28" t="str">
        <f t="shared" si="183"/>
        <v>SUnNewSCGCZ11</v>
      </c>
      <c r="M2937" t="str">
        <f t="shared" si="184"/>
        <v>SUnNewSCG</v>
      </c>
      <c r="N2937" t="s">
        <v>429</v>
      </c>
      <c r="O2937">
        <v>0</v>
      </c>
    </row>
    <row r="2938" spans="2:15" x14ac:dyDescent="0.35">
      <c r="B2938" t="s">
        <v>389</v>
      </c>
      <c r="C2938" t="str">
        <f t="shared" si="181"/>
        <v>SUnNewSCG</v>
      </c>
      <c r="D2938" t="s">
        <v>393</v>
      </c>
      <c r="E2938" t="str">
        <f t="shared" si="182"/>
        <v>Any</v>
      </c>
      <c r="F2938" t="s">
        <v>457</v>
      </c>
      <c r="G2938" t="s">
        <v>452</v>
      </c>
      <c r="H2938" t="s">
        <v>454</v>
      </c>
      <c r="I2938" s="12" t="s">
        <v>417</v>
      </c>
      <c r="J2938" s="12" t="s">
        <v>418</v>
      </c>
      <c r="L2938" s="28" t="str">
        <f t="shared" si="183"/>
        <v>SUnNewSCGCZ12</v>
      </c>
      <c r="M2938" t="str">
        <f t="shared" si="184"/>
        <v>SUnNewSCG</v>
      </c>
      <c r="N2938" t="s">
        <v>430</v>
      </c>
      <c r="O2938">
        <v>0</v>
      </c>
    </row>
    <row r="2939" spans="2:15" x14ac:dyDescent="0.35">
      <c r="B2939" t="s">
        <v>389</v>
      </c>
      <c r="C2939" t="str">
        <f t="shared" si="181"/>
        <v>SUnNewSCG</v>
      </c>
      <c r="D2939" t="s">
        <v>393</v>
      </c>
      <c r="E2939" t="str">
        <f t="shared" si="182"/>
        <v>Any</v>
      </c>
      <c r="F2939" t="s">
        <v>457</v>
      </c>
      <c r="G2939" t="s">
        <v>452</v>
      </c>
      <c r="H2939" t="s">
        <v>454</v>
      </c>
      <c r="I2939" s="12" t="s">
        <v>417</v>
      </c>
      <c r="J2939" s="12" t="s">
        <v>418</v>
      </c>
      <c r="L2939" s="28" t="str">
        <f t="shared" si="183"/>
        <v>SUnNewSCGCZ13</v>
      </c>
      <c r="M2939" t="str">
        <f t="shared" si="184"/>
        <v>SUnNewSCG</v>
      </c>
      <c r="N2939" t="s">
        <v>431</v>
      </c>
      <c r="O2939">
        <v>0.376</v>
      </c>
    </row>
    <row r="2940" spans="2:15" x14ac:dyDescent="0.35">
      <c r="B2940" t="s">
        <v>389</v>
      </c>
      <c r="C2940" t="str">
        <f t="shared" si="181"/>
        <v>SUnNewSCG</v>
      </c>
      <c r="D2940" t="s">
        <v>393</v>
      </c>
      <c r="E2940" t="str">
        <f t="shared" si="182"/>
        <v>Any</v>
      </c>
      <c r="F2940" t="s">
        <v>457</v>
      </c>
      <c r="G2940" t="s">
        <v>452</v>
      </c>
      <c r="H2940" t="s">
        <v>454</v>
      </c>
      <c r="I2940" s="12" t="s">
        <v>417</v>
      </c>
      <c r="J2940" s="12" t="s">
        <v>418</v>
      </c>
      <c r="L2940" s="28" t="str">
        <f t="shared" si="183"/>
        <v>SUnNewSCGCZ14</v>
      </c>
      <c r="M2940" t="str">
        <f t="shared" si="184"/>
        <v>SUnNewSCG</v>
      </c>
      <c r="N2940" t="s">
        <v>432</v>
      </c>
      <c r="O2940">
        <v>0.21515000000000001</v>
      </c>
    </row>
    <row r="2941" spans="2:15" x14ac:dyDescent="0.35">
      <c r="B2941" t="s">
        <v>389</v>
      </c>
      <c r="C2941" t="str">
        <f t="shared" si="181"/>
        <v>SUnNewSCG</v>
      </c>
      <c r="D2941" t="s">
        <v>393</v>
      </c>
      <c r="E2941" t="str">
        <f t="shared" si="182"/>
        <v>Any</v>
      </c>
      <c r="F2941" t="s">
        <v>457</v>
      </c>
      <c r="G2941" t="s">
        <v>452</v>
      </c>
      <c r="H2941" t="s">
        <v>454</v>
      </c>
      <c r="I2941" s="12" t="s">
        <v>417</v>
      </c>
      <c r="J2941" s="12" t="s">
        <v>418</v>
      </c>
      <c r="L2941" s="28" t="str">
        <f t="shared" si="183"/>
        <v>SUnNewSCGCZ15</v>
      </c>
      <c r="M2941" t="str">
        <f t="shared" si="184"/>
        <v>SUnNewSCG</v>
      </c>
      <c r="N2941" t="s">
        <v>433</v>
      </c>
      <c r="O2941">
        <v>0.20405000000000001</v>
      </c>
    </row>
    <row r="2942" spans="2:15" x14ac:dyDescent="0.35">
      <c r="B2942" t="s">
        <v>389</v>
      </c>
      <c r="C2942" t="str">
        <f t="shared" si="181"/>
        <v>SUnNewSCG</v>
      </c>
      <c r="D2942" t="s">
        <v>393</v>
      </c>
      <c r="E2942" t="str">
        <f t="shared" si="182"/>
        <v>Any</v>
      </c>
      <c r="F2942" t="s">
        <v>457</v>
      </c>
      <c r="G2942" t="s">
        <v>452</v>
      </c>
      <c r="H2942" t="s">
        <v>454</v>
      </c>
      <c r="I2942" s="12" t="s">
        <v>417</v>
      </c>
      <c r="J2942" s="12" t="s">
        <v>418</v>
      </c>
      <c r="L2942" s="28" t="str">
        <f t="shared" si="183"/>
        <v>SUnNewSCGCZ16</v>
      </c>
      <c r="M2942" t="str">
        <f t="shared" si="184"/>
        <v>SUnNewSCG</v>
      </c>
      <c r="N2942" t="s">
        <v>434</v>
      </c>
      <c r="O2942">
        <v>0.20215</v>
      </c>
    </row>
    <row r="2943" spans="2:15" x14ac:dyDescent="0.35">
      <c r="B2943" t="s">
        <v>389</v>
      </c>
      <c r="C2943" t="str">
        <f t="shared" si="181"/>
        <v>WRfNewSCG</v>
      </c>
      <c r="D2943" t="s">
        <v>393</v>
      </c>
      <c r="E2943" t="str">
        <f t="shared" si="182"/>
        <v>Any</v>
      </c>
      <c r="F2943" t="s">
        <v>457</v>
      </c>
      <c r="G2943" t="s">
        <v>453</v>
      </c>
      <c r="H2943" t="s">
        <v>454</v>
      </c>
      <c r="I2943" s="12" t="s">
        <v>417</v>
      </c>
      <c r="J2943" s="12" t="s">
        <v>418</v>
      </c>
      <c r="L2943" s="28" t="str">
        <f t="shared" si="183"/>
        <v>WRfNewSCGCZ01</v>
      </c>
      <c r="M2943" t="str">
        <f t="shared" si="184"/>
        <v>WRfNewSCG</v>
      </c>
      <c r="N2943" t="s">
        <v>419</v>
      </c>
      <c r="O2943">
        <v>0</v>
      </c>
    </row>
    <row r="2944" spans="2:15" x14ac:dyDescent="0.35">
      <c r="B2944" t="s">
        <v>389</v>
      </c>
      <c r="C2944" t="str">
        <f t="shared" si="181"/>
        <v>WRfNewSCG</v>
      </c>
      <c r="D2944" t="s">
        <v>393</v>
      </c>
      <c r="E2944" t="str">
        <f t="shared" si="182"/>
        <v>Any</v>
      </c>
      <c r="F2944" t="s">
        <v>457</v>
      </c>
      <c r="G2944" t="s">
        <v>453</v>
      </c>
      <c r="H2944" t="s">
        <v>454</v>
      </c>
      <c r="I2944" s="12" t="s">
        <v>417</v>
      </c>
      <c r="J2944" s="12" t="s">
        <v>418</v>
      </c>
      <c r="L2944" s="28" t="str">
        <f t="shared" si="183"/>
        <v>WRfNewSCGCZ02</v>
      </c>
      <c r="M2944" t="str">
        <f t="shared" si="184"/>
        <v>WRfNewSCG</v>
      </c>
      <c r="N2944" t="s">
        <v>420</v>
      </c>
      <c r="O2944">
        <v>0</v>
      </c>
    </row>
    <row r="2945" spans="2:15" x14ac:dyDescent="0.35">
      <c r="B2945" t="s">
        <v>389</v>
      </c>
      <c r="C2945" t="str">
        <f t="shared" si="181"/>
        <v>WRfNewSCG</v>
      </c>
      <c r="D2945" t="s">
        <v>393</v>
      </c>
      <c r="E2945" t="str">
        <f t="shared" si="182"/>
        <v>Any</v>
      </c>
      <c r="F2945" t="s">
        <v>457</v>
      </c>
      <c r="G2945" t="s">
        <v>453</v>
      </c>
      <c r="H2945" t="s">
        <v>454</v>
      </c>
      <c r="I2945" s="12" t="s">
        <v>417</v>
      </c>
      <c r="J2945" s="12" t="s">
        <v>418</v>
      </c>
      <c r="L2945" s="28" t="str">
        <f t="shared" si="183"/>
        <v>WRfNewSCGCZ03</v>
      </c>
      <c r="M2945" t="str">
        <f t="shared" si="184"/>
        <v>WRfNewSCG</v>
      </c>
      <c r="N2945" t="s">
        <v>421</v>
      </c>
      <c r="O2945">
        <v>0</v>
      </c>
    </row>
    <row r="2946" spans="2:15" x14ac:dyDescent="0.35">
      <c r="B2946" t="s">
        <v>389</v>
      </c>
      <c r="C2946" t="str">
        <f t="shared" si="181"/>
        <v>WRfNewSCG</v>
      </c>
      <c r="D2946" t="s">
        <v>393</v>
      </c>
      <c r="E2946" t="str">
        <f t="shared" si="182"/>
        <v>Any</v>
      </c>
      <c r="F2946" t="s">
        <v>457</v>
      </c>
      <c r="G2946" t="s">
        <v>453</v>
      </c>
      <c r="H2946" t="s">
        <v>454</v>
      </c>
      <c r="I2946" s="12" t="s">
        <v>417</v>
      </c>
      <c r="J2946" s="12" t="s">
        <v>418</v>
      </c>
      <c r="L2946" s="28" t="str">
        <f t="shared" si="183"/>
        <v>WRfNewSCGCZ04</v>
      </c>
      <c r="M2946" t="str">
        <f t="shared" si="184"/>
        <v>WRfNewSCG</v>
      </c>
      <c r="N2946" t="s">
        <v>422</v>
      </c>
      <c r="O2946">
        <v>0</v>
      </c>
    </row>
    <row r="2947" spans="2:15" x14ac:dyDescent="0.35">
      <c r="B2947" t="s">
        <v>389</v>
      </c>
      <c r="C2947" t="str">
        <f t="shared" si="181"/>
        <v>WRfNewSCG</v>
      </c>
      <c r="D2947" t="s">
        <v>393</v>
      </c>
      <c r="E2947" t="str">
        <f t="shared" si="182"/>
        <v>Any</v>
      </c>
      <c r="F2947" t="s">
        <v>457</v>
      </c>
      <c r="G2947" t="s">
        <v>453</v>
      </c>
      <c r="H2947" t="s">
        <v>454</v>
      </c>
      <c r="I2947" s="12" t="s">
        <v>417</v>
      </c>
      <c r="J2947" s="12" t="s">
        <v>418</v>
      </c>
      <c r="L2947" s="28" t="str">
        <f t="shared" si="183"/>
        <v>WRfNewSCGCZ05</v>
      </c>
      <c r="M2947" t="str">
        <f t="shared" si="184"/>
        <v>WRfNewSCG</v>
      </c>
      <c r="N2947" t="s">
        <v>423</v>
      </c>
      <c r="O2947">
        <v>0</v>
      </c>
    </row>
    <row r="2948" spans="2:15" x14ac:dyDescent="0.35">
      <c r="B2948" t="s">
        <v>389</v>
      </c>
      <c r="C2948" t="str">
        <f t="shared" si="181"/>
        <v>WRfNewSCG</v>
      </c>
      <c r="D2948" t="s">
        <v>393</v>
      </c>
      <c r="E2948" t="str">
        <f t="shared" si="182"/>
        <v>Any</v>
      </c>
      <c r="F2948" t="s">
        <v>457</v>
      </c>
      <c r="G2948" t="s">
        <v>453</v>
      </c>
      <c r="H2948" t="s">
        <v>454</v>
      </c>
      <c r="I2948" s="12" t="s">
        <v>417</v>
      </c>
      <c r="J2948" s="12" t="s">
        <v>418</v>
      </c>
      <c r="L2948" s="28" t="str">
        <f t="shared" si="183"/>
        <v>WRfNewSCGCZ06</v>
      </c>
      <c r="M2948" t="str">
        <f t="shared" si="184"/>
        <v>WRfNewSCG</v>
      </c>
      <c r="N2948" t="s">
        <v>424</v>
      </c>
      <c r="O2948">
        <v>0.23303000000000001</v>
      </c>
    </row>
    <row r="2949" spans="2:15" x14ac:dyDescent="0.35">
      <c r="B2949" t="s">
        <v>389</v>
      </c>
      <c r="C2949" t="str">
        <f t="shared" si="181"/>
        <v>WRfNewSCG</v>
      </c>
      <c r="D2949" t="s">
        <v>393</v>
      </c>
      <c r="E2949" t="str">
        <f t="shared" si="182"/>
        <v>Any</v>
      </c>
      <c r="F2949" t="s">
        <v>457</v>
      </c>
      <c r="G2949" t="s">
        <v>453</v>
      </c>
      <c r="H2949" t="s">
        <v>454</v>
      </c>
      <c r="I2949" s="12" t="s">
        <v>417</v>
      </c>
      <c r="J2949" s="12" t="s">
        <v>418</v>
      </c>
      <c r="L2949" s="28" t="str">
        <f t="shared" si="183"/>
        <v>WRfNewSCGCZ07</v>
      </c>
      <c r="M2949" t="str">
        <f t="shared" si="184"/>
        <v>WRfNewSCG</v>
      </c>
      <c r="N2949" t="s">
        <v>425</v>
      </c>
      <c r="O2949">
        <v>0</v>
      </c>
    </row>
    <row r="2950" spans="2:15" x14ac:dyDescent="0.35">
      <c r="B2950" t="s">
        <v>389</v>
      </c>
      <c r="C2950" t="str">
        <f t="shared" si="181"/>
        <v>WRfNewSCG</v>
      </c>
      <c r="D2950" t="s">
        <v>393</v>
      </c>
      <c r="E2950" t="str">
        <f t="shared" si="182"/>
        <v>Any</v>
      </c>
      <c r="F2950" t="s">
        <v>457</v>
      </c>
      <c r="G2950" t="s">
        <v>453</v>
      </c>
      <c r="H2950" t="s">
        <v>454</v>
      </c>
      <c r="I2950" s="12" t="s">
        <v>417</v>
      </c>
      <c r="J2950" s="12" t="s">
        <v>418</v>
      </c>
      <c r="L2950" s="28" t="str">
        <f t="shared" si="183"/>
        <v>WRfNewSCGCZ08</v>
      </c>
      <c r="M2950" t="str">
        <f t="shared" si="184"/>
        <v>WRfNewSCG</v>
      </c>
      <c r="N2950" t="s">
        <v>426</v>
      </c>
      <c r="O2950">
        <v>0.32500000000000001</v>
      </c>
    </row>
    <row r="2951" spans="2:15" x14ac:dyDescent="0.35">
      <c r="B2951" t="s">
        <v>389</v>
      </c>
      <c r="C2951" t="str">
        <f t="shared" si="181"/>
        <v>WRfNewSCG</v>
      </c>
      <c r="D2951" t="s">
        <v>393</v>
      </c>
      <c r="E2951" t="str">
        <f t="shared" si="182"/>
        <v>Any</v>
      </c>
      <c r="F2951" t="s">
        <v>457</v>
      </c>
      <c r="G2951" t="s">
        <v>453</v>
      </c>
      <c r="H2951" t="s">
        <v>454</v>
      </c>
      <c r="I2951" s="12" t="s">
        <v>417</v>
      </c>
      <c r="J2951" s="12" t="s">
        <v>418</v>
      </c>
      <c r="L2951" s="28" t="str">
        <f t="shared" si="183"/>
        <v>WRfNewSCGCZ09</v>
      </c>
      <c r="M2951" t="str">
        <f t="shared" si="184"/>
        <v>WRfNewSCG</v>
      </c>
      <c r="N2951" t="s">
        <v>427</v>
      </c>
      <c r="O2951">
        <v>0.23693</v>
      </c>
    </row>
    <row r="2952" spans="2:15" x14ac:dyDescent="0.35">
      <c r="B2952" t="s">
        <v>389</v>
      </c>
      <c r="C2952" t="str">
        <f t="shared" si="181"/>
        <v>WRfNewSCG</v>
      </c>
      <c r="D2952" t="s">
        <v>393</v>
      </c>
      <c r="E2952" t="str">
        <f t="shared" si="182"/>
        <v>Any</v>
      </c>
      <c r="F2952" t="s">
        <v>457</v>
      </c>
      <c r="G2952" t="s">
        <v>453</v>
      </c>
      <c r="H2952" t="s">
        <v>454</v>
      </c>
      <c r="I2952" s="12" t="s">
        <v>417</v>
      </c>
      <c r="J2952" s="12" t="s">
        <v>418</v>
      </c>
      <c r="L2952" s="28" t="str">
        <f t="shared" si="183"/>
        <v>WRfNewSCGCZ10</v>
      </c>
      <c r="M2952" t="str">
        <f t="shared" si="184"/>
        <v>WRfNewSCG</v>
      </c>
      <c r="N2952" t="s">
        <v>428</v>
      </c>
      <c r="O2952">
        <v>0.21973999999999999</v>
      </c>
    </row>
    <row r="2953" spans="2:15" x14ac:dyDescent="0.35">
      <c r="B2953" t="s">
        <v>389</v>
      </c>
      <c r="C2953" t="str">
        <f t="shared" si="181"/>
        <v>WRfNewSCG</v>
      </c>
      <c r="D2953" t="s">
        <v>393</v>
      </c>
      <c r="E2953" t="str">
        <f t="shared" si="182"/>
        <v>Any</v>
      </c>
      <c r="F2953" t="s">
        <v>457</v>
      </c>
      <c r="G2953" t="s">
        <v>453</v>
      </c>
      <c r="H2953" t="s">
        <v>454</v>
      </c>
      <c r="I2953" s="12" t="s">
        <v>417</v>
      </c>
      <c r="J2953" s="12" t="s">
        <v>418</v>
      </c>
      <c r="L2953" s="28" t="str">
        <f t="shared" si="183"/>
        <v>WRfNewSCGCZ11</v>
      </c>
      <c r="M2953" t="str">
        <f t="shared" si="184"/>
        <v>WRfNewSCG</v>
      </c>
      <c r="N2953" t="s">
        <v>429</v>
      </c>
      <c r="O2953">
        <v>0</v>
      </c>
    </row>
    <row r="2954" spans="2:15" x14ac:dyDescent="0.35">
      <c r="B2954" t="s">
        <v>389</v>
      </c>
      <c r="C2954" t="str">
        <f t="shared" si="181"/>
        <v>WRfNewSCG</v>
      </c>
      <c r="D2954" t="s">
        <v>393</v>
      </c>
      <c r="E2954" t="str">
        <f t="shared" si="182"/>
        <v>Any</v>
      </c>
      <c r="F2954" t="s">
        <v>457</v>
      </c>
      <c r="G2954" t="s">
        <v>453</v>
      </c>
      <c r="H2954" t="s">
        <v>454</v>
      </c>
      <c r="I2954" s="12" t="s">
        <v>417</v>
      </c>
      <c r="J2954" s="12" t="s">
        <v>418</v>
      </c>
      <c r="L2954" s="28" t="str">
        <f t="shared" si="183"/>
        <v>WRfNewSCGCZ12</v>
      </c>
      <c r="M2954" t="str">
        <f t="shared" si="184"/>
        <v>WRfNewSCG</v>
      </c>
      <c r="N2954" t="s">
        <v>430</v>
      </c>
      <c r="O2954">
        <v>0</v>
      </c>
    </row>
    <row r="2955" spans="2:15" x14ac:dyDescent="0.35">
      <c r="B2955" t="s">
        <v>389</v>
      </c>
      <c r="C2955" t="str">
        <f t="shared" si="181"/>
        <v>WRfNewSCG</v>
      </c>
      <c r="D2955" t="s">
        <v>393</v>
      </c>
      <c r="E2955" t="str">
        <f t="shared" si="182"/>
        <v>Any</v>
      </c>
      <c r="F2955" t="s">
        <v>457</v>
      </c>
      <c r="G2955" t="s">
        <v>453</v>
      </c>
      <c r="H2955" t="s">
        <v>454</v>
      </c>
      <c r="I2955" s="12" t="s">
        <v>417</v>
      </c>
      <c r="J2955" s="12" t="s">
        <v>418</v>
      </c>
      <c r="L2955" s="28" t="str">
        <f t="shared" si="183"/>
        <v>WRfNewSCGCZ13</v>
      </c>
      <c r="M2955" t="str">
        <f t="shared" si="184"/>
        <v>WRfNewSCG</v>
      </c>
      <c r="N2955" t="s">
        <v>431</v>
      </c>
      <c r="O2955">
        <v>0.29842999999999997</v>
      </c>
    </row>
    <row r="2956" spans="2:15" x14ac:dyDescent="0.35">
      <c r="B2956" t="s">
        <v>389</v>
      </c>
      <c r="C2956" t="str">
        <f t="shared" si="181"/>
        <v>WRfNewSCG</v>
      </c>
      <c r="D2956" t="s">
        <v>393</v>
      </c>
      <c r="E2956" t="str">
        <f t="shared" si="182"/>
        <v>Any</v>
      </c>
      <c r="F2956" t="s">
        <v>457</v>
      </c>
      <c r="G2956" t="s">
        <v>453</v>
      </c>
      <c r="H2956" t="s">
        <v>454</v>
      </c>
      <c r="I2956" s="12" t="s">
        <v>417</v>
      </c>
      <c r="J2956" s="12" t="s">
        <v>418</v>
      </c>
      <c r="L2956" s="28" t="str">
        <f t="shared" si="183"/>
        <v>WRfNewSCGCZ14</v>
      </c>
      <c r="M2956" t="str">
        <f t="shared" si="184"/>
        <v>WRfNewSCG</v>
      </c>
      <c r="N2956" t="s">
        <v>432</v>
      </c>
      <c r="O2956">
        <v>2.8999999999999998E-3</v>
      </c>
    </row>
    <row r="2957" spans="2:15" x14ac:dyDescent="0.35">
      <c r="B2957" t="s">
        <v>389</v>
      </c>
      <c r="C2957" t="str">
        <f t="shared" si="181"/>
        <v>WRfNewSCG</v>
      </c>
      <c r="D2957" t="s">
        <v>393</v>
      </c>
      <c r="E2957" t="str">
        <f t="shared" si="182"/>
        <v>Any</v>
      </c>
      <c r="F2957" t="s">
        <v>457</v>
      </c>
      <c r="G2957" t="s">
        <v>453</v>
      </c>
      <c r="H2957" t="s">
        <v>454</v>
      </c>
      <c r="I2957" s="12" t="s">
        <v>417</v>
      </c>
      <c r="J2957" s="12" t="s">
        <v>418</v>
      </c>
      <c r="L2957" s="28" t="str">
        <f t="shared" si="183"/>
        <v>WRfNewSCGCZ15</v>
      </c>
      <c r="M2957" t="str">
        <f t="shared" si="184"/>
        <v>WRfNewSCG</v>
      </c>
      <c r="N2957" t="s">
        <v>433</v>
      </c>
      <c r="O2957">
        <v>1.426E-2</v>
      </c>
    </row>
    <row r="2958" spans="2:15" x14ac:dyDescent="0.35">
      <c r="B2958" t="s">
        <v>389</v>
      </c>
      <c r="C2958" t="str">
        <f t="shared" si="181"/>
        <v>WRfNewSCG</v>
      </c>
      <c r="D2958" t="s">
        <v>393</v>
      </c>
      <c r="E2958" t="str">
        <f t="shared" si="182"/>
        <v>Any</v>
      </c>
      <c r="F2958" t="s">
        <v>457</v>
      </c>
      <c r="G2958" t="s">
        <v>453</v>
      </c>
      <c r="H2958" t="s">
        <v>454</v>
      </c>
      <c r="I2958" s="12" t="s">
        <v>417</v>
      </c>
      <c r="J2958" s="12" t="s">
        <v>418</v>
      </c>
      <c r="L2958" s="28" t="str">
        <f t="shared" si="183"/>
        <v>WRfNewSCGCZ16</v>
      </c>
      <c r="M2958" t="str">
        <f t="shared" si="184"/>
        <v>WRfNewSCG</v>
      </c>
      <c r="N2958" t="s">
        <v>434</v>
      </c>
      <c r="O2958">
        <v>6.0800000000000003E-3</v>
      </c>
    </row>
  </sheetData>
  <conditionalFormatting sqref="S7:S2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9"/>
  <sheetViews>
    <sheetView topLeftCell="A19" workbookViewId="0">
      <selection activeCell="R23" sqref="R23"/>
    </sheetView>
  </sheetViews>
  <sheetFormatPr defaultRowHeight="14.5" x14ac:dyDescent="0.35"/>
  <cols>
    <col min="3" max="3" width="27.81640625" bestFit="1" customWidth="1"/>
    <col min="4" max="4" width="13.7265625" bestFit="1" customWidth="1"/>
    <col min="5" max="5" width="26.1796875" bestFit="1" customWidth="1"/>
    <col min="6" max="6" width="19.26953125" bestFit="1" customWidth="1"/>
    <col min="9" max="9" width="13.81640625" bestFit="1" customWidth="1"/>
  </cols>
  <sheetData>
    <row r="1" spans="3:12" x14ac:dyDescent="0.35">
      <c r="C1" t="s">
        <v>86</v>
      </c>
      <c r="D1" t="s">
        <v>87</v>
      </c>
      <c r="E1" t="s">
        <v>88</v>
      </c>
      <c r="F1" t="s">
        <v>89</v>
      </c>
    </row>
    <row r="2" spans="3:12" x14ac:dyDescent="0.35">
      <c r="C2" t="s">
        <v>51</v>
      </c>
      <c r="D2" t="s">
        <v>13</v>
      </c>
      <c r="E2" t="s">
        <v>52</v>
      </c>
      <c r="F2" t="s">
        <v>53</v>
      </c>
      <c r="I2" t="s">
        <v>53</v>
      </c>
      <c r="L2" t="s">
        <v>90</v>
      </c>
    </row>
    <row r="3" spans="3:12" x14ac:dyDescent="0.35">
      <c r="C3" t="s">
        <v>54</v>
      </c>
      <c r="D3" t="s">
        <v>12</v>
      </c>
      <c r="E3" t="s">
        <v>52</v>
      </c>
      <c r="F3" t="s">
        <v>53</v>
      </c>
      <c r="I3" t="s">
        <v>63</v>
      </c>
    </row>
    <row r="4" spans="3:12" x14ac:dyDescent="0.35">
      <c r="C4" t="s">
        <v>55</v>
      </c>
      <c r="D4" t="s">
        <v>13</v>
      </c>
      <c r="E4" t="s">
        <v>52</v>
      </c>
      <c r="F4" t="s">
        <v>53</v>
      </c>
      <c r="I4" t="s">
        <v>67</v>
      </c>
    </row>
    <row r="5" spans="3:12" x14ac:dyDescent="0.35">
      <c r="C5" t="s">
        <v>56</v>
      </c>
      <c r="D5" t="s">
        <v>12</v>
      </c>
      <c r="E5" t="s">
        <v>52</v>
      </c>
      <c r="F5" t="s">
        <v>53</v>
      </c>
    </row>
    <row r="6" spans="3:12" x14ac:dyDescent="0.35">
      <c r="C6" t="s">
        <v>57</v>
      </c>
      <c r="D6" t="s">
        <v>13</v>
      </c>
      <c r="E6" t="s">
        <v>52</v>
      </c>
      <c r="F6" t="s">
        <v>53</v>
      </c>
    </row>
    <row r="7" spans="3:12" x14ac:dyDescent="0.35">
      <c r="C7" t="s">
        <v>58</v>
      </c>
      <c r="D7" t="s">
        <v>12</v>
      </c>
      <c r="E7" t="s">
        <v>52</v>
      </c>
      <c r="F7" t="s">
        <v>53</v>
      </c>
    </row>
    <row r="8" spans="3:12" x14ac:dyDescent="0.35">
      <c r="C8" t="s">
        <v>59</v>
      </c>
      <c r="D8" t="s">
        <v>13</v>
      </c>
      <c r="E8" t="s">
        <v>52</v>
      </c>
      <c r="F8" t="s">
        <v>53</v>
      </c>
    </row>
    <row r="9" spans="3:12" x14ac:dyDescent="0.35">
      <c r="C9" t="s">
        <v>60</v>
      </c>
      <c r="D9" t="s">
        <v>12</v>
      </c>
      <c r="E9" t="s">
        <v>52</v>
      </c>
      <c r="F9" t="s">
        <v>53</v>
      </c>
    </row>
    <row r="10" spans="3:12" x14ac:dyDescent="0.35">
      <c r="C10" t="s">
        <v>61</v>
      </c>
      <c r="D10" t="s">
        <v>13</v>
      </c>
      <c r="E10" t="s">
        <v>62</v>
      </c>
      <c r="F10" t="s">
        <v>63</v>
      </c>
    </row>
    <row r="11" spans="3:12" x14ac:dyDescent="0.35">
      <c r="C11" t="s">
        <v>64</v>
      </c>
      <c r="D11" t="s">
        <v>12</v>
      </c>
      <c r="E11" t="s">
        <v>62</v>
      </c>
      <c r="F11" t="s">
        <v>63</v>
      </c>
    </row>
    <row r="12" spans="3:12" x14ac:dyDescent="0.35">
      <c r="C12" t="s">
        <v>65</v>
      </c>
      <c r="D12" t="s">
        <v>11</v>
      </c>
      <c r="E12" t="s">
        <v>66</v>
      </c>
      <c r="F12" t="s">
        <v>67</v>
      </c>
    </row>
    <row r="13" spans="3:12" x14ac:dyDescent="0.35">
      <c r="C13" t="s">
        <v>68</v>
      </c>
      <c r="D13" t="s">
        <v>11</v>
      </c>
      <c r="E13" t="s">
        <v>66</v>
      </c>
      <c r="F13" t="s">
        <v>67</v>
      </c>
    </row>
    <row r="14" spans="3:12" x14ac:dyDescent="0.35">
      <c r="C14" t="s">
        <v>69</v>
      </c>
      <c r="D14" t="s">
        <v>11</v>
      </c>
      <c r="E14" t="s">
        <v>66</v>
      </c>
      <c r="F14" t="s">
        <v>67</v>
      </c>
    </row>
    <row r="15" spans="3:12" x14ac:dyDescent="0.35">
      <c r="C15" t="s">
        <v>70</v>
      </c>
      <c r="D15" t="s">
        <v>10</v>
      </c>
      <c r="E15" t="s">
        <v>71</v>
      </c>
      <c r="F15" t="s">
        <v>67</v>
      </c>
    </row>
    <row r="16" spans="3:12" x14ac:dyDescent="0.35">
      <c r="C16" t="s">
        <v>72</v>
      </c>
      <c r="D16" t="s">
        <v>9</v>
      </c>
      <c r="E16" t="s">
        <v>52</v>
      </c>
      <c r="F16" t="s">
        <v>53</v>
      </c>
    </row>
    <row r="17" spans="3:6" x14ac:dyDescent="0.35">
      <c r="C17" t="s">
        <v>73</v>
      </c>
      <c r="D17" t="s">
        <v>8</v>
      </c>
      <c r="E17" t="s">
        <v>52</v>
      </c>
      <c r="F17" t="s">
        <v>53</v>
      </c>
    </row>
    <row r="18" spans="3:6" x14ac:dyDescent="0.35">
      <c r="C18" t="s">
        <v>74</v>
      </c>
      <c r="D18" t="s">
        <v>9</v>
      </c>
      <c r="E18" t="s">
        <v>52</v>
      </c>
      <c r="F18" t="s">
        <v>53</v>
      </c>
    </row>
    <row r="19" spans="3:6" x14ac:dyDescent="0.35">
      <c r="C19" t="s">
        <v>75</v>
      </c>
      <c r="D19" t="s">
        <v>8</v>
      </c>
      <c r="E19" t="s">
        <v>52</v>
      </c>
      <c r="F19" t="s">
        <v>53</v>
      </c>
    </row>
    <row r="20" spans="3:6" x14ac:dyDescent="0.35">
      <c r="C20" t="s">
        <v>76</v>
      </c>
      <c r="D20" t="s">
        <v>9</v>
      </c>
      <c r="E20" t="s">
        <v>52</v>
      </c>
      <c r="F20" t="s">
        <v>53</v>
      </c>
    </row>
    <row r="21" spans="3:6" x14ac:dyDescent="0.35">
      <c r="C21" t="s">
        <v>77</v>
      </c>
      <c r="D21" t="s">
        <v>8</v>
      </c>
      <c r="E21" t="s">
        <v>52</v>
      </c>
      <c r="F21" t="s">
        <v>53</v>
      </c>
    </row>
    <row r="22" spans="3:6" x14ac:dyDescent="0.35">
      <c r="C22" t="s">
        <v>78</v>
      </c>
      <c r="D22" t="s">
        <v>9</v>
      </c>
      <c r="E22" t="s">
        <v>52</v>
      </c>
      <c r="F22" t="s">
        <v>53</v>
      </c>
    </row>
    <row r="23" spans="3:6" x14ac:dyDescent="0.35">
      <c r="C23" t="s">
        <v>79</v>
      </c>
      <c r="D23" t="s">
        <v>8</v>
      </c>
      <c r="E23" t="s">
        <v>52</v>
      </c>
      <c r="F23" t="s">
        <v>53</v>
      </c>
    </row>
    <row r="24" spans="3:6" x14ac:dyDescent="0.35">
      <c r="C24" t="s">
        <v>80</v>
      </c>
      <c r="D24" t="s">
        <v>9</v>
      </c>
      <c r="E24" t="s">
        <v>62</v>
      </c>
      <c r="F24" t="s">
        <v>63</v>
      </c>
    </row>
    <row r="25" spans="3:6" x14ac:dyDescent="0.35">
      <c r="C25" t="s">
        <v>81</v>
      </c>
      <c r="D25" t="s">
        <v>8</v>
      </c>
      <c r="E25" t="s">
        <v>62</v>
      </c>
      <c r="F25" t="s">
        <v>63</v>
      </c>
    </row>
    <row r="26" spans="3:6" x14ac:dyDescent="0.35">
      <c r="C26" t="s">
        <v>82</v>
      </c>
      <c r="D26" t="s">
        <v>6</v>
      </c>
      <c r="E26" t="s">
        <v>66</v>
      </c>
      <c r="F26" t="s">
        <v>67</v>
      </c>
    </row>
    <row r="27" spans="3:6" x14ac:dyDescent="0.35">
      <c r="C27" t="s">
        <v>83</v>
      </c>
      <c r="D27" t="s">
        <v>6</v>
      </c>
      <c r="E27" t="s">
        <v>66</v>
      </c>
      <c r="F27" t="s">
        <v>67</v>
      </c>
    </row>
    <row r="28" spans="3:6" x14ac:dyDescent="0.35">
      <c r="C28" t="s">
        <v>84</v>
      </c>
      <c r="D28" t="s">
        <v>6</v>
      </c>
      <c r="E28" t="s">
        <v>66</v>
      </c>
      <c r="F28" t="s">
        <v>67</v>
      </c>
    </row>
    <row r="29" spans="3:6" x14ac:dyDescent="0.35">
      <c r="C29" t="s">
        <v>85</v>
      </c>
      <c r="D29" t="s">
        <v>5</v>
      </c>
      <c r="E29" t="s">
        <v>71</v>
      </c>
      <c r="F29" t="s">
        <v>67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opLeftCell="C1" workbookViewId="0">
      <selection activeCell="U15" sqref="U15"/>
    </sheetView>
  </sheetViews>
  <sheetFormatPr defaultRowHeight="14.5" x14ac:dyDescent="0.35"/>
  <cols>
    <col min="1" max="1" width="27.54296875" bestFit="1" customWidth="1"/>
    <col min="2" max="2" width="13.81640625" bestFit="1" customWidth="1"/>
    <col min="3" max="3" width="24.7265625" bestFit="1" customWidth="1"/>
    <col min="4" max="4" width="19.26953125" bestFit="1" customWidth="1"/>
    <col min="8" max="8" width="18.1796875" customWidth="1"/>
  </cols>
  <sheetData>
    <row r="1" spans="1:15" x14ac:dyDescent="0.35">
      <c r="A1" t="s">
        <v>199</v>
      </c>
      <c r="B1" t="s">
        <v>87</v>
      </c>
      <c r="C1" t="s">
        <v>200</v>
      </c>
      <c r="D1" t="s">
        <v>201</v>
      </c>
    </row>
    <row r="2" spans="1:15" x14ac:dyDescent="0.35">
      <c r="A2" t="s">
        <v>142</v>
      </c>
      <c r="B2" t="s">
        <v>91</v>
      </c>
      <c r="C2" t="s">
        <v>66</v>
      </c>
      <c r="D2" t="s">
        <v>143</v>
      </c>
      <c r="H2" t="s">
        <v>143</v>
      </c>
      <c r="K2" t="s">
        <v>202</v>
      </c>
      <c r="L2" t="s">
        <v>203</v>
      </c>
    </row>
    <row r="3" spans="1:15" x14ac:dyDescent="0.35">
      <c r="A3" t="s">
        <v>144</v>
      </c>
      <c r="B3" t="s">
        <v>92</v>
      </c>
      <c r="C3" t="s">
        <v>66</v>
      </c>
      <c r="D3" t="s">
        <v>143</v>
      </c>
      <c r="H3" t="s">
        <v>154</v>
      </c>
      <c r="K3" t="s">
        <v>204</v>
      </c>
      <c r="L3" t="s">
        <v>205</v>
      </c>
    </row>
    <row r="4" spans="1:15" x14ac:dyDescent="0.35">
      <c r="A4" t="s">
        <v>145</v>
      </c>
      <c r="B4" t="s">
        <v>92</v>
      </c>
      <c r="C4" t="s">
        <v>66</v>
      </c>
      <c r="D4" t="s">
        <v>143</v>
      </c>
      <c r="H4" t="s">
        <v>198</v>
      </c>
    </row>
    <row r="5" spans="1:15" x14ac:dyDescent="0.35">
      <c r="A5" t="s">
        <v>146</v>
      </c>
      <c r="B5" t="s">
        <v>92</v>
      </c>
      <c r="C5" t="s">
        <v>66</v>
      </c>
      <c r="D5" t="s">
        <v>143</v>
      </c>
      <c r="K5" t="s">
        <v>206</v>
      </c>
      <c r="L5" t="s">
        <v>207</v>
      </c>
      <c r="M5" t="s">
        <v>208</v>
      </c>
      <c r="O5" t="s">
        <v>217</v>
      </c>
    </row>
    <row r="6" spans="1:15" x14ac:dyDescent="0.35">
      <c r="A6" t="s">
        <v>152</v>
      </c>
      <c r="B6" t="s">
        <v>94</v>
      </c>
      <c r="C6" t="s">
        <v>153</v>
      </c>
      <c r="D6" t="s">
        <v>154</v>
      </c>
      <c r="K6" t="s">
        <v>209</v>
      </c>
      <c r="L6" t="s">
        <v>210</v>
      </c>
    </row>
    <row r="7" spans="1:15" x14ac:dyDescent="0.35">
      <c r="A7" t="s">
        <v>155</v>
      </c>
      <c r="B7" t="s">
        <v>94</v>
      </c>
      <c r="C7" t="s">
        <v>153</v>
      </c>
      <c r="D7" t="s">
        <v>154</v>
      </c>
      <c r="K7" t="s">
        <v>211</v>
      </c>
      <c r="L7" t="s">
        <v>212</v>
      </c>
      <c r="M7" t="s">
        <v>213</v>
      </c>
      <c r="N7" s="2" t="s">
        <v>214</v>
      </c>
    </row>
    <row r="8" spans="1:15" x14ac:dyDescent="0.35">
      <c r="A8" t="s">
        <v>156</v>
      </c>
      <c r="B8" t="s">
        <v>94</v>
      </c>
      <c r="C8" t="s">
        <v>153</v>
      </c>
      <c r="D8" t="s">
        <v>154</v>
      </c>
      <c r="K8" t="s">
        <v>215</v>
      </c>
      <c r="L8" t="s">
        <v>216</v>
      </c>
    </row>
    <row r="9" spans="1:15" x14ac:dyDescent="0.35">
      <c r="A9" t="s">
        <v>157</v>
      </c>
      <c r="B9" t="s">
        <v>94</v>
      </c>
      <c r="C9" t="s">
        <v>153</v>
      </c>
      <c r="D9" t="s">
        <v>154</v>
      </c>
    </row>
    <row r="10" spans="1:15" x14ac:dyDescent="0.35">
      <c r="A10" t="s">
        <v>158</v>
      </c>
      <c r="B10" t="s">
        <v>94</v>
      </c>
      <c r="C10" t="s">
        <v>62</v>
      </c>
      <c r="D10" t="s">
        <v>143</v>
      </c>
    </row>
    <row r="11" spans="1:15" x14ac:dyDescent="0.35">
      <c r="A11" t="s">
        <v>159</v>
      </c>
      <c r="B11" t="s">
        <v>94</v>
      </c>
      <c r="C11" t="s">
        <v>66</v>
      </c>
      <c r="D11" t="s">
        <v>143</v>
      </c>
    </row>
    <row r="12" spans="1:15" x14ac:dyDescent="0.35">
      <c r="A12" t="s">
        <v>160</v>
      </c>
      <c r="B12" t="s">
        <v>95</v>
      </c>
      <c r="C12" t="s">
        <v>66</v>
      </c>
      <c r="D12" t="s">
        <v>143</v>
      </c>
    </row>
    <row r="13" spans="1:15" x14ac:dyDescent="0.35">
      <c r="A13" t="s">
        <v>161</v>
      </c>
      <c r="B13" t="s">
        <v>96</v>
      </c>
      <c r="C13" t="s">
        <v>66</v>
      </c>
      <c r="D13" t="s">
        <v>143</v>
      </c>
    </row>
    <row r="14" spans="1:15" x14ac:dyDescent="0.35">
      <c r="A14" t="s">
        <v>162</v>
      </c>
      <c r="B14" t="s">
        <v>96</v>
      </c>
      <c r="C14" t="s">
        <v>66</v>
      </c>
      <c r="D14" t="s">
        <v>143</v>
      </c>
    </row>
    <row r="15" spans="1:15" x14ac:dyDescent="0.35">
      <c r="A15" t="s">
        <v>163</v>
      </c>
      <c r="B15" t="s">
        <v>96</v>
      </c>
      <c r="C15" t="s">
        <v>66</v>
      </c>
      <c r="D15" t="s">
        <v>143</v>
      </c>
    </row>
    <row r="16" spans="1:15" x14ac:dyDescent="0.35">
      <c r="A16" t="s">
        <v>166</v>
      </c>
      <c r="B16" t="s">
        <v>98</v>
      </c>
      <c r="C16" t="s">
        <v>153</v>
      </c>
      <c r="D16" t="s">
        <v>154</v>
      </c>
    </row>
    <row r="17" spans="1:20" x14ac:dyDescent="0.35">
      <c r="A17" t="s">
        <v>167</v>
      </c>
      <c r="B17" t="s">
        <v>98</v>
      </c>
      <c r="C17" t="s">
        <v>153</v>
      </c>
      <c r="D17" t="s">
        <v>154</v>
      </c>
    </row>
    <row r="18" spans="1:20" x14ac:dyDescent="0.35">
      <c r="A18" t="s">
        <v>168</v>
      </c>
      <c r="B18" t="s">
        <v>98</v>
      </c>
      <c r="C18" t="s">
        <v>153</v>
      </c>
      <c r="D18" t="s">
        <v>154</v>
      </c>
    </row>
    <row r="19" spans="1:20" x14ac:dyDescent="0.35">
      <c r="A19" t="s">
        <v>169</v>
      </c>
      <c r="B19" t="s">
        <v>98</v>
      </c>
      <c r="C19" t="s">
        <v>153</v>
      </c>
      <c r="D19" t="s">
        <v>154</v>
      </c>
    </row>
    <row r="20" spans="1:20" x14ac:dyDescent="0.35">
      <c r="A20" t="s">
        <v>170</v>
      </c>
      <c r="B20" t="s">
        <v>98</v>
      </c>
      <c r="C20" t="s">
        <v>62</v>
      </c>
      <c r="D20" t="s">
        <v>143</v>
      </c>
    </row>
    <row r="21" spans="1:20" x14ac:dyDescent="0.35">
      <c r="A21" t="s">
        <v>171</v>
      </c>
      <c r="B21" t="s">
        <v>98</v>
      </c>
      <c r="C21" t="s">
        <v>66</v>
      </c>
      <c r="D21" t="s">
        <v>143</v>
      </c>
    </row>
    <row r="22" spans="1:20" x14ac:dyDescent="0.35">
      <c r="A22" t="s">
        <v>172</v>
      </c>
      <c r="B22" t="s">
        <v>99</v>
      </c>
      <c r="C22" t="s">
        <v>66</v>
      </c>
      <c r="D22" t="s">
        <v>143</v>
      </c>
    </row>
    <row r="23" spans="1:20" x14ac:dyDescent="0.35">
      <c r="A23" t="s">
        <v>173</v>
      </c>
      <c r="B23" t="s">
        <v>100</v>
      </c>
      <c r="C23" t="s">
        <v>66</v>
      </c>
      <c r="D23" t="s">
        <v>143</v>
      </c>
    </row>
    <row r="24" spans="1:20" x14ac:dyDescent="0.35">
      <c r="A24" t="s">
        <v>174</v>
      </c>
      <c r="B24" t="s">
        <v>100</v>
      </c>
      <c r="C24" t="s">
        <v>66</v>
      </c>
      <c r="D24" t="s">
        <v>143</v>
      </c>
    </row>
    <row r="25" spans="1:20" x14ac:dyDescent="0.35">
      <c r="A25" t="s">
        <v>175</v>
      </c>
      <c r="B25" t="s">
        <v>100</v>
      </c>
      <c r="C25" t="s">
        <v>66</v>
      </c>
      <c r="D25" t="s">
        <v>143</v>
      </c>
      <c r="T25" t="s">
        <v>284</v>
      </c>
    </row>
    <row r="26" spans="1:20" x14ac:dyDescent="0.35">
      <c r="A26" t="s">
        <v>178</v>
      </c>
      <c r="B26" t="s">
        <v>102</v>
      </c>
      <c r="C26" t="s">
        <v>153</v>
      </c>
      <c r="D26" t="s">
        <v>154</v>
      </c>
      <c r="S26" t="s">
        <v>280</v>
      </c>
      <c r="T26" t="s">
        <v>281</v>
      </c>
    </row>
    <row r="27" spans="1:20" x14ac:dyDescent="0.35">
      <c r="A27" t="s">
        <v>179</v>
      </c>
      <c r="B27" t="s">
        <v>102</v>
      </c>
      <c r="C27" t="s">
        <v>153</v>
      </c>
      <c r="D27" t="s">
        <v>154</v>
      </c>
      <c r="S27" t="s">
        <v>282</v>
      </c>
      <c r="T27" t="s">
        <v>283</v>
      </c>
    </row>
    <row r="28" spans="1:20" x14ac:dyDescent="0.35">
      <c r="A28" t="s">
        <v>180</v>
      </c>
      <c r="B28" t="s">
        <v>102</v>
      </c>
      <c r="C28" t="s">
        <v>153</v>
      </c>
      <c r="D28" t="s">
        <v>154</v>
      </c>
    </row>
    <row r="29" spans="1:20" x14ac:dyDescent="0.35">
      <c r="A29" t="s">
        <v>181</v>
      </c>
      <c r="B29" t="s">
        <v>102</v>
      </c>
      <c r="C29" t="s">
        <v>153</v>
      </c>
      <c r="D29" t="s">
        <v>154</v>
      </c>
    </row>
    <row r="30" spans="1:20" x14ac:dyDescent="0.35">
      <c r="A30" t="s">
        <v>182</v>
      </c>
      <c r="B30" t="s">
        <v>102</v>
      </c>
      <c r="C30" t="s">
        <v>62</v>
      </c>
      <c r="D30" t="s">
        <v>143</v>
      </c>
    </row>
    <row r="31" spans="1:20" x14ac:dyDescent="0.35">
      <c r="A31" t="s">
        <v>183</v>
      </c>
      <c r="B31" t="s">
        <v>102</v>
      </c>
      <c r="C31" t="s">
        <v>66</v>
      </c>
      <c r="D31" t="s">
        <v>143</v>
      </c>
    </row>
    <row r="32" spans="1:20" x14ac:dyDescent="0.35">
      <c r="A32" t="s">
        <v>184</v>
      </c>
      <c r="B32" t="s">
        <v>103</v>
      </c>
      <c r="C32" t="s">
        <v>66</v>
      </c>
      <c r="D32" t="s">
        <v>143</v>
      </c>
    </row>
    <row r="33" spans="1:4" x14ac:dyDescent="0.35">
      <c r="A33" t="s">
        <v>185</v>
      </c>
      <c r="B33" t="s">
        <v>104</v>
      </c>
      <c r="C33" t="s">
        <v>66</v>
      </c>
      <c r="D33" t="s">
        <v>143</v>
      </c>
    </row>
    <row r="34" spans="1:4" x14ac:dyDescent="0.35">
      <c r="A34" t="s">
        <v>186</v>
      </c>
      <c r="B34" t="s">
        <v>104</v>
      </c>
      <c r="C34" t="s">
        <v>66</v>
      </c>
      <c r="D34" t="s">
        <v>143</v>
      </c>
    </row>
    <row r="35" spans="1:4" x14ac:dyDescent="0.35">
      <c r="A35" t="s">
        <v>187</v>
      </c>
      <c r="B35" t="s">
        <v>104</v>
      </c>
      <c r="C35" t="s">
        <v>66</v>
      </c>
      <c r="D35" t="s">
        <v>143</v>
      </c>
    </row>
    <row r="36" spans="1:4" x14ac:dyDescent="0.35">
      <c r="A36" t="s">
        <v>190</v>
      </c>
      <c r="B36" t="s">
        <v>106</v>
      </c>
      <c r="C36" t="s">
        <v>153</v>
      </c>
      <c r="D36" t="s">
        <v>154</v>
      </c>
    </row>
    <row r="37" spans="1:4" x14ac:dyDescent="0.35">
      <c r="A37" t="s">
        <v>191</v>
      </c>
      <c r="B37" t="s">
        <v>106</v>
      </c>
      <c r="C37" t="s">
        <v>153</v>
      </c>
      <c r="D37" t="s">
        <v>154</v>
      </c>
    </row>
    <row r="38" spans="1:4" x14ac:dyDescent="0.35">
      <c r="A38" t="s">
        <v>192</v>
      </c>
      <c r="B38" t="s">
        <v>106</v>
      </c>
      <c r="C38" t="s">
        <v>153</v>
      </c>
      <c r="D38" t="s">
        <v>154</v>
      </c>
    </row>
    <row r="39" spans="1:4" x14ac:dyDescent="0.35">
      <c r="A39" t="s">
        <v>193</v>
      </c>
      <c r="B39" t="s">
        <v>106</v>
      </c>
      <c r="C39" t="s">
        <v>153</v>
      </c>
      <c r="D39" t="s">
        <v>154</v>
      </c>
    </row>
    <row r="40" spans="1:4" x14ac:dyDescent="0.35">
      <c r="A40" t="s">
        <v>194</v>
      </c>
      <c r="B40" t="s">
        <v>106</v>
      </c>
      <c r="C40" t="s">
        <v>62</v>
      </c>
      <c r="D40" t="s">
        <v>143</v>
      </c>
    </row>
    <row r="41" spans="1:4" x14ac:dyDescent="0.35">
      <c r="A41" t="s">
        <v>195</v>
      </c>
      <c r="B41" t="s">
        <v>106</v>
      </c>
      <c r="C41" t="s">
        <v>66</v>
      </c>
      <c r="D41" t="s">
        <v>143</v>
      </c>
    </row>
    <row r="42" spans="1:4" x14ac:dyDescent="0.35">
      <c r="A42" t="s">
        <v>196</v>
      </c>
      <c r="B42" t="s">
        <v>107</v>
      </c>
      <c r="C42" t="s">
        <v>197</v>
      </c>
      <c r="D42" t="s">
        <v>198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V50"/>
  <sheetViews>
    <sheetView workbookViewId="0">
      <selection activeCell="E2" sqref="E2:E49"/>
    </sheetView>
  </sheetViews>
  <sheetFormatPr defaultRowHeight="14.5" x14ac:dyDescent="0.35"/>
  <cols>
    <col min="1" max="1" width="27.54296875" bestFit="1" customWidth="1"/>
    <col min="2" max="2" width="13.81640625" bestFit="1" customWidth="1"/>
    <col min="3" max="3" width="14.26953125" bestFit="1" customWidth="1"/>
    <col min="4" max="5" width="24.7265625" bestFit="1" customWidth="1"/>
    <col min="6" max="13" width="9.1796875" hidden="1" customWidth="1"/>
    <col min="14" max="14" width="14.81640625" hidden="1" customWidth="1"/>
    <col min="15" max="15" width="18.81640625" hidden="1" customWidth="1"/>
    <col min="16" max="16" width="18.453125" hidden="1" customWidth="1"/>
    <col min="17" max="17" width="0" hidden="1" customWidth="1"/>
    <col min="19" max="19" width="15.81640625" bestFit="1" customWidth="1"/>
    <col min="20" max="20" width="10.1796875" bestFit="1" customWidth="1"/>
    <col min="21" max="21" width="14.81640625" bestFit="1" customWidth="1"/>
    <col min="22" max="22" width="10.54296875" bestFit="1" customWidth="1"/>
  </cols>
  <sheetData>
    <row r="1" spans="2:22" x14ac:dyDescent="0.35">
      <c r="E1" t="s">
        <v>326</v>
      </c>
      <c r="R1" t="s">
        <v>0</v>
      </c>
      <c r="T1" s="4"/>
      <c r="U1" t="s">
        <v>301</v>
      </c>
      <c r="V1" s="1">
        <f>SUM(R2:R50)</f>
        <v>149994.40000000002</v>
      </c>
    </row>
    <row r="2" spans="2:22" x14ac:dyDescent="0.35">
      <c r="B2" t="s">
        <v>142</v>
      </c>
      <c r="C2" t="s">
        <v>91</v>
      </c>
      <c r="D2" t="s">
        <v>223</v>
      </c>
      <c r="E2" t="s">
        <v>66</v>
      </c>
      <c r="F2" t="s">
        <v>224</v>
      </c>
      <c r="G2">
        <v>70</v>
      </c>
      <c r="H2">
        <v>0</v>
      </c>
      <c r="I2">
        <v>0</v>
      </c>
      <c r="J2">
        <v>0</v>
      </c>
      <c r="K2">
        <v>0</v>
      </c>
      <c r="L2">
        <v>13</v>
      </c>
      <c r="M2">
        <v>1</v>
      </c>
      <c r="N2">
        <v>1</v>
      </c>
      <c r="O2" t="s">
        <v>225</v>
      </c>
      <c r="P2" t="s">
        <v>226</v>
      </c>
      <c r="Q2" s="4" t="s">
        <v>227</v>
      </c>
      <c r="R2" s="4">
        <v>3750.9</v>
      </c>
      <c r="S2" s="4">
        <v>48761.2</v>
      </c>
      <c r="U2" t="s">
        <v>327</v>
      </c>
      <c r="V2" s="6">
        <v>94502</v>
      </c>
    </row>
    <row r="3" spans="2:22" x14ac:dyDescent="0.35">
      <c r="B3" t="s">
        <v>144</v>
      </c>
      <c r="C3" t="s">
        <v>92</v>
      </c>
      <c r="D3" t="s">
        <v>223</v>
      </c>
      <c r="E3" t="s">
        <v>66</v>
      </c>
      <c r="F3" t="s">
        <v>224</v>
      </c>
      <c r="G3">
        <v>70</v>
      </c>
      <c r="H3">
        <v>0</v>
      </c>
      <c r="I3">
        <v>29.96</v>
      </c>
      <c r="J3">
        <v>0</v>
      </c>
      <c r="K3">
        <v>0</v>
      </c>
      <c r="L3">
        <v>9</v>
      </c>
      <c r="M3">
        <v>1</v>
      </c>
      <c r="N3">
        <v>1</v>
      </c>
      <c r="O3" t="s">
        <v>225</v>
      </c>
      <c r="P3" t="s">
        <v>228</v>
      </c>
      <c r="Q3" s="4" t="s">
        <v>147</v>
      </c>
      <c r="R3" s="4">
        <v>1651.5</v>
      </c>
      <c r="S3" s="4">
        <v>14863.7</v>
      </c>
      <c r="U3" t="s">
        <v>328</v>
      </c>
      <c r="V3" s="5">
        <f>V2/V1</f>
        <v>0.63003685470924242</v>
      </c>
    </row>
    <row r="4" spans="2:22" x14ac:dyDescent="0.35">
      <c r="B4" t="s">
        <v>145</v>
      </c>
      <c r="C4" t="s">
        <v>92</v>
      </c>
      <c r="D4" t="s">
        <v>223</v>
      </c>
      <c r="E4" t="s">
        <v>66</v>
      </c>
      <c r="F4" t="s">
        <v>224</v>
      </c>
      <c r="G4">
        <v>70</v>
      </c>
      <c r="H4">
        <v>0</v>
      </c>
      <c r="I4">
        <v>0</v>
      </c>
      <c r="J4">
        <v>0</v>
      </c>
      <c r="K4">
        <v>0</v>
      </c>
      <c r="L4">
        <v>9</v>
      </c>
      <c r="M4">
        <v>1</v>
      </c>
      <c r="N4">
        <v>1</v>
      </c>
      <c r="O4" t="s">
        <v>225</v>
      </c>
      <c r="P4" t="s">
        <v>229</v>
      </c>
      <c r="Q4" s="4" t="s">
        <v>227</v>
      </c>
      <c r="R4" s="4">
        <v>2080.6999999999998</v>
      </c>
      <c r="S4" s="4">
        <v>18726.5</v>
      </c>
    </row>
    <row r="5" spans="2:22" x14ac:dyDescent="0.35">
      <c r="B5" t="s">
        <v>146</v>
      </c>
      <c r="C5" t="s">
        <v>92</v>
      </c>
      <c r="D5" t="s">
        <v>223</v>
      </c>
      <c r="E5" t="s">
        <v>66</v>
      </c>
      <c r="F5" t="s">
        <v>224</v>
      </c>
      <c r="G5">
        <v>70</v>
      </c>
      <c r="H5">
        <v>69.45</v>
      </c>
      <c r="I5">
        <v>83.7</v>
      </c>
      <c r="J5">
        <v>0</v>
      </c>
      <c r="K5">
        <v>180</v>
      </c>
      <c r="L5">
        <v>9</v>
      </c>
      <c r="M5">
        <v>1</v>
      </c>
      <c r="N5">
        <v>1</v>
      </c>
      <c r="O5" t="s">
        <v>225</v>
      </c>
      <c r="P5" t="s">
        <v>230</v>
      </c>
      <c r="Q5" s="4" t="s">
        <v>231</v>
      </c>
      <c r="R5" s="4">
        <v>2080.6999999999998</v>
      </c>
      <c r="S5" s="4">
        <v>18726.5</v>
      </c>
    </row>
    <row r="6" spans="2:22" hidden="1" x14ac:dyDescent="0.35">
      <c r="B6" t="s">
        <v>148</v>
      </c>
      <c r="C6" t="s">
        <v>93</v>
      </c>
      <c r="D6" t="s">
        <v>223</v>
      </c>
      <c r="E6" t="s">
        <v>149</v>
      </c>
      <c r="F6" t="s">
        <v>224</v>
      </c>
      <c r="G6">
        <v>70</v>
      </c>
      <c r="H6">
        <v>0</v>
      </c>
      <c r="I6">
        <v>0</v>
      </c>
      <c r="J6">
        <v>0</v>
      </c>
      <c r="K6">
        <v>0</v>
      </c>
      <c r="L6">
        <v>13</v>
      </c>
      <c r="M6">
        <v>1</v>
      </c>
      <c r="N6">
        <v>1</v>
      </c>
      <c r="O6" t="s">
        <v>225</v>
      </c>
      <c r="P6" t="s">
        <v>232</v>
      </c>
      <c r="Q6" s="4" t="s">
        <v>227</v>
      </c>
      <c r="R6" s="4">
        <v>5622.6</v>
      </c>
      <c r="S6" s="4">
        <v>73093.2</v>
      </c>
    </row>
    <row r="7" spans="2:22" hidden="1" x14ac:dyDescent="0.35">
      <c r="B7" t="s">
        <v>150</v>
      </c>
      <c r="C7" t="s">
        <v>93</v>
      </c>
      <c r="D7" t="s">
        <v>223</v>
      </c>
      <c r="E7" t="s">
        <v>151</v>
      </c>
      <c r="F7" t="s">
        <v>224</v>
      </c>
      <c r="G7">
        <v>70</v>
      </c>
      <c r="H7">
        <v>98.25</v>
      </c>
      <c r="I7">
        <v>83.95</v>
      </c>
      <c r="J7">
        <v>0</v>
      </c>
      <c r="K7">
        <v>180</v>
      </c>
      <c r="L7">
        <v>13</v>
      </c>
      <c r="M7">
        <v>1</v>
      </c>
      <c r="N7">
        <v>1</v>
      </c>
      <c r="O7" t="s">
        <v>225</v>
      </c>
      <c r="P7" t="s">
        <v>233</v>
      </c>
      <c r="Q7" s="4" t="s">
        <v>231</v>
      </c>
      <c r="R7" s="4">
        <v>2625.5</v>
      </c>
      <c r="S7" s="4">
        <v>34132</v>
      </c>
    </row>
    <row r="8" spans="2:22" x14ac:dyDescent="0.35">
      <c r="B8" t="s">
        <v>152</v>
      </c>
      <c r="C8" t="s">
        <v>94</v>
      </c>
      <c r="D8" t="s">
        <v>223</v>
      </c>
      <c r="E8" t="s">
        <v>153</v>
      </c>
      <c r="F8" t="s">
        <v>224</v>
      </c>
      <c r="G8">
        <v>70</v>
      </c>
      <c r="H8">
        <v>0</v>
      </c>
      <c r="I8">
        <v>0</v>
      </c>
      <c r="J8">
        <v>0</v>
      </c>
      <c r="K8">
        <v>0</v>
      </c>
      <c r="L8">
        <v>9</v>
      </c>
      <c r="M8">
        <v>1</v>
      </c>
      <c r="N8">
        <v>1</v>
      </c>
      <c r="O8" t="s">
        <v>225</v>
      </c>
      <c r="P8" t="s">
        <v>234</v>
      </c>
      <c r="Q8" s="4" t="s">
        <v>227</v>
      </c>
      <c r="R8" s="4">
        <v>4131</v>
      </c>
      <c r="S8" s="4">
        <v>37179</v>
      </c>
    </row>
    <row r="9" spans="2:22" x14ac:dyDescent="0.35">
      <c r="B9" t="s">
        <v>155</v>
      </c>
      <c r="C9" t="s">
        <v>94</v>
      </c>
      <c r="D9" t="s">
        <v>223</v>
      </c>
      <c r="E9" t="s">
        <v>153</v>
      </c>
      <c r="F9" t="s">
        <v>224</v>
      </c>
      <c r="G9">
        <v>70</v>
      </c>
      <c r="H9">
        <v>167.7</v>
      </c>
      <c r="I9">
        <v>0</v>
      </c>
      <c r="J9">
        <v>0</v>
      </c>
      <c r="K9">
        <v>-90</v>
      </c>
      <c r="L9">
        <v>9</v>
      </c>
      <c r="M9">
        <v>1</v>
      </c>
      <c r="N9">
        <v>1</v>
      </c>
      <c r="O9" t="s">
        <v>225</v>
      </c>
      <c r="P9" t="s">
        <v>235</v>
      </c>
      <c r="Q9" t="s">
        <v>236</v>
      </c>
      <c r="R9" s="4">
        <v>1615.5</v>
      </c>
      <c r="S9" s="4">
        <v>14539.5</v>
      </c>
    </row>
    <row r="10" spans="2:22" x14ac:dyDescent="0.35">
      <c r="B10" t="s">
        <v>156</v>
      </c>
      <c r="C10" t="s">
        <v>94</v>
      </c>
      <c r="D10" t="s">
        <v>223</v>
      </c>
      <c r="E10" t="s">
        <v>153</v>
      </c>
      <c r="F10" t="s">
        <v>224</v>
      </c>
      <c r="G10">
        <v>70</v>
      </c>
      <c r="H10">
        <v>167.7</v>
      </c>
      <c r="I10">
        <v>83.85</v>
      </c>
      <c r="J10">
        <v>0</v>
      </c>
      <c r="K10">
        <v>180</v>
      </c>
      <c r="L10">
        <v>9</v>
      </c>
      <c r="M10">
        <v>1</v>
      </c>
      <c r="N10">
        <v>1</v>
      </c>
      <c r="O10" t="s">
        <v>225</v>
      </c>
      <c r="P10" t="s">
        <v>237</v>
      </c>
      <c r="Q10" s="4" t="s">
        <v>231</v>
      </c>
      <c r="R10" s="4">
        <v>4131</v>
      </c>
      <c r="S10" s="4">
        <v>37179</v>
      </c>
    </row>
    <row r="11" spans="2:22" x14ac:dyDescent="0.35">
      <c r="B11" t="s">
        <v>157</v>
      </c>
      <c r="C11" t="s">
        <v>94</v>
      </c>
      <c r="D11" t="s">
        <v>223</v>
      </c>
      <c r="E11" t="s">
        <v>153</v>
      </c>
      <c r="F11" t="s">
        <v>224</v>
      </c>
      <c r="G11">
        <v>70</v>
      </c>
      <c r="H11">
        <v>0</v>
      </c>
      <c r="I11">
        <v>83.85</v>
      </c>
      <c r="J11">
        <v>0</v>
      </c>
      <c r="K11">
        <v>90</v>
      </c>
      <c r="L11">
        <v>9</v>
      </c>
      <c r="M11">
        <v>1</v>
      </c>
      <c r="N11">
        <v>1</v>
      </c>
      <c r="O11" t="s">
        <v>225</v>
      </c>
      <c r="P11" t="s">
        <v>238</v>
      </c>
      <c r="Q11" s="4" t="s">
        <v>239</v>
      </c>
      <c r="R11" s="4">
        <v>1615.5</v>
      </c>
      <c r="S11" s="4">
        <v>14539.5</v>
      </c>
    </row>
    <row r="12" spans="2:22" x14ac:dyDescent="0.35">
      <c r="B12" t="s">
        <v>158</v>
      </c>
      <c r="C12" t="s">
        <v>94</v>
      </c>
      <c r="D12" t="s">
        <v>223</v>
      </c>
      <c r="E12" t="s">
        <v>62</v>
      </c>
      <c r="F12" t="s">
        <v>224</v>
      </c>
      <c r="G12">
        <v>70</v>
      </c>
      <c r="H12">
        <v>30</v>
      </c>
      <c r="I12">
        <v>30</v>
      </c>
      <c r="J12">
        <v>0</v>
      </c>
      <c r="K12">
        <v>0</v>
      </c>
      <c r="L12">
        <v>9</v>
      </c>
      <c r="M12">
        <v>1</v>
      </c>
      <c r="N12">
        <v>1</v>
      </c>
      <c r="O12" t="s">
        <v>225</v>
      </c>
      <c r="P12" t="s">
        <v>240</v>
      </c>
      <c r="Q12" s="4" t="s">
        <v>147</v>
      </c>
      <c r="R12">
        <v>770.6</v>
      </c>
      <c r="S12" s="4">
        <v>6935.3</v>
      </c>
    </row>
    <row r="13" spans="2:22" x14ac:dyDescent="0.35">
      <c r="B13" t="s">
        <v>159</v>
      </c>
      <c r="C13" t="s">
        <v>94</v>
      </c>
      <c r="D13" t="s">
        <v>223</v>
      </c>
      <c r="E13" t="s">
        <v>66</v>
      </c>
      <c r="F13" t="s">
        <v>224</v>
      </c>
      <c r="G13">
        <v>70</v>
      </c>
      <c r="H13">
        <v>62.31</v>
      </c>
      <c r="I13">
        <v>30</v>
      </c>
      <c r="J13">
        <v>0</v>
      </c>
      <c r="K13">
        <v>0</v>
      </c>
      <c r="L13">
        <v>9</v>
      </c>
      <c r="M13">
        <v>1</v>
      </c>
      <c r="N13">
        <v>1</v>
      </c>
      <c r="O13" t="s">
        <v>225</v>
      </c>
      <c r="P13" t="s">
        <v>241</v>
      </c>
      <c r="Q13" s="4" t="s">
        <v>147</v>
      </c>
      <c r="R13" s="4">
        <v>1798.1</v>
      </c>
      <c r="S13" s="4">
        <v>16182.5</v>
      </c>
    </row>
    <row r="14" spans="2:22" x14ac:dyDescent="0.35">
      <c r="B14" t="s">
        <v>160</v>
      </c>
      <c r="C14" t="s">
        <v>95</v>
      </c>
      <c r="D14" t="s">
        <v>223</v>
      </c>
      <c r="E14" t="s">
        <v>66</v>
      </c>
      <c r="F14" t="s">
        <v>224</v>
      </c>
      <c r="G14">
        <v>70</v>
      </c>
      <c r="H14">
        <v>0</v>
      </c>
      <c r="I14">
        <v>0</v>
      </c>
      <c r="J14">
        <v>0</v>
      </c>
      <c r="K14">
        <v>0</v>
      </c>
      <c r="L14">
        <v>13</v>
      </c>
      <c r="M14">
        <v>1</v>
      </c>
      <c r="N14">
        <v>1</v>
      </c>
      <c r="O14" t="s">
        <v>225</v>
      </c>
      <c r="P14" t="s">
        <v>242</v>
      </c>
      <c r="Q14" s="4" t="s">
        <v>227</v>
      </c>
      <c r="R14" s="4">
        <v>3750.9</v>
      </c>
      <c r="S14" s="4">
        <v>48761.2</v>
      </c>
    </row>
    <row r="15" spans="2:22" x14ac:dyDescent="0.35">
      <c r="B15" t="s">
        <v>161</v>
      </c>
      <c r="C15" t="s">
        <v>96</v>
      </c>
      <c r="D15" t="s">
        <v>223</v>
      </c>
      <c r="E15" t="s">
        <v>66</v>
      </c>
      <c r="F15" t="s">
        <v>224</v>
      </c>
      <c r="G15">
        <v>70</v>
      </c>
      <c r="H15">
        <v>0</v>
      </c>
      <c r="I15">
        <v>29.96</v>
      </c>
      <c r="J15">
        <v>0</v>
      </c>
      <c r="K15">
        <v>0</v>
      </c>
      <c r="L15">
        <v>9</v>
      </c>
      <c r="M15">
        <v>1</v>
      </c>
      <c r="N15">
        <v>1</v>
      </c>
      <c r="O15" t="s">
        <v>225</v>
      </c>
      <c r="P15" t="s">
        <v>243</v>
      </c>
      <c r="Q15" t="s">
        <v>147</v>
      </c>
      <c r="R15" s="4">
        <v>1651.5</v>
      </c>
      <c r="S15" s="4">
        <v>14863.7</v>
      </c>
    </row>
    <row r="16" spans="2:22" x14ac:dyDescent="0.35">
      <c r="B16" t="s">
        <v>162</v>
      </c>
      <c r="C16" t="s">
        <v>96</v>
      </c>
      <c r="D16" t="s">
        <v>223</v>
      </c>
      <c r="E16" t="s">
        <v>66</v>
      </c>
      <c r="F16" t="s">
        <v>224</v>
      </c>
      <c r="G16">
        <v>70</v>
      </c>
      <c r="H16">
        <v>0</v>
      </c>
      <c r="I16">
        <v>0</v>
      </c>
      <c r="J16">
        <v>0</v>
      </c>
      <c r="K16">
        <v>0</v>
      </c>
      <c r="L16">
        <v>9</v>
      </c>
      <c r="M16">
        <v>1</v>
      </c>
      <c r="N16">
        <v>1</v>
      </c>
      <c r="O16" t="s">
        <v>225</v>
      </c>
      <c r="P16" t="s">
        <v>244</v>
      </c>
      <c r="Q16" s="4" t="s">
        <v>227</v>
      </c>
      <c r="R16" s="4">
        <v>2080.6999999999998</v>
      </c>
      <c r="S16" s="4">
        <v>18726.5</v>
      </c>
    </row>
    <row r="17" spans="2:19" x14ac:dyDescent="0.35">
      <c r="B17" t="s">
        <v>163</v>
      </c>
      <c r="C17" t="s">
        <v>96</v>
      </c>
      <c r="D17" t="s">
        <v>223</v>
      </c>
      <c r="E17" t="s">
        <v>66</v>
      </c>
      <c r="F17" t="s">
        <v>224</v>
      </c>
      <c r="G17">
        <v>70</v>
      </c>
      <c r="H17">
        <v>69.45</v>
      </c>
      <c r="I17">
        <v>83.7</v>
      </c>
      <c r="J17">
        <v>0</v>
      </c>
      <c r="K17">
        <v>180</v>
      </c>
      <c r="L17">
        <v>9</v>
      </c>
      <c r="M17">
        <v>1</v>
      </c>
      <c r="N17">
        <v>1</v>
      </c>
      <c r="O17" t="s">
        <v>225</v>
      </c>
      <c r="P17" t="s">
        <v>245</v>
      </c>
      <c r="Q17" s="4" t="s">
        <v>231</v>
      </c>
      <c r="R17" s="4">
        <v>2080.6999999999998</v>
      </c>
      <c r="S17" s="4">
        <v>18726.5</v>
      </c>
    </row>
    <row r="18" spans="2:19" hidden="1" x14ac:dyDescent="0.35">
      <c r="B18" t="s">
        <v>164</v>
      </c>
      <c r="C18" t="s">
        <v>97</v>
      </c>
      <c r="D18" t="s">
        <v>223</v>
      </c>
      <c r="E18" t="s">
        <v>149</v>
      </c>
      <c r="F18" t="s">
        <v>224</v>
      </c>
      <c r="G18">
        <v>70</v>
      </c>
      <c r="H18">
        <v>0</v>
      </c>
      <c r="I18">
        <v>0</v>
      </c>
      <c r="J18">
        <v>0</v>
      </c>
      <c r="K18">
        <v>0</v>
      </c>
      <c r="L18">
        <v>13</v>
      </c>
      <c r="M18">
        <v>1</v>
      </c>
      <c r="N18">
        <v>1</v>
      </c>
      <c r="O18" t="s">
        <v>225</v>
      </c>
      <c r="P18" t="s">
        <v>246</v>
      </c>
      <c r="Q18" s="4" t="s">
        <v>227</v>
      </c>
      <c r="R18" s="4">
        <v>5622.6</v>
      </c>
      <c r="S18" s="4">
        <v>73093.2</v>
      </c>
    </row>
    <row r="19" spans="2:19" hidden="1" x14ac:dyDescent="0.35">
      <c r="B19" t="s">
        <v>165</v>
      </c>
      <c r="C19" t="s">
        <v>97</v>
      </c>
      <c r="D19" t="s">
        <v>223</v>
      </c>
      <c r="E19" t="s">
        <v>151</v>
      </c>
      <c r="F19" t="s">
        <v>224</v>
      </c>
      <c r="G19">
        <v>70</v>
      </c>
      <c r="H19">
        <v>98.25</v>
      </c>
      <c r="I19">
        <v>83.95</v>
      </c>
      <c r="J19">
        <v>0</v>
      </c>
      <c r="K19">
        <v>180</v>
      </c>
      <c r="L19">
        <v>13</v>
      </c>
      <c r="M19">
        <v>1</v>
      </c>
      <c r="N19">
        <v>1</v>
      </c>
      <c r="O19" t="s">
        <v>225</v>
      </c>
      <c r="P19" t="s">
        <v>247</v>
      </c>
      <c r="Q19" s="4" t="s">
        <v>231</v>
      </c>
      <c r="R19" s="4">
        <v>2625.5</v>
      </c>
      <c r="S19" s="4">
        <v>34132</v>
      </c>
    </row>
    <row r="20" spans="2:19" x14ac:dyDescent="0.35">
      <c r="B20" t="s">
        <v>166</v>
      </c>
      <c r="C20" t="s">
        <v>98</v>
      </c>
      <c r="D20" t="s">
        <v>223</v>
      </c>
      <c r="E20" t="s">
        <v>153</v>
      </c>
      <c r="F20" t="s">
        <v>224</v>
      </c>
      <c r="G20">
        <v>70</v>
      </c>
      <c r="H20">
        <v>0</v>
      </c>
      <c r="I20">
        <v>0</v>
      </c>
      <c r="J20">
        <v>0</v>
      </c>
      <c r="K20">
        <v>0</v>
      </c>
      <c r="L20">
        <v>9</v>
      </c>
      <c r="M20">
        <v>1</v>
      </c>
      <c r="N20">
        <v>1</v>
      </c>
      <c r="O20" t="s">
        <v>225</v>
      </c>
      <c r="P20" t="s">
        <v>248</v>
      </c>
      <c r="Q20" s="4" t="s">
        <v>227</v>
      </c>
      <c r="R20" s="4">
        <v>4131</v>
      </c>
      <c r="S20" s="4">
        <v>37179</v>
      </c>
    </row>
    <row r="21" spans="2:19" x14ac:dyDescent="0.35">
      <c r="B21" t="s">
        <v>167</v>
      </c>
      <c r="C21" t="s">
        <v>98</v>
      </c>
      <c r="D21" t="s">
        <v>223</v>
      </c>
      <c r="E21" t="s">
        <v>153</v>
      </c>
      <c r="F21" t="s">
        <v>224</v>
      </c>
      <c r="G21">
        <v>70</v>
      </c>
      <c r="H21">
        <v>167.7</v>
      </c>
      <c r="I21">
        <v>0</v>
      </c>
      <c r="J21">
        <v>0</v>
      </c>
      <c r="K21">
        <v>-90</v>
      </c>
      <c r="L21">
        <v>9</v>
      </c>
      <c r="M21">
        <v>1</v>
      </c>
      <c r="N21">
        <v>1</v>
      </c>
      <c r="O21" t="s">
        <v>225</v>
      </c>
      <c r="P21" t="s">
        <v>249</v>
      </c>
      <c r="Q21" s="4" t="s">
        <v>236</v>
      </c>
      <c r="R21" s="4">
        <v>1615.5</v>
      </c>
      <c r="S21" s="4">
        <v>14539.5</v>
      </c>
    </row>
    <row r="22" spans="2:19" x14ac:dyDescent="0.35">
      <c r="B22" t="s">
        <v>168</v>
      </c>
      <c r="C22" t="s">
        <v>98</v>
      </c>
      <c r="D22" t="s">
        <v>223</v>
      </c>
      <c r="E22" t="s">
        <v>153</v>
      </c>
      <c r="F22" t="s">
        <v>224</v>
      </c>
      <c r="G22">
        <v>70</v>
      </c>
      <c r="H22">
        <v>167.7</v>
      </c>
      <c r="I22">
        <v>83.85</v>
      </c>
      <c r="J22">
        <v>0</v>
      </c>
      <c r="K22">
        <v>180</v>
      </c>
      <c r="L22">
        <v>9</v>
      </c>
      <c r="M22">
        <v>1</v>
      </c>
      <c r="N22">
        <v>1</v>
      </c>
      <c r="O22" t="s">
        <v>225</v>
      </c>
      <c r="P22" t="s">
        <v>250</v>
      </c>
      <c r="Q22" s="4" t="s">
        <v>231</v>
      </c>
      <c r="R22" s="4">
        <v>4131</v>
      </c>
      <c r="S22" s="4">
        <v>37179</v>
      </c>
    </row>
    <row r="23" spans="2:19" x14ac:dyDescent="0.35">
      <c r="B23" t="s">
        <v>169</v>
      </c>
      <c r="C23" t="s">
        <v>98</v>
      </c>
      <c r="D23" t="s">
        <v>223</v>
      </c>
      <c r="E23" t="s">
        <v>153</v>
      </c>
      <c r="F23" t="s">
        <v>224</v>
      </c>
      <c r="G23">
        <v>70</v>
      </c>
      <c r="H23">
        <v>0</v>
      </c>
      <c r="I23">
        <v>83.85</v>
      </c>
      <c r="J23">
        <v>0</v>
      </c>
      <c r="K23">
        <v>90</v>
      </c>
      <c r="L23">
        <v>9</v>
      </c>
      <c r="M23">
        <v>1</v>
      </c>
      <c r="N23">
        <v>1</v>
      </c>
      <c r="O23" t="s">
        <v>225</v>
      </c>
      <c r="P23" t="s">
        <v>251</v>
      </c>
      <c r="Q23" s="4" t="s">
        <v>239</v>
      </c>
      <c r="R23" s="4">
        <v>1615.5</v>
      </c>
      <c r="S23" s="4">
        <v>14539.5</v>
      </c>
    </row>
    <row r="24" spans="2:19" x14ac:dyDescent="0.35">
      <c r="B24" t="s">
        <v>170</v>
      </c>
      <c r="C24" t="s">
        <v>98</v>
      </c>
      <c r="D24" t="s">
        <v>223</v>
      </c>
      <c r="E24" t="s">
        <v>62</v>
      </c>
      <c r="F24" t="s">
        <v>224</v>
      </c>
      <c r="G24">
        <v>70</v>
      </c>
      <c r="H24">
        <v>30</v>
      </c>
      <c r="I24">
        <v>30</v>
      </c>
      <c r="J24">
        <v>0</v>
      </c>
      <c r="K24">
        <v>0</v>
      </c>
      <c r="L24">
        <v>9</v>
      </c>
      <c r="M24">
        <v>1</v>
      </c>
      <c r="N24">
        <v>1</v>
      </c>
      <c r="O24" t="s">
        <v>225</v>
      </c>
      <c r="P24" t="s">
        <v>252</v>
      </c>
      <c r="Q24" t="s">
        <v>147</v>
      </c>
      <c r="R24">
        <v>770.6</v>
      </c>
      <c r="S24" s="4">
        <v>6935.3</v>
      </c>
    </row>
    <row r="25" spans="2:19" x14ac:dyDescent="0.35">
      <c r="B25" t="s">
        <v>171</v>
      </c>
      <c r="C25" t="s">
        <v>98</v>
      </c>
      <c r="D25" t="s">
        <v>223</v>
      </c>
      <c r="E25" t="s">
        <v>66</v>
      </c>
      <c r="F25" t="s">
        <v>224</v>
      </c>
      <c r="G25">
        <v>70</v>
      </c>
      <c r="H25">
        <v>62.31</v>
      </c>
      <c r="I25">
        <v>30</v>
      </c>
      <c r="J25">
        <v>0</v>
      </c>
      <c r="K25">
        <v>0</v>
      </c>
      <c r="L25">
        <v>9</v>
      </c>
      <c r="M25">
        <v>1</v>
      </c>
      <c r="N25">
        <v>1</v>
      </c>
      <c r="O25" t="s">
        <v>225</v>
      </c>
      <c r="P25" t="s">
        <v>253</v>
      </c>
      <c r="Q25" s="4" t="s">
        <v>147</v>
      </c>
      <c r="R25" s="4">
        <v>1798.1</v>
      </c>
      <c r="S25" s="4">
        <v>16182.5</v>
      </c>
    </row>
    <row r="26" spans="2:19" x14ac:dyDescent="0.35">
      <c r="B26" t="s">
        <v>172</v>
      </c>
      <c r="C26" t="s">
        <v>99</v>
      </c>
      <c r="D26" t="s">
        <v>223</v>
      </c>
      <c r="E26" t="s">
        <v>66</v>
      </c>
      <c r="F26" t="s">
        <v>224</v>
      </c>
      <c r="G26">
        <v>70</v>
      </c>
      <c r="H26">
        <v>0</v>
      </c>
      <c r="I26">
        <v>0</v>
      </c>
      <c r="J26">
        <v>0</v>
      </c>
      <c r="K26">
        <v>0</v>
      </c>
      <c r="L26">
        <v>13</v>
      </c>
      <c r="M26">
        <v>1</v>
      </c>
      <c r="N26">
        <v>1</v>
      </c>
      <c r="O26" t="s">
        <v>225</v>
      </c>
      <c r="P26" t="s">
        <v>254</v>
      </c>
      <c r="Q26" s="4" t="s">
        <v>227</v>
      </c>
      <c r="R26" s="4">
        <v>3750.9</v>
      </c>
      <c r="S26" s="4">
        <v>48761.2</v>
      </c>
    </row>
    <row r="27" spans="2:19" x14ac:dyDescent="0.35">
      <c r="B27" t="s">
        <v>173</v>
      </c>
      <c r="C27" t="s">
        <v>100</v>
      </c>
      <c r="D27" t="s">
        <v>223</v>
      </c>
      <c r="E27" t="s">
        <v>66</v>
      </c>
      <c r="F27" t="s">
        <v>224</v>
      </c>
      <c r="G27">
        <v>70</v>
      </c>
      <c r="H27">
        <v>0</v>
      </c>
      <c r="I27">
        <v>29.96</v>
      </c>
      <c r="J27">
        <v>0</v>
      </c>
      <c r="K27">
        <v>0</v>
      </c>
      <c r="L27">
        <v>9</v>
      </c>
      <c r="M27">
        <v>1</v>
      </c>
      <c r="N27">
        <v>1</v>
      </c>
      <c r="O27" t="s">
        <v>225</v>
      </c>
      <c r="P27" t="s">
        <v>255</v>
      </c>
      <c r="Q27" s="4" t="s">
        <v>147</v>
      </c>
      <c r="R27" s="4">
        <v>1651.5</v>
      </c>
      <c r="S27" s="4">
        <v>14863.7</v>
      </c>
    </row>
    <row r="28" spans="2:19" x14ac:dyDescent="0.35">
      <c r="B28" t="s">
        <v>174</v>
      </c>
      <c r="C28" t="s">
        <v>100</v>
      </c>
      <c r="D28" t="s">
        <v>223</v>
      </c>
      <c r="E28" t="s">
        <v>66</v>
      </c>
      <c r="F28" t="s">
        <v>224</v>
      </c>
      <c r="G28">
        <v>70</v>
      </c>
      <c r="H28">
        <v>0</v>
      </c>
      <c r="I28">
        <v>0</v>
      </c>
      <c r="J28">
        <v>0</v>
      </c>
      <c r="K28">
        <v>0</v>
      </c>
      <c r="L28">
        <v>9</v>
      </c>
      <c r="M28">
        <v>1</v>
      </c>
      <c r="N28">
        <v>1</v>
      </c>
      <c r="O28" t="s">
        <v>225</v>
      </c>
      <c r="P28" t="s">
        <v>256</v>
      </c>
      <c r="Q28" s="4" t="s">
        <v>227</v>
      </c>
      <c r="R28" s="4">
        <v>2080.6999999999998</v>
      </c>
      <c r="S28" s="4">
        <v>18726.5</v>
      </c>
    </row>
    <row r="29" spans="2:19" x14ac:dyDescent="0.35">
      <c r="B29" t="s">
        <v>175</v>
      </c>
      <c r="C29" t="s">
        <v>100</v>
      </c>
      <c r="D29" t="s">
        <v>223</v>
      </c>
      <c r="E29" t="s">
        <v>66</v>
      </c>
      <c r="F29" t="s">
        <v>224</v>
      </c>
      <c r="G29">
        <v>70</v>
      </c>
      <c r="H29">
        <v>69.45</v>
      </c>
      <c r="I29">
        <v>83.7</v>
      </c>
      <c r="J29">
        <v>0</v>
      </c>
      <c r="K29">
        <v>180</v>
      </c>
      <c r="L29">
        <v>9</v>
      </c>
      <c r="M29">
        <v>1</v>
      </c>
      <c r="N29">
        <v>1</v>
      </c>
      <c r="O29" t="s">
        <v>225</v>
      </c>
      <c r="P29" t="s">
        <v>257</v>
      </c>
      <c r="Q29" s="4" t="s">
        <v>231</v>
      </c>
      <c r="R29" s="4">
        <v>2080.6999999999998</v>
      </c>
      <c r="S29" s="4">
        <v>18726.5</v>
      </c>
    </row>
    <row r="30" spans="2:19" hidden="1" x14ac:dyDescent="0.35">
      <c r="B30" t="s">
        <v>176</v>
      </c>
      <c r="C30" t="s">
        <v>101</v>
      </c>
      <c r="D30" t="s">
        <v>223</v>
      </c>
      <c r="E30" t="s">
        <v>149</v>
      </c>
      <c r="F30" t="s">
        <v>224</v>
      </c>
      <c r="G30">
        <v>70</v>
      </c>
      <c r="H30">
        <v>0</v>
      </c>
      <c r="I30">
        <v>0</v>
      </c>
      <c r="J30">
        <v>0</v>
      </c>
      <c r="K30">
        <v>0</v>
      </c>
      <c r="L30">
        <v>13</v>
      </c>
      <c r="M30">
        <v>1</v>
      </c>
      <c r="N30">
        <v>1</v>
      </c>
      <c r="O30" t="s">
        <v>225</v>
      </c>
      <c r="P30" t="s">
        <v>258</v>
      </c>
      <c r="Q30" t="s">
        <v>227</v>
      </c>
      <c r="R30" s="4">
        <v>5622.6</v>
      </c>
      <c r="S30" s="4">
        <v>73093.2</v>
      </c>
    </row>
    <row r="31" spans="2:19" hidden="1" x14ac:dyDescent="0.35">
      <c r="B31" t="s">
        <v>177</v>
      </c>
      <c r="C31" t="s">
        <v>101</v>
      </c>
      <c r="D31" t="s">
        <v>223</v>
      </c>
      <c r="E31" t="s">
        <v>151</v>
      </c>
      <c r="F31" t="s">
        <v>224</v>
      </c>
      <c r="G31">
        <v>70</v>
      </c>
      <c r="H31">
        <v>98.25</v>
      </c>
      <c r="I31">
        <v>83.95</v>
      </c>
      <c r="J31">
        <v>0</v>
      </c>
      <c r="K31">
        <v>180</v>
      </c>
      <c r="L31">
        <v>13</v>
      </c>
      <c r="M31">
        <v>1</v>
      </c>
      <c r="N31">
        <v>1</v>
      </c>
      <c r="O31" t="s">
        <v>225</v>
      </c>
      <c r="P31" t="s">
        <v>259</v>
      </c>
      <c r="Q31" t="s">
        <v>231</v>
      </c>
      <c r="R31" s="4">
        <v>2625.5</v>
      </c>
      <c r="S31" s="4">
        <v>34132</v>
      </c>
    </row>
    <row r="32" spans="2:19" x14ac:dyDescent="0.35">
      <c r="B32" t="s">
        <v>178</v>
      </c>
      <c r="C32" t="s">
        <v>102</v>
      </c>
      <c r="D32" t="s">
        <v>223</v>
      </c>
      <c r="E32" t="s">
        <v>153</v>
      </c>
      <c r="F32" t="s">
        <v>224</v>
      </c>
      <c r="G32">
        <v>70</v>
      </c>
      <c r="H32">
        <v>0</v>
      </c>
      <c r="I32">
        <v>0</v>
      </c>
      <c r="J32">
        <v>0</v>
      </c>
      <c r="K32">
        <v>0</v>
      </c>
      <c r="L32">
        <v>9</v>
      </c>
      <c r="M32">
        <v>1</v>
      </c>
      <c r="N32">
        <v>1</v>
      </c>
      <c r="O32" t="s">
        <v>225</v>
      </c>
      <c r="P32" t="s">
        <v>260</v>
      </c>
      <c r="Q32" t="s">
        <v>227</v>
      </c>
      <c r="R32" s="4">
        <v>4131</v>
      </c>
      <c r="S32" s="4">
        <v>37179</v>
      </c>
    </row>
    <row r="33" spans="2:19" x14ac:dyDescent="0.35">
      <c r="B33" t="s">
        <v>179</v>
      </c>
      <c r="C33" t="s">
        <v>102</v>
      </c>
      <c r="D33" t="s">
        <v>223</v>
      </c>
      <c r="E33" t="s">
        <v>153</v>
      </c>
      <c r="F33" t="s">
        <v>224</v>
      </c>
      <c r="G33">
        <v>70</v>
      </c>
      <c r="H33">
        <v>167.7</v>
      </c>
      <c r="I33">
        <v>0</v>
      </c>
      <c r="J33">
        <v>0</v>
      </c>
      <c r="K33">
        <v>-90</v>
      </c>
      <c r="L33">
        <v>9</v>
      </c>
      <c r="M33">
        <v>1</v>
      </c>
      <c r="N33">
        <v>1</v>
      </c>
      <c r="O33" t="s">
        <v>225</v>
      </c>
      <c r="P33" t="s">
        <v>261</v>
      </c>
      <c r="Q33" t="s">
        <v>236</v>
      </c>
      <c r="R33" s="4">
        <v>1615.5</v>
      </c>
      <c r="S33" s="4">
        <v>14539.5</v>
      </c>
    </row>
    <row r="34" spans="2:19" x14ac:dyDescent="0.35">
      <c r="B34" t="s">
        <v>180</v>
      </c>
      <c r="C34" t="s">
        <v>102</v>
      </c>
      <c r="D34" t="s">
        <v>223</v>
      </c>
      <c r="E34" t="s">
        <v>153</v>
      </c>
      <c r="F34" t="s">
        <v>224</v>
      </c>
      <c r="G34">
        <v>70</v>
      </c>
      <c r="H34">
        <v>167.7</v>
      </c>
      <c r="I34">
        <v>83.85</v>
      </c>
      <c r="J34">
        <v>0</v>
      </c>
      <c r="K34">
        <v>180</v>
      </c>
      <c r="L34">
        <v>9</v>
      </c>
      <c r="M34">
        <v>1</v>
      </c>
      <c r="N34">
        <v>1</v>
      </c>
      <c r="O34" t="s">
        <v>225</v>
      </c>
      <c r="P34" t="s">
        <v>262</v>
      </c>
      <c r="Q34" t="s">
        <v>231</v>
      </c>
      <c r="R34" s="4">
        <v>4131</v>
      </c>
      <c r="S34" s="4">
        <v>37179</v>
      </c>
    </row>
    <row r="35" spans="2:19" x14ac:dyDescent="0.35">
      <c r="B35" t="s">
        <v>181</v>
      </c>
      <c r="C35" t="s">
        <v>102</v>
      </c>
      <c r="D35" t="s">
        <v>223</v>
      </c>
      <c r="E35" t="s">
        <v>153</v>
      </c>
      <c r="F35" t="s">
        <v>224</v>
      </c>
      <c r="G35">
        <v>70</v>
      </c>
      <c r="H35">
        <v>0</v>
      </c>
      <c r="I35">
        <v>83.85</v>
      </c>
      <c r="J35">
        <v>0</v>
      </c>
      <c r="K35">
        <v>90</v>
      </c>
      <c r="L35">
        <v>9</v>
      </c>
      <c r="M35">
        <v>1</v>
      </c>
      <c r="N35">
        <v>1</v>
      </c>
      <c r="O35" t="s">
        <v>225</v>
      </c>
      <c r="P35" t="s">
        <v>263</v>
      </c>
      <c r="Q35" t="s">
        <v>239</v>
      </c>
      <c r="R35" s="4">
        <v>1615.5</v>
      </c>
      <c r="S35" s="4">
        <v>14539.5</v>
      </c>
    </row>
    <row r="36" spans="2:19" x14ac:dyDescent="0.35">
      <c r="B36" t="s">
        <v>182</v>
      </c>
      <c r="C36" t="s">
        <v>102</v>
      </c>
      <c r="D36" t="s">
        <v>223</v>
      </c>
      <c r="E36" t="s">
        <v>62</v>
      </c>
      <c r="F36" t="s">
        <v>224</v>
      </c>
      <c r="G36">
        <v>70</v>
      </c>
      <c r="H36">
        <v>30</v>
      </c>
      <c r="I36">
        <v>30</v>
      </c>
      <c r="J36">
        <v>0</v>
      </c>
      <c r="K36">
        <v>0</v>
      </c>
      <c r="L36">
        <v>9</v>
      </c>
      <c r="M36">
        <v>1</v>
      </c>
      <c r="N36">
        <v>1</v>
      </c>
      <c r="O36" t="s">
        <v>225</v>
      </c>
      <c r="P36" t="s">
        <v>264</v>
      </c>
      <c r="Q36" t="s">
        <v>147</v>
      </c>
      <c r="R36">
        <v>770.6</v>
      </c>
      <c r="S36" s="4">
        <v>6935.3</v>
      </c>
    </row>
    <row r="37" spans="2:19" x14ac:dyDescent="0.35">
      <c r="B37" t="s">
        <v>183</v>
      </c>
      <c r="C37" t="s">
        <v>102</v>
      </c>
      <c r="D37" t="s">
        <v>223</v>
      </c>
      <c r="E37" t="s">
        <v>66</v>
      </c>
      <c r="F37" t="s">
        <v>224</v>
      </c>
      <c r="G37">
        <v>70</v>
      </c>
      <c r="H37">
        <v>62.31</v>
      </c>
      <c r="I37">
        <v>30</v>
      </c>
      <c r="J37">
        <v>0</v>
      </c>
      <c r="K37">
        <v>0</v>
      </c>
      <c r="L37">
        <v>9</v>
      </c>
      <c r="M37">
        <v>1</v>
      </c>
      <c r="N37">
        <v>1</v>
      </c>
      <c r="O37" t="s">
        <v>225</v>
      </c>
      <c r="P37" t="s">
        <v>265</v>
      </c>
      <c r="Q37" t="s">
        <v>147</v>
      </c>
      <c r="R37" s="4">
        <v>1798.1</v>
      </c>
      <c r="S37" s="4">
        <v>16182.5</v>
      </c>
    </row>
    <row r="38" spans="2:19" x14ac:dyDescent="0.35">
      <c r="B38" t="s">
        <v>184</v>
      </c>
      <c r="C38" t="s">
        <v>103</v>
      </c>
      <c r="D38" t="s">
        <v>223</v>
      </c>
      <c r="E38" t="s">
        <v>66</v>
      </c>
      <c r="F38" t="s">
        <v>224</v>
      </c>
      <c r="G38">
        <v>70</v>
      </c>
      <c r="H38">
        <v>0</v>
      </c>
      <c r="I38">
        <v>0</v>
      </c>
      <c r="J38">
        <v>0</v>
      </c>
      <c r="K38">
        <v>0</v>
      </c>
      <c r="L38">
        <v>13</v>
      </c>
      <c r="M38">
        <v>1</v>
      </c>
      <c r="N38">
        <v>1</v>
      </c>
      <c r="O38" t="s">
        <v>225</v>
      </c>
      <c r="P38" t="s">
        <v>266</v>
      </c>
      <c r="Q38" t="s">
        <v>227</v>
      </c>
      <c r="R38" s="4">
        <v>3750.9</v>
      </c>
      <c r="S38" s="4">
        <v>48761.2</v>
      </c>
    </row>
    <row r="39" spans="2:19" x14ac:dyDescent="0.35">
      <c r="B39" t="s">
        <v>185</v>
      </c>
      <c r="C39" t="s">
        <v>104</v>
      </c>
      <c r="D39" t="s">
        <v>223</v>
      </c>
      <c r="E39" t="s">
        <v>66</v>
      </c>
      <c r="F39" t="s">
        <v>224</v>
      </c>
      <c r="G39">
        <v>70</v>
      </c>
      <c r="H39">
        <v>0</v>
      </c>
      <c r="I39">
        <v>29.96</v>
      </c>
      <c r="J39">
        <v>0</v>
      </c>
      <c r="K39">
        <v>0</v>
      </c>
      <c r="L39">
        <v>9</v>
      </c>
      <c r="M39">
        <v>1</v>
      </c>
      <c r="N39">
        <v>1</v>
      </c>
      <c r="O39" t="s">
        <v>225</v>
      </c>
      <c r="P39" t="s">
        <v>267</v>
      </c>
      <c r="Q39" t="s">
        <v>147</v>
      </c>
      <c r="R39" s="4">
        <v>1651.5</v>
      </c>
      <c r="S39" s="4">
        <v>14863.7</v>
      </c>
    </row>
    <row r="40" spans="2:19" x14ac:dyDescent="0.35">
      <c r="B40" t="s">
        <v>186</v>
      </c>
      <c r="C40" t="s">
        <v>104</v>
      </c>
      <c r="D40" t="s">
        <v>223</v>
      </c>
      <c r="E40" t="s">
        <v>66</v>
      </c>
      <c r="F40" t="s">
        <v>224</v>
      </c>
      <c r="G40">
        <v>70</v>
      </c>
      <c r="H40">
        <v>0</v>
      </c>
      <c r="I40">
        <v>0</v>
      </c>
      <c r="J40">
        <v>0</v>
      </c>
      <c r="K40">
        <v>0</v>
      </c>
      <c r="L40">
        <v>9</v>
      </c>
      <c r="M40">
        <v>1</v>
      </c>
      <c r="N40">
        <v>1</v>
      </c>
      <c r="O40" t="s">
        <v>225</v>
      </c>
      <c r="P40" t="s">
        <v>268</v>
      </c>
      <c r="Q40" t="s">
        <v>227</v>
      </c>
      <c r="R40" s="4">
        <v>2080.6999999999998</v>
      </c>
      <c r="S40" s="4">
        <v>18726.5</v>
      </c>
    </row>
    <row r="41" spans="2:19" x14ac:dyDescent="0.35">
      <c r="B41" t="s">
        <v>187</v>
      </c>
      <c r="C41" t="s">
        <v>104</v>
      </c>
      <c r="D41" t="s">
        <v>223</v>
      </c>
      <c r="E41" t="s">
        <v>66</v>
      </c>
      <c r="F41" t="s">
        <v>224</v>
      </c>
      <c r="G41">
        <v>70</v>
      </c>
      <c r="H41">
        <v>69.45</v>
      </c>
      <c r="I41">
        <v>83.7</v>
      </c>
      <c r="J41">
        <v>0</v>
      </c>
      <c r="K41">
        <v>180</v>
      </c>
      <c r="L41">
        <v>9</v>
      </c>
      <c r="M41">
        <v>1</v>
      </c>
      <c r="N41">
        <v>1</v>
      </c>
      <c r="O41" t="s">
        <v>225</v>
      </c>
      <c r="P41" t="s">
        <v>269</v>
      </c>
      <c r="Q41" t="s">
        <v>231</v>
      </c>
      <c r="R41" s="4">
        <v>2080.6999999999998</v>
      </c>
      <c r="S41" s="4">
        <v>18726.5</v>
      </c>
    </row>
    <row r="42" spans="2:19" hidden="1" x14ac:dyDescent="0.35">
      <c r="B42" t="s">
        <v>188</v>
      </c>
      <c r="C42" t="s">
        <v>105</v>
      </c>
      <c r="D42" t="s">
        <v>223</v>
      </c>
      <c r="E42" t="s">
        <v>149</v>
      </c>
      <c r="F42" t="s">
        <v>224</v>
      </c>
      <c r="G42">
        <v>70</v>
      </c>
      <c r="H42">
        <v>0</v>
      </c>
      <c r="I42">
        <v>0</v>
      </c>
      <c r="J42">
        <v>0</v>
      </c>
      <c r="K42">
        <v>0</v>
      </c>
      <c r="L42">
        <v>13</v>
      </c>
      <c r="M42">
        <v>1</v>
      </c>
      <c r="N42">
        <v>1</v>
      </c>
      <c r="O42" t="s">
        <v>225</v>
      </c>
      <c r="P42" t="s">
        <v>270</v>
      </c>
      <c r="Q42" t="s">
        <v>227</v>
      </c>
      <c r="R42" s="4">
        <v>5622.6</v>
      </c>
      <c r="S42" s="4">
        <v>73093.2</v>
      </c>
    </row>
    <row r="43" spans="2:19" hidden="1" x14ac:dyDescent="0.35">
      <c r="B43" t="s">
        <v>189</v>
      </c>
      <c r="C43" t="s">
        <v>105</v>
      </c>
      <c r="D43" t="s">
        <v>223</v>
      </c>
      <c r="E43" t="s">
        <v>151</v>
      </c>
      <c r="F43" t="s">
        <v>224</v>
      </c>
      <c r="G43">
        <v>70</v>
      </c>
      <c r="H43">
        <v>98.25</v>
      </c>
      <c r="I43">
        <v>83.95</v>
      </c>
      <c r="J43">
        <v>0</v>
      </c>
      <c r="K43">
        <v>180</v>
      </c>
      <c r="L43">
        <v>13</v>
      </c>
      <c r="M43">
        <v>1</v>
      </c>
      <c r="N43">
        <v>1</v>
      </c>
      <c r="O43" t="s">
        <v>225</v>
      </c>
      <c r="P43" t="s">
        <v>271</v>
      </c>
      <c r="Q43" t="s">
        <v>231</v>
      </c>
      <c r="R43" s="4">
        <v>2625.5</v>
      </c>
      <c r="S43" s="4">
        <v>34132</v>
      </c>
    </row>
    <row r="44" spans="2:19" x14ac:dyDescent="0.35">
      <c r="B44" t="s">
        <v>190</v>
      </c>
      <c r="C44" t="s">
        <v>106</v>
      </c>
      <c r="D44" t="s">
        <v>223</v>
      </c>
      <c r="E44" t="s">
        <v>153</v>
      </c>
      <c r="F44" t="s">
        <v>224</v>
      </c>
      <c r="G44">
        <v>70</v>
      </c>
      <c r="H44">
        <v>0</v>
      </c>
      <c r="I44">
        <v>0</v>
      </c>
      <c r="J44">
        <v>0</v>
      </c>
      <c r="K44">
        <v>0</v>
      </c>
      <c r="L44">
        <v>9</v>
      </c>
      <c r="M44">
        <v>1</v>
      </c>
      <c r="N44">
        <v>1</v>
      </c>
      <c r="O44" t="s">
        <v>225</v>
      </c>
      <c r="P44" t="s">
        <v>272</v>
      </c>
      <c r="Q44" t="s">
        <v>227</v>
      </c>
      <c r="R44" s="4">
        <v>4131</v>
      </c>
      <c r="S44" s="4">
        <v>37179</v>
      </c>
    </row>
    <row r="45" spans="2:19" x14ac:dyDescent="0.35">
      <c r="B45" t="s">
        <v>191</v>
      </c>
      <c r="C45" t="s">
        <v>106</v>
      </c>
      <c r="D45" t="s">
        <v>223</v>
      </c>
      <c r="E45" t="s">
        <v>153</v>
      </c>
      <c r="F45" t="s">
        <v>224</v>
      </c>
      <c r="G45">
        <v>70</v>
      </c>
      <c r="H45">
        <v>167.7</v>
      </c>
      <c r="I45">
        <v>0</v>
      </c>
      <c r="J45">
        <v>0</v>
      </c>
      <c r="K45">
        <v>-90</v>
      </c>
      <c r="L45">
        <v>9</v>
      </c>
      <c r="M45">
        <v>1</v>
      </c>
      <c r="N45">
        <v>1</v>
      </c>
      <c r="O45" t="s">
        <v>225</v>
      </c>
      <c r="P45" t="s">
        <v>273</v>
      </c>
      <c r="Q45" t="s">
        <v>236</v>
      </c>
      <c r="R45" s="4">
        <v>1615.5</v>
      </c>
      <c r="S45" s="4">
        <v>14539.5</v>
      </c>
    </row>
    <row r="46" spans="2:19" x14ac:dyDescent="0.35">
      <c r="B46" t="s">
        <v>192</v>
      </c>
      <c r="C46" t="s">
        <v>106</v>
      </c>
      <c r="D46" t="s">
        <v>223</v>
      </c>
      <c r="E46" t="s">
        <v>153</v>
      </c>
      <c r="F46" t="s">
        <v>224</v>
      </c>
      <c r="G46">
        <v>70</v>
      </c>
      <c r="H46">
        <v>167.7</v>
      </c>
      <c r="I46">
        <v>83.85</v>
      </c>
      <c r="J46">
        <v>0</v>
      </c>
      <c r="K46">
        <v>180</v>
      </c>
      <c r="L46">
        <v>9</v>
      </c>
      <c r="M46">
        <v>1</v>
      </c>
      <c r="N46">
        <v>1</v>
      </c>
      <c r="O46" t="s">
        <v>225</v>
      </c>
      <c r="P46" t="s">
        <v>274</v>
      </c>
      <c r="Q46" t="s">
        <v>231</v>
      </c>
      <c r="R46" s="4">
        <v>4131</v>
      </c>
      <c r="S46" s="4">
        <v>37179</v>
      </c>
    </row>
    <row r="47" spans="2:19" x14ac:dyDescent="0.35">
      <c r="B47" t="s">
        <v>193</v>
      </c>
      <c r="C47" t="s">
        <v>106</v>
      </c>
      <c r="D47" t="s">
        <v>223</v>
      </c>
      <c r="E47" t="s">
        <v>153</v>
      </c>
      <c r="F47" t="s">
        <v>224</v>
      </c>
      <c r="G47">
        <v>70</v>
      </c>
      <c r="H47">
        <v>0</v>
      </c>
      <c r="I47">
        <v>83.85</v>
      </c>
      <c r="J47">
        <v>0</v>
      </c>
      <c r="K47">
        <v>90</v>
      </c>
      <c r="L47">
        <v>9</v>
      </c>
      <c r="M47">
        <v>1</v>
      </c>
      <c r="N47">
        <v>1</v>
      </c>
      <c r="O47" t="s">
        <v>225</v>
      </c>
      <c r="P47" t="s">
        <v>275</v>
      </c>
      <c r="Q47" t="s">
        <v>239</v>
      </c>
      <c r="R47" s="4">
        <v>1615.5</v>
      </c>
      <c r="S47" s="4">
        <v>14539.5</v>
      </c>
    </row>
    <row r="48" spans="2:19" x14ac:dyDescent="0.35">
      <c r="B48" t="s">
        <v>194</v>
      </c>
      <c r="C48" t="s">
        <v>106</v>
      </c>
      <c r="D48" t="s">
        <v>223</v>
      </c>
      <c r="E48" t="s">
        <v>62</v>
      </c>
      <c r="F48" t="s">
        <v>224</v>
      </c>
      <c r="G48">
        <v>70</v>
      </c>
      <c r="H48">
        <v>30</v>
      </c>
      <c r="I48">
        <v>30</v>
      </c>
      <c r="J48">
        <v>0</v>
      </c>
      <c r="K48">
        <v>0</v>
      </c>
      <c r="L48">
        <v>9</v>
      </c>
      <c r="M48">
        <v>1</v>
      </c>
      <c r="N48">
        <v>1</v>
      </c>
      <c r="O48" t="s">
        <v>225</v>
      </c>
      <c r="P48" t="s">
        <v>276</v>
      </c>
      <c r="Q48" t="s">
        <v>147</v>
      </c>
      <c r="R48">
        <v>770.6</v>
      </c>
      <c r="S48" s="4">
        <v>6935.3</v>
      </c>
    </row>
    <row r="49" spans="2:19" x14ac:dyDescent="0.35">
      <c r="B49" t="s">
        <v>195</v>
      </c>
      <c r="C49" t="s">
        <v>106</v>
      </c>
      <c r="D49" t="s">
        <v>223</v>
      </c>
      <c r="E49" t="s">
        <v>66</v>
      </c>
      <c r="F49" t="s">
        <v>224</v>
      </c>
      <c r="G49">
        <v>70</v>
      </c>
      <c r="H49">
        <v>62.31</v>
      </c>
      <c r="I49">
        <v>30</v>
      </c>
      <c r="J49">
        <v>0</v>
      </c>
      <c r="K49">
        <v>0</v>
      </c>
      <c r="L49">
        <v>9</v>
      </c>
      <c r="M49">
        <v>1</v>
      </c>
      <c r="N49">
        <v>1</v>
      </c>
      <c r="O49" t="s">
        <v>225</v>
      </c>
      <c r="P49" t="s">
        <v>277</v>
      </c>
      <c r="Q49" t="s">
        <v>147</v>
      </c>
      <c r="R49" s="4">
        <v>1798.1</v>
      </c>
      <c r="S49" s="4">
        <v>16182.5</v>
      </c>
    </row>
    <row r="50" spans="2:19" hidden="1" x14ac:dyDescent="0.35">
      <c r="B50" t="s">
        <v>196</v>
      </c>
      <c r="C50" t="s">
        <v>107</v>
      </c>
      <c r="D50" t="s">
        <v>223</v>
      </c>
      <c r="E50" t="s">
        <v>197</v>
      </c>
      <c r="F50" t="s">
        <v>224</v>
      </c>
      <c r="G50">
        <v>70</v>
      </c>
      <c r="H50">
        <v>0</v>
      </c>
      <c r="I50">
        <v>0</v>
      </c>
      <c r="J50">
        <v>0</v>
      </c>
      <c r="K50">
        <v>0</v>
      </c>
      <c r="L50">
        <v>26</v>
      </c>
      <c r="M50">
        <v>1</v>
      </c>
      <c r="N50">
        <v>1</v>
      </c>
      <c r="O50" t="s">
        <v>225</v>
      </c>
      <c r="P50" t="s">
        <v>278</v>
      </c>
      <c r="Q50" t="s">
        <v>227</v>
      </c>
      <c r="R50" s="4">
        <v>22500</v>
      </c>
      <c r="S50" s="4">
        <v>585000</v>
      </c>
    </row>
  </sheetData>
  <autoFilter ref="B1:V50">
    <filterColumn colId="3">
      <filters>
        <filter val="Classroom / Lecture"/>
        <filter val="Classroom / Lecture (93%)"/>
        <filter val="Computer (Instruc/PC Lab)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I15"/>
  <sheetViews>
    <sheetView workbookViewId="0">
      <selection activeCell="E2" sqref="E2:E12"/>
    </sheetView>
  </sheetViews>
  <sheetFormatPr defaultRowHeight="14.5" x14ac:dyDescent="0.35"/>
  <cols>
    <col min="2" max="2" width="29.81640625" bestFit="1" customWidth="1"/>
    <col min="3" max="3" width="13.7265625" bestFit="1" customWidth="1"/>
    <col min="4" max="4" width="14.26953125" bestFit="1" customWidth="1"/>
    <col min="5" max="5" width="22.453125" bestFit="1" customWidth="1"/>
    <col min="8" max="8" width="14.54296875" bestFit="1" customWidth="1"/>
  </cols>
  <sheetData>
    <row r="1" spans="2:9" x14ac:dyDescent="0.35">
      <c r="E1" t="s">
        <v>300</v>
      </c>
      <c r="H1" t="s">
        <v>301</v>
      </c>
      <c r="I1" s="4">
        <f>SUM(F2:F15)</f>
        <v>49997</v>
      </c>
    </row>
    <row r="2" spans="2:9" x14ac:dyDescent="0.35">
      <c r="B2" t="s">
        <v>287</v>
      </c>
      <c r="C2" t="s">
        <v>5</v>
      </c>
      <c r="D2" t="s">
        <v>223</v>
      </c>
      <c r="E2" t="s">
        <v>66</v>
      </c>
      <c r="F2" s="4">
        <v>5750.9</v>
      </c>
      <c r="H2" t="s">
        <v>279</v>
      </c>
      <c r="I2" s="4">
        <f>SUM(F2:F5,F9:F12)</f>
        <v>31494.199999999997</v>
      </c>
    </row>
    <row r="3" spans="2:9" x14ac:dyDescent="0.35">
      <c r="B3" t="s">
        <v>288</v>
      </c>
      <c r="C3" t="s">
        <v>5</v>
      </c>
      <c r="D3" t="s">
        <v>223</v>
      </c>
      <c r="E3" t="s">
        <v>66</v>
      </c>
      <c r="F3" s="4">
        <v>3321.1</v>
      </c>
      <c r="H3" t="s">
        <v>302</v>
      </c>
      <c r="I3" s="5">
        <f>I2/I1</f>
        <v>0.62992179530771841</v>
      </c>
    </row>
    <row r="4" spans="2:9" x14ac:dyDescent="0.35">
      <c r="B4" t="s">
        <v>289</v>
      </c>
      <c r="C4" t="s">
        <v>5</v>
      </c>
      <c r="D4" t="s">
        <v>223</v>
      </c>
      <c r="E4" t="s">
        <v>66</v>
      </c>
      <c r="F4" s="4">
        <v>3321.1</v>
      </c>
    </row>
    <row r="5" spans="2:9" x14ac:dyDescent="0.35">
      <c r="B5" t="s">
        <v>290</v>
      </c>
      <c r="C5" t="s">
        <v>5</v>
      </c>
      <c r="D5" t="s">
        <v>223</v>
      </c>
      <c r="E5" t="s">
        <v>66</v>
      </c>
      <c r="F5" s="4">
        <v>3354</v>
      </c>
      <c r="H5" t="s">
        <v>305</v>
      </c>
    </row>
    <row r="6" spans="2:9" hidden="1" x14ac:dyDescent="0.35">
      <c r="B6" t="s">
        <v>291</v>
      </c>
      <c r="C6" t="s">
        <v>6</v>
      </c>
      <c r="D6" t="s">
        <v>223</v>
      </c>
      <c r="E6" t="s">
        <v>149</v>
      </c>
      <c r="F6" s="4">
        <v>3753.9</v>
      </c>
    </row>
    <row r="7" spans="2:9" hidden="1" x14ac:dyDescent="0.35">
      <c r="B7" t="s">
        <v>292</v>
      </c>
      <c r="C7" t="s">
        <v>6</v>
      </c>
      <c r="D7" t="s">
        <v>223</v>
      </c>
      <c r="E7" t="s">
        <v>197</v>
      </c>
      <c r="F7" s="4">
        <v>3746.9</v>
      </c>
    </row>
    <row r="8" spans="2:9" hidden="1" x14ac:dyDescent="0.35">
      <c r="B8" t="s">
        <v>293</v>
      </c>
      <c r="C8" t="s">
        <v>6</v>
      </c>
      <c r="D8" t="s">
        <v>223</v>
      </c>
      <c r="E8" t="s">
        <v>151</v>
      </c>
      <c r="F8" s="4">
        <v>1750.6</v>
      </c>
    </row>
    <row r="9" spans="2:9" x14ac:dyDescent="0.35">
      <c r="B9" t="s">
        <v>294</v>
      </c>
      <c r="C9" t="s">
        <v>7</v>
      </c>
      <c r="D9" t="s">
        <v>223</v>
      </c>
      <c r="E9" t="s">
        <v>66</v>
      </c>
      <c r="F9" s="4">
        <v>5750.9</v>
      </c>
    </row>
    <row r="10" spans="2:9" x14ac:dyDescent="0.35">
      <c r="B10" t="s">
        <v>295</v>
      </c>
      <c r="C10" t="s">
        <v>7</v>
      </c>
      <c r="D10" t="s">
        <v>223</v>
      </c>
      <c r="E10" t="s">
        <v>66</v>
      </c>
      <c r="F10" s="4">
        <v>3321.1</v>
      </c>
    </row>
    <row r="11" spans="2:9" x14ac:dyDescent="0.35">
      <c r="B11" t="s">
        <v>296</v>
      </c>
      <c r="C11" t="s">
        <v>7</v>
      </c>
      <c r="D11" t="s">
        <v>223</v>
      </c>
      <c r="E11" t="s">
        <v>66</v>
      </c>
      <c r="F11" s="4">
        <v>3321.1</v>
      </c>
    </row>
    <row r="12" spans="2:9" x14ac:dyDescent="0.35">
      <c r="B12" t="s">
        <v>297</v>
      </c>
      <c r="C12" t="s">
        <v>7</v>
      </c>
      <c r="D12" t="s">
        <v>223</v>
      </c>
      <c r="E12" t="s">
        <v>66</v>
      </c>
      <c r="F12" s="4">
        <v>3354</v>
      </c>
    </row>
    <row r="13" spans="2:9" hidden="1" x14ac:dyDescent="0.35">
      <c r="B13" t="s">
        <v>298</v>
      </c>
      <c r="C13" t="s">
        <v>8</v>
      </c>
      <c r="D13" t="s">
        <v>223</v>
      </c>
      <c r="E13" t="s">
        <v>149</v>
      </c>
      <c r="F13" s="4">
        <v>3753.9</v>
      </c>
    </row>
    <row r="14" spans="2:9" hidden="1" x14ac:dyDescent="0.35">
      <c r="B14" t="s">
        <v>79</v>
      </c>
      <c r="C14" t="s">
        <v>8</v>
      </c>
      <c r="D14" t="s">
        <v>223</v>
      </c>
      <c r="E14" t="s">
        <v>197</v>
      </c>
      <c r="F14" s="4">
        <v>3746.9</v>
      </c>
    </row>
    <row r="15" spans="2:9" hidden="1" x14ac:dyDescent="0.35">
      <c r="B15" t="s">
        <v>299</v>
      </c>
      <c r="C15" t="s">
        <v>8</v>
      </c>
      <c r="D15" t="s">
        <v>223</v>
      </c>
      <c r="E15" t="s">
        <v>151</v>
      </c>
      <c r="F15" s="4">
        <v>1750.6</v>
      </c>
    </row>
  </sheetData>
  <autoFilter ref="B1:I15">
    <filterColumn colId="3">
      <filters>
        <filter val="Classroom / Lecture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XFD1048576"/>
    </sheetView>
  </sheetViews>
  <sheetFormatPr defaultRowHeight="14.5" x14ac:dyDescent="0.35"/>
  <sheetData>
    <row r="1" spans="1:14" x14ac:dyDescent="0.3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</row>
    <row r="2" spans="1:14" x14ac:dyDescent="0.35">
      <c r="A2" t="s">
        <v>32</v>
      </c>
      <c r="B2">
        <v>3972</v>
      </c>
      <c r="C2">
        <v>2972</v>
      </c>
      <c r="D2">
        <v>7063</v>
      </c>
      <c r="E2">
        <v>7862</v>
      </c>
      <c r="F2">
        <v>15562</v>
      </c>
      <c r="G2">
        <v>8806</v>
      </c>
      <c r="H2">
        <v>2845</v>
      </c>
      <c r="I2">
        <v>18000</v>
      </c>
      <c r="J2">
        <v>29279</v>
      </c>
      <c r="K2">
        <v>14216</v>
      </c>
      <c r="L2">
        <v>4778</v>
      </c>
      <c r="M2">
        <v>1919</v>
      </c>
      <c r="N2">
        <v>117275</v>
      </c>
    </row>
    <row r="3" spans="1:14" x14ac:dyDescent="0.35">
      <c r="A3" t="s">
        <v>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t="s">
        <v>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35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t="s">
        <v>37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38</v>
      </c>
      <c r="B8">
        <v>9794</v>
      </c>
      <c r="C8">
        <v>8685</v>
      </c>
      <c r="D8">
        <v>9854</v>
      </c>
      <c r="E8">
        <v>7349</v>
      </c>
      <c r="F8">
        <v>9415</v>
      </c>
      <c r="G8">
        <v>4901</v>
      </c>
      <c r="H8">
        <v>2401</v>
      </c>
      <c r="I8">
        <v>6685</v>
      </c>
      <c r="J8">
        <v>9565</v>
      </c>
      <c r="K8">
        <v>9829</v>
      </c>
      <c r="L8">
        <v>8703</v>
      </c>
      <c r="M8">
        <v>4536</v>
      </c>
      <c r="N8">
        <v>91718</v>
      </c>
    </row>
    <row r="9" spans="1:14" x14ac:dyDescent="0.35">
      <c r="A9" t="s">
        <v>39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35">
      <c r="A10" t="s">
        <v>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41</v>
      </c>
      <c r="B11">
        <v>10536</v>
      </c>
      <c r="C11">
        <v>10599</v>
      </c>
      <c r="D11">
        <v>12070</v>
      </c>
      <c r="E11">
        <v>8941</v>
      </c>
      <c r="F11">
        <v>11397</v>
      </c>
      <c r="G11">
        <v>5201</v>
      </c>
      <c r="H11">
        <v>0</v>
      </c>
      <c r="I11">
        <v>6006</v>
      </c>
      <c r="J11">
        <v>11579</v>
      </c>
      <c r="K11">
        <v>11822</v>
      </c>
      <c r="L11">
        <v>10727</v>
      </c>
      <c r="M11">
        <v>4715</v>
      </c>
      <c r="N11">
        <v>103593</v>
      </c>
    </row>
    <row r="12" spans="1:14" x14ac:dyDescent="0.35">
      <c r="A12" t="s">
        <v>42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35">
      <c r="A13" t="s">
        <v>43</v>
      </c>
      <c r="B13">
        <v>13357</v>
      </c>
      <c r="C13">
        <v>13283</v>
      </c>
      <c r="D13">
        <v>15140</v>
      </c>
      <c r="E13">
        <v>11597</v>
      </c>
      <c r="F13">
        <v>14261</v>
      </c>
      <c r="G13">
        <v>7256</v>
      </c>
      <c r="H13">
        <v>1220</v>
      </c>
      <c r="I13">
        <v>8160</v>
      </c>
      <c r="J13">
        <v>14521</v>
      </c>
      <c r="K13">
        <v>14797</v>
      </c>
      <c r="L13">
        <v>13449</v>
      </c>
      <c r="M13">
        <v>6718</v>
      </c>
      <c r="N13">
        <v>133759</v>
      </c>
    </row>
    <row r="14" spans="1:14" x14ac:dyDescent="0.35">
      <c r="A14" t="s">
        <v>31</v>
      </c>
      <c r="B14">
        <v>37659</v>
      </c>
      <c r="C14">
        <v>35540</v>
      </c>
      <c r="D14">
        <v>44127</v>
      </c>
      <c r="E14">
        <v>35749</v>
      </c>
      <c r="F14">
        <v>50636</v>
      </c>
      <c r="G14">
        <v>26165</v>
      </c>
      <c r="H14">
        <v>6466</v>
      </c>
      <c r="I14">
        <v>38851</v>
      </c>
      <c r="J14">
        <v>64943</v>
      </c>
      <c r="K14">
        <v>50664</v>
      </c>
      <c r="L14">
        <v>37656</v>
      </c>
      <c r="M14">
        <v>17889</v>
      </c>
      <c r="N14">
        <v>446345</v>
      </c>
    </row>
    <row r="16" spans="1:14" x14ac:dyDescent="0.35">
      <c r="A16" t="s">
        <v>44</v>
      </c>
      <c r="B16" t="s">
        <v>19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</row>
    <row r="17" spans="1:14" x14ac:dyDescent="0.3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3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 x14ac:dyDescent="0.3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35">
      <c r="A20" t="s">
        <v>35</v>
      </c>
      <c r="B20">
        <v>72882</v>
      </c>
      <c r="C20">
        <v>65294</v>
      </c>
      <c r="D20">
        <v>61624</v>
      </c>
      <c r="E20">
        <v>27464</v>
      </c>
      <c r="F20">
        <v>18180</v>
      </c>
      <c r="G20">
        <v>4334</v>
      </c>
      <c r="H20">
        <v>0</v>
      </c>
      <c r="I20">
        <v>1470</v>
      </c>
      <c r="J20">
        <v>4694</v>
      </c>
      <c r="K20">
        <v>20760</v>
      </c>
      <c r="L20">
        <v>55401</v>
      </c>
      <c r="M20">
        <v>42180</v>
      </c>
      <c r="N20">
        <v>374283</v>
      </c>
    </row>
    <row r="21" spans="1:14" x14ac:dyDescent="0.35">
      <c r="A21" t="s">
        <v>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35">
      <c r="A22" t="s">
        <v>37</v>
      </c>
      <c r="B22">
        <v>22624</v>
      </c>
      <c r="C22">
        <v>22983</v>
      </c>
      <c r="D22">
        <v>26387</v>
      </c>
      <c r="E22">
        <v>19930</v>
      </c>
      <c r="F22">
        <v>23400</v>
      </c>
      <c r="G22">
        <v>10984</v>
      </c>
      <c r="H22">
        <v>471</v>
      </c>
      <c r="I22">
        <v>11660</v>
      </c>
      <c r="J22">
        <v>21842</v>
      </c>
      <c r="K22">
        <v>22610</v>
      </c>
      <c r="L22">
        <v>21049</v>
      </c>
      <c r="M22">
        <v>10390</v>
      </c>
      <c r="N22">
        <v>214330</v>
      </c>
    </row>
    <row r="23" spans="1:14" x14ac:dyDescent="0.35">
      <c r="A23" t="s">
        <v>38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35">
      <c r="A24" t="s">
        <v>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35">
      <c r="A25" t="s">
        <v>40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t="s">
        <v>41</v>
      </c>
      <c r="B26">
        <v>1123</v>
      </c>
      <c r="C26">
        <v>1123</v>
      </c>
      <c r="D26">
        <v>1287</v>
      </c>
      <c r="E26">
        <v>972</v>
      </c>
      <c r="F26">
        <v>1198</v>
      </c>
      <c r="G26">
        <v>568</v>
      </c>
      <c r="H26">
        <v>0</v>
      </c>
      <c r="I26">
        <v>644</v>
      </c>
      <c r="J26">
        <v>1233</v>
      </c>
      <c r="K26">
        <v>1253</v>
      </c>
      <c r="L26">
        <v>1123</v>
      </c>
      <c r="M26">
        <v>514</v>
      </c>
      <c r="N26">
        <v>11039</v>
      </c>
    </row>
    <row r="27" spans="1:14" x14ac:dyDescent="0.35">
      <c r="A27" t="s">
        <v>42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t="s">
        <v>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</row>
    <row r="29" spans="1:14" x14ac:dyDescent="0.35">
      <c r="A29" t="s">
        <v>31</v>
      </c>
      <c r="B29">
        <v>96629</v>
      </c>
      <c r="C29">
        <v>89400</v>
      </c>
      <c r="D29">
        <v>89298</v>
      </c>
      <c r="E29">
        <v>48367</v>
      </c>
      <c r="F29">
        <v>42778</v>
      </c>
      <c r="G29">
        <v>15887</v>
      </c>
      <c r="H29">
        <v>471</v>
      </c>
      <c r="I29">
        <v>13773</v>
      </c>
      <c r="J29">
        <v>27769</v>
      </c>
      <c r="K29">
        <v>44623</v>
      </c>
      <c r="L29">
        <v>77573</v>
      </c>
      <c r="M29">
        <v>53084</v>
      </c>
      <c r="N29">
        <v>599652</v>
      </c>
    </row>
    <row r="31" spans="1:14" x14ac:dyDescent="0.35">
      <c r="A31" t="s">
        <v>45</v>
      </c>
      <c r="B31" t="s">
        <v>19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 t="s">
        <v>25</v>
      </c>
      <c r="I31" t="s">
        <v>26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</row>
    <row r="32" spans="1:14" x14ac:dyDescent="0.35">
      <c r="A32" t="s">
        <v>32</v>
      </c>
      <c r="B32">
        <v>74.98</v>
      </c>
      <c r="C32">
        <v>51.24</v>
      </c>
      <c r="D32">
        <v>92.38</v>
      </c>
      <c r="E32">
        <v>147.94</v>
      </c>
      <c r="F32">
        <v>221.03</v>
      </c>
      <c r="G32">
        <v>187.79</v>
      </c>
      <c r="H32">
        <v>30.69</v>
      </c>
      <c r="I32">
        <v>230.71</v>
      </c>
      <c r="J32">
        <v>252.03</v>
      </c>
      <c r="K32">
        <v>168.06</v>
      </c>
      <c r="L32">
        <v>69.180000000000007</v>
      </c>
      <c r="M32">
        <v>101.99</v>
      </c>
      <c r="N32">
        <v>1628</v>
      </c>
    </row>
    <row r="33" spans="1:14" x14ac:dyDescent="0.35">
      <c r="A33" t="s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3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 x14ac:dyDescent="0.3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35">
      <c r="A36" t="s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3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35">
      <c r="A38" t="s">
        <v>38</v>
      </c>
      <c r="B38">
        <v>32.409999999999997</v>
      </c>
      <c r="C38">
        <v>32.409999999999997</v>
      </c>
      <c r="D38">
        <v>32.409999999999997</v>
      </c>
      <c r="E38">
        <v>32.409999999999997</v>
      </c>
      <c r="F38">
        <v>32.409999999999997</v>
      </c>
      <c r="G38">
        <v>32.409999999999997</v>
      </c>
      <c r="H38">
        <v>21.64</v>
      </c>
      <c r="I38">
        <v>32.409999999999997</v>
      </c>
      <c r="J38">
        <v>32.409999999999997</v>
      </c>
      <c r="K38">
        <v>32.409999999999997</v>
      </c>
      <c r="L38">
        <v>32.409999999999997</v>
      </c>
      <c r="M38">
        <v>32.409999999999997</v>
      </c>
      <c r="N38">
        <v>378.12</v>
      </c>
    </row>
    <row r="39" spans="1:14" x14ac:dyDescent="0.3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35">
      <c r="A40" t="s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35">
      <c r="A41" t="s">
        <v>41</v>
      </c>
      <c r="B41">
        <v>55.69</v>
      </c>
      <c r="C41">
        <v>55.69</v>
      </c>
      <c r="D41">
        <v>55.69</v>
      </c>
      <c r="E41">
        <v>55.69</v>
      </c>
      <c r="F41">
        <v>55.69</v>
      </c>
      <c r="G41">
        <v>53.38</v>
      </c>
      <c r="H41">
        <v>0</v>
      </c>
      <c r="I41">
        <v>55.69</v>
      </c>
      <c r="J41">
        <v>57.41</v>
      </c>
      <c r="K41">
        <v>55.69</v>
      </c>
      <c r="L41">
        <v>55.69</v>
      </c>
      <c r="M41">
        <v>55.69</v>
      </c>
      <c r="N41">
        <v>611.98</v>
      </c>
    </row>
    <row r="42" spans="1:14" x14ac:dyDescent="0.35">
      <c r="A42" t="s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35">
      <c r="A43" t="s">
        <v>43</v>
      </c>
      <c r="B43">
        <v>60.36</v>
      </c>
      <c r="C43">
        <v>60.36</v>
      </c>
      <c r="D43">
        <v>60.36</v>
      </c>
      <c r="E43">
        <v>60.36</v>
      </c>
      <c r="F43">
        <v>60.36</v>
      </c>
      <c r="G43">
        <v>60.36</v>
      </c>
      <c r="H43">
        <v>1.64</v>
      </c>
      <c r="I43">
        <v>60.36</v>
      </c>
      <c r="J43">
        <v>59.47</v>
      </c>
      <c r="K43">
        <v>60.36</v>
      </c>
      <c r="L43">
        <v>60.36</v>
      </c>
      <c r="M43">
        <v>60.36</v>
      </c>
      <c r="N43">
        <v>664.7</v>
      </c>
    </row>
    <row r="44" spans="1:14" x14ac:dyDescent="0.35">
      <c r="A44" t="s">
        <v>31</v>
      </c>
      <c r="B44">
        <v>223.43</v>
      </c>
      <c r="C44">
        <v>199.69</v>
      </c>
      <c r="D44">
        <v>240.84</v>
      </c>
      <c r="E44">
        <v>296.39</v>
      </c>
      <c r="F44">
        <v>369.48</v>
      </c>
      <c r="G44">
        <v>333.94</v>
      </c>
      <c r="H44">
        <v>53.96</v>
      </c>
      <c r="I44">
        <v>379.16</v>
      </c>
      <c r="J44">
        <v>401.32</v>
      </c>
      <c r="K44">
        <v>316.51</v>
      </c>
      <c r="L44">
        <v>217.63</v>
      </c>
      <c r="M44">
        <v>250.44</v>
      </c>
      <c r="N44">
        <v>3282.81</v>
      </c>
    </row>
    <row r="46" spans="1:14" x14ac:dyDescent="0.35">
      <c r="A46" t="s">
        <v>46</v>
      </c>
      <c r="B46" t="s">
        <v>19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 t="s">
        <v>25</v>
      </c>
      <c r="I46" t="s">
        <v>26</v>
      </c>
      <c r="J46" t="s">
        <v>27</v>
      </c>
      <c r="K46" t="s">
        <v>28</v>
      </c>
      <c r="L46" t="s">
        <v>29</v>
      </c>
      <c r="M46" t="s">
        <v>30</v>
      </c>
      <c r="N46" t="s">
        <v>31</v>
      </c>
    </row>
    <row r="47" spans="1:14" x14ac:dyDescent="0.35">
      <c r="A47" t="s">
        <v>32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35">
      <c r="A48" t="s">
        <v>33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35">
      <c r="A49" t="s">
        <v>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35">
      <c r="A50" t="s">
        <v>35</v>
      </c>
      <c r="B50">
        <v>1624879</v>
      </c>
      <c r="C50">
        <v>1297441</v>
      </c>
      <c r="D50">
        <v>1303186</v>
      </c>
      <c r="E50">
        <v>1146663</v>
      </c>
      <c r="F50">
        <v>580996</v>
      </c>
      <c r="G50">
        <v>355797</v>
      </c>
      <c r="H50">
        <v>0</v>
      </c>
      <c r="I50">
        <v>130155</v>
      </c>
      <c r="J50">
        <v>399399</v>
      </c>
      <c r="K50">
        <v>648210</v>
      </c>
      <c r="L50">
        <v>1580740</v>
      </c>
      <c r="M50">
        <v>1562873</v>
      </c>
      <c r="N50">
        <v>10630339</v>
      </c>
    </row>
    <row r="51" spans="1:14" x14ac:dyDescent="0.35">
      <c r="A51" t="s">
        <v>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35">
      <c r="A52" t="s">
        <v>37</v>
      </c>
      <c r="B52">
        <v>80795</v>
      </c>
      <c r="C52">
        <v>80828</v>
      </c>
      <c r="D52">
        <v>40890</v>
      </c>
      <c r="E52">
        <v>80251</v>
      </c>
      <c r="F52">
        <v>38986</v>
      </c>
      <c r="G52">
        <v>74203</v>
      </c>
      <c r="H52">
        <v>700</v>
      </c>
      <c r="I52">
        <v>70019</v>
      </c>
      <c r="J52">
        <v>69920</v>
      </c>
      <c r="K52">
        <v>71253</v>
      </c>
      <c r="L52">
        <v>73845</v>
      </c>
      <c r="M52">
        <v>76687</v>
      </c>
      <c r="N52">
        <v>758378</v>
      </c>
    </row>
    <row r="53" spans="1:14" x14ac:dyDescent="0.35">
      <c r="A53" t="s">
        <v>38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35">
      <c r="A54" t="s">
        <v>39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35">
      <c r="A55" t="s">
        <v>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35">
      <c r="A56" t="s">
        <v>41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</row>
    <row r="57" spans="1:14" x14ac:dyDescent="0.35">
      <c r="A57" t="s">
        <v>42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</row>
    <row r="58" spans="1:14" x14ac:dyDescent="0.35">
      <c r="A58" t="s">
        <v>43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35">
      <c r="A59" t="s">
        <v>31</v>
      </c>
      <c r="B59">
        <v>1705674</v>
      </c>
      <c r="C59">
        <v>1378269</v>
      </c>
      <c r="D59">
        <v>1344076</v>
      </c>
      <c r="E59">
        <v>1226914</v>
      </c>
      <c r="F59">
        <v>619982</v>
      </c>
      <c r="G59">
        <v>430000</v>
      </c>
      <c r="H59">
        <v>700</v>
      </c>
      <c r="I59">
        <v>200174</v>
      </c>
      <c r="J59">
        <v>469319</v>
      </c>
      <c r="K59">
        <v>719463</v>
      </c>
      <c r="L59">
        <v>1654585</v>
      </c>
      <c r="M59">
        <v>1639561</v>
      </c>
      <c r="N59">
        <v>11388716</v>
      </c>
    </row>
    <row r="61" spans="1:14" x14ac:dyDescent="0.35">
      <c r="A61" t="s">
        <v>47</v>
      </c>
    </row>
    <row r="62" spans="1:14" x14ac:dyDescent="0.35">
      <c r="A62" t="s">
        <v>303</v>
      </c>
    </row>
    <row r="63" spans="1:14" x14ac:dyDescent="0.35">
      <c r="A63" t="s">
        <v>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Summary_Scaling_EPr&amp;ESe&amp;CZ</vt:lpstr>
      <vt:lpstr>CZ09 Analysis</vt:lpstr>
      <vt:lpstr>CZ08 Analysis</vt:lpstr>
      <vt:lpstr>DEER2014 Comm CZ weights</vt:lpstr>
      <vt:lpstr>ECC Scheduling</vt:lpstr>
      <vt:lpstr>ESe Scheduling</vt:lpstr>
      <vt:lpstr>ESe Area </vt:lpstr>
      <vt:lpstr>EPr Areas</vt:lpstr>
      <vt:lpstr>EPr-Base-AC-09</vt:lpstr>
      <vt:lpstr>EPr-Post-AC-09</vt:lpstr>
      <vt:lpstr>Ese-Base-AC-09</vt:lpstr>
      <vt:lpstr>ESe-Post-AC-09</vt:lpstr>
      <vt:lpstr>ERC-Post-AC-09</vt:lpstr>
      <vt:lpstr>ERC-Base-AC-09</vt:lpstr>
      <vt:lpstr>ESe-Base-HP-09</vt:lpstr>
      <vt:lpstr>ESe-Post-HP-09</vt:lpstr>
      <vt:lpstr>EPr-Base-HP-09</vt:lpstr>
      <vt:lpstr>EPr-Post-HP-09</vt:lpstr>
      <vt:lpstr>EPr-Base-AC-08</vt:lpstr>
      <vt:lpstr>EPr-Post-AC-08</vt:lpstr>
      <vt:lpstr>EPr-w08-v03-airHP-Base</vt:lpstr>
      <vt:lpstr>EPr-w08-v03-airHP-Post </vt:lpstr>
      <vt:lpstr>ESe-w08-v03-airAC-Base </vt:lpstr>
      <vt:lpstr>ESe-w08-v03-airAC-Post</vt:lpstr>
      <vt:lpstr>ESe-w08-v03-airHP-Base</vt:lpstr>
      <vt:lpstr>ESe-w08-v03-airHP-Post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2018-08-19T00:01:06Z</dcterms:modified>
</cp:coreProperties>
</file>