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bookViews>
    <workbookView xWindow="0" yWindow="0" windowWidth="24000" windowHeight="9735" tabRatio="634"/>
  </bookViews>
  <sheets>
    <sheet name="Sensitivity Analysis_CZ6" sheetId="21" r:id="rId1"/>
    <sheet name="Sensitivity Analysis_CZ15" sheetId="22" r:id="rId2"/>
    <sheet name="SAVINGS CALCULATOR" sheetId="20" r:id="rId3"/>
    <sheet name="Regression Results" sheetId="12" r:id="rId4"/>
    <sheet name="Sample Savings Estimate" sheetId="19" state="hidden" r:id="rId5"/>
    <sheet name="CBH Baseline Data w Heater Size" sheetId="1" state="hidden" r:id="rId6"/>
    <sheet name="BL Size1 Var" sheetId="14" state="hidden" r:id="rId7"/>
    <sheet name="BL Size2 Var" sheetId="15" state="hidden" r:id="rId8"/>
    <sheet name="BL Size3 Var" sheetId="16" state="hidden" r:id="rId9"/>
    <sheet name="BL Flat" sheetId="13" state="hidden" r:id="rId10"/>
    <sheet name="Treatment Data w Heater Size" sheetId="7" state="hidden" r:id="rId11"/>
    <sheet name="T1 Size1" sheetId="8" state="hidden" r:id="rId12"/>
    <sheet name="T1 Size2" sheetId="9" state="hidden" r:id="rId13"/>
    <sheet name="T1 Size3" sheetId="10" state="hidden" r:id="rId14"/>
    <sheet name="T1 Size4" sheetId="11" state="hidden" r:id="rId15"/>
  </sheets>
  <definedNames>
    <definedName name="_xlnm._FilterDatabase" localSheetId="5" hidden="1">'CBH Baseline Data w Heater Size'!$A$1:$G$951</definedName>
    <definedName name="_xlnm._FilterDatabase" localSheetId="1" hidden="1">'Sensitivity Analysis_CZ15'!$A$1:$J$1461</definedName>
    <definedName name="_xlnm._FilterDatabase" localSheetId="0" hidden="1">'Sensitivity Analysis_CZ6'!$A$1:$J$1461</definedName>
    <definedName name="_xlnm._FilterDatabase" localSheetId="10" hidden="1">'Treatment Data w Heater Size'!$A$1:$G$833</definedName>
    <definedName name="Climate_Zones">'Regression Results'!$F$4:$F$11</definedName>
    <definedName name="Size_Categories">'Regression Results'!$A$15:$A$18</definedName>
  </definedNames>
  <calcPr calcId="171027"/>
</workbook>
</file>

<file path=xl/calcChain.xml><?xml version="1.0" encoding="utf-8"?>
<calcChain xmlns="http://schemas.openxmlformats.org/spreadsheetml/2006/main">
  <c r="F9" i="19" l="1"/>
  <c r="E9" i="19"/>
  <c r="G9" i="19" s="1"/>
  <c r="G8" i="19"/>
  <c r="F8" i="19"/>
  <c r="E8" i="19"/>
  <c r="F7" i="19"/>
  <c r="E7" i="19"/>
  <c r="G7" i="19" s="1"/>
  <c r="F6" i="19"/>
  <c r="E6" i="19"/>
  <c r="G6" i="19" s="1"/>
  <c r="F5" i="19"/>
  <c r="E5" i="19"/>
  <c r="G5" i="19" s="1"/>
  <c r="G4" i="19"/>
  <c r="F4" i="19"/>
  <c r="E4" i="19"/>
  <c r="F3" i="19"/>
  <c r="G3" i="19" s="1"/>
  <c r="E3" i="19"/>
  <c r="H4" i="20"/>
  <c r="G4" i="20"/>
  <c r="I4" i="20" s="1"/>
  <c r="F4" i="20"/>
  <c r="E4" i="20"/>
  <c r="H1461" i="22"/>
  <c r="I1461" i="22" s="1"/>
  <c r="G1461" i="22"/>
  <c r="H1460" i="22"/>
  <c r="G1460" i="22"/>
  <c r="I1460" i="22" s="1"/>
  <c r="H1459" i="22"/>
  <c r="G1459" i="22"/>
  <c r="I1459" i="22" s="1"/>
  <c r="I1458" i="22"/>
  <c r="H1458" i="22"/>
  <c r="G1458" i="22"/>
  <c r="H1457" i="22"/>
  <c r="I1457" i="22" s="1"/>
  <c r="G1457" i="22"/>
  <c r="H1456" i="22"/>
  <c r="G1456" i="22"/>
  <c r="I1456" i="22" s="1"/>
  <c r="H1455" i="22"/>
  <c r="G1455" i="22"/>
  <c r="I1455" i="22" s="1"/>
  <c r="I1454" i="22"/>
  <c r="H1454" i="22"/>
  <c r="G1454" i="22"/>
  <c r="H1453" i="22"/>
  <c r="I1453" i="22" s="1"/>
  <c r="G1453" i="22"/>
  <c r="H1452" i="22"/>
  <c r="G1452" i="22"/>
  <c r="I1452" i="22" s="1"/>
  <c r="H1451" i="22"/>
  <c r="G1451" i="22"/>
  <c r="I1451" i="22" s="1"/>
  <c r="I1450" i="22"/>
  <c r="H1450" i="22"/>
  <c r="G1450" i="22"/>
  <c r="H1449" i="22"/>
  <c r="I1449" i="22" s="1"/>
  <c r="G1449" i="22"/>
  <c r="H1448" i="22"/>
  <c r="G1448" i="22"/>
  <c r="I1448" i="22" s="1"/>
  <c r="H1447" i="22"/>
  <c r="G1447" i="22"/>
  <c r="I1447" i="22" s="1"/>
  <c r="I1446" i="22"/>
  <c r="H1446" i="22"/>
  <c r="G1446" i="22"/>
  <c r="H1445" i="22"/>
  <c r="I1445" i="22" s="1"/>
  <c r="G1445" i="22"/>
  <c r="H1444" i="22"/>
  <c r="G1444" i="22"/>
  <c r="I1444" i="22" s="1"/>
  <c r="H1443" i="22"/>
  <c r="G1443" i="22"/>
  <c r="I1443" i="22" s="1"/>
  <c r="I1442" i="22"/>
  <c r="H1442" i="22"/>
  <c r="G1442" i="22"/>
  <c r="H1441" i="22"/>
  <c r="I1441" i="22" s="1"/>
  <c r="G1441" i="22"/>
  <c r="H1440" i="22"/>
  <c r="G1440" i="22"/>
  <c r="I1440" i="22" s="1"/>
  <c r="H1439" i="22"/>
  <c r="G1439" i="22"/>
  <c r="I1439" i="22" s="1"/>
  <c r="I1438" i="22"/>
  <c r="H1438" i="22"/>
  <c r="G1438" i="22"/>
  <c r="H1437" i="22"/>
  <c r="I1437" i="22" s="1"/>
  <c r="G1437" i="22"/>
  <c r="H1436" i="22"/>
  <c r="G1436" i="22"/>
  <c r="I1436" i="22" s="1"/>
  <c r="H1435" i="22"/>
  <c r="G1435" i="22"/>
  <c r="I1435" i="22" s="1"/>
  <c r="I1434" i="22"/>
  <c r="H1434" i="22"/>
  <c r="G1434" i="22"/>
  <c r="H1433" i="22"/>
  <c r="I1433" i="22" s="1"/>
  <c r="G1433" i="22"/>
  <c r="H1432" i="22"/>
  <c r="G1432" i="22"/>
  <c r="I1432" i="22" s="1"/>
  <c r="H1431" i="22"/>
  <c r="G1431" i="22"/>
  <c r="I1431" i="22" s="1"/>
  <c r="I1430" i="22"/>
  <c r="H1430" i="22"/>
  <c r="G1430" i="22"/>
  <c r="H1429" i="22"/>
  <c r="I1429" i="22" s="1"/>
  <c r="G1429" i="22"/>
  <c r="H1428" i="22"/>
  <c r="G1428" i="22"/>
  <c r="I1428" i="22" s="1"/>
  <c r="H1427" i="22"/>
  <c r="G1427" i="22"/>
  <c r="I1427" i="22" s="1"/>
  <c r="I1426" i="22"/>
  <c r="H1426" i="22"/>
  <c r="G1426" i="22"/>
  <c r="H1425" i="22"/>
  <c r="I1425" i="22" s="1"/>
  <c r="G1425" i="22"/>
  <c r="H1424" i="22"/>
  <c r="G1424" i="22"/>
  <c r="I1424" i="22" s="1"/>
  <c r="H1423" i="22"/>
  <c r="G1423" i="22"/>
  <c r="I1423" i="22" s="1"/>
  <c r="I1422" i="22"/>
  <c r="H1422" i="22"/>
  <c r="G1422" i="22"/>
  <c r="H1421" i="22"/>
  <c r="I1421" i="22" s="1"/>
  <c r="G1421" i="22"/>
  <c r="H1420" i="22"/>
  <c r="G1420" i="22"/>
  <c r="I1420" i="22" s="1"/>
  <c r="H1419" i="22"/>
  <c r="G1419" i="22"/>
  <c r="I1419" i="22" s="1"/>
  <c r="I1418" i="22"/>
  <c r="H1418" i="22"/>
  <c r="G1418" i="22"/>
  <c r="H1417" i="22"/>
  <c r="I1417" i="22" s="1"/>
  <c r="G1417" i="22"/>
  <c r="H1416" i="22"/>
  <c r="G1416" i="22"/>
  <c r="I1416" i="22" s="1"/>
  <c r="H1415" i="22"/>
  <c r="G1415" i="22"/>
  <c r="I1415" i="22" s="1"/>
  <c r="I1414" i="22"/>
  <c r="H1414" i="22"/>
  <c r="G1414" i="22"/>
  <c r="H1413" i="22"/>
  <c r="I1413" i="22" s="1"/>
  <c r="G1413" i="22"/>
  <c r="H1412" i="22"/>
  <c r="G1412" i="22"/>
  <c r="I1412" i="22" s="1"/>
  <c r="H1411" i="22"/>
  <c r="G1411" i="22"/>
  <c r="I1411" i="22" s="1"/>
  <c r="I1410" i="22"/>
  <c r="H1410" i="22"/>
  <c r="G1410" i="22"/>
  <c r="H1409" i="22"/>
  <c r="I1409" i="22" s="1"/>
  <c r="G1409" i="22"/>
  <c r="H1408" i="22"/>
  <c r="G1408" i="22"/>
  <c r="I1408" i="22" s="1"/>
  <c r="H1407" i="22"/>
  <c r="G1407" i="22"/>
  <c r="I1407" i="22" s="1"/>
  <c r="I1406" i="22"/>
  <c r="H1406" i="22"/>
  <c r="G1406" i="22"/>
  <c r="H1405" i="22"/>
  <c r="I1405" i="22" s="1"/>
  <c r="G1405" i="22"/>
  <c r="H1404" i="22"/>
  <c r="G1404" i="22"/>
  <c r="I1404" i="22" s="1"/>
  <c r="H1403" i="22"/>
  <c r="G1403" i="22"/>
  <c r="I1403" i="22" s="1"/>
  <c r="I1402" i="22"/>
  <c r="H1402" i="22"/>
  <c r="G1402" i="22"/>
  <c r="H1401" i="22"/>
  <c r="I1401" i="22" s="1"/>
  <c r="G1401" i="22"/>
  <c r="H1400" i="22"/>
  <c r="G1400" i="22"/>
  <c r="I1400" i="22" s="1"/>
  <c r="H1399" i="22"/>
  <c r="G1399" i="22"/>
  <c r="I1399" i="22" s="1"/>
  <c r="I1398" i="22"/>
  <c r="H1398" i="22"/>
  <c r="G1398" i="22"/>
  <c r="H1397" i="22"/>
  <c r="I1397" i="22" s="1"/>
  <c r="G1397" i="22"/>
  <c r="H1396" i="22"/>
  <c r="G1396" i="22"/>
  <c r="I1396" i="22" s="1"/>
  <c r="H1395" i="22"/>
  <c r="G1395" i="22"/>
  <c r="I1395" i="22" s="1"/>
  <c r="I1394" i="22"/>
  <c r="H1394" i="22"/>
  <c r="G1394" i="22"/>
  <c r="H1393" i="22"/>
  <c r="I1393" i="22" s="1"/>
  <c r="G1393" i="22"/>
  <c r="H1392" i="22"/>
  <c r="G1392" i="22"/>
  <c r="I1392" i="22" s="1"/>
  <c r="H1391" i="22"/>
  <c r="G1391" i="22"/>
  <c r="I1391" i="22" s="1"/>
  <c r="I1390" i="22"/>
  <c r="H1390" i="22"/>
  <c r="G1390" i="22"/>
  <c r="H1389" i="22"/>
  <c r="I1389" i="22" s="1"/>
  <c r="G1389" i="22"/>
  <c r="H1388" i="22"/>
  <c r="G1388" i="22"/>
  <c r="I1388" i="22" s="1"/>
  <c r="H1387" i="22"/>
  <c r="G1387" i="22"/>
  <c r="I1387" i="22" s="1"/>
  <c r="I1386" i="22"/>
  <c r="H1386" i="22"/>
  <c r="G1386" i="22"/>
  <c r="H1385" i="22"/>
  <c r="I1385" i="22" s="1"/>
  <c r="G1385" i="22"/>
  <c r="H1384" i="22"/>
  <c r="G1384" i="22"/>
  <c r="I1384" i="22" s="1"/>
  <c r="H1383" i="22"/>
  <c r="G1383" i="22"/>
  <c r="I1383" i="22" s="1"/>
  <c r="I1382" i="22"/>
  <c r="H1382" i="22"/>
  <c r="G1382" i="22"/>
  <c r="H1381" i="22"/>
  <c r="I1381" i="22" s="1"/>
  <c r="G1381" i="22"/>
  <c r="H1380" i="22"/>
  <c r="G1380" i="22"/>
  <c r="I1380" i="22" s="1"/>
  <c r="H1379" i="22"/>
  <c r="G1379" i="22"/>
  <c r="I1379" i="22" s="1"/>
  <c r="I1378" i="22"/>
  <c r="H1378" i="22"/>
  <c r="G1378" i="22"/>
  <c r="H1377" i="22"/>
  <c r="I1377" i="22" s="1"/>
  <c r="G1377" i="22"/>
  <c r="H1376" i="22"/>
  <c r="G1376" i="22"/>
  <c r="I1376" i="22" s="1"/>
  <c r="H1375" i="22"/>
  <c r="G1375" i="22"/>
  <c r="I1375" i="22" s="1"/>
  <c r="I1374" i="22"/>
  <c r="H1374" i="22"/>
  <c r="G1374" i="22"/>
  <c r="H1373" i="22"/>
  <c r="I1373" i="22" s="1"/>
  <c r="G1373" i="22"/>
  <c r="H1372" i="22"/>
  <c r="G1372" i="22"/>
  <c r="I1372" i="22" s="1"/>
  <c r="H1371" i="22"/>
  <c r="G1371" i="22"/>
  <c r="I1371" i="22" s="1"/>
  <c r="I1370" i="22"/>
  <c r="H1370" i="22"/>
  <c r="G1370" i="22"/>
  <c r="H1369" i="22"/>
  <c r="I1369" i="22" s="1"/>
  <c r="G1369" i="22"/>
  <c r="H1368" i="22"/>
  <c r="G1368" i="22"/>
  <c r="I1368" i="22" s="1"/>
  <c r="H1367" i="22"/>
  <c r="G1367" i="22"/>
  <c r="I1367" i="22" s="1"/>
  <c r="I1366" i="22"/>
  <c r="H1366" i="22"/>
  <c r="G1366" i="22"/>
  <c r="H1365" i="22"/>
  <c r="I1365" i="22" s="1"/>
  <c r="G1365" i="22"/>
  <c r="H1364" i="22"/>
  <c r="G1364" i="22"/>
  <c r="I1364" i="22" s="1"/>
  <c r="H1363" i="22"/>
  <c r="G1363" i="22"/>
  <c r="I1363" i="22" s="1"/>
  <c r="I1362" i="22"/>
  <c r="H1362" i="22"/>
  <c r="G1362" i="22"/>
  <c r="H1361" i="22"/>
  <c r="I1361" i="22" s="1"/>
  <c r="G1361" i="22"/>
  <c r="H1360" i="22"/>
  <c r="G1360" i="22"/>
  <c r="I1360" i="22" s="1"/>
  <c r="H1359" i="22"/>
  <c r="G1359" i="22"/>
  <c r="I1359" i="22" s="1"/>
  <c r="I1358" i="22"/>
  <c r="H1358" i="22"/>
  <c r="G1358" i="22"/>
  <c r="H1357" i="22"/>
  <c r="I1357" i="22" s="1"/>
  <c r="G1357" i="22"/>
  <c r="H1356" i="22"/>
  <c r="G1356" i="22"/>
  <c r="I1356" i="22" s="1"/>
  <c r="H1355" i="22"/>
  <c r="G1355" i="22"/>
  <c r="I1355" i="22" s="1"/>
  <c r="I1354" i="22"/>
  <c r="H1354" i="22"/>
  <c r="G1354" i="22"/>
  <c r="H1353" i="22"/>
  <c r="I1353" i="22" s="1"/>
  <c r="G1353" i="22"/>
  <c r="H1352" i="22"/>
  <c r="G1352" i="22"/>
  <c r="I1352" i="22" s="1"/>
  <c r="H1351" i="22"/>
  <c r="G1351" i="22"/>
  <c r="I1351" i="22" s="1"/>
  <c r="I1350" i="22"/>
  <c r="H1350" i="22"/>
  <c r="G1350" i="22"/>
  <c r="H1349" i="22"/>
  <c r="I1349" i="22" s="1"/>
  <c r="G1349" i="22"/>
  <c r="H1348" i="22"/>
  <c r="G1348" i="22"/>
  <c r="I1348" i="22" s="1"/>
  <c r="H1347" i="22"/>
  <c r="G1347" i="22"/>
  <c r="I1347" i="22" s="1"/>
  <c r="I1346" i="22"/>
  <c r="H1346" i="22"/>
  <c r="G1346" i="22"/>
  <c r="H1345" i="22"/>
  <c r="I1345" i="22" s="1"/>
  <c r="G1345" i="22"/>
  <c r="H1344" i="22"/>
  <c r="G1344" i="22"/>
  <c r="I1344" i="22" s="1"/>
  <c r="H1343" i="22"/>
  <c r="G1343" i="22"/>
  <c r="I1343" i="22" s="1"/>
  <c r="I1342" i="22"/>
  <c r="H1342" i="22"/>
  <c r="G1342" i="22"/>
  <c r="H1341" i="22"/>
  <c r="I1341" i="22" s="1"/>
  <c r="G1341" i="22"/>
  <c r="H1340" i="22"/>
  <c r="G1340" i="22"/>
  <c r="I1340" i="22" s="1"/>
  <c r="H1339" i="22"/>
  <c r="G1339" i="22"/>
  <c r="I1339" i="22" s="1"/>
  <c r="I1338" i="22"/>
  <c r="H1338" i="22"/>
  <c r="G1338" i="22"/>
  <c r="H1337" i="22"/>
  <c r="I1337" i="22" s="1"/>
  <c r="G1337" i="22"/>
  <c r="H1336" i="22"/>
  <c r="G1336" i="22"/>
  <c r="I1336" i="22" s="1"/>
  <c r="H1335" i="22"/>
  <c r="G1335" i="22"/>
  <c r="I1335" i="22" s="1"/>
  <c r="I1334" i="22"/>
  <c r="H1334" i="22"/>
  <c r="G1334" i="22"/>
  <c r="H1333" i="22"/>
  <c r="I1333" i="22" s="1"/>
  <c r="G1333" i="22"/>
  <c r="H1332" i="22"/>
  <c r="G1332" i="22"/>
  <c r="I1332" i="22" s="1"/>
  <c r="H1331" i="22"/>
  <c r="G1331" i="22"/>
  <c r="I1331" i="22" s="1"/>
  <c r="I1330" i="22"/>
  <c r="H1330" i="22"/>
  <c r="G1330" i="22"/>
  <c r="H1329" i="22"/>
  <c r="I1329" i="22" s="1"/>
  <c r="G1329" i="22"/>
  <c r="H1328" i="22"/>
  <c r="G1328" i="22"/>
  <c r="I1328" i="22" s="1"/>
  <c r="H1327" i="22"/>
  <c r="G1327" i="22"/>
  <c r="I1327" i="22" s="1"/>
  <c r="I1326" i="22"/>
  <c r="H1326" i="22"/>
  <c r="G1326" i="22"/>
  <c r="H1325" i="22"/>
  <c r="I1325" i="22" s="1"/>
  <c r="G1325" i="22"/>
  <c r="H1324" i="22"/>
  <c r="G1324" i="22"/>
  <c r="I1324" i="22" s="1"/>
  <c r="H1323" i="22"/>
  <c r="G1323" i="22"/>
  <c r="I1323" i="22" s="1"/>
  <c r="I1322" i="22"/>
  <c r="H1322" i="22"/>
  <c r="G1322" i="22"/>
  <c r="H1321" i="22"/>
  <c r="I1321" i="22" s="1"/>
  <c r="G1321" i="22"/>
  <c r="H1320" i="22"/>
  <c r="G1320" i="22"/>
  <c r="I1320" i="22" s="1"/>
  <c r="H1319" i="22"/>
  <c r="G1319" i="22"/>
  <c r="I1319" i="22" s="1"/>
  <c r="I1318" i="22"/>
  <c r="H1318" i="22"/>
  <c r="G1318" i="22"/>
  <c r="H1317" i="22"/>
  <c r="I1317" i="22" s="1"/>
  <c r="G1317" i="22"/>
  <c r="H1316" i="22"/>
  <c r="G1316" i="22"/>
  <c r="I1316" i="22" s="1"/>
  <c r="H1315" i="22"/>
  <c r="G1315" i="22"/>
  <c r="I1315" i="22" s="1"/>
  <c r="I1314" i="22"/>
  <c r="H1314" i="22"/>
  <c r="G1314" i="22"/>
  <c r="H1313" i="22"/>
  <c r="I1313" i="22" s="1"/>
  <c r="G1313" i="22"/>
  <c r="H1312" i="22"/>
  <c r="G1312" i="22"/>
  <c r="I1312" i="22" s="1"/>
  <c r="H1311" i="22"/>
  <c r="G1311" i="22"/>
  <c r="I1311" i="22" s="1"/>
  <c r="I1310" i="22"/>
  <c r="H1310" i="22"/>
  <c r="G1310" i="22"/>
  <c r="H1309" i="22"/>
  <c r="I1309" i="22" s="1"/>
  <c r="G1309" i="22"/>
  <c r="H1308" i="22"/>
  <c r="G1308" i="22"/>
  <c r="I1308" i="22" s="1"/>
  <c r="H1307" i="22"/>
  <c r="G1307" i="22"/>
  <c r="I1307" i="22" s="1"/>
  <c r="I1306" i="22"/>
  <c r="H1306" i="22"/>
  <c r="G1306" i="22"/>
  <c r="H1305" i="22"/>
  <c r="I1305" i="22" s="1"/>
  <c r="G1305" i="22"/>
  <c r="H1304" i="22"/>
  <c r="G1304" i="22"/>
  <c r="I1304" i="22" s="1"/>
  <c r="H1303" i="22"/>
  <c r="G1303" i="22"/>
  <c r="I1303" i="22" s="1"/>
  <c r="I1302" i="22"/>
  <c r="H1302" i="22"/>
  <c r="G1302" i="22"/>
  <c r="H1301" i="22"/>
  <c r="I1301" i="22" s="1"/>
  <c r="G1301" i="22"/>
  <c r="H1300" i="22"/>
  <c r="G1300" i="22"/>
  <c r="I1300" i="22" s="1"/>
  <c r="H1299" i="22"/>
  <c r="G1299" i="22"/>
  <c r="I1299" i="22" s="1"/>
  <c r="I1298" i="22"/>
  <c r="H1298" i="22"/>
  <c r="G1298" i="22"/>
  <c r="H1297" i="22"/>
  <c r="I1297" i="22" s="1"/>
  <c r="G1297" i="22"/>
  <c r="H1296" i="22"/>
  <c r="G1296" i="22"/>
  <c r="I1296" i="22" s="1"/>
  <c r="H1295" i="22"/>
  <c r="G1295" i="22"/>
  <c r="I1295" i="22" s="1"/>
  <c r="I1294" i="22"/>
  <c r="H1294" i="22"/>
  <c r="G1294" i="22"/>
  <c r="H1293" i="22"/>
  <c r="I1293" i="22" s="1"/>
  <c r="G1293" i="22"/>
  <c r="H1292" i="22"/>
  <c r="G1292" i="22"/>
  <c r="I1292" i="22" s="1"/>
  <c r="H1291" i="22"/>
  <c r="G1291" i="22"/>
  <c r="I1291" i="22" s="1"/>
  <c r="I1290" i="22"/>
  <c r="H1290" i="22"/>
  <c r="G1290" i="22"/>
  <c r="H1289" i="22"/>
  <c r="I1289" i="22" s="1"/>
  <c r="G1289" i="22"/>
  <c r="H1288" i="22"/>
  <c r="G1288" i="22"/>
  <c r="I1288" i="22" s="1"/>
  <c r="H1287" i="22"/>
  <c r="G1287" i="22"/>
  <c r="I1287" i="22" s="1"/>
  <c r="I1286" i="22"/>
  <c r="H1286" i="22"/>
  <c r="G1286" i="22"/>
  <c r="H1285" i="22"/>
  <c r="I1285" i="22" s="1"/>
  <c r="G1285" i="22"/>
  <c r="H1284" i="22"/>
  <c r="G1284" i="22"/>
  <c r="I1284" i="22" s="1"/>
  <c r="H1283" i="22"/>
  <c r="G1283" i="22"/>
  <c r="I1283" i="22" s="1"/>
  <c r="I1282" i="22"/>
  <c r="H1282" i="22"/>
  <c r="G1282" i="22"/>
  <c r="H1281" i="22"/>
  <c r="I1281" i="22" s="1"/>
  <c r="G1281" i="22"/>
  <c r="H1280" i="22"/>
  <c r="G1280" i="22"/>
  <c r="I1280" i="22" s="1"/>
  <c r="H1279" i="22"/>
  <c r="G1279" i="22"/>
  <c r="I1279" i="22" s="1"/>
  <c r="I1278" i="22"/>
  <c r="H1278" i="22"/>
  <c r="G1278" i="22"/>
  <c r="H1277" i="22"/>
  <c r="I1277" i="22" s="1"/>
  <c r="G1277" i="22"/>
  <c r="H1276" i="22"/>
  <c r="G1276" i="22"/>
  <c r="I1276" i="22" s="1"/>
  <c r="H1275" i="22"/>
  <c r="G1275" i="22"/>
  <c r="I1275" i="22" s="1"/>
  <c r="I1274" i="22"/>
  <c r="H1274" i="22"/>
  <c r="G1274" i="22"/>
  <c r="H1273" i="22"/>
  <c r="I1273" i="22" s="1"/>
  <c r="G1273" i="22"/>
  <c r="H1272" i="22"/>
  <c r="G1272" i="22"/>
  <c r="I1272" i="22" s="1"/>
  <c r="H1271" i="22"/>
  <c r="G1271" i="22"/>
  <c r="I1271" i="22" s="1"/>
  <c r="I1270" i="22"/>
  <c r="H1270" i="22"/>
  <c r="G1270" i="22"/>
  <c r="H1269" i="22"/>
  <c r="I1269" i="22" s="1"/>
  <c r="G1269" i="22"/>
  <c r="H1268" i="22"/>
  <c r="G1268" i="22"/>
  <c r="I1268" i="22" s="1"/>
  <c r="H1267" i="22"/>
  <c r="G1267" i="22"/>
  <c r="I1267" i="22" s="1"/>
  <c r="I1266" i="22"/>
  <c r="H1266" i="22"/>
  <c r="G1266" i="22"/>
  <c r="H1265" i="22"/>
  <c r="I1265" i="22" s="1"/>
  <c r="G1265" i="22"/>
  <c r="H1264" i="22"/>
  <c r="G1264" i="22"/>
  <c r="I1264" i="22" s="1"/>
  <c r="H1263" i="22"/>
  <c r="G1263" i="22"/>
  <c r="I1263" i="22" s="1"/>
  <c r="I1262" i="22"/>
  <c r="H1262" i="22"/>
  <c r="G1262" i="22"/>
  <c r="H1261" i="22"/>
  <c r="I1261" i="22" s="1"/>
  <c r="G1261" i="22"/>
  <c r="H1260" i="22"/>
  <c r="G1260" i="22"/>
  <c r="I1260" i="22" s="1"/>
  <c r="H1259" i="22"/>
  <c r="G1259" i="22"/>
  <c r="I1259" i="22" s="1"/>
  <c r="I1258" i="22"/>
  <c r="H1258" i="22"/>
  <c r="G1258" i="22"/>
  <c r="H1257" i="22"/>
  <c r="I1257" i="22" s="1"/>
  <c r="G1257" i="22"/>
  <c r="H1256" i="22"/>
  <c r="G1256" i="22"/>
  <c r="I1256" i="22" s="1"/>
  <c r="H1255" i="22"/>
  <c r="G1255" i="22"/>
  <c r="I1255" i="22" s="1"/>
  <c r="I1254" i="22"/>
  <c r="H1254" i="22"/>
  <c r="G1254" i="22"/>
  <c r="H1253" i="22"/>
  <c r="I1253" i="22" s="1"/>
  <c r="G1253" i="22"/>
  <c r="H1252" i="22"/>
  <c r="G1252" i="22"/>
  <c r="I1252" i="22" s="1"/>
  <c r="H1251" i="22"/>
  <c r="G1251" i="22"/>
  <c r="I1251" i="22" s="1"/>
  <c r="I1250" i="22"/>
  <c r="H1250" i="22"/>
  <c r="G1250" i="22"/>
  <c r="H1249" i="22"/>
  <c r="I1249" i="22" s="1"/>
  <c r="G1249" i="22"/>
  <c r="H1248" i="22"/>
  <c r="G1248" i="22"/>
  <c r="I1248" i="22" s="1"/>
  <c r="H1247" i="22"/>
  <c r="G1247" i="22"/>
  <c r="I1247" i="22" s="1"/>
  <c r="I1246" i="22"/>
  <c r="H1246" i="22"/>
  <c r="G1246" i="22"/>
  <c r="H1245" i="22"/>
  <c r="I1245" i="22" s="1"/>
  <c r="G1245" i="22"/>
  <c r="H1244" i="22"/>
  <c r="G1244" i="22"/>
  <c r="I1244" i="22" s="1"/>
  <c r="H1243" i="22"/>
  <c r="G1243" i="22"/>
  <c r="I1243" i="22" s="1"/>
  <c r="I1242" i="22"/>
  <c r="H1242" i="22"/>
  <c r="G1242" i="22"/>
  <c r="H1241" i="22"/>
  <c r="I1241" i="22" s="1"/>
  <c r="G1241" i="22"/>
  <c r="H1240" i="22"/>
  <c r="G1240" i="22"/>
  <c r="I1240" i="22" s="1"/>
  <c r="H1239" i="22"/>
  <c r="G1239" i="22"/>
  <c r="I1239" i="22" s="1"/>
  <c r="I1238" i="22"/>
  <c r="H1238" i="22"/>
  <c r="G1238" i="22"/>
  <c r="H1237" i="22"/>
  <c r="I1237" i="22" s="1"/>
  <c r="G1237" i="22"/>
  <c r="H1236" i="22"/>
  <c r="G1236" i="22"/>
  <c r="I1236" i="22" s="1"/>
  <c r="H1235" i="22"/>
  <c r="G1235" i="22"/>
  <c r="I1235" i="22" s="1"/>
  <c r="I1234" i="22"/>
  <c r="H1234" i="22"/>
  <c r="G1234" i="22"/>
  <c r="H1233" i="22"/>
  <c r="I1233" i="22" s="1"/>
  <c r="G1233" i="22"/>
  <c r="H1232" i="22"/>
  <c r="G1232" i="22"/>
  <c r="I1232" i="22" s="1"/>
  <c r="H1231" i="22"/>
  <c r="G1231" i="22"/>
  <c r="I1231" i="22" s="1"/>
  <c r="I1230" i="22"/>
  <c r="H1230" i="22"/>
  <c r="G1230" i="22"/>
  <c r="H1229" i="22"/>
  <c r="I1229" i="22" s="1"/>
  <c r="G1229" i="22"/>
  <c r="H1228" i="22"/>
  <c r="G1228" i="22"/>
  <c r="I1228" i="22" s="1"/>
  <c r="H1227" i="22"/>
  <c r="G1227" i="22"/>
  <c r="I1227" i="22" s="1"/>
  <c r="I1226" i="22"/>
  <c r="H1226" i="22"/>
  <c r="G1226" i="22"/>
  <c r="H1225" i="22"/>
  <c r="I1225" i="22" s="1"/>
  <c r="G1225" i="22"/>
  <c r="H1224" i="22"/>
  <c r="G1224" i="22"/>
  <c r="I1224" i="22" s="1"/>
  <c r="H1223" i="22"/>
  <c r="G1223" i="22"/>
  <c r="I1223" i="22" s="1"/>
  <c r="I1222" i="22"/>
  <c r="H1222" i="22"/>
  <c r="G1222" i="22"/>
  <c r="H1221" i="22"/>
  <c r="I1221" i="22" s="1"/>
  <c r="G1221" i="22"/>
  <c r="H1220" i="22"/>
  <c r="G1220" i="22"/>
  <c r="I1220" i="22" s="1"/>
  <c r="H1219" i="22"/>
  <c r="G1219" i="22"/>
  <c r="I1219" i="22" s="1"/>
  <c r="I1218" i="22"/>
  <c r="H1218" i="22"/>
  <c r="G1218" i="22"/>
  <c r="H1217" i="22"/>
  <c r="I1217" i="22" s="1"/>
  <c r="G1217" i="22"/>
  <c r="H1216" i="22"/>
  <c r="G1216" i="22"/>
  <c r="I1216" i="22" s="1"/>
  <c r="H1215" i="22"/>
  <c r="G1215" i="22"/>
  <c r="I1215" i="22" s="1"/>
  <c r="I1214" i="22"/>
  <c r="H1214" i="22"/>
  <c r="G1214" i="22"/>
  <c r="H1213" i="22"/>
  <c r="I1213" i="22" s="1"/>
  <c r="G1213" i="22"/>
  <c r="H1212" i="22"/>
  <c r="G1212" i="22"/>
  <c r="I1212" i="22" s="1"/>
  <c r="H1211" i="22"/>
  <c r="G1211" i="22"/>
  <c r="I1211" i="22" s="1"/>
  <c r="I1210" i="22"/>
  <c r="H1210" i="22"/>
  <c r="G1210" i="22"/>
  <c r="H1209" i="22"/>
  <c r="I1209" i="22" s="1"/>
  <c r="G1209" i="22"/>
  <c r="H1208" i="22"/>
  <c r="G1208" i="22"/>
  <c r="I1208" i="22" s="1"/>
  <c r="H1207" i="22"/>
  <c r="G1207" i="22"/>
  <c r="I1207" i="22" s="1"/>
  <c r="I1206" i="22"/>
  <c r="H1206" i="22"/>
  <c r="G1206" i="22"/>
  <c r="H1205" i="22"/>
  <c r="I1205" i="22" s="1"/>
  <c r="G1205" i="22"/>
  <c r="H1204" i="22"/>
  <c r="G1204" i="22"/>
  <c r="I1204" i="22" s="1"/>
  <c r="H1203" i="22"/>
  <c r="G1203" i="22"/>
  <c r="I1203" i="22" s="1"/>
  <c r="I1202" i="22"/>
  <c r="H1202" i="22"/>
  <c r="G1202" i="22"/>
  <c r="H1201" i="22"/>
  <c r="I1201" i="22" s="1"/>
  <c r="G1201" i="22"/>
  <c r="H1200" i="22"/>
  <c r="G1200" i="22"/>
  <c r="I1200" i="22" s="1"/>
  <c r="H1199" i="22"/>
  <c r="G1199" i="22"/>
  <c r="I1199" i="22" s="1"/>
  <c r="I1198" i="22"/>
  <c r="H1198" i="22"/>
  <c r="G1198" i="22"/>
  <c r="H1197" i="22"/>
  <c r="I1197" i="22" s="1"/>
  <c r="G1197" i="22"/>
  <c r="H1196" i="22"/>
  <c r="G1196" i="22"/>
  <c r="I1196" i="22" s="1"/>
  <c r="H1195" i="22"/>
  <c r="G1195" i="22"/>
  <c r="I1195" i="22" s="1"/>
  <c r="I1194" i="22"/>
  <c r="H1194" i="22"/>
  <c r="G1194" i="22"/>
  <c r="H1193" i="22"/>
  <c r="I1193" i="22" s="1"/>
  <c r="G1193" i="22"/>
  <c r="H1192" i="22"/>
  <c r="G1192" i="22"/>
  <c r="I1192" i="22" s="1"/>
  <c r="H1191" i="22"/>
  <c r="G1191" i="22"/>
  <c r="I1191" i="22" s="1"/>
  <c r="I1190" i="22"/>
  <c r="H1190" i="22"/>
  <c r="G1190" i="22"/>
  <c r="H1189" i="22"/>
  <c r="I1189" i="22" s="1"/>
  <c r="G1189" i="22"/>
  <c r="H1188" i="22"/>
  <c r="G1188" i="22"/>
  <c r="I1188" i="22" s="1"/>
  <c r="H1187" i="22"/>
  <c r="G1187" i="22"/>
  <c r="I1187" i="22" s="1"/>
  <c r="I1186" i="22"/>
  <c r="H1186" i="22"/>
  <c r="G1186" i="22"/>
  <c r="H1185" i="22"/>
  <c r="I1185" i="22" s="1"/>
  <c r="G1185" i="22"/>
  <c r="H1184" i="22"/>
  <c r="G1184" i="22"/>
  <c r="I1184" i="22" s="1"/>
  <c r="H1183" i="22"/>
  <c r="G1183" i="22"/>
  <c r="I1183" i="22" s="1"/>
  <c r="I1182" i="22"/>
  <c r="H1182" i="22"/>
  <c r="G1182" i="22"/>
  <c r="H1181" i="22"/>
  <c r="I1181" i="22" s="1"/>
  <c r="G1181" i="22"/>
  <c r="H1180" i="22"/>
  <c r="G1180" i="22"/>
  <c r="I1180" i="22" s="1"/>
  <c r="H1179" i="22"/>
  <c r="G1179" i="22"/>
  <c r="I1179" i="22" s="1"/>
  <c r="I1178" i="22"/>
  <c r="H1178" i="22"/>
  <c r="G1178" i="22"/>
  <c r="H1177" i="22"/>
  <c r="I1177" i="22" s="1"/>
  <c r="G1177" i="22"/>
  <c r="H1176" i="22"/>
  <c r="G1176" i="22"/>
  <c r="I1176" i="22" s="1"/>
  <c r="H1175" i="22"/>
  <c r="G1175" i="22"/>
  <c r="I1175" i="22" s="1"/>
  <c r="I1174" i="22"/>
  <c r="H1174" i="22"/>
  <c r="G1174" i="22"/>
  <c r="H1173" i="22"/>
  <c r="I1173" i="22" s="1"/>
  <c r="G1173" i="22"/>
  <c r="H1172" i="22"/>
  <c r="G1172" i="22"/>
  <c r="I1172" i="22" s="1"/>
  <c r="H1171" i="22"/>
  <c r="G1171" i="22"/>
  <c r="I1171" i="22" s="1"/>
  <c r="I1170" i="22"/>
  <c r="H1170" i="22"/>
  <c r="G1170" i="22"/>
  <c r="H1169" i="22"/>
  <c r="I1169" i="22" s="1"/>
  <c r="G1169" i="22"/>
  <c r="H1168" i="22"/>
  <c r="G1168" i="22"/>
  <c r="I1168" i="22" s="1"/>
  <c r="H1167" i="22"/>
  <c r="G1167" i="22"/>
  <c r="I1167" i="22" s="1"/>
  <c r="I1166" i="22"/>
  <c r="H1166" i="22"/>
  <c r="G1166" i="22"/>
  <c r="H1165" i="22"/>
  <c r="I1165" i="22" s="1"/>
  <c r="G1165" i="22"/>
  <c r="H1164" i="22"/>
  <c r="G1164" i="22"/>
  <c r="I1164" i="22" s="1"/>
  <c r="H1163" i="22"/>
  <c r="G1163" i="22"/>
  <c r="I1163" i="22" s="1"/>
  <c r="I1162" i="22"/>
  <c r="H1162" i="22"/>
  <c r="G1162" i="22"/>
  <c r="H1161" i="22"/>
  <c r="I1161" i="22" s="1"/>
  <c r="G1161" i="22"/>
  <c r="H1160" i="22"/>
  <c r="G1160" i="22"/>
  <c r="I1160" i="22" s="1"/>
  <c r="H1159" i="22"/>
  <c r="G1159" i="22"/>
  <c r="I1159" i="22" s="1"/>
  <c r="I1158" i="22"/>
  <c r="H1158" i="22"/>
  <c r="G1158" i="22"/>
  <c r="H1157" i="22"/>
  <c r="I1157" i="22" s="1"/>
  <c r="G1157" i="22"/>
  <c r="H1156" i="22"/>
  <c r="G1156" i="22"/>
  <c r="I1156" i="22" s="1"/>
  <c r="H1155" i="22"/>
  <c r="G1155" i="22"/>
  <c r="I1155" i="22" s="1"/>
  <c r="I1154" i="22"/>
  <c r="H1154" i="22"/>
  <c r="G1154" i="22"/>
  <c r="H1153" i="22"/>
  <c r="I1153" i="22" s="1"/>
  <c r="G1153" i="22"/>
  <c r="H1152" i="22"/>
  <c r="G1152" i="22"/>
  <c r="H1151" i="22"/>
  <c r="G1151" i="22"/>
  <c r="I1151" i="22" s="1"/>
  <c r="I1150" i="22"/>
  <c r="H1150" i="22"/>
  <c r="G1150" i="22"/>
  <c r="H1149" i="22"/>
  <c r="I1149" i="22" s="1"/>
  <c r="G1149" i="22"/>
  <c r="H1148" i="22"/>
  <c r="G1148" i="22"/>
  <c r="H1147" i="22"/>
  <c r="G1147" i="22"/>
  <c r="I1147" i="22" s="1"/>
  <c r="I1146" i="22"/>
  <c r="H1146" i="22"/>
  <c r="G1146" i="22"/>
  <c r="H1145" i="22"/>
  <c r="I1145" i="22" s="1"/>
  <c r="G1145" i="22"/>
  <c r="H1144" i="22"/>
  <c r="G1144" i="22"/>
  <c r="H1143" i="22"/>
  <c r="G1143" i="22"/>
  <c r="I1143" i="22" s="1"/>
  <c r="I1142" i="22"/>
  <c r="H1142" i="22"/>
  <c r="G1142" i="22"/>
  <c r="H1141" i="22"/>
  <c r="I1141" i="22" s="1"/>
  <c r="G1141" i="22"/>
  <c r="H1140" i="22"/>
  <c r="G1140" i="22"/>
  <c r="H1139" i="22"/>
  <c r="G1139" i="22"/>
  <c r="I1139" i="22" s="1"/>
  <c r="I1138" i="22"/>
  <c r="H1138" i="22"/>
  <c r="G1138" i="22"/>
  <c r="H1137" i="22"/>
  <c r="I1137" i="22" s="1"/>
  <c r="G1137" i="22"/>
  <c r="H1136" i="22"/>
  <c r="G1136" i="22"/>
  <c r="H1135" i="22"/>
  <c r="G1135" i="22"/>
  <c r="I1135" i="22" s="1"/>
  <c r="I1134" i="22"/>
  <c r="H1134" i="22"/>
  <c r="G1134" i="22"/>
  <c r="H1133" i="22"/>
  <c r="I1133" i="22" s="1"/>
  <c r="G1133" i="22"/>
  <c r="H1132" i="22"/>
  <c r="G1132" i="22"/>
  <c r="H1131" i="22"/>
  <c r="G1131" i="22"/>
  <c r="H1130" i="22"/>
  <c r="G1130" i="22"/>
  <c r="I1130" i="22" s="1"/>
  <c r="H1129" i="22"/>
  <c r="I1129" i="22" s="1"/>
  <c r="G1129" i="22"/>
  <c r="H1128" i="22"/>
  <c r="G1128" i="22"/>
  <c r="I1128" i="22" s="1"/>
  <c r="H1127" i="22"/>
  <c r="G1127" i="22"/>
  <c r="I1127" i="22" s="1"/>
  <c r="H1126" i="22"/>
  <c r="G1126" i="22"/>
  <c r="I1126" i="22" s="1"/>
  <c r="H1125" i="22"/>
  <c r="I1125" i="22" s="1"/>
  <c r="G1125" i="22"/>
  <c r="H1124" i="22"/>
  <c r="G1124" i="22"/>
  <c r="I1124" i="22" s="1"/>
  <c r="H1123" i="22"/>
  <c r="G1123" i="22"/>
  <c r="I1123" i="22" s="1"/>
  <c r="H1122" i="22"/>
  <c r="G1122" i="22"/>
  <c r="I1122" i="22" s="1"/>
  <c r="H1121" i="22"/>
  <c r="I1121" i="22" s="1"/>
  <c r="G1121" i="22"/>
  <c r="H1120" i="22"/>
  <c r="G1120" i="22"/>
  <c r="I1120" i="22" s="1"/>
  <c r="H1119" i="22"/>
  <c r="G1119" i="22"/>
  <c r="I1119" i="22" s="1"/>
  <c r="H1118" i="22"/>
  <c r="G1118" i="22"/>
  <c r="I1118" i="22" s="1"/>
  <c r="H1117" i="22"/>
  <c r="I1117" i="22" s="1"/>
  <c r="G1117" i="22"/>
  <c r="H1116" i="22"/>
  <c r="G1116" i="22"/>
  <c r="I1116" i="22" s="1"/>
  <c r="H1115" i="22"/>
  <c r="G1115" i="22"/>
  <c r="I1115" i="22" s="1"/>
  <c r="H1114" i="22"/>
  <c r="G1114" i="22"/>
  <c r="I1114" i="22" s="1"/>
  <c r="H1113" i="22"/>
  <c r="I1113" i="22" s="1"/>
  <c r="G1113" i="22"/>
  <c r="H1112" i="22"/>
  <c r="G1112" i="22"/>
  <c r="I1112" i="22" s="1"/>
  <c r="H1111" i="22"/>
  <c r="G1111" i="22"/>
  <c r="I1111" i="22" s="1"/>
  <c r="H1110" i="22"/>
  <c r="G1110" i="22"/>
  <c r="I1110" i="22" s="1"/>
  <c r="H1109" i="22"/>
  <c r="I1109" i="22" s="1"/>
  <c r="G1109" i="22"/>
  <c r="H1108" i="22"/>
  <c r="G1108" i="22"/>
  <c r="I1108" i="22" s="1"/>
  <c r="H1107" i="22"/>
  <c r="G1107" i="22"/>
  <c r="I1107" i="22" s="1"/>
  <c r="H1106" i="22"/>
  <c r="G1106" i="22"/>
  <c r="I1106" i="22" s="1"/>
  <c r="H1105" i="22"/>
  <c r="I1105" i="22" s="1"/>
  <c r="G1105" i="22"/>
  <c r="H1104" i="22"/>
  <c r="G1104" i="22"/>
  <c r="I1104" i="22" s="1"/>
  <c r="H1103" i="22"/>
  <c r="G1103" i="22"/>
  <c r="I1103" i="22" s="1"/>
  <c r="H1102" i="22"/>
  <c r="G1102" i="22"/>
  <c r="I1102" i="22" s="1"/>
  <c r="H1101" i="22"/>
  <c r="I1101" i="22" s="1"/>
  <c r="G1101" i="22"/>
  <c r="H1100" i="22"/>
  <c r="G1100" i="22"/>
  <c r="I1100" i="22" s="1"/>
  <c r="H1099" i="22"/>
  <c r="G1099" i="22"/>
  <c r="I1099" i="22" s="1"/>
  <c r="H1098" i="22"/>
  <c r="G1098" i="22"/>
  <c r="I1098" i="22" s="1"/>
  <c r="H1097" i="22"/>
  <c r="I1097" i="22" s="1"/>
  <c r="G1097" i="22"/>
  <c r="H1096" i="22"/>
  <c r="G1096" i="22"/>
  <c r="I1096" i="22" s="1"/>
  <c r="H1095" i="22"/>
  <c r="G1095" i="22"/>
  <c r="I1095" i="22" s="1"/>
  <c r="H1094" i="22"/>
  <c r="G1094" i="22"/>
  <c r="I1094" i="22" s="1"/>
  <c r="H1093" i="22"/>
  <c r="I1093" i="22" s="1"/>
  <c r="G1093" i="22"/>
  <c r="I1092" i="22"/>
  <c r="H1092" i="22"/>
  <c r="G1092" i="22"/>
  <c r="H1091" i="22"/>
  <c r="G1091" i="22"/>
  <c r="I1091" i="22" s="1"/>
  <c r="H1090" i="22"/>
  <c r="G1090" i="22"/>
  <c r="I1090" i="22" s="1"/>
  <c r="H1089" i="22"/>
  <c r="I1089" i="22" s="1"/>
  <c r="G1089" i="22"/>
  <c r="I1088" i="22"/>
  <c r="H1088" i="22"/>
  <c r="G1088" i="22"/>
  <c r="H1087" i="22"/>
  <c r="G1087" i="22"/>
  <c r="I1087" i="22" s="1"/>
  <c r="H1086" i="22"/>
  <c r="G1086" i="22"/>
  <c r="I1086" i="22" s="1"/>
  <c r="H1085" i="22"/>
  <c r="I1085" i="22" s="1"/>
  <c r="G1085" i="22"/>
  <c r="I1084" i="22"/>
  <c r="H1084" i="22"/>
  <c r="G1084" i="22"/>
  <c r="H1083" i="22"/>
  <c r="G1083" i="22"/>
  <c r="I1083" i="22" s="1"/>
  <c r="H1082" i="22"/>
  <c r="G1082" i="22"/>
  <c r="I1082" i="22" s="1"/>
  <c r="H1081" i="22"/>
  <c r="I1081" i="22" s="1"/>
  <c r="G1081" i="22"/>
  <c r="I1080" i="22"/>
  <c r="H1080" i="22"/>
  <c r="G1080" i="22"/>
  <c r="H1079" i="22"/>
  <c r="G1079" i="22"/>
  <c r="I1079" i="22" s="1"/>
  <c r="H1078" i="22"/>
  <c r="G1078" i="22"/>
  <c r="I1078" i="22" s="1"/>
  <c r="H1077" i="22"/>
  <c r="G1077" i="22"/>
  <c r="I1077" i="22" s="1"/>
  <c r="I1076" i="22"/>
  <c r="H1076" i="22"/>
  <c r="G1076" i="22"/>
  <c r="H1075" i="22"/>
  <c r="G1075" i="22"/>
  <c r="I1075" i="22" s="1"/>
  <c r="H1074" i="22"/>
  <c r="G1074" i="22"/>
  <c r="I1074" i="22" s="1"/>
  <c r="H1073" i="22"/>
  <c r="G1073" i="22"/>
  <c r="I1073" i="22" s="1"/>
  <c r="I1072" i="22"/>
  <c r="H1072" i="22"/>
  <c r="G1072" i="22"/>
  <c r="H1071" i="22"/>
  <c r="G1071" i="22"/>
  <c r="I1071" i="22" s="1"/>
  <c r="H1070" i="22"/>
  <c r="G1070" i="22"/>
  <c r="I1070" i="22" s="1"/>
  <c r="H1069" i="22"/>
  <c r="G1069" i="22"/>
  <c r="I1069" i="22" s="1"/>
  <c r="I1068" i="22"/>
  <c r="H1068" i="22"/>
  <c r="G1068" i="22"/>
  <c r="H1067" i="22"/>
  <c r="G1067" i="22"/>
  <c r="I1067" i="22" s="1"/>
  <c r="H1066" i="22"/>
  <c r="G1066" i="22"/>
  <c r="I1066" i="22" s="1"/>
  <c r="H1065" i="22"/>
  <c r="G1065" i="22"/>
  <c r="I1065" i="22" s="1"/>
  <c r="I1064" i="22"/>
  <c r="H1064" i="22"/>
  <c r="G1064" i="22"/>
  <c r="H1063" i="22"/>
  <c r="G1063" i="22"/>
  <c r="I1063" i="22" s="1"/>
  <c r="H1062" i="22"/>
  <c r="G1062" i="22"/>
  <c r="I1062" i="22" s="1"/>
  <c r="H1061" i="22"/>
  <c r="G1061" i="22"/>
  <c r="I1061" i="22" s="1"/>
  <c r="I1060" i="22"/>
  <c r="H1060" i="22"/>
  <c r="G1060" i="22"/>
  <c r="H1059" i="22"/>
  <c r="G1059" i="22"/>
  <c r="I1059" i="22" s="1"/>
  <c r="H1058" i="22"/>
  <c r="G1058" i="22"/>
  <c r="I1058" i="22" s="1"/>
  <c r="H1057" i="22"/>
  <c r="G1057" i="22"/>
  <c r="I1057" i="22" s="1"/>
  <c r="I1056" i="22"/>
  <c r="H1056" i="22"/>
  <c r="G1056" i="22"/>
  <c r="H1055" i="22"/>
  <c r="G1055" i="22"/>
  <c r="I1055" i="22" s="1"/>
  <c r="H1054" i="22"/>
  <c r="G1054" i="22"/>
  <c r="I1054" i="22" s="1"/>
  <c r="H1053" i="22"/>
  <c r="G1053" i="22"/>
  <c r="I1053" i="22" s="1"/>
  <c r="I1052" i="22"/>
  <c r="H1052" i="22"/>
  <c r="G1052" i="22"/>
  <c r="H1051" i="22"/>
  <c r="G1051" i="22"/>
  <c r="I1051" i="22" s="1"/>
  <c r="H1050" i="22"/>
  <c r="G1050" i="22"/>
  <c r="I1050" i="22" s="1"/>
  <c r="H1049" i="22"/>
  <c r="G1049" i="22"/>
  <c r="I1049" i="22" s="1"/>
  <c r="I1048" i="22"/>
  <c r="H1048" i="22"/>
  <c r="G1048" i="22"/>
  <c r="H1047" i="22"/>
  <c r="G1047" i="22"/>
  <c r="I1047" i="22" s="1"/>
  <c r="H1046" i="22"/>
  <c r="G1046" i="22"/>
  <c r="I1046" i="22" s="1"/>
  <c r="H1045" i="22"/>
  <c r="G1045" i="22"/>
  <c r="I1045" i="22" s="1"/>
  <c r="I1044" i="22"/>
  <c r="H1044" i="22"/>
  <c r="G1044" i="22"/>
  <c r="H1043" i="22"/>
  <c r="G1043" i="22"/>
  <c r="I1043" i="22" s="1"/>
  <c r="H1042" i="22"/>
  <c r="G1042" i="22"/>
  <c r="I1042" i="22" s="1"/>
  <c r="H1041" i="22"/>
  <c r="G1041" i="22"/>
  <c r="I1041" i="22" s="1"/>
  <c r="I1040" i="22"/>
  <c r="H1040" i="22"/>
  <c r="G1040" i="22"/>
  <c r="H1039" i="22"/>
  <c r="G1039" i="22"/>
  <c r="I1039" i="22" s="1"/>
  <c r="H1038" i="22"/>
  <c r="G1038" i="22"/>
  <c r="I1038" i="22" s="1"/>
  <c r="H1037" i="22"/>
  <c r="G1037" i="22"/>
  <c r="I1037" i="22" s="1"/>
  <c r="I1036" i="22"/>
  <c r="H1036" i="22"/>
  <c r="G1036" i="22"/>
  <c r="H1035" i="22"/>
  <c r="G1035" i="22"/>
  <c r="I1035" i="22" s="1"/>
  <c r="H1034" i="22"/>
  <c r="G1034" i="22"/>
  <c r="I1034" i="22" s="1"/>
  <c r="H1033" i="22"/>
  <c r="G1033" i="22"/>
  <c r="I1033" i="22" s="1"/>
  <c r="I1032" i="22"/>
  <c r="H1032" i="22"/>
  <c r="G1032" i="22"/>
  <c r="H1031" i="22"/>
  <c r="G1031" i="22"/>
  <c r="I1031" i="22" s="1"/>
  <c r="H1030" i="22"/>
  <c r="G1030" i="22"/>
  <c r="I1030" i="22" s="1"/>
  <c r="H1029" i="22"/>
  <c r="G1029" i="22"/>
  <c r="I1029" i="22" s="1"/>
  <c r="I1028" i="22"/>
  <c r="H1028" i="22"/>
  <c r="G1028" i="22"/>
  <c r="H1027" i="22"/>
  <c r="G1027" i="22"/>
  <c r="I1027" i="22" s="1"/>
  <c r="H1026" i="22"/>
  <c r="G1026" i="22"/>
  <c r="I1026" i="22" s="1"/>
  <c r="H1025" i="22"/>
  <c r="G1025" i="22"/>
  <c r="I1025" i="22" s="1"/>
  <c r="I1024" i="22"/>
  <c r="H1024" i="22"/>
  <c r="G1024" i="22"/>
  <c r="H1023" i="22"/>
  <c r="G1023" i="22"/>
  <c r="I1023" i="22" s="1"/>
  <c r="H1022" i="22"/>
  <c r="G1022" i="22"/>
  <c r="I1022" i="22" s="1"/>
  <c r="H1021" i="22"/>
  <c r="G1021" i="22"/>
  <c r="I1021" i="22" s="1"/>
  <c r="I1020" i="22"/>
  <c r="H1020" i="22"/>
  <c r="G1020" i="22"/>
  <c r="H1019" i="22"/>
  <c r="G1019" i="22"/>
  <c r="I1019" i="22" s="1"/>
  <c r="H1018" i="22"/>
  <c r="G1018" i="22"/>
  <c r="I1018" i="22" s="1"/>
  <c r="H1017" i="22"/>
  <c r="G1017" i="22"/>
  <c r="I1017" i="22" s="1"/>
  <c r="I1016" i="22"/>
  <c r="H1016" i="22"/>
  <c r="G1016" i="22"/>
  <c r="H1015" i="22"/>
  <c r="G1015" i="22"/>
  <c r="I1015" i="22" s="1"/>
  <c r="H1014" i="22"/>
  <c r="G1014" i="22"/>
  <c r="I1014" i="22" s="1"/>
  <c r="H1013" i="22"/>
  <c r="G1013" i="22"/>
  <c r="I1013" i="22" s="1"/>
  <c r="I1012" i="22"/>
  <c r="H1012" i="22"/>
  <c r="G1012" i="22"/>
  <c r="H1011" i="22"/>
  <c r="G1011" i="22"/>
  <c r="I1011" i="22" s="1"/>
  <c r="H1010" i="22"/>
  <c r="G1010" i="22"/>
  <c r="I1010" i="22" s="1"/>
  <c r="H1009" i="22"/>
  <c r="G1009" i="22"/>
  <c r="I1009" i="22" s="1"/>
  <c r="H1008" i="22"/>
  <c r="G1008" i="22"/>
  <c r="I1008" i="22" s="1"/>
  <c r="H1007" i="22"/>
  <c r="G1007" i="22"/>
  <c r="I1007" i="22" s="1"/>
  <c r="H1006" i="22"/>
  <c r="G1006" i="22"/>
  <c r="I1006" i="22" s="1"/>
  <c r="H1005" i="22"/>
  <c r="G1005" i="22"/>
  <c r="I1005" i="22" s="1"/>
  <c r="I1004" i="22"/>
  <c r="H1004" i="22"/>
  <c r="G1004" i="22"/>
  <c r="H1003" i="22"/>
  <c r="G1003" i="22"/>
  <c r="I1003" i="22" s="1"/>
  <c r="H1002" i="22"/>
  <c r="G1002" i="22"/>
  <c r="I1002" i="22" s="1"/>
  <c r="H1001" i="22"/>
  <c r="I1001" i="22" s="1"/>
  <c r="G1001" i="22"/>
  <c r="I1000" i="22"/>
  <c r="H1000" i="22"/>
  <c r="G1000" i="22"/>
  <c r="H999" i="22"/>
  <c r="G999" i="22"/>
  <c r="I999" i="22" s="1"/>
  <c r="H998" i="22"/>
  <c r="G998" i="22"/>
  <c r="I998" i="22" s="1"/>
  <c r="H997" i="22"/>
  <c r="G997" i="22"/>
  <c r="I997" i="22" s="1"/>
  <c r="I996" i="22"/>
  <c r="H996" i="22"/>
  <c r="G996" i="22"/>
  <c r="H995" i="22"/>
  <c r="G995" i="22"/>
  <c r="I995" i="22" s="1"/>
  <c r="H994" i="22"/>
  <c r="G994" i="22"/>
  <c r="I994" i="22" s="1"/>
  <c r="H993" i="22"/>
  <c r="G993" i="22"/>
  <c r="I993" i="22" s="1"/>
  <c r="I992" i="22"/>
  <c r="H992" i="22"/>
  <c r="G992" i="22"/>
  <c r="H991" i="22"/>
  <c r="G991" i="22"/>
  <c r="I991" i="22" s="1"/>
  <c r="H990" i="22"/>
  <c r="G990" i="22"/>
  <c r="I990" i="22" s="1"/>
  <c r="H989" i="22"/>
  <c r="G989" i="22"/>
  <c r="I989" i="22" s="1"/>
  <c r="I988" i="22"/>
  <c r="H988" i="22"/>
  <c r="G988" i="22"/>
  <c r="H987" i="22"/>
  <c r="G987" i="22"/>
  <c r="I987" i="22" s="1"/>
  <c r="H986" i="22"/>
  <c r="G986" i="22"/>
  <c r="I986" i="22" s="1"/>
  <c r="H985" i="22"/>
  <c r="G985" i="22"/>
  <c r="I985" i="22" s="1"/>
  <c r="I984" i="22"/>
  <c r="H984" i="22"/>
  <c r="G984" i="22"/>
  <c r="H983" i="22"/>
  <c r="G983" i="22"/>
  <c r="I983" i="22" s="1"/>
  <c r="H982" i="22"/>
  <c r="G982" i="22"/>
  <c r="I982" i="22" s="1"/>
  <c r="H981" i="22"/>
  <c r="G981" i="22"/>
  <c r="I981" i="22" s="1"/>
  <c r="I980" i="22"/>
  <c r="H980" i="22"/>
  <c r="G980" i="22"/>
  <c r="H979" i="22"/>
  <c r="G979" i="22"/>
  <c r="I979" i="22" s="1"/>
  <c r="H978" i="22"/>
  <c r="G978" i="22"/>
  <c r="I978" i="22" s="1"/>
  <c r="H977" i="22"/>
  <c r="G977" i="22"/>
  <c r="I977" i="22" s="1"/>
  <c r="I976" i="22"/>
  <c r="H976" i="22"/>
  <c r="G976" i="22"/>
  <c r="H975" i="22"/>
  <c r="G975" i="22"/>
  <c r="I975" i="22" s="1"/>
  <c r="H974" i="22"/>
  <c r="G974" i="22"/>
  <c r="I974" i="22" s="1"/>
  <c r="H973" i="22"/>
  <c r="G973" i="22"/>
  <c r="I973" i="22" s="1"/>
  <c r="I972" i="22"/>
  <c r="H972" i="22"/>
  <c r="G972" i="22"/>
  <c r="H971" i="22"/>
  <c r="G971" i="22"/>
  <c r="I971" i="22" s="1"/>
  <c r="H970" i="22"/>
  <c r="G970" i="22"/>
  <c r="I970" i="22" s="1"/>
  <c r="H969" i="22"/>
  <c r="G969" i="22"/>
  <c r="I969" i="22" s="1"/>
  <c r="I968" i="22"/>
  <c r="H968" i="22"/>
  <c r="G968" i="22"/>
  <c r="H967" i="22"/>
  <c r="G967" i="22"/>
  <c r="I967" i="22" s="1"/>
  <c r="H966" i="22"/>
  <c r="G966" i="22"/>
  <c r="I966" i="22" s="1"/>
  <c r="H965" i="22"/>
  <c r="G965" i="22"/>
  <c r="I965" i="22" s="1"/>
  <c r="I964" i="22"/>
  <c r="H964" i="22"/>
  <c r="G964" i="22"/>
  <c r="H963" i="22"/>
  <c r="G963" i="22"/>
  <c r="I963" i="22" s="1"/>
  <c r="H962" i="22"/>
  <c r="G962" i="22"/>
  <c r="I962" i="22" s="1"/>
  <c r="H961" i="22"/>
  <c r="G961" i="22"/>
  <c r="I961" i="22" s="1"/>
  <c r="I960" i="22"/>
  <c r="H960" i="22"/>
  <c r="G960" i="22"/>
  <c r="H959" i="22"/>
  <c r="G959" i="22"/>
  <c r="I959" i="22" s="1"/>
  <c r="H958" i="22"/>
  <c r="G958" i="22"/>
  <c r="I958" i="22" s="1"/>
  <c r="H957" i="22"/>
  <c r="G957" i="22"/>
  <c r="I957" i="22" s="1"/>
  <c r="I956" i="22"/>
  <c r="H956" i="22"/>
  <c r="G956" i="22"/>
  <c r="H955" i="22"/>
  <c r="G955" i="22"/>
  <c r="I955" i="22" s="1"/>
  <c r="H954" i="22"/>
  <c r="G954" i="22"/>
  <c r="I954" i="22" s="1"/>
  <c r="H953" i="22"/>
  <c r="I953" i="22" s="1"/>
  <c r="G953" i="22"/>
  <c r="I952" i="22"/>
  <c r="H952" i="22"/>
  <c r="G952" i="22"/>
  <c r="H951" i="22"/>
  <c r="G951" i="22"/>
  <c r="I951" i="22" s="1"/>
  <c r="H950" i="22"/>
  <c r="G950" i="22"/>
  <c r="I950" i="22" s="1"/>
  <c r="H949" i="22"/>
  <c r="G949" i="22"/>
  <c r="I949" i="22" s="1"/>
  <c r="I948" i="22"/>
  <c r="H948" i="22"/>
  <c r="G948" i="22"/>
  <c r="H947" i="22"/>
  <c r="G947" i="22"/>
  <c r="I947" i="22" s="1"/>
  <c r="H946" i="22"/>
  <c r="G946" i="22"/>
  <c r="I946" i="22" s="1"/>
  <c r="H945" i="22"/>
  <c r="G945" i="22"/>
  <c r="I945" i="22" s="1"/>
  <c r="I944" i="22"/>
  <c r="H944" i="22"/>
  <c r="G944" i="22"/>
  <c r="H943" i="22"/>
  <c r="G943" i="22"/>
  <c r="I943" i="22" s="1"/>
  <c r="H942" i="22"/>
  <c r="G942" i="22"/>
  <c r="I942" i="22" s="1"/>
  <c r="H941" i="22"/>
  <c r="G941" i="22"/>
  <c r="I941" i="22" s="1"/>
  <c r="I940" i="22"/>
  <c r="H940" i="22"/>
  <c r="G940" i="22"/>
  <c r="H939" i="22"/>
  <c r="G939" i="22"/>
  <c r="I939" i="22" s="1"/>
  <c r="H938" i="22"/>
  <c r="G938" i="22"/>
  <c r="I938" i="22" s="1"/>
  <c r="H937" i="22"/>
  <c r="I937" i="22" s="1"/>
  <c r="G937" i="22"/>
  <c r="I936" i="22"/>
  <c r="H936" i="22"/>
  <c r="G936" i="22"/>
  <c r="H935" i="22"/>
  <c r="G935" i="22"/>
  <c r="I935" i="22" s="1"/>
  <c r="H934" i="22"/>
  <c r="G934" i="22"/>
  <c r="I934" i="22" s="1"/>
  <c r="H933" i="22"/>
  <c r="I933" i="22" s="1"/>
  <c r="G933" i="22"/>
  <c r="I932" i="22"/>
  <c r="H932" i="22"/>
  <c r="G932" i="22"/>
  <c r="H931" i="22"/>
  <c r="G931" i="22"/>
  <c r="I931" i="22" s="1"/>
  <c r="H930" i="22"/>
  <c r="G930" i="22"/>
  <c r="I930" i="22" s="1"/>
  <c r="H929" i="22"/>
  <c r="I929" i="22" s="1"/>
  <c r="G929" i="22"/>
  <c r="I928" i="22"/>
  <c r="H928" i="22"/>
  <c r="G928" i="22"/>
  <c r="H927" i="22"/>
  <c r="G927" i="22"/>
  <c r="I927" i="22" s="1"/>
  <c r="H926" i="22"/>
  <c r="G926" i="22"/>
  <c r="I926" i="22" s="1"/>
  <c r="H925" i="22"/>
  <c r="I925" i="22" s="1"/>
  <c r="G925" i="22"/>
  <c r="I924" i="22"/>
  <c r="H924" i="22"/>
  <c r="G924" i="22"/>
  <c r="H923" i="22"/>
  <c r="G923" i="22"/>
  <c r="I923" i="22" s="1"/>
  <c r="H922" i="22"/>
  <c r="G922" i="22"/>
  <c r="I922" i="22" s="1"/>
  <c r="H921" i="22"/>
  <c r="I921" i="22" s="1"/>
  <c r="G921" i="22"/>
  <c r="I920" i="22"/>
  <c r="H920" i="22"/>
  <c r="G920" i="22"/>
  <c r="H919" i="22"/>
  <c r="G919" i="22"/>
  <c r="I919" i="22" s="1"/>
  <c r="H918" i="22"/>
  <c r="G918" i="22"/>
  <c r="I918" i="22" s="1"/>
  <c r="H917" i="22"/>
  <c r="G917" i="22"/>
  <c r="I917" i="22" s="1"/>
  <c r="I916" i="22"/>
  <c r="H916" i="22"/>
  <c r="G916" i="22"/>
  <c r="H915" i="22"/>
  <c r="G915" i="22"/>
  <c r="I915" i="22" s="1"/>
  <c r="H914" i="22"/>
  <c r="G914" i="22"/>
  <c r="I914" i="22" s="1"/>
  <c r="H913" i="22"/>
  <c r="G913" i="22"/>
  <c r="I913" i="22" s="1"/>
  <c r="I912" i="22"/>
  <c r="H912" i="22"/>
  <c r="G912" i="22"/>
  <c r="H911" i="22"/>
  <c r="G911" i="22"/>
  <c r="I911" i="22" s="1"/>
  <c r="H910" i="22"/>
  <c r="G910" i="22"/>
  <c r="I910" i="22" s="1"/>
  <c r="H909" i="22"/>
  <c r="G909" i="22"/>
  <c r="I909" i="22" s="1"/>
  <c r="I908" i="22"/>
  <c r="H908" i="22"/>
  <c r="G908" i="22"/>
  <c r="H907" i="22"/>
  <c r="G907" i="22"/>
  <c r="I907" i="22" s="1"/>
  <c r="H906" i="22"/>
  <c r="G906" i="22"/>
  <c r="I906" i="22" s="1"/>
  <c r="H905" i="22"/>
  <c r="G905" i="22"/>
  <c r="I905" i="22" s="1"/>
  <c r="I904" i="22"/>
  <c r="H904" i="22"/>
  <c r="G904" i="22"/>
  <c r="H903" i="22"/>
  <c r="G903" i="22"/>
  <c r="I903" i="22" s="1"/>
  <c r="H902" i="22"/>
  <c r="G902" i="22"/>
  <c r="I902" i="22" s="1"/>
  <c r="H901" i="22"/>
  <c r="G901" i="22"/>
  <c r="I901" i="22" s="1"/>
  <c r="I900" i="22"/>
  <c r="H900" i="22"/>
  <c r="G900" i="22"/>
  <c r="H899" i="22"/>
  <c r="G899" i="22"/>
  <c r="I899" i="22" s="1"/>
  <c r="H898" i="22"/>
  <c r="G898" i="22"/>
  <c r="I898" i="22" s="1"/>
  <c r="H897" i="22"/>
  <c r="G897" i="22"/>
  <c r="I897" i="22" s="1"/>
  <c r="I896" i="22"/>
  <c r="H896" i="22"/>
  <c r="G896" i="22"/>
  <c r="H895" i="22"/>
  <c r="G895" i="22"/>
  <c r="I895" i="22" s="1"/>
  <c r="H894" i="22"/>
  <c r="G894" i="22"/>
  <c r="I894" i="22" s="1"/>
  <c r="H893" i="22"/>
  <c r="G893" i="22"/>
  <c r="I893" i="22" s="1"/>
  <c r="I892" i="22"/>
  <c r="H892" i="22"/>
  <c r="G892" i="22"/>
  <c r="H891" i="22"/>
  <c r="G891" i="22"/>
  <c r="I891" i="22" s="1"/>
  <c r="H890" i="22"/>
  <c r="G890" i="22"/>
  <c r="I890" i="22" s="1"/>
  <c r="H889" i="22"/>
  <c r="G889" i="22"/>
  <c r="I889" i="22" s="1"/>
  <c r="I888" i="22"/>
  <c r="H888" i="22"/>
  <c r="G888" i="22"/>
  <c r="H887" i="22"/>
  <c r="G887" i="22"/>
  <c r="I887" i="22" s="1"/>
  <c r="H886" i="22"/>
  <c r="G886" i="22"/>
  <c r="I886" i="22" s="1"/>
  <c r="H885" i="22"/>
  <c r="G885" i="22"/>
  <c r="I885" i="22" s="1"/>
  <c r="I884" i="22"/>
  <c r="H884" i="22"/>
  <c r="G884" i="22"/>
  <c r="H883" i="22"/>
  <c r="G883" i="22"/>
  <c r="I883" i="22" s="1"/>
  <c r="H882" i="22"/>
  <c r="G882" i="22"/>
  <c r="I882" i="22" s="1"/>
  <c r="H881" i="22"/>
  <c r="G881" i="22"/>
  <c r="I881" i="22" s="1"/>
  <c r="I880" i="22"/>
  <c r="H880" i="22"/>
  <c r="G880" i="22"/>
  <c r="H879" i="22"/>
  <c r="G879" i="22"/>
  <c r="I879" i="22" s="1"/>
  <c r="H878" i="22"/>
  <c r="G878" i="22"/>
  <c r="I878" i="22" s="1"/>
  <c r="H877" i="22"/>
  <c r="G877" i="22"/>
  <c r="I877" i="22" s="1"/>
  <c r="I876" i="22"/>
  <c r="H876" i="22"/>
  <c r="G876" i="22"/>
  <c r="H875" i="22"/>
  <c r="G875" i="22"/>
  <c r="I875" i="22" s="1"/>
  <c r="H874" i="22"/>
  <c r="G874" i="22"/>
  <c r="I874" i="22" s="1"/>
  <c r="H873" i="22"/>
  <c r="G873" i="22"/>
  <c r="I873" i="22" s="1"/>
  <c r="I872" i="22"/>
  <c r="H872" i="22"/>
  <c r="G872" i="22"/>
  <c r="H871" i="22"/>
  <c r="G871" i="22"/>
  <c r="I871" i="22" s="1"/>
  <c r="H870" i="22"/>
  <c r="G870" i="22"/>
  <c r="I870" i="22" s="1"/>
  <c r="H869" i="22"/>
  <c r="G869" i="22"/>
  <c r="I869" i="22" s="1"/>
  <c r="I868" i="22"/>
  <c r="H868" i="22"/>
  <c r="G868" i="22"/>
  <c r="H867" i="22"/>
  <c r="G867" i="22"/>
  <c r="I867" i="22" s="1"/>
  <c r="H866" i="22"/>
  <c r="G866" i="22"/>
  <c r="I866" i="22" s="1"/>
  <c r="H865" i="22"/>
  <c r="G865" i="22"/>
  <c r="I865" i="22" s="1"/>
  <c r="I864" i="22"/>
  <c r="H864" i="22"/>
  <c r="G864" i="22"/>
  <c r="H863" i="22"/>
  <c r="G863" i="22"/>
  <c r="I863" i="22" s="1"/>
  <c r="H862" i="22"/>
  <c r="G862" i="22"/>
  <c r="I862" i="22" s="1"/>
  <c r="H861" i="22"/>
  <c r="G861" i="22"/>
  <c r="I861" i="22" s="1"/>
  <c r="I860" i="22"/>
  <c r="H860" i="22"/>
  <c r="G860" i="22"/>
  <c r="H859" i="22"/>
  <c r="G859" i="22"/>
  <c r="I859" i="22" s="1"/>
  <c r="H858" i="22"/>
  <c r="G858" i="22"/>
  <c r="I858" i="22" s="1"/>
  <c r="H857" i="22"/>
  <c r="G857" i="22"/>
  <c r="I857" i="22" s="1"/>
  <c r="I856" i="22"/>
  <c r="H856" i="22"/>
  <c r="G856" i="22"/>
  <c r="H855" i="22"/>
  <c r="G855" i="22"/>
  <c r="I855" i="22" s="1"/>
  <c r="H854" i="22"/>
  <c r="G854" i="22"/>
  <c r="I854" i="22" s="1"/>
  <c r="H853" i="22"/>
  <c r="G853" i="22"/>
  <c r="I853" i="22" s="1"/>
  <c r="I852" i="22"/>
  <c r="H852" i="22"/>
  <c r="G852" i="22"/>
  <c r="H851" i="22"/>
  <c r="G851" i="22"/>
  <c r="I851" i="22" s="1"/>
  <c r="H850" i="22"/>
  <c r="G850" i="22"/>
  <c r="I850" i="22" s="1"/>
  <c r="H849" i="22"/>
  <c r="G849" i="22"/>
  <c r="I849" i="22" s="1"/>
  <c r="I848" i="22"/>
  <c r="H848" i="22"/>
  <c r="G848" i="22"/>
  <c r="H847" i="22"/>
  <c r="G847" i="22"/>
  <c r="I847" i="22" s="1"/>
  <c r="H846" i="22"/>
  <c r="G846" i="22"/>
  <c r="I846" i="22" s="1"/>
  <c r="H845" i="22"/>
  <c r="G845" i="22"/>
  <c r="I845" i="22" s="1"/>
  <c r="I844" i="22"/>
  <c r="H844" i="22"/>
  <c r="G844" i="22"/>
  <c r="H843" i="22"/>
  <c r="G843" i="22"/>
  <c r="I843" i="22" s="1"/>
  <c r="H842" i="22"/>
  <c r="G842" i="22"/>
  <c r="I842" i="22" s="1"/>
  <c r="H841" i="22"/>
  <c r="G841" i="22"/>
  <c r="I841" i="22" s="1"/>
  <c r="I840" i="22"/>
  <c r="H840" i="22"/>
  <c r="G840" i="22"/>
  <c r="H839" i="22"/>
  <c r="G839" i="22"/>
  <c r="I839" i="22" s="1"/>
  <c r="H838" i="22"/>
  <c r="G838" i="22"/>
  <c r="I838" i="22" s="1"/>
  <c r="H837" i="22"/>
  <c r="G837" i="22"/>
  <c r="I837" i="22" s="1"/>
  <c r="I836" i="22"/>
  <c r="H836" i="22"/>
  <c r="G836" i="22"/>
  <c r="H835" i="22"/>
  <c r="G835" i="22"/>
  <c r="I835" i="22" s="1"/>
  <c r="H834" i="22"/>
  <c r="G834" i="22"/>
  <c r="I834" i="22" s="1"/>
  <c r="H833" i="22"/>
  <c r="G833" i="22"/>
  <c r="I833" i="22" s="1"/>
  <c r="I832" i="22"/>
  <c r="H832" i="22"/>
  <c r="G832" i="22"/>
  <c r="H831" i="22"/>
  <c r="G831" i="22"/>
  <c r="I831" i="22" s="1"/>
  <c r="H830" i="22"/>
  <c r="G830" i="22"/>
  <c r="I830" i="22" s="1"/>
  <c r="H829" i="22"/>
  <c r="G829" i="22"/>
  <c r="I829" i="22" s="1"/>
  <c r="I828" i="22"/>
  <c r="H828" i="22"/>
  <c r="G828" i="22"/>
  <c r="H827" i="22"/>
  <c r="G827" i="22"/>
  <c r="H826" i="22"/>
  <c r="G826" i="22"/>
  <c r="I826" i="22" s="1"/>
  <c r="H825" i="22"/>
  <c r="G825" i="22"/>
  <c r="I825" i="22" s="1"/>
  <c r="H824" i="22"/>
  <c r="G824" i="22"/>
  <c r="I824" i="22" s="1"/>
  <c r="H823" i="22"/>
  <c r="G823" i="22"/>
  <c r="H822" i="22"/>
  <c r="G822" i="22"/>
  <c r="I822" i="22" s="1"/>
  <c r="H821" i="22"/>
  <c r="G821" i="22"/>
  <c r="I821" i="22" s="1"/>
  <c r="I820" i="22"/>
  <c r="H820" i="22"/>
  <c r="G820" i="22"/>
  <c r="H819" i="22"/>
  <c r="G819" i="22"/>
  <c r="H818" i="22"/>
  <c r="G818" i="22"/>
  <c r="I818" i="22" s="1"/>
  <c r="H817" i="22"/>
  <c r="G817" i="22"/>
  <c r="I817" i="22" s="1"/>
  <c r="H816" i="22"/>
  <c r="G816" i="22"/>
  <c r="I816" i="22" s="1"/>
  <c r="H815" i="22"/>
  <c r="G815" i="22"/>
  <c r="H814" i="22"/>
  <c r="G814" i="22"/>
  <c r="I814" i="22" s="1"/>
  <c r="H813" i="22"/>
  <c r="G813" i="22"/>
  <c r="I813" i="22" s="1"/>
  <c r="H812" i="22"/>
  <c r="G812" i="22"/>
  <c r="I812" i="22" s="1"/>
  <c r="H811" i="22"/>
  <c r="I811" i="22" s="1"/>
  <c r="G811" i="22"/>
  <c r="H810" i="22"/>
  <c r="G810" i="22"/>
  <c r="I810" i="22" s="1"/>
  <c r="H809" i="22"/>
  <c r="G809" i="22"/>
  <c r="I809" i="22" s="1"/>
  <c r="H808" i="22"/>
  <c r="G808" i="22"/>
  <c r="I808" i="22" s="1"/>
  <c r="H807" i="22"/>
  <c r="I807" i="22" s="1"/>
  <c r="G807" i="22"/>
  <c r="H806" i="22"/>
  <c r="G806" i="22"/>
  <c r="I806" i="22" s="1"/>
  <c r="H805" i="22"/>
  <c r="G805" i="22"/>
  <c r="I805" i="22" s="1"/>
  <c r="H804" i="22"/>
  <c r="G804" i="22"/>
  <c r="I804" i="22" s="1"/>
  <c r="H803" i="22"/>
  <c r="I803" i="22" s="1"/>
  <c r="G803" i="22"/>
  <c r="H802" i="22"/>
  <c r="G802" i="22"/>
  <c r="I802" i="22" s="1"/>
  <c r="H801" i="22"/>
  <c r="G801" i="22"/>
  <c r="I801" i="22" s="1"/>
  <c r="H800" i="22"/>
  <c r="G800" i="22"/>
  <c r="I800" i="22" s="1"/>
  <c r="H799" i="22"/>
  <c r="I799" i="22" s="1"/>
  <c r="G799" i="22"/>
  <c r="H798" i="22"/>
  <c r="G798" i="22"/>
  <c r="I798" i="22" s="1"/>
  <c r="H797" i="22"/>
  <c r="G797" i="22"/>
  <c r="I797" i="22" s="1"/>
  <c r="H796" i="22"/>
  <c r="G796" i="22"/>
  <c r="I796" i="22" s="1"/>
  <c r="H795" i="22"/>
  <c r="I795" i="22" s="1"/>
  <c r="G795" i="22"/>
  <c r="H794" i="22"/>
  <c r="G794" i="22"/>
  <c r="I794" i="22" s="1"/>
  <c r="H793" i="22"/>
  <c r="G793" i="22"/>
  <c r="I793" i="22" s="1"/>
  <c r="H792" i="22"/>
  <c r="G792" i="22"/>
  <c r="I792" i="22" s="1"/>
  <c r="H791" i="22"/>
  <c r="I791" i="22" s="1"/>
  <c r="G791" i="22"/>
  <c r="H790" i="22"/>
  <c r="G790" i="22"/>
  <c r="I790" i="22" s="1"/>
  <c r="H789" i="22"/>
  <c r="G789" i="22"/>
  <c r="I789" i="22" s="1"/>
  <c r="H788" i="22"/>
  <c r="G788" i="22"/>
  <c r="I788" i="22" s="1"/>
  <c r="H787" i="22"/>
  <c r="I787" i="22" s="1"/>
  <c r="G787" i="22"/>
  <c r="H786" i="22"/>
  <c r="G786" i="22"/>
  <c r="I786" i="22" s="1"/>
  <c r="H785" i="22"/>
  <c r="G785" i="22"/>
  <c r="I785" i="22" s="1"/>
  <c r="H784" i="22"/>
  <c r="G784" i="22"/>
  <c r="I784" i="22" s="1"/>
  <c r="H783" i="22"/>
  <c r="I783" i="22" s="1"/>
  <c r="G783" i="22"/>
  <c r="H782" i="22"/>
  <c r="G782" i="22"/>
  <c r="I782" i="22" s="1"/>
  <c r="H781" i="22"/>
  <c r="G781" i="22"/>
  <c r="I781" i="22" s="1"/>
  <c r="H780" i="22"/>
  <c r="G780" i="22"/>
  <c r="I780" i="22" s="1"/>
  <c r="H779" i="22"/>
  <c r="I779" i="22" s="1"/>
  <c r="G779" i="22"/>
  <c r="H778" i="22"/>
  <c r="G778" i="22"/>
  <c r="I778" i="22" s="1"/>
  <c r="H777" i="22"/>
  <c r="G777" i="22"/>
  <c r="I777" i="22" s="1"/>
  <c r="H776" i="22"/>
  <c r="G776" i="22"/>
  <c r="I776" i="22" s="1"/>
  <c r="H775" i="22"/>
  <c r="I775" i="22" s="1"/>
  <c r="G775" i="22"/>
  <c r="H774" i="22"/>
  <c r="G774" i="22"/>
  <c r="I774" i="22" s="1"/>
  <c r="H773" i="22"/>
  <c r="G773" i="22"/>
  <c r="I773" i="22" s="1"/>
  <c r="H772" i="22"/>
  <c r="G772" i="22"/>
  <c r="I772" i="22" s="1"/>
  <c r="H771" i="22"/>
  <c r="I771" i="22" s="1"/>
  <c r="G771" i="22"/>
  <c r="H770" i="22"/>
  <c r="G770" i="22"/>
  <c r="I770" i="22" s="1"/>
  <c r="H769" i="22"/>
  <c r="G769" i="22"/>
  <c r="I769" i="22" s="1"/>
  <c r="H768" i="22"/>
  <c r="G768" i="22"/>
  <c r="I768" i="22" s="1"/>
  <c r="H767" i="22"/>
  <c r="I767" i="22" s="1"/>
  <c r="G767" i="22"/>
  <c r="H766" i="22"/>
  <c r="G766" i="22"/>
  <c r="I766" i="22" s="1"/>
  <c r="H765" i="22"/>
  <c r="G765" i="22"/>
  <c r="I765" i="22" s="1"/>
  <c r="H764" i="22"/>
  <c r="G764" i="22"/>
  <c r="I764" i="22" s="1"/>
  <c r="H763" i="22"/>
  <c r="I763" i="22" s="1"/>
  <c r="G763" i="22"/>
  <c r="H762" i="22"/>
  <c r="G762" i="22"/>
  <c r="I762" i="22" s="1"/>
  <c r="H761" i="22"/>
  <c r="G761" i="22"/>
  <c r="I761" i="22" s="1"/>
  <c r="H760" i="22"/>
  <c r="G760" i="22"/>
  <c r="I760" i="22" s="1"/>
  <c r="H759" i="22"/>
  <c r="I759" i="22" s="1"/>
  <c r="G759" i="22"/>
  <c r="H758" i="22"/>
  <c r="G758" i="22"/>
  <c r="I758" i="22" s="1"/>
  <c r="H757" i="22"/>
  <c r="G757" i="22"/>
  <c r="I757" i="22" s="1"/>
  <c r="H756" i="22"/>
  <c r="G756" i="22"/>
  <c r="I756" i="22" s="1"/>
  <c r="H755" i="22"/>
  <c r="I755" i="22" s="1"/>
  <c r="G755" i="22"/>
  <c r="H754" i="22"/>
  <c r="G754" i="22"/>
  <c r="I754" i="22" s="1"/>
  <c r="H753" i="22"/>
  <c r="G753" i="22"/>
  <c r="I753" i="22" s="1"/>
  <c r="H752" i="22"/>
  <c r="G752" i="22"/>
  <c r="I752" i="22" s="1"/>
  <c r="H751" i="22"/>
  <c r="I751" i="22" s="1"/>
  <c r="G751" i="22"/>
  <c r="H750" i="22"/>
  <c r="G750" i="22"/>
  <c r="I750" i="22" s="1"/>
  <c r="H749" i="22"/>
  <c r="G749" i="22"/>
  <c r="I749" i="22" s="1"/>
  <c r="H748" i="22"/>
  <c r="G748" i="22"/>
  <c r="I748" i="22" s="1"/>
  <c r="H747" i="22"/>
  <c r="I747" i="22" s="1"/>
  <c r="G747" i="22"/>
  <c r="H746" i="22"/>
  <c r="G746" i="22"/>
  <c r="I746" i="22" s="1"/>
  <c r="H745" i="22"/>
  <c r="G745" i="22"/>
  <c r="I745" i="22" s="1"/>
  <c r="H744" i="22"/>
  <c r="G744" i="22"/>
  <c r="I744" i="22" s="1"/>
  <c r="H743" i="22"/>
  <c r="I743" i="22" s="1"/>
  <c r="G743" i="22"/>
  <c r="H742" i="22"/>
  <c r="G742" i="22"/>
  <c r="I742" i="22" s="1"/>
  <c r="H741" i="22"/>
  <c r="G741" i="22"/>
  <c r="I741" i="22" s="1"/>
  <c r="H740" i="22"/>
  <c r="G740" i="22"/>
  <c r="I740" i="22" s="1"/>
  <c r="H739" i="22"/>
  <c r="I739" i="22" s="1"/>
  <c r="G739" i="22"/>
  <c r="H738" i="22"/>
  <c r="G738" i="22"/>
  <c r="I738" i="22" s="1"/>
  <c r="H737" i="22"/>
  <c r="G737" i="22"/>
  <c r="I737" i="22" s="1"/>
  <c r="H736" i="22"/>
  <c r="G736" i="22"/>
  <c r="I736" i="22" s="1"/>
  <c r="H735" i="22"/>
  <c r="I735" i="22" s="1"/>
  <c r="G735" i="22"/>
  <c r="H734" i="22"/>
  <c r="G734" i="22"/>
  <c r="I734" i="22" s="1"/>
  <c r="H733" i="22"/>
  <c r="G733" i="22"/>
  <c r="I733" i="22" s="1"/>
  <c r="H732" i="22"/>
  <c r="G732" i="22"/>
  <c r="I732" i="22" s="1"/>
  <c r="H731" i="22"/>
  <c r="I731" i="22" s="1"/>
  <c r="G731" i="22"/>
  <c r="H730" i="22"/>
  <c r="G730" i="22"/>
  <c r="I730" i="22" s="1"/>
  <c r="H729" i="22"/>
  <c r="G729" i="22"/>
  <c r="I729" i="22" s="1"/>
  <c r="H728" i="22"/>
  <c r="G728" i="22"/>
  <c r="I728" i="22" s="1"/>
  <c r="H727" i="22"/>
  <c r="I727" i="22" s="1"/>
  <c r="G727" i="22"/>
  <c r="H726" i="22"/>
  <c r="G726" i="22"/>
  <c r="I726" i="22" s="1"/>
  <c r="H725" i="22"/>
  <c r="G725" i="22"/>
  <c r="I725" i="22" s="1"/>
  <c r="H724" i="22"/>
  <c r="G724" i="22"/>
  <c r="I724" i="22" s="1"/>
  <c r="H723" i="22"/>
  <c r="I723" i="22" s="1"/>
  <c r="G723" i="22"/>
  <c r="H722" i="22"/>
  <c r="G722" i="22"/>
  <c r="I722" i="22" s="1"/>
  <c r="H721" i="22"/>
  <c r="G721" i="22"/>
  <c r="I721" i="22" s="1"/>
  <c r="H720" i="22"/>
  <c r="G720" i="22"/>
  <c r="I720" i="22" s="1"/>
  <c r="H719" i="22"/>
  <c r="I719" i="22" s="1"/>
  <c r="G719" i="22"/>
  <c r="H718" i="22"/>
  <c r="G718" i="22"/>
  <c r="I718" i="22" s="1"/>
  <c r="H717" i="22"/>
  <c r="G717" i="22"/>
  <c r="I717" i="22" s="1"/>
  <c r="H716" i="22"/>
  <c r="G716" i="22"/>
  <c r="I716" i="22" s="1"/>
  <c r="H715" i="22"/>
  <c r="I715" i="22" s="1"/>
  <c r="G715" i="22"/>
  <c r="H714" i="22"/>
  <c r="G714" i="22"/>
  <c r="I714" i="22" s="1"/>
  <c r="H713" i="22"/>
  <c r="G713" i="22"/>
  <c r="I713" i="22" s="1"/>
  <c r="H712" i="22"/>
  <c r="G712" i="22"/>
  <c r="I712" i="22" s="1"/>
  <c r="H711" i="22"/>
  <c r="I711" i="22" s="1"/>
  <c r="G711" i="22"/>
  <c r="H710" i="22"/>
  <c r="G710" i="22"/>
  <c r="I710" i="22" s="1"/>
  <c r="H709" i="22"/>
  <c r="G709" i="22"/>
  <c r="I709" i="22" s="1"/>
  <c r="H708" i="22"/>
  <c r="G708" i="22"/>
  <c r="I708" i="22" s="1"/>
  <c r="H707" i="22"/>
  <c r="I707" i="22" s="1"/>
  <c r="G707" i="22"/>
  <c r="H706" i="22"/>
  <c r="G706" i="22"/>
  <c r="I706" i="22" s="1"/>
  <c r="H705" i="22"/>
  <c r="G705" i="22"/>
  <c r="I705" i="22" s="1"/>
  <c r="H704" i="22"/>
  <c r="G704" i="22"/>
  <c r="I704" i="22" s="1"/>
  <c r="H703" i="22"/>
  <c r="I703" i="22" s="1"/>
  <c r="G703" i="22"/>
  <c r="H702" i="22"/>
  <c r="G702" i="22"/>
  <c r="I702" i="22" s="1"/>
  <c r="H701" i="22"/>
  <c r="G701" i="22"/>
  <c r="I701" i="22" s="1"/>
  <c r="H700" i="22"/>
  <c r="G700" i="22"/>
  <c r="I700" i="22" s="1"/>
  <c r="H699" i="22"/>
  <c r="I699" i="22" s="1"/>
  <c r="G699" i="22"/>
  <c r="H698" i="22"/>
  <c r="G698" i="22"/>
  <c r="I698" i="22" s="1"/>
  <c r="H697" i="22"/>
  <c r="G697" i="22"/>
  <c r="I697" i="22" s="1"/>
  <c r="H696" i="22"/>
  <c r="G696" i="22"/>
  <c r="I696" i="22" s="1"/>
  <c r="H695" i="22"/>
  <c r="I695" i="22" s="1"/>
  <c r="G695" i="22"/>
  <c r="H694" i="22"/>
  <c r="G694" i="22"/>
  <c r="I694" i="22" s="1"/>
  <c r="H693" i="22"/>
  <c r="G693" i="22"/>
  <c r="I693" i="22" s="1"/>
  <c r="H692" i="22"/>
  <c r="G692" i="22"/>
  <c r="I692" i="22" s="1"/>
  <c r="H691" i="22"/>
  <c r="I691" i="22" s="1"/>
  <c r="G691" i="22"/>
  <c r="H690" i="22"/>
  <c r="G690" i="22"/>
  <c r="I690" i="22" s="1"/>
  <c r="H689" i="22"/>
  <c r="G689" i="22"/>
  <c r="I689" i="22" s="1"/>
  <c r="H688" i="22"/>
  <c r="G688" i="22"/>
  <c r="I688" i="22" s="1"/>
  <c r="H687" i="22"/>
  <c r="G687" i="22"/>
  <c r="I687" i="22" s="1"/>
  <c r="H686" i="22"/>
  <c r="G686" i="22"/>
  <c r="I686" i="22" s="1"/>
  <c r="H685" i="22"/>
  <c r="G685" i="22"/>
  <c r="I685" i="22" s="1"/>
  <c r="H684" i="22"/>
  <c r="G684" i="22"/>
  <c r="I684" i="22" s="1"/>
  <c r="H683" i="22"/>
  <c r="G683" i="22"/>
  <c r="I683" i="22" s="1"/>
  <c r="H682" i="22"/>
  <c r="G682" i="22"/>
  <c r="I682" i="22" s="1"/>
  <c r="H681" i="22"/>
  <c r="G681" i="22"/>
  <c r="I681" i="22" s="1"/>
  <c r="H680" i="22"/>
  <c r="G680" i="22"/>
  <c r="I680" i="22" s="1"/>
  <c r="H679" i="22"/>
  <c r="G679" i="22"/>
  <c r="I679" i="22" s="1"/>
  <c r="H678" i="22"/>
  <c r="G678" i="22"/>
  <c r="I678" i="22" s="1"/>
  <c r="H677" i="22"/>
  <c r="G677" i="22"/>
  <c r="I677" i="22" s="1"/>
  <c r="H676" i="22"/>
  <c r="G676" i="22"/>
  <c r="I676" i="22" s="1"/>
  <c r="H675" i="22"/>
  <c r="I675" i="22" s="1"/>
  <c r="G675" i="22"/>
  <c r="H674" i="22"/>
  <c r="G674" i="22"/>
  <c r="I674" i="22" s="1"/>
  <c r="H673" i="22"/>
  <c r="G673" i="22"/>
  <c r="I673" i="22" s="1"/>
  <c r="H672" i="22"/>
  <c r="G672" i="22"/>
  <c r="I672" i="22" s="1"/>
  <c r="H671" i="22"/>
  <c r="G671" i="22"/>
  <c r="I671" i="22" s="1"/>
  <c r="H670" i="22"/>
  <c r="G670" i="22"/>
  <c r="I670" i="22" s="1"/>
  <c r="H669" i="22"/>
  <c r="G669" i="22"/>
  <c r="I669" i="22" s="1"/>
  <c r="H668" i="22"/>
  <c r="G668" i="22"/>
  <c r="I668" i="22" s="1"/>
  <c r="H667" i="22"/>
  <c r="G667" i="22"/>
  <c r="I667" i="22" s="1"/>
  <c r="H666" i="22"/>
  <c r="G666" i="22"/>
  <c r="I666" i="22" s="1"/>
  <c r="H665" i="22"/>
  <c r="G665" i="22"/>
  <c r="I665" i="22" s="1"/>
  <c r="H664" i="22"/>
  <c r="G664" i="22"/>
  <c r="I664" i="22" s="1"/>
  <c r="H663" i="22"/>
  <c r="G663" i="22"/>
  <c r="I663" i="22" s="1"/>
  <c r="H662" i="22"/>
  <c r="G662" i="22"/>
  <c r="I662" i="22" s="1"/>
  <c r="H661" i="22"/>
  <c r="G661" i="22"/>
  <c r="I661" i="22" s="1"/>
  <c r="H660" i="22"/>
  <c r="G660" i="22"/>
  <c r="I660" i="22" s="1"/>
  <c r="H659" i="22"/>
  <c r="G659" i="22"/>
  <c r="I659" i="22" s="1"/>
  <c r="H658" i="22"/>
  <c r="G658" i="22"/>
  <c r="I658" i="22" s="1"/>
  <c r="H657" i="22"/>
  <c r="G657" i="22"/>
  <c r="I657" i="22" s="1"/>
  <c r="H656" i="22"/>
  <c r="G656" i="22"/>
  <c r="I656" i="22" s="1"/>
  <c r="H655" i="22"/>
  <c r="G655" i="22"/>
  <c r="I655" i="22" s="1"/>
  <c r="H654" i="22"/>
  <c r="G654" i="22"/>
  <c r="I654" i="22" s="1"/>
  <c r="H653" i="22"/>
  <c r="G653" i="22"/>
  <c r="I653" i="22" s="1"/>
  <c r="H652" i="22"/>
  <c r="G652" i="22"/>
  <c r="I652" i="22" s="1"/>
  <c r="H651" i="22"/>
  <c r="G651" i="22"/>
  <c r="I651" i="22" s="1"/>
  <c r="H650" i="22"/>
  <c r="G650" i="22"/>
  <c r="I650" i="22" s="1"/>
  <c r="H649" i="22"/>
  <c r="G649" i="22"/>
  <c r="I649" i="22" s="1"/>
  <c r="H648" i="22"/>
  <c r="G648" i="22"/>
  <c r="I648" i="22" s="1"/>
  <c r="H647" i="22"/>
  <c r="G647" i="22"/>
  <c r="I647" i="22" s="1"/>
  <c r="H646" i="22"/>
  <c r="G646" i="22"/>
  <c r="I646" i="22" s="1"/>
  <c r="H645" i="22"/>
  <c r="G645" i="22"/>
  <c r="I645" i="22" s="1"/>
  <c r="H644" i="22"/>
  <c r="G644" i="22"/>
  <c r="I644" i="22" s="1"/>
  <c r="H643" i="22"/>
  <c r="G643" i="22"/>
  <c r="I643" i="22" s="1"/>
  <c r="H642" i="22"/>
  <c r="G642" i="22"/>
  <c r="I642" i="22" s="1"/>
  <c r="H641" i="22"/>
  <c r="G641" i="22"/>
  <c r="I641" i="22" s="1"/>
  <c r="H640" i="22"/>
  <c r="G640" i="22"/>
  <c r="I640" i="22" s="1"/>
  <c r="H639" i="22"/>
  <c r="G639" i="22"/>
  <c r="I639" i="22" s="1"/>
  <c r="H638" i="22"/>
  <c r="G638" i="22"/>
  <c r="I638" i="22" s="1"/>
  <c r="H637" i="22"/>
  <c r="G637" i="22"/>
  <c r="I637" i="22" s="1"/>
  <c r="H636" i="22"/>
  <c r="G636" i="22"/>
  <c r="I636" i="22" s="1"/>
  <c r="H635" i="22"/>
  <c r="G635" i="22"/>
  <c r="I635" i="22" s="1"/>
  <c r="H634" i="22"/>
  <c r="G634" i="22"/>
  <c r="I634" i="22" s="1"/>
  <c r="H633" i="22"/>
  <c r="G633" i="22"/>
  <c r="I633" i="22" s="1"/>
  <c r="H632" i="22"/>
  <c r="G632" i="22"/>
  <c r="I632" i="22" s="1"/>
  <c r="H631" i="22"/>
  <c r="G631" i="22"/>
  <c r="I631" i="22" s="1"/>
  <c r="H630" i="22"/>
  <c r="G630" i="22"/>
  <c r="I630" i="22" s="1"/>
  <c r="H629" i="22"/>
  <c r="G629" i="22"/>
  <c r="I629" i="22" s="1"/>
  <c r="H628" i="22"/>
  <c r="G628" i="22"/>
  <c r="I628" i="22" s="1"/>
  <c r="H627" i="22"/>
  <c r="G627" i="22"/>
  <c r="I627" i="22" s="1"/>
  <c r="H626" i="22"/>
  <c r="G626" i="22"/>
  <c r="I626" i="22" s="1"/>
  <c r="H625" i="22"/>
  <c r="G625" i="22"/>
  <c r="I625" i="22" s="1"/>
  <c r="H624" i="22"/>
  <c r="G624" i="22"/>
  <c r="I624" i="22" s="1"/>
  <c r="H623" i="22"/>
  <c r="G623" i="22"/>
  <c r="I623" i="22" s="1"/>
  <c r="H622" i="22"/>
  <c r="G622" i="22"/>
  <c r="I622" i="22" s="1"/>
  <c r="H621" i="22"/>
  <c r="G621" i="22"/>
  <c r="I621" i="22" s="1"/>
  <c r="H620" i="22"/>
  <c r="G620" i="22"/>
  <c r="I620" i="22" s="1"/>
  <c r="H619" i="22"/>
  <c r="G619" i="22"/>
  <c r="I619" i="22" s="1"/>
  <c r="H618" i="22"/>
  <c r="G618" i="22"/>
  <c r="I618" i="22" s="1"/>
  <c r="H617" i="22"/>
  <c r="G617" i="22"/>
  <c r="I617" i="22" s="1"/>
  <c r="H616" i="22"/>
  <c r="G616" i="22"/>
  <c r="I616" i="22" s="1"/>
  <c r="H615" i="22"/>
  <c r="G615" i="22"/>
  <c r="I615" i="22" s="1"/>
  <c r="H614" i="22"/>
  <c r="G614" i="22"/>
  <c r="I614" i="22" s="1"/>
  <c r="H613" i="22"/>
  <c r="G613" i="22"/>
  <c r="I613" i="22" s="1"/>
  <c r="H612" i="22"/>
  <c r="G612" i="22"/>
  <c r="I612" i="22" s="1"/>
  <c r="H611" i="22"/>
  <c r="G611" i="22"/>
  <c r="I611" i="22" s="1"/>
  <c r="H610" i="22"/>
  <c r="G610" i="22"/>
  <c r="I610" i="22" s="1"/>
  <c r="H609" i="22"/>
  <c r="G609" i="22"/>
  <c r="I609" i="22" s="1"/>
  <c r="H608" i="22"/>
  <c r="G608" i="22"/>
  <c r="I608" i="22" s="1"/>
  <c r="H607" i="22"/>
  <c r="G607" i="22"/>
  <c r="I607" i="22" s="1"/>
  <c r="H606" i="22"/>
  <c r="G606" i="22"/>
  <c r="I606" i="22" s="1"/>
  <c r="H605" i="22"/>
  <c r="G605" i="22"/>
  <c r="I605" i="22" s="1"/>
  <c r="H604" i="22"/>
  <c r="G604" i="22"/>
  <c r="I604" i="22" s="1"/>
  <c r="H603" i="22"/>
  <c r="G603" i="22"/>
  <c r="I603" i="22" s="1"/>
  <c r="H602" i="22"/>
  <c r="G602" i="22"/>
  <c r="I602" i="22" s="1"/>
  <c r="H601" i="22"/>
  <c r="G601" i="22"/>
  <c r="I601" i="22" s="1"/>
  <c r="H600" i="22"/>
  <c r="G600" i="22"/>
  <c r="I600" i="22" s="1"/>
  <c r="H599" i="22"/>
  <c r="G599" i="22"/>
  <c r="I599" i="22" s="1"/>
  <c r="H598" i="22"/>
  <c r="G598" i="22"/>
  <c r="I598" i="22" s="1"/>
  <c r="H597" i="22"/>
  <c r="G597" i="22"/>
  <c r="I597" i="22" s="1"/>
  <c r="H596" i="22"/>
  <c r="G596" i="22"/>
  <c r="I596" i="22" s="1"/>
  <c r="H595" i="22"/>
  <c r="G595" i="22"/>
  <c r="I595" i="22" s="1"/>
  <c r="H594" i="22"/>
  <c r="G594" i="22"/>
  <c r="I594" i="22" s="1"/>
  <c r="H593" i="22"/>
  <c r="G593" i="22"/>
  <c r="I593" i="22" s="1"/>
  <c r="H592" i="22"/>
  <c r="G592" i="22"/>
  <c r="I592" i="22" s="1"/>
  <c r="H591" i="22"/>
  <c r="G591" i="22"/>
  <c r="I591" i="22" s="1"/>
  <c r="H590" i="22"/>
  <c r="G590" i="22"/>
  <c r="I590" i="22" s="1"/>
  <c r="H589" i="22"/>
  <c r="G589" i="22"/>
  <c r="I589" i="22" s="1"/>
  <c r="H588" i="22"/>
  <c r="G588" i="22"/>
  <c r="I588" i="22" s="1"/>
  <c r="H587" i="22"/>
  <c r="G587" i="22"/>
  <c r="I587" i="22" s="1"/>
  <c r="H586" i="22"/>
  <c r="G586" i="22"/>
  <c r="I586" i="22" s="1"/>
  <c r="H585" i="22"/>
  <c r="G585" i="22"/>
  <c r="I585" i="22" s="1"/>
  <c r="H584" i="22"/>
  <c r="G584" i="22"/>
  <c r="I584" i="22" s="1"/>
  <c r="H583" i="22"/>
  <c r="G583" i="22"/>
  <c r="I583" i="22" s="1"/>
  <c r="H582" i="22"/>
  <c r="G582" i="22"/>
  <c r="I582" i="22" s="1"/>
  <c r="H581" i="22"/>
  <c r="G581" i="22"/>
  <c r="I581" i="22" s="1"/>
  <c r="H580" i="22"/>
  <c r="G580" i="22"/>
  <c r="I580" i="22" s="1"/>
  <c r="H579" i="22"/>
  <c r="G579" i="22"/>
  <c r="I579" i="22" s="1"/>
  <c r="H578" i="22"/>
  <c r="G578" i="22"/>
  <c r="I578" i="22" s="1"/>
  <c r="H577" i="22"/>
  <c r="G577" i="22"/>
  <c r="I577" i="22" s="1"/>
  <c r="H576" i="22"/>
  <c r="G576" i="22"/>
  <c r="I576" i="22" s="1"/>
  <c r="H575" i="22"/>
  <c r="G575" i="22"/>
  <c r="I575" i="22" s="1"/>
  <c r="H574" i="22"/>
  <c r="G574" i="22"/>
  <c r="I574" i="22" s="1"/>
  <c r="H573" i="22"/>
  <c r="G573" i="22"/>
  <c r="I573" i="22" s="1"/>
  <c r="H572" i="22"/>
  <c r="G572" i="22"/>
  <c r="I572" i="22" s="1"/>
  <c r="H571" i="22"/>
  <c r="G571" i="22"/>
  <c r="I571" i="22" s="1"/>
  <c r="H570" i="22"/>
  <c r="G570" i="22"/>
  <c r="I570" i="22" s="1"/>
  <c r="H569" i="22"/>
  <c r="G569" i="22"/>
  <c r="I569" i="22" s="1"/>
  <c r="H568" i="22"/>
  <c r="G568" i="22"/>
  <c r="I568" i="22" s="1"/>
  <c r="H567" i="22"/>
  <c r="G567" i="22"/>
  <c r="I567" i="22" s="1"/>
  <c r="H566" i="22"/>
  <c r="G566" i="22"/>
  <c r="I566" i="22" s="1"/>
  <c r="H565" i="22"/>
  <c r="G565" i="22"/>
  <c r="I565" i="22" s="1"/>
  <c r="H564" i="22"/>
  <c r="G564" i="22"/>
  <c r="I564" i="22" s="1"/>
  <c r="H563" i="22"/>
  <c r="G563" i="22"/>
  <c r="I563" i="22" s="1"/>
  <c r="H562" i="22"/>
  <c r="G562" i="22"/>
  <c r="I562" i="22" s="1"/>
  <c r="H561" i="22"/>
  <c r="G561" i="22"/>
  <c r="I561" i="22" s="1"/>
  <c r="H560" i="22"/>
  <c r="G560" i="22"/>
  <c r="I560" i="22" s="1"/>
  <c r="H559" i="22"/>
  <c r="G559" i="22"/>
  <c r="I559" i="22" s="1"/>
  <c r="H558" i="22"/>
  <c r="G558" i="22"/>
  <c r="I558" i="22" s="1"/>
  <c r="H557" i="22"/>
  <c r="G557" i="22"/>
  <c r="I557" i="22" s="1"/>
  <c r="H556" i="22"/>
  <c r="G556" i="22"/>
  <c r="I556" i="22" s="1"/>
  <c r="H555" i="22"/>
  <c r="G555" i="22"/>
  <c r="I555" i="22" s="1"/>
  <c r="H554" i="22"/>
  <c r="G554" i="22"/>
  <c r="I554" i="22" s="1"/>
  <c r="H553" i="22"/>
  <c r="G553" i="22"/>
  <c r="I553" i="22" s="1"/>
  <c r="H552" i="22"/>
  <c r="G552" i="22"/>
  <c r="I552" i="22" s="1"/>
  <c r="H551" i="22"/>
  <c r="G551" i="22"/>
  <c r="I551" i="22" s="1"/>
  <c r="H550" i="22"/>
  <c r="G550" i="22"/>
  <c r="I550" i="22" s="1"/>
  <c r="H549" i="22"/>
  <c r="G549" i="22"/>
  <c r="I549" i="22" s="1"/>
  <c r="H548" i="22"/>
  <c r="G548" i="22"/>
  <c r="I548" i="22" s="1"/>
  <c r="H547" i="22"/>
  <c r="G547" i="22"/>
  <c r="I547" i="22" s="1"/>
  <c r="H546" i="22"/>
  <c r="G546" i="22"/>
  <c r="I546" i="22" s="1"/>
  <c r="H545" i="22"/>
  <c r="G545" i="22"/>
  <c r="I545" i="22" s="1"/>
  <c r="H544" i="22"/>
  <c r="G544" i="22"/>
  <c r="I544" i="22" s="1"/>
  <c r="H543" i="22"/>
  <c r="G543" i="22"/>
  <c r="I543" i="22" s="1"/>
  <c r="H542" i="22"/>
  <c r="G542" i="22"/>
  <c r="I542" i="22" s="1"/>
  <c r="H541" i="22"/>
  <c r="G541" i="22"/>
  <c r="I541" i="22" s="1"/>
  <c r="H540" i="22"/>
  <c r="G540" i="22"/>
  <c r="I540" i="22" s="1"/>
  <c r="H539" i="22"/>
  <c r="G539" i="22"/>
  <c r="I539" i="22" s="1"/>
  <c r="H538" i="22"/>
  <c r="G538" i="22"/>
  <c r="I538" i="22" s="1"/>
  <c r="H537" i="22"/>
  <c r="G537" i="22"/>
  <c r="I537" i="22" s="1"/>
  <c r="H536" i="22"/>
  <c r="G536" i="22"/>
  <c r="I536" i="22" s="1"/>
  <c r="H535" i="22"/>
  <c r="G535" i="22"/>
  <c r="I535" i="22" s="1"/>
  <c r="H534" i="22"/>
  <c r="G534" i="22"/>
  <c r="I534" i="22" s="1"/>
  <c r="H533" i="22"/>
  <c r="G533" i="22"/>
  <c r="I533" i="22" s="1"/>
  <c r="H532" i="22"/>
  <c r="G532" i="22"/>
  <c r="I532" i="22" s="1"/>
  <c r="H531" i="22"/>
  <c r="G531" i="22"/>
  <c r="I531" i="22" s="1"/>
  <c r="H530" i="22"/>
  <c r="G530" i="22"/>
  <c r="I530" i="22" s="1"/>
  <c r="H529" i="22"/>
  <c r="G529" i="22"/>
  <c r="I529" i="22" s="1"/>
  <c r="H528" i="22"/>
  <c r="G528" i="22"/>
  <c r="I528" i="22" s="1"/>
  <c r="H527" i="22"/>
  <c r="G527" i="22"/>
  <c r="I527" i="22" s="1"/>
  <c r="H526" i="22"/>
  <c r="G526" i="22"/>
  <c r="I526" i="22" s="1"/>
  <c r="H525" i="22"/>
  <c r="G525" i="22"/>
  <c r="I525" i="22" s="1"/>
  <c r="H524" i="22"/>
  <c r="G524" i="22"/>
  <c r="I524" i="22" s="1"/>
  <c r="H523" i="22"/>
  <c r="G523" i="22"/>
  <c r="I523" i="22" s="1"/>
  <c r="H522" i="22"/>
  <c r="G522" i="22"/>
  <c r="I522" i="22" s="1"/>
  <c r="H521" i="22"/>
  <c r="G521" i="22"/>
  <c r="I521" i="22" s="1"/>
  <c r="H520" i="22"/>
  <c r="G520" i="22"/>
  <c r="I520" i="22" s="1"/>
  <c r="H519" i="22"/>
  <c r="G519" i="22"/>
  <c r="I519" i="22" s="1"/>
  <c r="H518" i="22"/>
  <c r="G518" i="22"/>
  <c r="I518" i="22" s="1"/>
  <c r="H517" i="22"/>
  <c r="G517" i="22"/>
  <c r="I517" i="22" s="1"/>
  <c r="H516" i="22"/>
  <c r="G516" i="22"/>
  <c r="I516" i="22" s="1"/>
  <c r="H515" i="22"/>
  <c r="G515" i="22"/>
  <c r="I515" i="22" s="1"/>
  <c r="H514" i="22"/>
  <c r="G514" i="22"/>
  <c r="I514" i="22" s="1"/>
  <c r="H513" i="22"/>
  <c r="G513" i="22"/>
  <c r="I513" i="22" s="1"/>
  <c r="H512" i="22"/>
  <c r="G512" i="22"/>
  <c r="I512" i="22" s="1"/>
  <c r="H511" i="22"/>
  <c r="G511" i="22"/>
  <c r="I511" i="22" s="1"/>
  <c r="H510" i="22"/>
  <c r="G510" i="22"/>
  <c r="I510" i="22" s="1"/>
  <c r="H509" i="22"/>
  <c r="G509" i="22"/>
  <c r="I509" i="22" s="1"/>
  <c r="H508" i="22"/>
  <c r="G508" i="22"/>
  <c r="I508" i="22" s="1"/>
  <c r="H507" i="22"/>
  <c r="G507" i="22"/>
  <c r="I507" i="22" s="1"/>
  <c r="H506" i="22"/>
  <c r="G506" i="22"/>
  <c r="I506" i="22" s="1"/>
  <c r="H505" i="22"/>
  <c r="G505" i="22"/>
  <c r="I505" i="22" s="1"/>
  <c r="H504" i="22"/>
  <c r="G504" i="22"/>
  <c r="I504" i="22" s="1"/>
  <c r="H503" i="22"/>
  <c r="G503" i="22"/>
  <c r="I503" i="22" s="1"/>
  <c r="H502" i="22"/>
  <c r="G502" i="22"/>
  <c r="I502" i="22" s="1"/>
  <c r="H501" i="22"/>
  <c r="G501" i="22"/>
  <c r="I501" i="22" s="1"/>
  <c r="H500" i="22"/>
  <c r="G500" i="22"/>
  <c r="I500" i="22" s="1"/>
  <c r="H499" i="22"/>
  <c r="G499" i="22"/>
  <c r="I499" i="22" s="1"/>
  <c r="H498" i="22"/>
  <c r="G498" i="22"/>
  <c r="I498" i="22" s="1"/>
  <c r="H497" i="22"/>
  <c r="G497" i="22"/>
  <c r="I497" i="22" s="1"/>
  <c r="H496" i="22"/>
  <c r="G496" i="22"/>
  <c r="I496" i="22" s="1"/>
  <c r="H495" i="22"/>
  <c r="G495" i="22"/>
  <c r="I495" i="22" s="1"/>
  <c r="H494" i="22"/>
  <c r="G494" i="22"/>
  <c r="I494" i="22" s="1"/>
  <c r="H493" i="22"/>
  <c r="G493" i="22"/>
  <c r="I493" i="22" s="1"/>
  <c r="H492" i="22"/>
  <c r="G492" i="22"/>
  <c r="I492" i="22" s="1"/>
  <c r="H491" i="22"/>
  <c r="I491" i="22" s="1"/>
  <c r="G491" i="22"/>
  <c r="H490" i="22"/>
  <c r="G490" i="22"/>
  <c r="I490" i="22" s="1"/>
  <c r="H489" i="22"/>
  <c r="G489" i="22"/>
  <c r="I489" i="22" s="1"/>
  <c r="H488" i="22"/>
  <c r="G488" i="22"/>
  <c r="I488" i="22" s="1"/>
  <c r="H487" i="22"/>
  <c r="I487" i="22" s="1"/>
  <c r="G487" i="22"/>
  <c r="H486" i="22"/>
  <c r="G486" i="22"/>
  <c r="I486" i="22" s="1"/>
  <c r="H485" i="22"/>
  <c r="G485" i="22"/>
  <c r="I485" i="22" s="1"/>
  <c r="H484" i="22"/>
  <c r="G484" i="22"/>
  <c r="I484" i="22" s="1"/>
  <c r="H483" i="22"/>
  <c r="I483" i="22" s="1"/>
  <c r="G483" i="22"/>
  <c r="H482" i="22"/>
  <c r="G482" i="22"/>
  <c r="I482" i="22" s="1"/>
  <c r="H481" i="22"/>
  <c r="G481" i="22"/>
  <c r="I480" i="22"/>
  <c r="H480" i="22"/>
  <c r="G480" i="22"/>
  <c r="H479" i="22"/>
  <c r="I479" i="22" s="1"/>
  <c r="G479" i="22"/>
  <c r="I478" i="22"/>
  <c r="H478" i="22"/>
  <c r="G478" i="22"/>
  <c r="H477" i="22"/>
  <c r="G477" i="22"/>
  <c r="H476" i="22"/>
  <c r="G476" i="22"/>
  <c r="I476" i="22" s="1"/>
  <c r="H475" i="22"/>
  <c r="I475" i="22" s="1"/>
  <c r="G475" i="22"/>
  <c r="H474" i="22"/>
  <c r="G474" i="22"/>
  <c r="I474" i="22" s="1"/>
  <c r="H473" i="22"/>
  <c r="G473" i="22"/>
  <c r="I472" i="22"/>
  <c r="H472" i="22"/>
  <c r="G472" i="22"/>
  <c r="H471" i="22"/>
  <c r="I471" i="22" s="1"/>
  <c r="G471" i="22"/>
  <c r="I470" i="22"/>
  <c r="H470" i="22"/>
  <c r="G470" i="22"/>
  <c r="H469" i="22"/>
  <c r="G469" i="22"/>
  <c r="H468" i="22"/>
  <c r="G468" i="22"/>
  <c r="I468" i="22" s="1"/>
  <c r="H467" i="22"/>
  <c r="I467" i="22" s="1"/>
  <c r="G467" i="22"/>
  <c r="I466" i="22"/>
  <c r="H466" i="22"/>
  <c r="G466" i="22"/>
  <c r="H465" i="22"/>
  <c r="G465" i="22"/>
  <c r="I465" i="22" s="1"/>
  <c r="H464" i="22"/>
  <c r="G464" i="22"/>
  <c r="I464" i="22" s="1"/>
  <c r="H463" i="22"/>
  <c r="I463" i="22" s="1"/>
  <c r="G463" i="22"/>
  <c r="I462" i="22"/>
  <c r="H462" i="22"/>
  <c r="G462" i="22"/>
  <c r="H461" i="22"/>
  <c r="G461" i="22"/>
  <c r="I461" i="22" s="1"/>
  <c r="H460" i="22"/>
  <c r="G460" i="22"/>
  <c r="I460" i="22" s="1"/>
  <c r="H459" i="22"/>
  <c r="I459" i="22" s="1"/>
  <c r="G459" i="22"/>
  <c r="I458" i="22"/>
  <c r="H458" i="22"/>
  <c r="G458" i="22"/>
  <c r="H457" i="22"/>
  <c r="G457" i="22"/>
  <c r="I457" i="22" s="1"/>
  <c r="H456" i="22"/>
  <c r="G456" i="22"/>
  <c r="I456" i="22" s="1"/>
  <c r="H455" i="22"/>
  <c r="I455" i="22" s="1"/>
  <c r="G455" i="22"/>
  <c r="I454" i="22"/>
  <c r="H454" i="22"/>
  <c r="G454" i="22"/>
  <c r="H453" i="22"/>
  <c r="G453" i="22"/>
  <c r="I453" i="22" s="1"/>
  <c r="H452" i="22"/>
  <c r="G452" i="22"/>
  <c r="I452" i="22" s="1"/>
  <c r="H451" i="22"/>
  <c r="I451" i="22" s="1"/>
  <c r="G451" i="22"/>
  <c r="I450" i="22"/>
  <c r="H450" i="22"/>
  <c r="G450" i="22"/>
  <c r="H449" i="22"/>
  <c r="G449" i="22"/>
  <c r="I449" i="22" s="1"/>
  <c r="H448" i="22"/>
  <c r="G448" i="22"/>
  <c r="I448" i="22" s="1"/>
  <c r="H447" i="22"/>
  <c r="I447" i="22" s="1"/>
  <c r="G447" i="22"/>
  <c r="I446" i="22"/>
  <c r="H446" i="22"/>
  <c r="G446" i="22"/>
  <c r="H445" i="22"/>
  <c r="G445" i="22"/>
  <c r="I445" i="22" s="1"/>
  <c r="H444" i="22"/>
  <c r="G444" i="22"/>
  <c r="I444" i="22" s="1"/>
  <c r="H443" i="22"/>
  <c r="I443" i="22" s="1"/>
  <c r="G443" i="22"/>
  <c r="I442" i="22"/>
  <c r="H442" i="22"/>
  <c r="G442" i="22"/>
  <c r="H441" i="22"/>
  <c r="G441" i="22"/>
  <c r="I441" i="22" s="1"/>
  <c r="H440" i="22"/>
  <c r="G440" i="22"/>
  <c r="I440" i="22" s="1"/>
  <c r="H439" i="22"/>
  <c r="I439" i="22" s="1"/>
  <c r="G439" i="22"/>
  <c r="I438" i="22"/>
  <c r="H438" i="22"/>
  <c r="G438" i="22"/>
  <c r="H437" i="22"/>
  <c r="G437" i="22"/>
  <c r="I437" i="22" s="1"/>
  <c r="H436" i="22"/>
  <c r="G436" i="22"/>
  <c r="I436" i="22" s="1"/>
  <c r="H435" i="22"/>
  <c r="I435" i="22" s="1"/>
  <c r="G435" i="22"/>
  <c r="I434" i="22"/>
  <c r="H434" i="22"/>
  <c r="G434" i="22"/>
  <c r="H433" i="22"/>
  <c r="G433" i="22"/>
  <c r="I433" i="22" s="1"/>
  <c r="H432" i="22"/>
  <c r="G432" i="22"/>
  <c r="I432" i="22" s="1"/>
  <c r="H431" i="22"/>
  <c r="I431" i="22" s="1"/>
  <c r="G431" i="22"/>
  <c r="I430" i="22"/>
  <c r="H430" i="22"/>
  <c r="G430" i="22"/>
  <c r="H429" i="22"/>
  <c r="G429" i="22"/>
  <c r="I429" i="22" s="1"/>
  <c r="H428" i="22"/>
  <c r="G428" i="22"/>
  <c r="I428" i="22" s="1"/>
  <c r="H427" i="22"/>
  <c r="I427" i="22" s="1"/>
  <c r="G427" i="22"/>
  <c r="I426" i="22"/>
  <c r="H426" i="22"/>
  <c r="G426" i="22"/>
  <c r="H425" i="22"/>
  <c r="G425" i="22"/>
  <c r="I425" i="22" s="1"/>
  <c r="H424" i="22"/>
  <c r="G424" i="22"/>
  <c r="I424" i="22" s="1"/>
  <c r="H423" i="22"/>
  <c r="I423" i="22" s="1"/>
  <c r="G423" i="22"/>
  <c r="I422" i="22"/>
  <c r="H422" i="22"/>
  <c r="G422" i="22"/>
  <c r="H421" i="22"/>
  <c r="G421" i="22"/>
  <c r="I421" i="22" s="1"/>
  <c r="H420" i="22"/>
  <c r="G420" i="22"/>
  <c r="I420" i="22" s="1"/>
  <c r="H419" i="22"/>
  <c r="I419" i="22" s="1"/>
  <c r="G419" i="22"/>
  <c r="I418" i="22"/>
  <c r="H418" i="22"/>
  <c r="G418" i="22"/>
  <c r="H417" i="22"/>
  <c r="G417" i="22"/>
  <c r="I417" i="22" s="1"/>
  <c r="H416" i="22"/>
  <c r="G416" i="22"/>
  <c r="I416" i="22" s="1"/>
  <c r="H415" i="22"/>
  <c r="I415" i="22" s="1"/>
  <c r="G415" i="22"/>
  <c r="I414" i="22"/>
  <c r="H414" i="22"/>
  <c r="G414" i="22"/>
  <c r="H413" i="22"/>
  <c r="G413" i="22"/>
  <c r="I413" i="22" s="1"/>
  <c r="H412" i="22"/>
  <c r="G412" i="22"/>
  <c r="I412" i="22" s="1"/>
  <c r="H411" i="22"/>
  <c r="I411" i="22" s="1"/>
  <c r="G411" i="22"/>
  <c r="I410" i="22"/>
  <c r="H410" i="22"/>
  <c r="G410" i="22"/>
  <c r="H409" i="22"/>
  <c r="G409" i="22"/>
  <c r="I409" i="22" s="1"/>
  <c r="H408" i="22"/>
  <c r="G408" i="22"/>
  <c r="I408" i="22" s="1"/>
  <c r="H407" i="22"/>
  <c r="I407" i="22" s="1"/>
  <c r="G407" i="22"/>
  <c r="I406" i="22"/>
  <c r="H406" i="22"/>
  <c r="G406" i="22"/>
  <c r="H405" i="22"/>
  <c r="G405" i="22"/>
  <c r="I405" i="22" s="1"/>
  <c r="H404" i="22"/>
  <c r="G404" i="22"/>
  <c r="I404" i="22" s="1"/>
  <c r="H403" i="22"/>
  <c r="I403" i="22" s="1"/>
  <c r="G403" i="22"/>
  <c r="I402" i="22"/>
  <c r="H402" i="22"/>
  <c r="G402" i="22"/>
  <c r="H401" i="22"/>
  <c r="G401" i="22"/>
  <c r="I401" i="22" s="1"/>
  <c r="H400" i="22"/>
  <c r="G400" i="22"/>
  <c r="I400" i="22" s="1"/>
  <c r="H399" i="22"/>
  <c r="I399" i="22" s="1"/>
  <c r="G399" i="22"/>
  <c r="I398" i="22"/>
  <c r="H398" i="22"/>
  <c r="G398" i="22"/>
  <c r="H397" i="22"/>
  <c r="G397" i="22"/>
  <c r="I397" i="22" s="1"/>
  <c r="H396" i="22"/>
  <c r="G396" i="22"/>
  <c r="I396" i="22" s="1"/>
  <c r="H395" i="22"/>
  <c r="I395" i="22" s="1"/>
  <c r="G395" i="22"/>
  <c r="I394" i="22"/>
  <c r="H394" i="22"/>
  <c r="G394" i="22"/>
  <c r="H393" i="22"/>
  <c r="G393" i="22"/>
  <c r="I393" i="22" s="1"/>
  <c r="H392" i="22"/>
  <c r="G392" i="22"/>
  <c r="I392" i="22" s="1"/>
  <c r="H391" i="22"/>
  <c r="I391" i="22" s="1"/>
  <c r="G391" i="22"/>
  <c r="I390" i="22"/>
  <c r="H390" i="22"/>
  <c r="G390" i="22"/>
  <c r="H389" i="22"/>
  <c r="G389" i="22"/>
  <c r="I389" i="22" s="1"/>
  <c r="H388" i="22"/>
  <c r="G388" i="22"/>
  <c r="I388" i="22" s="1"/>
  <c r="H387" i="22"/>
  <c r="I387" i="22" s="1"/>
  <c r="G387" i="22"/>
  <c r="I386" i="22"/>
  <c r="H386" i="22"/>
  <c r="G386" i="22"/>
  <c r="H385" i="22"/>
  <c r="G385" i="22"/>
  <c r="I385" i="22" s="1"/>
  <c r="H384" i="22"/>
  <c r="G384" i="22"/>
  <c r="I384" i="22" s="1"/>
  <c r="H383" i="22"/>
  <c r="I383" i="22" s="1"/>
  <c r="G383" i="22"/>
  <c r="I382" i="22"/>
  <c r="H382" i="22"/>
  <c r="G382" i="22"/>
  <c r="H381" i="22"/>
  <c r="G381" i="22"/>
  <c r="I381" i="22" s="1"/>
  <c r="H380" i="22"/>
  <c r="G380" i="22"/>
  <c r="I380" i="22" s="1"/>
  <c r="H379" i="22"/>
  <c r="I379" i="22" s="1"/>
  <c r="G379" i="22"/>
  <c r="I378" i="22"/>
  <c r="H378" i="22"/>
  <c r="G378" i="22"/>
  <c r="H377" i="22"/>
  <c r="G377" i="22"/>
  <c r="I377" i="22" s="1"/>
  <c r="H376" i="22"/>
  <c r="G376" i="22"/>
  <c r="I376" i="22" s="1"/>
  <c r="H375" i="22"/>
  <c r="I375" i="22" s="1"/>
  <c r="G375" i="22"/>
  <c r="I374" i="22"/>
  <c r="H374" i="22"/>
  <c r="G374" i="22"/>
  <c r="H373" i="22"/>
  <c r="G373" i="22"/>
  <c r="I373" i="22" s="1"/>
  <c r="H372" i="22"/>
  <c r="G372" i="22"/>
  <c r="I372" i="22" s="1"/>
  <c r="H371" i="22"/>
  <c r="I371" i="22" s="1"/>
  <c r="G371" i="22"/>
  <c r="I370" i="22"/>
  <c r="H370" i="22"/>
  <c r="G370" i="22"/>
  <c r="H369" i="22"/>
  <c r="G369" i="22"/>
  <c r="I369" i="22" s="1"/>
  <c r="H368" i="22"/>
  <c r="G368" i="22"/>
  <c r="I368" i="22" s="1"/>
  <c r="H367" i="22"/>
  <c r="I367" i="22" s="1"/>
  <c r="G367" i="22"/>
  <c r="I366" i="22"/>
  <c r="H366" i="22"/>
  <c r="G366" i="22"/>
  <c r="H365" i="22"/>
  <c r="G365" i="22"/>
  <c r="I365" i="22" s="1"/>
  <c r="H364" i="22"/>
  <c r="G364" i="22"/>
  <c r="I364" i="22" s="1"/>
  <c r="H363" i="22"/>
  <c r="I363" i="22" s="1"/>
  <c r="G363" i="22"/>
  <c r="I362" i="22"/>
  <c r="H362" i="22"/>
  <c r="G362" i="22"/>
  <c r="H361" i="22"/>
  <c r="G361" i="22"/>
  <c r="I361" i="22" s="1"/>
  <c r="H360" i="22"/>
  <c r="G360" i="22"/>
  <c r="I360" i="22" s="1"/>
  <c r="H359" i="22"/>
  <c r="I359" i="22" s="1"/>
  <c r="G359" i="22"/>
  <c r="I358" i="22"/>
  <c r="H358" i="22"/>
  <c r="G358" i="22"/>
  <c r="H357" i="22"/>
  <c r="G357" i="22"/>
  <c r="I357" i="22" s="1"/>
  <c r="H356" i="22"/>
  <c r="G356" i="22"/>
  <c r="I356" i="22" s="1"/>
  <c r="H355" i="22"/>
  <c r="I355" i="22" s="1"/>
  <c r="G355" i="22"/>
  <c r="I354" i="22"/>
  <c r="H354" i="22"/>
  <c r="G354" i="22"/>
  <c r="H353" i="22"/>
  <c r="G353" i="22"/>
  <c r="I353" i="22" s="1"/>
  <c r="H352" i="22"/>
  <c r="G352" i="22"/>
  <c r="I352" i="22" s="1"/>
  <c r="H351" i="22"/>
  <c r="I351" i="22" s="1"/>
  <c r="G351" i="22"/>
  <c r="I350" i="22"/>
  <c r="H350" i="22"/>
  <c r="G350" i="22"/>
  <c r="H349" i="22"/>
  <c r="G349" i="22"/>
  <c r="I349" i="22" s="1"/>
  <c r="H348" i="22"/>
  <c r="G348" i="22"/>
  <c r="I348" i="22" s="1"/>
  <c r="H347" i="22"/>
  <c r="I347" i="22" s="1"/>
  <c r="G347" i="22"/>
  <c r="I346" i="22"/>
  <c r="H346" i="22"/>
  <c r="G346" i="22"/>
  <c r="H345" i="22"/>
  <c r="G345" i="22"/>
  <c r="I345" i="22" s="1"/>
  <c r="H344" i="22"/>
  <c r="G344" i="22"/>
  <c r="I344" i="22" s="1"/>
  <c r="H343" i="22"/>
  <c r="I343" i="22" s="1"/>
  <c r="G343" i="22"/>
  <c r="I342" i="22"/>
  <c r="H342" i="22"/>
  <c r="G342" i="22"/>
  <c r="H341" i="22"/>
  <c r="G341" i="22"/>
  <c r="I341" i="22" s="1"/>
  <c r="H340" i="22"/>
  <c r="G340" i="22"/>
  <c r="I340" i="22" s="1"/>
  <c r="H339" i="22"/>
  <c r="I339" i="22" s="1"/>
  <c r="G339" i="22"/>
  <c r="I338" i="22"/>
  <c r="H338" i="22"/>
  <c r="G338" i="22"/>
  <c r="H337" i="22"/>
  <c r="G337" i="22"/>
  <c r="I337" i="22" s="1"/>
  <c r="H336" i="22"/>
  <c r="G336" i="22"/>
  <c r="I336" i="22" s="1"/>
  <c r="H335" i="22"/>
  <c r="I335" i="22" s="1"/>
  <c r="G335" i="22"/>
  <c r="I334" i="22"/>
  <c r="H334" i="22"/>
  <c r="G334" i="22"/>
  <c r="H333" i="22"/>
  <c r="G333" i="22"/>
  <c r="I333" i="22" s="1"/>
  <c r="H332" i="22"/>
  <c r="G332" i="22"/>
  <c r="I332" i="22" s="1"/>
  <c r="H331" i="22"/>
  <c r="I331" i="22" s="1"/>
  <c r="G331" i="22"/>
  <c r="I330" i="22"/>
  <c r="H330" i="22"/>
  <c r="G330" i="22"/>
  <c r="H329" i="22"/>
  <c r="G329" i="22"/>
  <c r="I329" i="22" s="1"/>
  <c r="H328" i="22"/>
  <c r="G328" i="22"/>
  <c r="I328" i="22" s="1"/>
  <c r="H327" i="22"/>
  <c r="I327" i="22" s="1"/>
  <c r="G327" i="22"/>
  <c r="I326" i="22"/>
  <c r="H326" i="22"/>
  <c r="G326" i="22"/>
  <c r="H325" i="22"/>
  <c r="G325" i="22"/>
  <c r="I325" i="22" s="1"/>
  <c r="H324" i="22"/>
  <c r="G324" i="22"/>
  <c r="I324" i="22" s="1"/>
  <c r="H323" i="22"/>
  <c r="I323" i="22" s="1"/>
  <c r="G323" i="22"/>
  <c r="I322" i="22"/>
  <c r="H322" i="22"/>
  <c r="G322" i="22"/>
  <c r="H321" i="22"/>
  <c r="G321" i="22"/>
  <c r="I321" i="22" s="1"/>
  <c r="H320" i="22"/>
  <c r="G320" i="22"/>
  <c r="I320" i="22" s="1"/>
  <c r="H319" i="22"/>
  <c r="I319" i="22" s="1"/>
  <c r="G319" i="22"/>
  <c r="I318" i="22"/>
  <c r="H318" i="22"/>
  <c r="G318" i="22"/>
  <c r="H317" i="22"/>
  <c r="G317" i="22"/>
  <c r="I317" i="22" s="1"/>
  <c r="H316" i="22"/>
  <c r="G316" i="22"/>
  <c r="I316" i="22" s="1"/>
  <c r="H315" i="22"/>
  <c r="I315" i="22" s="1"/>
  <c r="G315" i="22"/>
  <c r="I314" i="22"/>
  <c r="H314" i="22"/>
  <c r="G314" i="22"/>
  <c r="H313" i="22"/>
  <c r="G313" i="22"/>
  <c r="I313" i="22" s="1"/>
  <c r="H312" i="22"/>
  <c r="G312" i="22"/>
  <c r="I312" i="22" s="1"/>
  <c r="H311" i="22"/>
  <c r="I311" i="22" s="1"/>
  <c r="G311" i="22"/>
  <c r="I310" i="22"/>
  <c r="H310" i="22"/>
  <c r="G310" i="22"/>
  <c r="H309" i="22"/>
  <c r="G309" i="22"/>
  <c r="I309" i="22" s="1"/>
  <c r="H308" i="22"/>
  <c r="G308" i="22"/>
  <c r="I308" i="22" s="1"/>
  <c r="H307" i="22"/>
  <c r="I307" i="22" s="1"/>
  <c r="G307" i="22"/>
  <c r="I306" i="22"/>
  <c r="H306" i="22"/>
  <c r="G306" i="22"/>
  <c r="H305" i="22"/>
  <c r="G305" i="22"/>
  <c r="I305" i="22" s="1"/>
  <c r="H304" i="22"/>
  <c r="G304" i="22"/>
  <c r="I304" i="22" s="1"/>
  <c r="H303" i="22"/>
  <c r="I303" i="22" s="1"/>
  <c r="G303" i="22"/>
  <c r="I302" i="22"/>
  <c r="H302" i="22"/>
  <c r="G302" i="22"/>
  <c r="H301" i="22"/>
  <c r="G301" i="22"/>
  <c r="I301" i="22" s="1"/>
  <c r="H300" i="22"/>
  <c r="G300" i="22"/>
  <c r="I300" i="22" s="1"/>
  <c r="H299" i="22"/>
  <c r="I299" i="22" s="1"/>
  <c r="G299" i="22"/>
  <c r="I298" i="22"/>
  <c r="H298" i="22"/>
  <c r="G298" i="22"/>
  <c r="H297" i="22"/>
  <c r="G297" i="22"/>
  <c r="I297" i="22" s="1"/>
  <c r="H296" i="22"/>
  <c r="G296" i="22"/>
  <c r="I296" i="22" s="1"/>
  <c r="H295" i="22"/>
  <c r="I295" i="22" s="1"/>
  <c r="G295" i="22"/>
  <c r="I294" i="22"/>
  <c r="H294" i="22"/>
  <c r="G294" i="22"/>
  <c r="H293" i="22"/>
  <c r="G293" i="22"/>
  <c r="I293" i="22" s="1"/>
  <c r="H292" i="22"/>
  <c r="G292" i="22"/>
  <c r="I292" i="22" s="1"/>
  <c r="H291" i="22"/>
  <c r="I291" i="22" s="1"/>
  <c r="G291" i="22"/>
  <c r="I290" i="22"/>
  <c r="H290" i="22"/>
  <c r="G290" i="22"/>
  <c r="H289" i="22"/>
  <c r="G289" i="22"/>
  <c r="I289" i="22" s="1"/>
  <c r="H288" i="22"/>
  <c r="G288" i="22"/>
  <c r="I288" i="22" s="1"/>
  <c r="H287" i="22"/>
  <c r="I287" i="22" s="1"/>
  <c r="G287" i="22"/>
  <c r="I286" i="22"/>
  <c r="H286" i="22"/>
  <c r="G286" i="22"/>
  <c r="H285" i="22"/>
  <c r="G285" i="22"/>
  <c r="I285" i="22" s="1"/>
  <c r="H284" i="22"/>
  <c r="G284" i="22"/>
  <c r="I284" i="22" s="1"/>
  <c r="H283" i="22"/>
  <c r="I283" i="22" s="1"/>
  <c r="G283" i="22"/>
  <c r="I282" i="22"/>
  <c r="H282" i="22"/>
  <c r="G282" i="22"/>
  <c r="H281" i="22"/>
  <c r="G281" i="22"/>
  <c r="I281" i="22" s="1"/>
  <c r="H280" i="22"/>
  <c r="G280" i="22"/>
  <c r="I280" i="22" s="1"/>
  <c r="H279" i="22"/>
  <c r="I279" i="22" s="1"/>
  <c r="G279" i="22"/>
  <c r="I278" i="22"/>
  <c r="H278" i="22"/>
  <c r="G278" i="22"/>
  <c r="H277" i="22"/>
  <c r="G277" i="22"/>
  <c r="I277" i="22" s="1"/>
  <c r="H276" i="22"/>
  <c r="G276" i="22"/>
  <c r="I276" i="22" s="1"/>
  <c r="H275" i="22"/>
  <c r="I275" i="22" s="1"/>
  <c r="G275" i="22"/>
  <c r="I274" i="22"/>
  <c r="H274" i="22"/>
  <c r="G274" i="22"/>
  <c r="H273" i="22"/>
  <c r="G273" i="22"/>
  <c r="I273" i="22" s="1"/>
  <c r="H272" i="22"/>
  <c r="G272" i="22"/>
  <c r="I272" i="22" s="1"/>
  <c r="H271" i="22"/>
  <c r="I271" i="22" s="1"/>
  <c r="G271" i="22"/>
  <c r="I270" i="22"/>
  <c r="H270" i="22"/>
  <c r="G270" i="22"/>
  <c r="H269" i="22"/>
  <c r="G269" i="22"/>
  <c r="I269" i="22" s="1"/>
  <c r="H268" i="22"/>
  <c r="G268" i="22"/>
  <c r="I268" i="22" s="1"/>
  <c r="H267" i="22"/>
  <c r="I267" i="22" s="1"/>
  <c r="G267" i="22"/>
  <c r="I266" i="22"/>
  <c r="H266" i="22"/>
  <c r="G266" i="22"/>
  <c r="H265" i="22"/>
  <c r="G265" i="22"/>
  <c r="I265" i="22" s="1"/>
  <c r="H264" i="22"/>
  <c r="G264" i="22"/>
  <c r="I264" i="22" s="1"/>
  <c r="H263" i="22"/>
  <c r="I263" i="22" s="1"/>
  <c r="G263" i="22"/>
  <c r="I262" i="22"/>
  <c r="H262" i="22"/>
  <c r="G262" i="22"/>
  <c r="H261" i="22"/>
  <c r="G261" i="22"/>
  <c r="I261" i="22" s="1"/>
  <c r="H260" i="22"/>
  <c r="G260" i="22"/>
  <c r="I260" i="22" s="1"/>
  <c r="H259" i="22"/>
  <c r="I259" i="22" s="1"/>
  <c r="G259" i="22"/>
  <c r="I258" i="22"/>
  <c r="H258" i="22"/>
  <c r="G258" i="22"/>
  <c r="H257" i="22"/>
  <c r="G257" i="22"/>
  <c r="I257" i="22" s="1"/>
  <c r="H256" i="22"/>
  <c r="G256" i="22"/>
  <c r="I256" i="22" s="1"/>
  <c r="H255" i="22"/>
  <c r="I255" i="22" s="1"/>
  <c r="G255" i="22"/>
  <c r="I254" i="22"/>
  <c r="H254" i="22"/>
  <c r="G254" i="22"/>
  <c r="H253" i="22"/>
  <c r="G253" i="22"/>
  <c r="I253" i="22" s="1"/>
  <c r="H252" i="22"/>
  <c r="G252" i="22"/>
  <c r="I252" i="22" s="1"/>
  <c r="H251" i="22"/>
  <c r="I251" i="22" s="1"/>
  <c r="G251" i="22"/>
  <c r="I250" i="22"/>
  <c r="H250" i="22"/>
  <c r="G250" i="22"/>
  <c r="H249" i="22"/>
  <c r="G249" i="22"/>
  <c r="I249" i="22" s="1"/>
  <c r="H248" i="22"/>
  <c r="G248" i="22"/>
  <c r="I248" i="22" s="1"/>
  <c r="H247" i="22"/>
  <c r="I247" i="22" s="1"/>
  <c r="G247" i="22"/>
  <c r="I246" i="22"/>
  <c r="H246" i="22"/>
  <c r="G246" i="22"/>
  <c r="H245" i="22"/>
  <c r="G245" i="22"/>
  <c r="I245" i="22" s="1"/>
  <c r="H244" i="22"/>
  <c r="G244" i="22"/>
  <c r="I244" i="22" s="1"/>
  <c r="H243" i="22"/>
  <c r="I243" i="22" s="1"/>
  <c r="G243" i="22"/>
  <c r="I242" i="22"/>
  <c r="H242" i="22"/>
  <c r="G242" i="22"/>
  <c r="H241" i="22"/>
  <c r="G241" i="22"/>
  <c r="I241" i="22" s="1"/>
  <c r="H240" i="22"/>
  <c r="G240" i="22"/>
  <c r="I240" i="22" s="1"/>
  <c r="H239" i="22"/>
  <c r="I239" i="22" s="1"/>
  <c r="G239" i="22"/>
  <c r="I238" i="22"/>
  <c r="H238" i="22"/>
  <c r="G238" i="22"/>
  <c r="H237" i="22"/>
  <c r="G237" i="22"/>
  <c r="I237" i="22" s="1"/>
  <c r="H236" i="22"/>
  <c r="G236" i="22"/>
  <c r="I236" i="22" s="1"/>
  <c r="H235" i="22"/>
  <c r="I235" i="22" s="1"/>
  <c r="G235" i="22"/>
  <c r="I234" i="22"/>
  <c r="H234" i="22"/>
  <c r="G234" i="22"/>
  <c r="H233" i="22"/>
  <c r="G233" i="22"/>
  <c r="I233" i="22" s="1"/>
  <c r="H232" i="22"/>
  <c r="G232" i="22"/>
  <c r="I232" i="22" s="1"/>
  <c r="H231" i="22"/>
  <c r="I231" i="22" s="1"/>
  <c r="G231" i="22"/>
  <c r="I230" i="22"/>
  <c r="H230" i="22"/>
  <c r="G230" i="22"/>
  <c r="H229" i="22"/>
  <c r="G229" i="22"/>
  <c r="I229" i="22" s="1"/>
  <c r="H228" i="22"/>
  <c r="G228" i="22"/>
  <c r="I228" i="22" s="1"/>
  <c r="H227" i="22"/>
  <c r="I227" i="22" s="1"/>
  <c r="G227" i="22"/>
  <c r="I226" i="22"/>
  <c r="H226" i="22"/>
  <c r="G226" i="22"/>
  <c r="H225" i="22"/>
  <c r="G225" i="22"/>
  <c r="I225" i="22" s="1"/>
  <c r="H224" i="22"/>
  <c r="G224" i="22"/>
  <c r="I224" i="22" s="1"/>
  <c r="H223" i="22"/>
  <c r="I223" i="22" s="1"/>
  <c r="G223" i="22"/>
  <c r="I222" i="22"/>
  <c r="H222" i="22"/>
  <c r="G222" i="22"/>
  <c r="H221" i="22"/>
  <c r="G221" i="22"/>
  <c r="I221" i="22" s="1"/>
  <c r="H220" i="22"/>
  <c r="G220" i="22"/>
  <c r="I220" i="22" s="1"/>
  <c r="H219" i="22"/>
  <c r="I219" i="22" s="1"/>
  <c r="G219" i="22"/>
  <c r="I218" i="22"/>
  <c r="H218" i="22"/>
  <c r="G218" i="22"/>
  <c r="H217" i="22"/>
  <c r="G217" i="22"/>
  <c r="I217" i="22" s="1"/>
  <c r="H216" i="22"/>
  <c r="G216" i="22"/>
  <c r="I216" i="22" s="1"/>
  <c r="H215" i="22"/>
  <c r="I215" i="22" s="1"/>
  <c r="G215" i="22"/>
  <c r="I214" i="22"/>
  <c r="H214" i="22"/>
  <c r="G214" i="22"/>
  <c r="H213" i="22"/>
  <c r="G213" i="22"/>
  <c r="I213" i="22" s="1"/>
  <c r="H212" i="22"/>
  <c r="G212" i="22"/>
  <c r="I212" i="22" s="1"/>
  <c r="H211" i="22"/>
  <c r="I211" i="22" s="1"/>
  <c r="G211" i="22"/>
  <c r="I210" i="22"/>
  <c r="H210" i="22"/>
  <c r="G210" i="22"/>
  <c r="H209" i="22"/>
  <c r="G209" i="22"/>
  <c r="I209" i="22" s="1"/>
  <c r="H208" i="22"/>
  <c r="G208" i="22"/>
  <c r="I208" i="22" s="1"/>
  <c r="H207" i="22"/>
  <c r="I207" i="22" s="1"/>
  <c r="G207" i="22"/>
  <c r="I206" i="22"/>
  <c r="H206" i="22"/>
  <c r="G206" i="22"/>
  <c r="H205" i="22"/>
  <c r="G205" i="22"/>
  <c r="I205" i="22" s="1"/>
  <c r="H204" i="22"/>
  <c r="G204" i="22"/>
  <c r="I204" i="22" s="1"/>
  <c r="H203" i="22"/>
  <c r="I203" i="22" s="1"/>
  <c r="G203" i="22"/>
  <c r="I202" i="22"/>
  <c r="H202" i="22"/>
  <c r="G202" i="22"/>
  <c r="H201" i="22"/>
  <c r="G201" i="22"/>
  <c r="I201" i="22" s="1"/>
  <c r="H200" i="22"/>
  <c r="G200" i="22"/>
  <c r="I200" i="22" s="1"/>
  <c r="H199" i="22"/>
  <c r="I199" i="22" s="1"/>
  <c r="G199" i="22"/>
  <c r="I198" i="22"/>
  <c r="H198" i="22"/>
  <c r="G198" i="22"/>
  <c r="H197" i="22"/>
  <c r="G197" i="22"/>
  <c r="I197" i="22" s="1"/>
  <c r="H196" i="22"/>
  <c r="G196" i="22"/>
  <c r="I196" i="22" s="1"/>
  <c r="H195" i="22"/>
  <c r="I195" i="22" s="1"/>
  <c r="G195" i="22"/>
  <c r="I194" i="22"/>
  <c r="H194" i="22"/>
  <c r="G194" i="22"/>
  <c r="H193" i="22"/>
  <c r="G193" i="22"/>
  <c r="I193" i="22" s="1"/>
  <c r="H192" i="22"/>
  <c r="G192" i="22"/>
  <c r="I192" i="22" s="1"/>
  <c r="H191" i="22"/>
  <c r="I191" i="22" s="1"/>
  <c r="G191" i="22"/>
  <c r="I190" i="22"/>
  <c r="H190" i="22"/>
  <c r="G190" i="22"/>
  <c r="H189" i="22"/>
  <c r="G189" i="22"/>
  <c r="I189" i="22" s="1"/>
  <c r="H188" i="22"/>
  <c r="G188" i="22"/>
  <c r="I188" i="22" s="1"/>
  <c r="H187" i="22"/>
  <c r="I187" i="22" s="1"/>
  <c r="G187" i="22"/>
  <c r="I186" i="22"/>
  <c r="H186" i="22"/>
  <c r="G186" i="22"/>
  <c r="H185" i="22"/>
  <c r="G185" i="22"/>
  <c r="I185" i="22" s="1"/>
  <c r="H184" i="22"/>
  <c r="G184" i="22"/>
  <c r="I184" i="22" s="1"/>
  <c r="H183" i="22"/>
  <c r="I183" i="22" s="1"/>
  <c r="G183" i="22"/>
  <c r="I182" i="22"/>
  <c r="H182" i="22"/>
  <c r="G182" i="22"/>
  <c r="H181" i="22"/>
  <c r="G181" i="22"/>
  <c r="I181" i="22" s="1"/>
  <c r="H180" i="22"/>
  <c r="G180" i="22"/>
  <c r="I180" i="22" s="1"/>
  <c r="H179" i="22"/>
  <c r="I179" i="22" s="1"/>
  <c r="G179" i="22"/>
  <c r="I178" i="22"/>
  <c r="H178" i="22"/>
  <c r="G178" i="22"/>
  <c r="H177" i="22"/>
  <c r="G177" i="22"/>
  <c r="I177" i="22" s="1"/>
  <c r="H176" i="22"/>
  <c r="G176" i="22"/>
  <c r="I176" i="22" s="1"/>
  <c r="H175" i="22"/>
  <c r="I175" i="22" s="1"/>
  <c r="G175" i="22"/>
  <c r="I174" i="22"/>
  <c r="H174" i="22"/>
  <c r="G174" i="22"/>
  <c r="H173" i="22"/>
  <c r="G173" i="22"/>
  <c r="I173" i="22" s="1"/>
  <c r="H172" i="22"/>
  <c r="G172" i="22"/>
  <c r="I172" i="22" s="1"/>
  <c r="H171" i="22"/>
  <c r="I171" i="22" s="1"/>
  <c r="G171" i="22"/>
  <c r="I170" i="22"/>
  <c r="H170" i="22"/>
  <c r="G170" i="22"/>
  <c r="H169" i="22"/>
  <c r="G169" i="22"/>
  <c r="I169" i="22" s="1"/>
  <c r="H168" i="22"/>
  <c r="G168" i="22"/>
  <c r="I168" i="22" s="1"/>
  <c r="H167" i="22"/>
  <c r="I167" i="22" s="1"/>
  <c r="G167" i="22"/>
  <c r="I166" i="22"/>
  <c r="H166" i="22"/>
  <c r="G166" i="22"/>
  <c r="H165" i="22"/>
  <c r="G165" i="22"/>
  <c r="I165" i="22" s="1"/>
  <c r="H164" i="22"/>
  <c r="G164" i="22"/>
  <c r="I164" i="22" s="1"/>
  <c r="H163" i="22"/>
  <c r="I163" i="22" s="1"/>
  <c r="G163" i="22"/>
  <c r="I162" i="22"/>
  <c r="H162" i="22"/>
  <c r="G162" i="22"/>
  <c r="H161" i="22"/>
  <c r="G161" i="22"/>
  <c r="I161" i="22" s="1"/>
  <c r="H160" i="22"/>
  <c r="G160" i="22"/>
  <c r="I160" i="22" s="1"/>
  <c r="H159" i="22"/>
  <c r="I159" i="22" s="1"/>
  <c r="G159" i="22"/>
  <c r="I158" i="22"/>
  <c r="H158" i="22"/>
  <c r="G158" i="22"/>
  <c r="H157" i="22"/>
  <c r="G157" i="22"/>
  <c r="I157" i="22" s="1"/>
  <c r="H156" i="22"/>
  <c r="G156" i="22"/>
  <c r="I156" i="22" s="1"/>
  <c r="H155" i="22"/>
  <c r="I155" i="22" s="1"/>
  <c r="G155" i="22"/>
  <c r="I154" i="22"/>
  <c r="H154" i="22"/>
  <c r="G154" i="22"/>
  <c r="H153" i="22"/>
  <c r="G153" i="22"/>
  <c r="I153" i="22" s="1"/>
  <c r="H152" i="22"/>
  <c r="G152" i="22"/>
  <c r="I152" i="22" s="1"/>
  <c r="H151" i="22"/>
  <c r="I151" i="22" s="1"/>
  <c r="G151" i="22"/>
  <c r="I150" i="22"/>
  <c r="H150" i="22"/>
  <c r="G150" i="22"/>
  <c r="H149" i="22"/>
  <c r="G149" i="22"/>
  <c r="I149" i="22" s="1"/>
  <c r="H148" i="22"/>
  <c r="G148" i="22"/>
  <c r="I148" i="22" s="1"/>
  <c r="H147" i="22"/>
  <c r="I147" i="22" s="1"/>
  <c r="G147" i="22"/>
  <c r="I146" i="22"/>
  <c r="H146" i="22"/>
  <c r="G146" i="22"/>
  <c r="H145" i="22"/>
  <c r="G145" i="22"/>
  <c r="I145" i="22" s="1"/>
  <c r="H144" i="22"/>
  <c r="G144" i="22"/>
  <c r="I144" i="22" s="1"/>
  <c r="H143" i="22"/>
  <c r="I143" i="22" s="1"/>
  <c r="G143" i="22"/>
  <c r="I142" i="22"/>
  <c r="H142" i="22"/>
  <c r="G142" i="22"/>
  <c r="H141" i="22"/>
  <c r="G141" i="22"/>
  <c r="I141" i="22" s="1"/>
  <c r="H140" i="22"/>
  <c r="G140" i="22"/>
  <c r="I140" i="22" s="1"/>
  <c r="H139" i="22"/>
  <c r="I139" i="22" s="1"/>
  <c r="G139" i="22"/>
  <c r="I138" i="22"/>
  <c r="H138" i="22"/>
  <c r="G138" i="22"/>
  <c r="H137" i="22"/>
  <c r="G137" i="22"/>
  <c r="I137" i="22" s="1"/>
  <c r="H136" i="22"/>
  <c r="G136" i="22"/>
  <c r="I136" i="22" s="1"/>
  <c r="H135" i="22"/>
  <c r="I135" i="22" s="1"/>
  <c r="G135" i="22"/>
  <c r="I134" i="22"/>
  <c r="H134" i="22"/>
  <c r="G134" i="22"/>
  <c r="H133" i="22"/>
  <c r="G133" i="22"/>
  <c r="I133" i="22" s="1"/>
  <c r="H132" i="22"/>
  <c r="G132" i="22"/>
  <c r="I132" i="22" s="1"/>
  <c r="H131" i="22"/>
  <c r="I131" i="22" s="1"/>
  <c r="G131" i="22"/>
  <c r="I130" i="22"/>
  <c r="H130" i="22"/>
  <c r="G130" i="22"/>
  <c r="H129" i="22"/>
  <c r="G129" i="22"/>
  <c r="I129" i="22" s="1"/>
  <c r="H128" i="22"/>
  <c r="G128" i="22"/>
  <c r="I128" i="22" s="1"/>
  <c r="H127" i="22"/>
  <c r="I127" i="22" s="1"/>
  <c r="G127" i="22"/>
  <c r="I126" i="22"/>
  <c r="H126" i="22"/>
  <c r="G126" i="22"/>
  <c r="H125" i="22"/>
  <c r="G125" i="22"/>
  <c r="I125" i="22" s="1"/>
  <c r="H124" i="22"/>
  <c r="G124" i="22"/>
  <c r="I124" i="22" s="1"/>
  <c r="H123" i="22"/>
  <c r="I123" i="22" s="1"/>
  <c r="G123" i="22"/>
  <c r="I122" i="22"/>
  <c r="H122" i="22"/>
  <c r="G122" i="22"/>
  <c r="H121" i="22"/>
  <c r="G121" i="22"/>
  <c r="I121" i="22" s="1"/>
  <c r="H120" i="22"/>
  <c r="G120" i="22"/>
  <c r="I120" i="22" s="1"/>
  <c r="H119" i="22"/>
  <c r="I119" i="22" s="1"/>
  <c r="G119" i="22"/>
  <c r="I118" i="22"/>
  <c r="H118" i="22"/>
  <c r="G118" i="22"/>
  <c r="H117" i="22"/>
  <c r="G117" i="22"/>
  <c r="I117" i="22" s="1"/>
  <c r="H116" i="22"/>
  <c r="G116" i="22"/>
  <c r="I116" i="22" s="1"/>
  <c r="H115" i="22"/>
  <c r="I115" i="22" s="1"/>
  <c r="G115" i="22"/>
  <c r="I114" i="22"/>
  <c r="H114" i="22"/>
  <c r="G114" i="22"/>
  <c r="H113" i="22"/>
  <c r="G113" i="22"/>
  <c r="I113" i="22" s="1"/>
  <c r="H112" i="22"/>
  <c r="G112" i="22"/>
  <c r="I112" i="22" s="1"/>
  <c r="H111" i="22"/>
  <c r="I111" i="22" s="1"/>
  <c r="G111" i="22"/>
  <c r="I110" i="22"/>
  <c r="H110" i="22"/>
  <c r="G110" i="22"/>
  <c r="H109" i="22"/>
  <c r="G109" i="22"/>
  <c r="I109" i="22" s="1"/>
  <c r="H108" i="22"/>
  <c r="G108" i="22"/>
  <c r="I108" i="22" s="1"/>
  <c r="H107" i="22"/>
  <c r="I107" i="22" s="1"/>
  <c r="G107" i="22"/>
  <c r="I106" i="22"/>
  <c r="H106" i="22"/>
  <c r="G106" i="22"/>
  <c r="H105" i="22"/>
  <c r="G105" i="22"/>
  <c r="I105" i="22" s="1"/>
  <c r="H104" i="22"/>
  <c r="G104" i="22"/>
  <c r="I104" i="22" s="1"/>
  <c r="H103" i="22"/>
  <c r="I103" i="22" s="1"/>
  <c r="G103" i="22"/>
  <c r="I102" i="22"/>
  <c r="H102" i="22"/>
  <c r="G102" i="22"/>
  <c r="H101" i="22"/>
  <c r="G101" i="22"/>
  <c r="I101" i="22" s="1"/>
  <c r="H100" i="22"/>
  <c r="G100" i="22"/>
  <c r="I100" i="22" s="1"/>
  <c r="H99" i="22"/>
  <c r="I99" i="22" s="1"/>
  <c r="G99" i="22"/>
  <c r="I98" i="22"/>
  <c r="H98" i="22"/>
  <c r="G98" i="22"/>
  <c r="H97" i="22"/>
  <c r="G97" i="22"/>
  <c r="I97" i="22" s="1"/>
  <c r="H96" i="22"/>
  <c r="G96" i="22"/>
  <c r="I96" i="22" s="1"/>
  <c r="H95" i="22"/>
  <c r="I95" i="22" s="1"/>
  <c r="G95" i="22"/>
  <c r="I94" i="22"/>
  <c r="H94" i="22"/>
  <c r="G94" i="22"/>
  <c r="H93" i="22"/>
  <c r="G93" i="22"/>
  <c r="I93" i="22" s="1"/>
  <c r="H92" i="22"/>
  <c r="G92" i="22"/>
  <c r="I92" i="22" s="1"/>
  <c r="H91" i="22"/>
  <c r="I91" i="22" s="1"/>
  <c r="G91" i="22"/>
  <c r="I90" i="22"/>
  <c r="H90" i="22"/>
  <c r="G90" i="22"/>
  <c r="H89" i="22"/>
  <c r="G89" i="22"/>
  <c r="I89" i="22" s="1"/>
  <c r="H88" i="22"/>
  <c r="G88" i="22"/>
  <c r="I88" i="22" s="1"/>
  <c r="H87" i="22"/>
  <c r="I87" i="22" s="1"/>
  <c r="G87" i="22"/>
  <c r="I86" i="22"/>
  <c r="H86" i="22"/>
  <c r="G86" i="22"/>
  <c r="H85" i="22"/>
  <c r="G85" i="22"/>
  <c r="I85" i="22" s="1"/>
  <c r="H84" i="22"/>
  <c r="G84" i="22"/>
  <c r="I84" i="22" s="1"/>
  <c r="H83" i="22"/>
  <c r="I83" i="22" s="1"/>
  <c r="G83" i="22"/>
  <c r="I82" i="22"/>
  <c r="H82" i="22"/>
  <c r="G82" i="22"/>
  <c r="H81" i="22"/>
  <c r="G81" i="22"/>
  <c r="I81" i="22" s="1"/>
  <c r="H80" i="22"/>
  <c r="G80" i="22"/>
  <c r="I80" i="22" s="1"/>
  <c r="H79" i="22"/>
  <c r="I79" i="22" s="1"/>
  <c r="G79" i="22"/>
  <c r="I78" i="22"/>
  <c r="H78" i="22"/>
  <c r="G78" i="22"/>
  <c r="H77" i="22"/>
  <c r="G77" i="22"/>
  <c r="I77" i="22" s="1"/>
  <c r="H76" i="22"/>
  <c r="G76" i="22"/>
  <c r="I76" i="22" s="1"/>
  <c r="H75" i="22"/>
  <c r="I75" i="22" s="1"/>
  <c r="G75" i="22"/>
  <c r="I74" i="22"/>
  <c r="H74" i="22"/>
  <c r="G74" i="22"/>
  <c r="H73" i="22"/>
  <c r="G73" i="22"/>
  <c r="I73" i="22" s="1"/>
  <c r="H72" i="22"/>
  <c r="G72" i="22"/>
  <c r="I72" i="22" s="1"/>
  <c r="H71" i="22"/>
  <c r="I71" i="22" s="1"/>
  <c r="G71" i="22"/>
  <c r="I70" i="22"/>
  <c r="H70" i="22"/>
  <c r="G70" i="22"/>
  <c r="H69" i="22"/>
  <c r="G69" i="22"/>
  <c r="I69" i="22" s="1"/>
  <c r="H68" i="22"/>
  <c r="G68" i="22"/>
  <c r="I68" i="22" s="1"/>
  <c r="H67" i="22"/>
  <c r="I67" i="22" s="1"/>
  <c r="G67" i="22"/>
  <c r="I66" i="22"/>
  <c r="H66" i="22"/>
  <c r="G66" i="22"/>
  <c r="H65" i="22"/>
  <c r="G65" i="22"/>
  <c r="I65" i="22" s="1"/>
  <c r="H64" i="22"/>
  <c r="G64" i="22"/>
  <c r="I64" i="22" s="1"/>
  <c r="H63" i="22"/>
  <c r="I63" i="22" s="1"/>
  <c r="G63" i="22"/>
  <c r="I62" i="22"/>
  <c r="H62" i="22"/>
  <c r="G62" i="22"/>
  <c r="H61" i="22"/>
  <c r="G61" i="22"/>
  <c r="I61" i="22" s="1"/>
  <c r="H60" i="22"/>
  <c r="G60" i="22"/>
  <c r="I60" i="22" s="1"/>
  <c r="H59" i="22"/>
  <c r="I59" i="22" s="1"/>
  <c r="G59" i="22"/>
  <c r="I58" i="22"/>
  <c r="H58" i="22"/>
  <c r="G58" i="22"/>
  <c r="H57" i="22"/>
  <c r="G57" i="22"/>
  <c r="I57" i="22" s="1"/>
  <c r="H56" i="22"/>
  <c r="G56" i="22"/>
  <c r="I56" i="22" s="1"/>
  <c r="H55" i="22"/>
  <c r="I55" i="22" s="1"/>
  <c r="G55" i="22"/>
  <c r="I54" i="22"/>
  <c r="H54" i="22"/>
  <c r="G54" i="22"/>
  <c r="H53" i="22"/>
  <c r="G53" i="22"/>
  <c r="I53" i="22" s="1"/>
  <c r="H52" i="22"/>
  <c r="G52" i="22"/>
  <c r="I52" i="22" s="1"/>
  <c r="H51" i="22"/>
  <c r="I51" i="22" s="1"/>
  <c r="G51" i="22"/>
  <c r="I50" i="22"/>
  <c r="H50" i="22"/>
  <c r="G50" i="22"/>
  <c r="H49" i="22"/>
  <c r="G49" i="22"/>
  <c r="I49" i="22" s="1"/>
  <c r="H48" i="22"/>
  <c r="G48" i="22"/>
  <c r="I48" i="22" s="1"/>
  <c r="H47" i="22"/>
  <c r="I47" i="22" s="1"/>
  <c r="G47" i="22"/>
  <c r="I46" i="22"/>
  <c r="H46" i="22"/>
  <c r="G46" i="22"/>
  <c r="H45" i="22"/>
  <c r="G45" i="22"/>
  <c r="I45" i="22" s="1"/>
  <c r="H44" i="22"/>
  <c r="G44" i="22"/>
  <c r="I44" i="22" s="1"/>
  <c r="H43" i="22"/>
  <c r="I43" i="22" s="1"/>
  <c r="G43" i="22"/>
  <c r="I42" i="22"/>
  <c r="H42" i="22"/>
  <c r="G42" i="22"/>
  <c r="H41" i="22"/>
  <c r="G41" i="22"/>
  <c r="I41" i="22" s="1"/>
  <c r="H40" i="22"/>
  <c r="G40" i="22"/>
  <c r="I40" i="22" s="1"/>
  <c r="H39" i="22"/>
  <c r="I39" i="22" s="1"/>
  <c r="G39" i="22"/>
  <c r="I38" i="22"/>
  <c r="H38" i="22"/>
  <c r="G38" i="22"/>
  <c r="H37" i="22"/>
  <c r="G37" i="22"/>
  <c r="I37" i="22" s="1"/>
  <c r="H36" i="22"/>
  <c r="G36" i="22"/>
  <c r="I36" i="22" s="1"/>
  <c r="H35" i="22"/>
  <c r="I35" i="22" s="1"/>
  <c r="G35" i="22"/>
  <c r="I34" i="22"/>
  <c r="H34" i="22"/>
  <c r="G34" i="22"/>
  <c r="H33" i="22"/>
  <c r="G33" i="22"/>
  <c r="I33" i="22" s="1"/>
  <c r="H32" i="22"/>
  <c r="G32" i="22"/>
  <c r="I32" i="22" s="1"/>
  <c r="H31" i="22"/>
  <c r="I31" i="22" s="1"/>
  <c r="G31" i="22"/>
  <c r="I30" i="22"/>
  <c r="H30" i="22"/>
  <c r="G30" i="22"/>
  <c r="H29" i="22"/>
  <c r="G29" i="22"/>
  <c r="I29" i="22" s="1"/>
  <c r="H28" i="22"/>
  <c r="G28" i="22"/>
  <c r="I28" i="22" s="1"/>
  <c r="H27" i="22"/>
  <c r="I27" i="22" s="1"/>
  <c r="G27" i="22"/>
  <c r="I26" i="22"/>
  <c r="H26" i="22"/>
  <c r="G26" i="22"/>
  <c r="H25" i="22"/>
  <c r="G25" i="22"/>
  <c r="I25" i="22" s="1"/>
  <c r="H24" i="22"/>
  <c r="G24" i="22"/>
  <c r="I24" i="22" s="1"/>
  <c r="H23" i="22"/>
  <c r="I23" i="22" s="1"/>
  <c r="G23" i="22"/>
  <c r="I22" i="22"/>
  <c r="H22" i="22"/>
  <c r="G22" i="22"/>
  <c r="H21" i="22"/>
  <c r="G21" i="22"/>
  <c r="I21" i="22" s="1"/>
  <c r="H20" i="22"/>
  <c r="G20" i="22"/>
  <c r="I20" i="22" s="1"/>
  <c r="H19" i="22"/>
  <c r="I19" i="22" s="1"/>
  <c r="G19" i="22"/>
  <c r="I18" i="22"/>
  <c r="H18" i="22"/>
  <c r="G18" i="22"/>
  <c r="H17" i="22"/>
  <c r="G17" i="22"/>
  <c r="I17" i="22" s="1"/>
  <c r="H16" i="22"/>
  <c r="G16" i="22"/>
  <c r="I16" i="22" s="1"/>
  <c r="H15" i="22"/>
  <c r="I15" i="22" s="1"/>
  <c r="G15" i="22"/>
  <c r="I14" i="22"/>
  <c r="H14" i="22"/>
  <c r="G14" i="22"/>
  <c r="H13" i="22"/>
  <c r="G13" i="22"/>
  <c r="I13" i="22" s="1"/>
  <c r="H12" i="22"/>
  <c r="G12" i="22"/>
  <c r="I12" i="22" s="1"/>
  <c r="H11" i="22"/>
  <c r="I11" i="22" s="1"/>
  <c r="G11" i="22"/>
  <c r="I10" i="22"/>
  <c r="H10" i="22"/>
  <c r="G10" i="22"/>
  <c r="H9" i="22"/>
  <c r="G9" i="22"/>
  <c r="I9" i="22" s="1"/>
  <c r="H8" i="22"/>
  <c r="G8" i="22"/>
  <c r="I8" i="22" s="1"/>
  <c r="H7" i="22"/>
  <c r="I7" i="22" s="1"/>
  <c r="G7" i="22"/>
  <c r="I6" i="22"/>
  <c r="H6" i="22"/>
  <c r="G6" i="22"/>
  <c r="H5" i="22"/>
  <c r="G5" i="22"/>
  <c r="I5" i="22" s="1"/>
  <c r="H4" i="22"/>
  <c r="I4" i="22" s="1"/>
  <c r="G4" i="22"/>
  <c r="H3" i="22"/>
  <c r="G3" i="22"/>
  <c r="I3" i="22" s="1"/>
  <c r="H2" i="22"/>
  <c r="I2" i="22" s="1"/>
  <c r="L2" i="22" s="1"/>
  <c r="N2" i="22" s="1"/>
  <c r="P2" i="22" s="1"/>
  <c r="G2" i="22"/>
  <c r="H1461" i="21"/>
  <c r="G1461" i="21"/>
  <c r="I1461" i="21" s="1"/>
  <c r="H1460" i="21"/>
  <c r="G1460" i="21"/>
  <c r="H1459" i="21"/>
  <c r="G1459" i="21"/>
  <c r="I1459" i="21" s="1"/>
  <c r="H1458" i="21"/>
  <c r="I1458" i="21" s="1"/>
  <c r="G1458" i="21"/>
  <c r="H1457" i="21"/>
  <c r="G1457" i="21"/>
  <c r="I1457" i="21" s="1"/>
  <c r="H1456" i="21"/>
  <c r="G1456" i="21"/>
  <c r="I1455" i="21"/>
  <c r="H1455" i="21"/>
  <c r="G1455" i="21"/>
  <c r="H1454" i="21"/>
  <c r="I1454" i="21" s="1"/>
  <c r="G1454" i="21"/>
  <c r="H1453" i="21"/>
  <c r="G1453" i="21"/>
  <c r="I1453" i="21" s="1"/>
  <c r="H1452" i="21"/>
  <c r="G1452" i="21"/>
  <c r="H1451" i="21"/>
  <c r="G1451" i="21"/>
  <c r="I1451" i="21" s="1"/>
  <c r="H1450" i="21"/>
  <c r="I1450" i="21" s="1"/>
  <c r="G1450" i="21"/>
  <c r="H1449" i="21"/>
  <c r="G1449" i="21"/>
  <c r="I1449" i="21" s="1"/>
  <c r="H1448" i="21"/>
  <c r="G1448" i="21"/>
  <c r="I1447" i="21"/>
  <c r="H1447" i="21"/>
  <c r="G1447" i="21"/>
  <c r="H1446" i="21"/>
  <c r="I1446" i="21" s="1"/>
  <c r="G1446" i="21"/>
  <c r="H1445" i="21"/>
  <c r="G1445" i="21"/>
  <c r="I1445" i="21" s="1"/>
  <c r="H1444" i="21"/>
  <c r="G1444" i="21"/>
  <c r="H1443" i="21"/>
  <c r="G1443" i="21"/>
  <c r="I1443" i="21" s="1"/>
  <c r="H1442" i="21"/>
  <c r="I1442" i="21" s="1"/>
  <c r="G1442" i="21"/>
  <c r="I1441" i="21"/>
  <c r="H1441" i="21"/>
  <c r="G1441" i="21"/>
  <c r="H1440" i="21"/>
  <c r="G1440" i="21"/>
  <c r="I1439" i="21"/>
  <c r="H1439" i="21"/>
  <c r="G1439" i="21"/>
  <c r="H1438" i="21"/>
  <c r="I1438" i="21" s="1"/>
  <c r="G1438" i="21"/>
  <c r="H1437" i="21"/>
  <c r="G1437" i="21"/>
  <c r="I1437" i="21" s="1"/>
  <c r="H1436" i="21"/>
  <c r="G1436" i="21"/>
  <c r="H1435" i="21"/>
  <c r="G1435" i="21"/>
  <c r="I1435" i="21" s="1"/>
  <c r="H1434" i="21"/>
  <c r="I1434" i="21" s="1"/>
  <c r="G1434" i="21"/>
  <c r="I1433" i="21"/>
  <c r="H1433" i="21"/>
  <c r="G1433" i="21"/>
  <c r="H1432" i="21"/>
  <c r="G1432" i="21"/>
  <c r="I1431" i="21"/>
  <c r="H1431" i="21"/>
  <c r="G1431" i="21"/>
  <c r="H1430" i="21"/>
  <c r="I1430" i="21" s="1"/>
  <c r="G1430" i="21"/>
  <c r="H1429" i="21"/>
  <c r="G1429" i="21"/>
  <c r="I1429" i="21" s="1"/>
  <c r="H1428" i="21"/>
  <c r="G1428" i="21"/>
  <c r="H1427" i="21"/>
  <c r="G1427" i="21"/>
  <c r="I1427" i="21" s="1"/>
  <c r="H1426" i="21"/>
  <c r="I1426" i="21" s="1"/>
  <c r="G1426" i="21"/>
  <c r="I1425" i="21"/>
  <c r="H1425" i="21"/>
  <c r="G1425" i="21"/>
  <c r="H1424" i="21"/>
  <c r="G1424" i="21"/>
  <c r="I1423" i="21"/>
  <c r="H1423" i="21"/>
  <c r="G1423" i="21"/>
  <c r="H1422" i="21"/>
  <c r="I1422" i="21" s="1"/>
  <c r="G1422" i="21"/>
  <c r="H1421" i="21"/>
  <c r="G1421" i="21"/>
  <c r="I1421" i="21" s="1"/>
  <c r="H1420" i="21"/>
  <c r="G1420" i="21"/>
  <c r="H1419" i="21"/>
  <c r="G1419" i="21"/>
  <c r="I1419" i="21" s="1"/>
  <c r="H1418" i="21"/>
  <c r="I1418" i="21" s="1"/>
  <c r="G1418" i="21"/>
  <c r="I1417" i="21"/>
  <c r="H1417" i="21"/>
  <c r="G1417" i="21"/>
  <c r="H1416" i="21"/>
  <c r="G1416" i="21"/>
  <c r="I1415" i="21"/>
  <c r="H1415" i="21"/>
  <c r="G1415" i="21"/>
  <c r="H1414" i="21"/>
  <c r="I1414" i="21" s="1"/>
  <c r="G1414" i="21"/>
  <c r="H1413" i="21"/>
  <c r="G1413" i="21"/>
  <c r="I1413" i="21" s="1"/>
  <c r="H1412" i="21"/>
  <c r="G1412" i="21"/>
  <c r="H1411" i="21"/>
  <c r="G1411" i="21"/>
  <c r="I1411" i="21" s="1"/>
  <c r="H1410" i="21"/>
  <c r="I1410" i="21" s="1"/>
  <c r="G1410" i="21"/>
  <c r="I1409" i="21"/>
  <c r="H1409" i="21"/>
  <c r="G1409" i="21"/>
  <c r="H1408" i="21"/>
  <c r="G1408" i="21"/>
  <c r="I1407" i="21"/>
  <c r="H1407" i="21"/>
  <c r="G1407" i="21"/>
  <c r="H1406" i="21"/>
  <c r="I1406" i="21" s="1"/>
  <c r="G1406" i="21"/>
  <c r="H1405" i="21"/>
  <c r="G1405" i="21"/>
  <c r="I1405" i="21" s="1"/>
  <c r="H1404" i="21"/>
  <c r="G1404" i="21"/>
  <c r="H1403" i="21"/>
  <c r="G1403" i="21"/>
  <c r="I1403" i="21" s="1"/>
  <c r="H1402" i="21"/>
  <c r="I1402" i="21" s="1"/>
  <c r="G1402" i="21"/>
  <c r="I1401" i="21"/>
  <c r="H1401" i="21"/>
  <c r="G1401" i="21"/>
  <c r="H1400" i="21"/>
  <c r="G1400" i="21"/>
  <c r="I1399" i="21"/>
  <c r="H1399" i="21"/>
  <c r="G1399" i="21"/>
  <c r="H1398" i="21"/>
  <c r="I1398" i="21" s="1"/>
  <c r="G1398" i="21"/>
  <c r="H1397" i="21"/>
  <c r="G1397" i="21"/>
  <c r="I1397" i="21" s="1"/>
  <c r="H1396" i="21"/>
  <c r="G1396" i="21"/>
  <c r="H1395" i="21"/>
  <c r="G1395" i="21"/>
  <c r="I1395" i="21" s="1"/>
  <c r="H1394" i="21"/>
  <c r="I1394" i="21" s="1"/>
  <c r="G1394" i="21"/>
  <c r="I1393" i="21"/>
  <c r="H1393" i="21"/>
  <c r="G1393" i="21"/>
  <c r="H1392" i="21"/>
  <c r="G1392" i="21"/>
  <c r="I1391" i="21"/>
  <c r="H1391" i="21"/>
  <c r="G1391" i="21"/>
  <c r="H1390" i="21"/>
  <c r="I1390" i="21" s="1"/>
  <c r="G1390" i="21"/>
  <c r="H1389" i="21"/>
  <c r="G1389" i="21"/>
  <c r="I1389" i="21" s="1"/>
  <c r="H1388" i="21"/>
  <c r="G1388" i="21"/>
  <c r="H1387" i="21"/>
  <c r="G1387" i="21"/>
  <c r="I1387" i="21" s="1"/>
  <c r="H1386" i="21"/>
  <c r="I1386" i="21" s="1"/>
  <c r="G1386" i="21"/>
  <c r="I1385" i="21"/>
  <c r="H1385" i="21"/>
  <c r="G1385" i="21"/>
  <c r="H1384" i="21"/>
  <c r="G1384" i="21"/>
  <c r="I1383" i="21"/>
  <c r="H1383" i="21"/>
  <c r="G1383" i="21"/>
  <c r="H1382" i="21"/>
  <c r="I1382" i="21" s="1"/>
  <c r="G1382" i="21"/>
  <c r="H1381" i="21"/>
  <c r="G1381" i="21"/>
  <c r="I1381" i="21" s="1"/>
  <c r="H1380" i="21"/>
  <c r="G1380" i="21"/>
  <c r="H1379" i="21"/>
  <c r="G1379" i="21"/>
  <c r="I1379" i="21" s="1"/>
  <c r="H1378" i="21"/>
  <c r="I1378" i="21" s="1"/>
  <c r="G1378" i="21"/>
  <c r="I1377" i="21"/>
  <c r="H1377" i="21"/>
  <c r="G1377" i="21"/>
  <c r="H1376" i="21"/>
  <c r="G1376" i="21"/>
  <c r="I1375" i="21"/>
  <c r="H1375" i="21"/>
  <c r="G1375" i="21"/>
  <c r="H1374" i="21"/>
  <c r="I1374" i="21" s="1"/>
  <c r="G1374" i="21"/>
  <c r="H1373" i="21"/>
  <c r="G1373" i="21"/>
  <c r="I1373" i="21" s="1"/>
  <c r="H1372" i="21"/>
  <c r="G1372" i="21"/>
  <c r="H1371" i="21"/>
  <c r="G1371" i="21"/>
  <c r="I1371" i="21" s="1"/>
  <c r="H1370" i="21"/>
  <c r="I1370" i="21" s="1"/>
  <c r="G1370" i="21"/>
  <c r="I1369" i="21"/>
  <c r="H1369" i="21"/>
  <c r="G1369" i="21"/>
  <c r="H1368" i="21"/>
  <c r="G1368" i="21"/>
  <c r="I1367" i="21"/>
  <c r="H1367" i="21"/>
  <c r="G1367" i="21"/>
  <c r="H1366" i="21"/>
  <c r="I1366" i="21" s="1"/>
  <c r="G1366" i="21"/>
  <c r="H1365" i="21"/>
  <c r="G1365" i="21"/>
  <c r="I1365" i="21" s="1"/>
  <c r="H1364" i="21"/>
  <c r="G1364" i="21"/>
  <c r="H1363" i="21"/>
  <c r="G1363" i="21"/>
  <c r="I1363" i="21" s="1"/>
  <c r="H1362" i="21"/>
  <c r="I1362" i="21" s="1"/>
  <c r="G1362" i="21"/>
  <c r="I1361" i="21"/>
  <c r="H1361" i="21"/>
  <c r="G1361" i="21"/>
  <c r="H1360" i="21"/>
  <c r="G1360" i="21"/>
  <c r="I1359" i="21"/>
  <c r="H1359" i="21"/>
  <c r="G1359" i="21"/>
  <c r="H1358" i="21"/>
  <c r="I1358" i="21" s="1"/>
  <c r="G1358" i="21"/>
  <c r="H1357" i="21"/>
  <c r="G1357" i="21"/>
  <c r="I1357" i="21" s="1"/>
  <c r="H1356" i="21"/>
  <c r="G1356" i="21"/>
  <c r="H1355" i="21"/>
  <c r="G1355" i="21"/>
  <c r="I1355" i="21" s="1"/>
  <c r="H1354" i="21"/>
  <c r="I1354" i="21" s="1"/>
  <c r="G1354" i="21"/>
  <c r="I1353" i="21"/>
  <c r="H1353" i="21"/>
  <c r="G1353" i="21"/>
  <c r="H1352" i="21"/>
  <c r="G1352" i="21"/>
  <c r="I1351" i="21"/>
  <c r="H1351" i="21"/>
  <c r="G1351" i="21"/>
  <c r="H1350" i="21"/>
  <c r="I1350" i="21" s="1"/>
  <c r="G1350" i="21"/>
  <c r="H1349" i="21"/>
  <c r="G1349" i="21"/>
  <c r="I1349" i="21" s="1"/>
  <c r="H1348" i="21"/>
  <c r="G1348" i="21"/>
  <c r="H1347" i="21"/>
  <c r="G1347" i="21"/>
  <c r="I1347" i="21" s="1"/>
  <c r="H1346" i="21"/>
  <c r="I1346" i="21" s="1"/>
  <c r="G1346" i="21"/>
  <c r="I1345" i="21"/>
  <c r="H1345" i="21"/>
  <c r="G1345" i="21"/>
  <c r="H1344" i="21"/>
  <c r="G1344" i="21"/>
  <c r="I1343" i="21"/>
  <c r="H1343" i="21"/>
  <c r="G1343" i="21"/>
  <c r="H1342" i="21"/>
  <c r="I1342" i="21" s="1"/>
  <c r="G1342" i="21"/>
  <c r="H1341" i="21"/>
  <c r="G1341" i="21"/>
  <c r="I1341" i="21" s="1"/>
  <c r="H1340" i="21"/>
  <c r="G1340" i="21"/>
  <c r="H1339" i="21"/>
  <c r="G1339" i="21"/>
  <c r="I1339" i="21" s="1"/>
  <c r="H1338" i="21"/>
  <c r="I1338" i="21" s="1"/>
  <c r="G1338" i="21"/>
  <c r="I1337" i="21"/>
  <c r="H1337" i="21"/>
  <c r="G1337" i="21"/>
  <c r="H1336" i="21"/>
  <c r="G1336" i="21"/>
  <c r="I1335" i="21"/>
  <c r="H1335" i="21"/>
  <c r="G1335" i="21"/>
  <c r="H1334" i="21"/>
  <c r="I1334" i="21" s="1"/>
  <c r="G1334" i="21"/>
  <c r="H1333" i="21"/>
  <c r="G1333" i="21"/>
  <c r="I1333" i="21" s="1"/>
  <c r="H1332" i="21"/>
  <c r="G1332" i="21"/>
  <c r="H1331" i="21"/>
  <c r="G1331" i="21"/>
  <c r="I1331" i="21" s="1"/>
  <c r="H1330" i="21"/>
  <c r="I1330" i="21" s="1"/>
  <c r="G1330" i="21"/>
  <c r="I1329" i="21"/>
  <c r="H1329" i="21"/>
  <c r="G1329" i="21"/>
  <c r="H1328" i="21"/>
  <c r="G1328" i="21"/>
  <c r="I1327" i="21"/>
  <c r="H1327" i="21"/>
  <c r="G1327" i="21"/>
  <c r="H1326" i="21"/>
  <c r="I1326" i="21" s="1"/>
  <c r="G1326" i="21"/>
  <c r="H1325" i="21"/>
  <c r="G1325" i="21"/>
  <c r="I1325" i="21" s="1"/>
  <c r="H1324" i="21"/>
  <c r="G1324" i="21"/>
  <c r="H1323" i="21"/>
  <c r="G1323" i="21"/>
  <c r="I1323" i="21" s="1"/>
  <c r="H1322" i="21"/>
  <c r="I1322" i="21" s="1"/>
  <c r="G1322" i="21"/>
  <c r="I1321" i="21"/>
  <c r="H1321" i="21"/>
  <c r="G1321" i="21"/>
  <c r="H1320" i="21"/>
  <c r="G1320" i="21"/>
  <c r="I1319" i="21"/>
  <c r="H1319" i="21"/>
  <c r="G1319" i="21"/>
  <c r="H1318" i="21"/>
  <c r="I1318" i="21" s="1"/>
  <c r="G1318" i="21"/>
  <c r="H1317" i="21"/>
  <c r="G1317" i="21"/>
  <c r="I1317" i="21" s="1"/>
  <c r="H1316" i="21"/>
  <c r="G1316" i="21"/>
  <c r="H1315" i="21"/>
  <c r="G1315" i="21"/>
  <c r="I1315" i="21" s="1"/>
  <c r="H1314" i="21"/>
  <c r="I1314" i="21" s="1"/>
  <c r="G1314" i="21"/>
  <c r="I1313" i="21"/>
  <c r="H1313" i="21"/>
  <c r="G1313" i="21"/>
  <c r="H1312" i="21"/>
  <c r="G1312" i="21"/>
  <c r="I1311" i="21"/>
  <c r="H1311" i="21"/>
  <c r="G1311" i="21"/>
  <c r="H1310" i="21"/>
  <c r="I1310" i="21" s="1"/>
  <c r="G1310" i="21"/>
  <c r="H1309" i="21"/>
  <c r="G1309" i="21"/>
  <c r="I1309" i="21" s="1"/>
  <c r="H1308" i="21"/>
  <c r="G1308" i="21"/>
  <c r="H1307" i="21"/>
  <c r="G1307" i="21"/>
  <c r="I1307" i="21" s="1"/>
  <c r="H1306" i="21"/>
  <c r="I1306" i="21" s="1"/>
  <c r="G1306" i="21"/>
  <c r="I1305" i="21"/>
  <c r="H1305" i="21"/>
  <c r="G1305" i="21"/>
  <c r="H1304" i="21"/>
  <c r="G1304" i="21"/>
  <c r="I1303" i="21"/>
  <c r="H1303" i="21"/>
  <c r="G1303" i="21"/>
  <c r="H1302" i="21"/>
  <c r="I1302" i="21" s="1"/>
  <c r="G1302" i="21"/>
  <c r="H1301" i="21"/>
  <c r="G1301" i="21"/>
  <c r="I1301" i="21" s="1"/>
  <c r="H1300" i="21"/>
  <c r="G1300" i="21"/>
  <c r="H1299" i="21"/>
  <c r="G1299" i="21"/>
  <c r="I1299" i="21" s="1"/>
  <c r="H1298" i="21"/>
  <c r="I1298" i="21" s="1"/>
  <c r="G1298" i="21"/>
  <c r="I1297" i="21"/>
  <c r="H1297" i="21"/>
  <c r="G1297" i="21"/>
  <c r="H1296" i="21"/>
  <c r="G1296" i="21"/>
  <c r="I1295" i="21"/>
  <c r="H1295" i="21"/>
  <c r="G1295" i="21"/>
  <c r="H1294" i="21"/>
  <c r="I1294" i="21" s="1"/>
  <c r="G1294" i="21"/>
  <c r="H1293" i="21"/>
  <c r="G1293" i="21"/>
  <c r="I1293" i="21" s="1"/>
  <c r="H1292" i="21"/>
  <c r="G1292" i="21"/>
  <c r="H1291" i="21"/>
  <c r="G1291" i="21"/>
  <c r="I1291" i="21" s="1"/>
  <c r="H1290" i="21"/>
  <c r="I1290" i="21" s="1"/>
  <c r="G1290" i="21"/>
  <c r="I1289" i="21"/>
  <c r="H1289" i="21"/>
  <c r="G1289" i="21"/>
  <c r="H1288" i="21"/>
  <c r="G1288" i="21"/>
  <c r="I1287" i="21"/>
  <c r="H1287" i="21"/>
  <c r="G1287" i="21"/>
  <c r="H1286" i="21"/>
  <c r="I1286" i="21" s="1"/>
  <c r="G1286" i="21"/>
  <c r="H1285" i="21"/>
  <c r="G1285" i="21"/>
  <c r="I1285" i="21" s="1"/>
  <c r="H1284" i="21"/>
  <c r="G1284" i="21"/>
  <c r="H1283" i="21"/>
  <c r="G1283" i="21"/>
  <c r="I1283" i="21" s="1"/>
  <c r="H1282" i="21"/>
  <c r="I1282" i="21" s="1"/>
  <c r="G1282" i="21"/>
  <c r="I1281" i="21"/>
  <c r="H1281" i="21"/>
  <c r="G1281" i="21"/>
  <c r="H1280" i="21"/>
  <c r="G1280" i="21"/>
  <c r="I1280" i="21" s="1"/>
  <c r="H1279" i="21"/>
  <c r="G1279" i="21"/>
  <c r="I1279" i="21" s="1"/>
  <c r="I1278" i="21"/>
  <c r="H1278" i="21"/>
  <c r="G1278" i="21"/>
  <c r="H1277" i="21"/>
  <c r="I1277" i="21" s="1"/>
  <c r="G1277" i="21"/>
  <c r="H1276" i="21"/>
  <c r="G1276" i="21"/>
  <c r="I1275" i="21"/>
  <c r="H1275" i="21"/>
  <c r="G1275" i="21"/>
  <c r="H1274" i="21"/>
  <c r="I1274" i="21" s="1"/>
  <c r="G1274" i="21"/>
  <c r="H1273" i="21"/>
  <c r="G1273" i="21"/>
  <c r="I1273" i="21" s="1"/>
  <c r="H1272" i="21"/>
  <c r="G1272" i="21"/>
  <c r="I1272" i="21" s="1"/>
  <c r="I1271" i="21"/>
  <c r="H1271" i="21"/>
  <c r="G1271" i="21"/>
  <c r="I1270" i="21"/>
  <c r="H1270" i="21"/>
  <c r="G1270" i="21"/>
  <c r="H1269" i="21"/>
  <c r="G1269" i="21"/>
  <c r="I1269" i="21" s="1"/>
  <c r="H1268" i="21"/>
  <c r="G1268" i="21"/>
  <c r="H1267" i="21"/>
  <c r="G1267" i="21"/>
  <c r="I1267" i="21" s="1"/>
  <c r="H1266" i="21"/>
  <c r="G1266" i="21"/>
  <c r="I1266" i="21" s="1"/>
  <c r="I1265" i="21"/>
  <c r="H1265" i="21"/>
  <c r="G1265" i="21"/>
  <c r="H1264" i="21"/>
  <c r="I1264" i="21" s="1"/>
  <c r="G1264" i="21"/>
  <c r="H1263" i="21"/>
  <c r="G1263" i="21"/>
  <c r="I1263" i="21" s="1"/>
  <c r="H1262" i="21"/>
  <c r="G1262" i="21"/>
  <c r="I1262" i="21" s="1"/>
  <c r="I1261" i="21"/>
  <c r="H1261" i="21"/>
  <c r="G1261" i="21"/>
  <c r="H1260" i="21"/>
  <c r="I1260" i="21" s="1"/>
  <c r="G1260" i="21"/>
  <c r="H1259" i="21"/>
  <c r="G1259" i="21"/>
  <c r="I1259" i="21" s="1"/>
  <c r="H1258" i="21"/>
  <c r="G1258" i="21"/>
  <c r="I1258" i="21" s="1"/>
  <c r="I1257" i="21"/>
  <c r="H1257" i="21"/>
  <c r="G1257" i="21"/>
  <c r="H1256" i="21"/>
  <c r="I1256" i="21" s="1"/>
  <c r="G1256" i="21"/>
  <c r="H1255" i="21"/>
  <c r="G1255" i="21"/>
  <c r="I1255" i="21" s="1"/>
  <c r="H1254" i="21"/>
  <c r="G1254" i="21"/>
  <c r="I1254" i="21" s="1"/>
  <c r="I1253" i="21"/>
  <c r="H1253" i="21"/>
  <c r="G1253" i="21"/>
  <c r="H1252" i="21"/>
  <c r="I1252" i="21" s="1"/>
  <c r="G1252" i="21"/>
  <c r="H1251" i="21"/>
  <c r="G1251" i="21"/>
  <c r="I1251" i="21" s="1"/>
  <c r="H1250" i="21"/>
  <c r="G1250" i="21"/>
  <c r="I1250" i="21" s="1"/>
  <c r="I1249" i="21"/>
  <c r="H1249" i="21"/>
  <c r="G1249" i="21"/>
  <c r="H1248" i="21"/>
  <c r="I1248" i="21" s="1"/>
  <c r="G1248" i="21"/>
  <c r="H1247" i="21"/>
  <c r="G1247" i="21"/>
  <c r="I1247" i="21" s="1"/>
  <c r="H1246" i="21"/>
  <c r="G1246" i="21"/>
  <c r="I1246" i="21" s="1"/>
  <c r="I1245" i="21"/>
  <c r="H1245" i="21"/>
  <c r="G1245" i="21"/>
  <c r="H1244" i="21"/>
  <c r="I1244" i="21" s="1"/>
  <c r="G1244" i="21"/>
  <c r="H1243" i="21"/>
  <c r="G1243" i="21"/>
  <c r="I1243" i="21" s="1"/>
  <c r="H1242" i="21"/>
  <c r="G1242" i="21"/>
  <c r="I1242" i="21" s="1"/>
  <c r="I1241" i="21"/>
  <c r="H1241" i="21"/>
  <c r="G1241" i="21"/>
  <c r="H1240" i="21"/>
  <c r="I1240" i="21" s="1"/>
  <c r="G1240" i="21"/>
  <c r="H1239" i="21"/>
  <c r="G1239" i="21"/>
  <c r="I1239" i="21" s="1"/>
  <c r="H1238" i="21"/>
  <c r="G1238" i="21"/>
  <c r="I1238" i="21" s="1"/>
  <c r="I1237" i="21"/>
  <c r="H1237" i="21"/>
  <c r="G1237" i="21"/>
  <c r="H1236" i="21"/>
  <c r="I1236" i="21" s="1"/>
  <c r="G1236" i="21"/>
  <c r="H1235" i="21"/>
  <c r="G1235" i="21"/>
  <c r="I1235" i="21" s="1"/>
  <c r="H1234" i="21"/>
  <c r="G1234" i="21"/>
  <c r="I1234" i="21" s="1"/>
  <c r="I1233" i="21"/>
  <c r="H1233" i="21"/>
  <c r="G1233" i="21"/>
  <c r="H1232" i="21"/>
  <c r="I1232" i="21" s="1"/>
  <c r="G1232" i="21"/>
  <c r="H1231" i="21"/>
  <c r="G1231" i="21"/>
  <c r="I1231" i="21" s="1"/>
  <c r="H1230" i="21"/>
  <c r="G1230" i="21"/>
  <c r="I1230" i="21" s="1"/>
  <c r="I1229" i="21"/>
  <c r="H1229" i="21"/>
  <c r="G1229" i="21"/>
  <c r="H1228" i="21"/>
  <c r="I1228" i="21" s="1"/>
  <c r="G1228" i="21"/>
  <c r="H1227" i="21"/>
  <c r="G1227" i="21"/>
  <c r="I1227" i="21" s="1"/>
  <c r="H1226" i="21"/>
  <c r="G1226" i="21"/>
  <c r="I1226" i="21" s="1"/>
  <c r="I1225" i="21"/>
  <c r="H1225" i="21"/>
  <c r="G1225" i="21"/>
  <c r="H1224" i="21"/>
  <c r="I1224" i="21" s="1"/>
  <c r="G1224" i="21"/>
  <c r="H1223" i="21"/>
  <c r="G1223" i="21"/>
  <c r="I1223" i="21" s="1"/>
  <c r="H1222" i="21"/>
  <c r="G1222" i="21"/>
  <c r="I1222" i="21" s="1"/>
  <c r="I1221" i="21"/>
  <c r="H1221" i="21"/>
  <c r="G1221" i="21"/>
  <c r="H1220" i="21"/>
  <c r="I1220" i="21" s="1"/>
  <c r="G1220" i="21"/>
  <c r="H1219" i="21"/>
  <c r="G1219" i="21"/>
  <c r="I1219" i="21" s="1"/>
  <c r="H1218" i="21"/>
  <c r="G1218" i="21"/>
  <c r="I1218" i="21" s="1"/>
  <c r="I1217" i="21"/>
  <c r="H1217" i="21"/>
  <c r="G1217" i="21"/>
  <c r="H1216" i="21"/>
  <c r="I1216" i="21" s="1"/>
  <c r="G1216" i="21"/>
  <c r="H1215" i="21"/>
  <c r="G1215" i="21"/>
  <c r="I1215" i="21" s="1"/>
  <c r="H1214" i="21"/>
  <c r="G1214" i="21"/>
  <c r="I1214" i="21" s="1"/>
  <c r="I1213" i="21"/>
  <c r="H1213" i="21"/>
  <c r="G1213" i="21"/>
  <c r="H1212" i="21"/>
  <c r="I1212" i="21" s="1"/>
  <c r="G1212" i="21"/>
  <c r="H1211" i="21"/>
  <c r="G1211" i="21"/>
  <c r="I1211" i="21" s="1"/>
  <c r="H1210" i="21"/>
  <c r="G1210" i="21"/>
  <c r="I1210" i="21" s="1"/>
  <c r="I1209" i="21"/>
  <c r="H1209" i="21"/>
  <c r="G1209" i="21"/>
  <c r="H1208" i="21"/>
  <c r="I1208" i="21" s="1"/>
  <c r="G1208" i="21"/>
  <c r="H1207" i="21"/>
  <c r="G1207" i="21"/>
  <c r="I1207" i="21" s="1"/>
  <c r="H1206" i="21"/>
  <c r="G1206" i="21"/>
  <c r="I1206" i="21" s="1"/>
  <c r="I1205" i="21"/>
  <c r="H1205" i="21"/>
  <c r="G1205" i="21"/>
  <c r="H1204" i="21"/>
  <c r="I1204" i="21" s="1"/>
  <c r="G1204" i="21"/>
  <c r="H1203" i="21"/>
  <c r="G1203" i="21"/>
  <c r="I1203" i="21" s="1"/>
  <c r="H1202" i="21"/>
  <c r="G1202" i="21"/>
  <c r="I1202" i="21" s="1"/>
  <c r="I1201" i="21"/>
  <c r="H1201" i="21"/>
  <c r="G1201" i="21"/>
  <c r="H1200" i="21"/>
  <c r="I1200" i="21" s="1"/>
  <c r="G1200" i="21"/>
  <c r="H1199" i="21"/>
  <c r="G1199" i="21"/>
  <c r="I1199" i="21" s="1"/>
  <c r="H1198" i="21"/>
  <c r="G1198" i="21"/>
  <c r="I1198" i="21" s="1"/>
  <c r="I1197" i="21"/>
  <c r="H1197" i="21"/>
  <c r="G1197" i="21"/>
  <c r="H1196" i="21"/>
  <c r="I1196" i="21" s="1"/>
  <c r="G1196" i="21"/>
  <c r="H1195" i="21"/>
  <c r="G1195" i="21"/>
  <c r="I1195" i="21" s="1"/>
  <c r="H1194" i="21"/>
  <c r="G1194" i="21"/>
  <c r="I1194" i="21" s="1"/>
  <c r="I1193" i="21"/>
  <c r="H1193" i="21"/>
  <c r="G1193" i="21"/>
  <c r="H1192" i="21"/>
  <c r="I1192" i="21" s="1"/>
  <c r="G1192" i="21"/>
  <c r="H1191" i="21"/>
  <c r="G1191" i="21"/>
  <c r="I1191" i="21" s="1"/>
  <c r="H1190" i="21"/>
  <c r="G1190" i="21"/>
  <c r="I1190" i="21" s="1"/>
  <c r="I1189" i="21"/>
  <c r="H1189" i="21"/>
  <c r="G1189" i="21"/>
  <c r="H1188" i="21"/>
  <c r="I1188" i="21" s="1"/>
  <c r="G1188" i="21"/>
  <c r="H1187" i="21"/>
  <c r="G1187" i="21"/>
  <c r="I1187" i="21" s="1"/>
  <c r="H1186" i="21"/>
  <c r="G1186" i="21"/>
  <c r="I1186" i="21" s="1"/>
  <c r="I1185" i="21"/>
  <c r="H1185" i="21"/>
  <c r="G1185" i="21"/>
  <c r="H1184" i="21"/>
  <c r="I1184" i="21" s="1"/>
  <c r="G1184" i="21"/>
  <c r="H1183" i="21"/>
  <c r="G1183" i="21"/>
  <c r="I1183" i="21" s="1"/>
  <c r="H1182" i="21"/>
  <c r="G1182" i="21"/>
  <c r="I1182" i="21" s="1"/>
  <c r="I1181" i="21"/>
  <c r="H1181" i="21"/>
  <c r="G1181" i="21"/>
  <c r="H1180" i="21"/>
  <c r="I1180" i="21" s="1"/>
  <c r="G1180" i="21"/>
  <c r="H1179" i="21"/>
  <c r="G1179" i="21"/>
  <c r="I1179" i="21" s="1"/>
  <c r="H1178" i="21"/>
  <c r="G1178" i="21"/>
  <c r="I1178" i="21" s="1"/>
  <c r="I1177" i="21"/>
  <c r="H1177" i="21"/>
  <c r="G1177" i="21"/>
  <c r="H1176" i="21"/>
  <c r="I1176" i="21" s="1"/>
  <c r="G1176" i="21"/>
  <c r="H1175" i="21"/>
  <c r="G1175" i="21"/>
  <c r="I1175" i="21" s="1"/>
  <c r="H1174" i="21"/>
  <c r="G1174" i="21"/>
  <c r="I1174" i="21" s="1"/>
  <c r="I1173" i="21"/>
  <c r="H1173" i="21"/>
  <c r="G1173" i="21"/>
  <c r="H1172" i="21"/>
  <c r="I1172" i="21" s="1"/>
  <c r="G1172" i="21"/>
  <c r="H1171" i="21"/>
  <c r="G1171" i="21"/>
  <c r="I1171" i="21" s="1"/>
  <c r="H1170" i="21"/>
  <c r="G1170" i="21"/>
  <c r="I1170" i="21" s="1"/>
  <c r="I1169" i="21"/>
  <c r="H1169" i="21"/>
  <c r="G1169" i="21"/>
  <c r="H1168" i="21"/>
  <c r="I1168" i="21" s="1"/>
  <c r="G1168" i="21"/>
  <c r="H1167" i="21"/>
  <c r="G1167" i="21"/>
  <c r="I1167" i="21" s="1"/>
  <c r="H1166" i="21"/>
  <c r="G1166" i="21"/>
  <c r="I1166" i="21" s="1"/>
  <c r="I1165" i="21"/>
  <c r="H1165" i="21"/>
  <c r="G1165" i="21"/>
  <c r="H1164" i="21"/>
  <c r="I1164" i="21" s="1"/>
  <c r="G1164" i="21"/>
  <c r="H1163" i="21"/>
  <c r="G1163" i="21"/>
  <c r="I1163" i="21" s="1"/>
  <c r="H1162" i="21"/>
  <c r="G1162" i="21"/>
  <c r="I1162" i="21" s="1"/>
  <c r="I1161" i="21"/>
  <c r="H1161" i="21"/>
  <c r="G1161" i="21"/>
  <c r="H1160" i="21"/>
  <c r="I1160" i="21" s="1"/>
  <c r="G1160" i="21"/>
  <c r="H1159" i="21"/>
  <c r="G1159" i="21"/>
  <c r="I1159" i="21" s="1"/>
  <c r="H1158" i="21"/>
  <c r="G1158" i="21"/>
  <c r="I1158" i="21" s="1"/>
  <c r="I1157" i="21"/>
  <c r="H1157" i="21"/>
  <c r="G1157" i="21"/>
  <c r="H1156" i="21"/>
  <c r="I1156" i="21" s="1"/>
  <c r="G1156" i="21"/>
  <c r="H1155" i="21"/>
  <c r="G1155" i="21"/>
  <c r="I1155" i="21" s="1"/>
  <c r="H1154" i="21"/>
  <c r="G1154" i="21"/>
  <c r="I1154" i="21" s="1"/>
  <c r="I1153" i="21"/>
  <c r="H1153" i="21"/>
  <c r="G1153" i="21"/>
  <c r="H1152" i="21"/>
  <c r="I1152" i="21" s="1"/>
  <c r="G1152" i="21"/>
  <c r="H1151" i="21"/>
  <c r="G1151" i="21"/>
  <c r="I1151" i="21" s="1"/>
  <c r="H1150" i="21"/>
  <c r="G1150" i="21"/>
  <c r="I1150" i="21" s="1"/>
  <c r="I1149" i="21"/>
  <c r="H1149" i="21"/>
  <c r="G1149" i="21"/>
  <c r="H1148" i="21"/>
  <c r="I1148" i="21" s="1"/>
  <c r="G1148" i="21"/>
  <c r="H1147" i="21"/>
  <c r="G1147" i="21"/>
  <c r="I1147" i="21" s="1"/>
  <c r="H1146" i="21"/>
  <c r="G1146" i="21"/>
  <c r="I1146" i="21" s="1"/>
  <c r="I1145" i="21"/>
  <c r="H1145" i="21"/>
  <c r="G1145" i="21"/>
  <c r="H1144" i="21"/>
  <c r="I1144" i="21" s="1"/>
  <c r="G1144" i="21"/>
  <c r="H1143" i="21"/>
  <c r="G1143" i="21"/>
  <c r="I1143" i="21" s="1"/>
  <c r="H1142" i="21"/>
  <c r="G1142" i="21"/>
  <c r="I1142" i="21" s="1"/>
  <c r="I1141" i="21"/>
  <c r="H1141" i="21"/>
  <c r="G1141" i="21"/>
  <c r="H1140" i="21"/>
  <c r="I1140" i="21" s="1"/>
  <c r="G1140" i="21"/>
  <c r="H1139" i="21"/>
  <c r="G1139" i="21"/>
  <c r="I1139" i="21" s="1"/>
  <c r="H1138" i="21"/>
  <c r="G1138" i="21"/>
  <c r="I1138" i="21" s="1"/>
  <c r="I1137" i="21"/>
  <c r="H1137" i="21"/>
  <c r="G1137" i="21"/>
  <c r="H1136" i="21"/>
  <c r="I1136" i="21" s="1"/>
  <c r="G1136" i="21"/>
  <c r="H1135" i="21"/>
  <c r="G1135" i="21"/>
  <c r="I1135" i="21" s="1"/>
  <c r="H1134" i="21"/>
  <c r="G1134" i="21"/>
  <c r="I1134" i="21" s="1"/>
  <c r="I1133" i="21"/>
  <c r="H1133" i="21"/>
  <c r="G1133" i="21"/>
  <c r="H1132" i="21"/>
  <c r="I1132" i="21" s="1"/>
  <c r="G1132" i="21"/>
  <c r="H1131" i="21"/>
  <c r="G1131" i="21"/>
  <c r="I1131" i="21" s="1"/>
  <c r="H1130" i="21"/>
  <c r="G1130" i="21"/>
  <c r="I1130" i="21" s="1"/>
  <c r="I1129" i="21"/>
  <c r="H1129" i="21"/>
  <c r="G1129" i="21"/>
  <c r="H1128" i="21"/>
  <c r="I1128" i="21" s="1"/>
  <c r="G1128" i="21"/>
  <c r="H1127" i="21"/>
  <c r="G1127" i="21"/>
  <c r="I1127" i="21" s="1"/>
  <c r="H1126" i="21"/>
  <c r="G1126" i="21"/>
  <c r="I1126" i="21" s="1"/>
  <c r="I1125" i="21"/>
  <c r="H1125" i="21"/>
  <c r="G1125" i="21"/>
  <c r="H1124" i="21"/>
  <c r="I1124" i="21" s="1"/>
  <c r="G1124" i="21"/>
  <c r="H1123" i="21"/>
  <c r="G1123" i="21"/>
  <c r="I1123" i="21" s="1"/>
  <c r="H1122" i="21"/>
  <c r="G1122" i="21"/>
  <c r="I1122" i="21" s="1"/>
  <c r="I1121" i="21"/>
  <c r="H1121" i="21"/>
  <c r="G1121" i="21"/>
  <c r="H1120" i="21"/>
  <c r="I1120" i="21" s="1"/>
  <c r="G1120" i="21"/>
  <c r="H1119" i="21"/>
  <c r="G1119" i="21"/>
  <c r="I1119" i="21" s="1"/>
  <c r="H1118" i="21"/>
  <c r="G1118" i="21"/>
  <c r="I1118" i="21" s="1"/>
  <c r="I1117" i="21"/>
  <c r="H1117" i="21"/>
  <c r="G1117" i="21"/>
  <c r="H1116" i="21"/>
  <c r="I1116" i="21" s="1"/>
  <c r="G1116" i="21"/>
  <c r="H1115" i="21"/>
  <c r="G1115" i="21"/>
  <c r="I1115" i="21" s="1"/>
  <c r="H1114" i="21"/>
  <c r="G1114" i="21"/>
  <c r="I1114" i="21" s="1"/>
  <c r="I1113" i="21"/>
  <c r="H1113" i="21"/>
  <c r="G1113" i="21"/>
  <c r="H1112" i="21"/>
  <c r="I1112" i="21" s="1"/>
  <c r="G1112" i="21"/>
  <c r="H1111" i="21"/>
  <c r="G1111" i="21"/>
  <c r="I1111" i="21" s="1"/>
  <c r="H1110" i="21"/>
  <c r="G1110" i="21"/>
  <c r="I1110" i="21" s="1"/>
  <c r="I1109" i="21"/>
  <c r="H1109" i="21"/>
  <c r="G1109" i="21"/>
  <c r="H1108" i="21"/>
  <c r="I1108" i="21" s="1"/>
  <c r="G1108" i="21"/>
  <c r="H1107" i="21"/>
  <c r="G1107" i="21"/>
  <c r="I1107" i="21" s="1"/>
  <c r="H1106" i="21"/>
  <c r="G1106" i="21"/>
  <c r="I1106" i="21" s="1"/>
  <c r="I1105" i="21"/>
  <c r="H1105" i="21"/>
  <c r="G1105" i="21"/>
  <c r="H1104" i="21"/>
  <c r="I1104" i="21" s="1"/>
  <c r="G1104" i="21"/>
  <c r="H1103" i="21"/>
  <c r="G1103" i="21"/>
  <c r="I1103" i="21" s="1"/>
  <c r="H1102" i="21"/>
  <c r="G1102" i="21"/>
  <c r="I1102" i="21" s="1"/>
  <c r="I1101" i="21"/>
  <c r="H1101" i="21"/>
  <c r="G1101" i="21"/>
  <c r="H1100" i="21"/>
  <c r="I1100" i="21" s="1"/>
  <c r="G1100" i="21"/>
  <c r="H1099" i="21"/>
  <c r="G1099" i="21"/>
  <c r="I1099" i="21" s="1"/>
  <c r="H1098" i="21"/>
  <c r="G1098" i="21"/>
  <c r="I1098" i="21" s="1"/>
  <c r="I1097" i="21"/>
  <c r="H1097" i="21"/>
  <c r="G1097" i="21"/>
  <c r="H1096" i="21"/>
  <c r="I1096" i="21" s="1"/>
  <c r="G1096" i="21"/>
  <c r="H1095" i="21"/>
  <c r="G1095" i="21"/>
  <c r="I1095" i="21" s="1"/>
  <c r="H1094" i="21"/>
  <c r="G1094" i="21"/>
  <c r="I1094" i="21" s="1"/>
  <c r="I1093" i="21"/>
  <c r="H1093" i="21"/>
  <c r="G1093" i="21"/>
  <c r="H1092" i="21"/>
  <c r="I1092" i="21" s="1"/>
  <c r="G1092" i="21"/>
  <c r="H1091" i="21"/>
  <c r="G1091" i="21"/>
  <c r="I1091" i="21" s="1"/>
  <c r="H1090" i="21"/>
  <c r="G1090" i="21"/>
  <c r="I1090" i="21" s="1"/>
  <c r="I1089" i="21"/>
  <c r="H1089" i="21"/>
  <c r="G1089" i="21"/>
  <c r="H1088" i="21"/>
  <c r="I1088" i="21" s="1"/>
  <c r="G1088" i="21"/>
  <c r="H1087" i="21"/>
  <c r="G1087" i="21"/>
  <c r="I1087" i="21" s="1"/>
  <c r="H1086" i="21"/>
  <c r="G1086" i="21"/>
  <c r="I1086" i="21" s="1"/>
  <c r="I1085" i="21"/>
  <c r="H1085" i="21"/>
  <c r="G1085" i="21"/>
  <c r="H1084" i="21"/>
  <c r="I1084" i="21" s="1"/>
  <c r="G1084" i="21"/>
  <c r="H1083" i="21"/>
  <c r="G1083" i="21"/>
  <c r="I1083" i="21" s="1"/>
  <c r="H1082" i="21"/>
  <c r="G1082" i="21"/>
  <c r="I1082" i="21" s="1"/>
  <c r="I1081" i="21"/>
  <c r="H1081" i="21"/>
  <c r="G1081" i="21"/>
  <c r="H1080" i="21"/>
  <c r="I1080" i="21" s="1"/>
  <c r="G1080" i="21"/>
  <c r="H1079" i="21"/>
  <c r="G1079" i="21"/>
  <c r="I1079" i="21" s="1"/>
  <c r="H1078" i="21"/>
  <c r="G1078" i="21"/>
  <c r="I1078" i="21" s="1"/>
  <c r="I1077" i="21"/>
  <c r="H1077" i="21"/>
  <c r="G1077" i="21"/>
  <c r="H1076" i="21"/>
  <c r="I1076" i="21" s="1"/>
  <c r="G1076" i="21"/>
  <c r="H1075" i="21"/>
  <c r="G1075" i="21"/>
  <c r="I1075" i="21" s="1"/>
  <c r="H1074" i="21"/>
  <c r="G1074" i="21"/>
  <c r="I1074" i="21" s="1"/>
  <c r="I1073" i="21"/>
  <c r="H1073" i="21"/>
  <c r="G1073" i="21"/>
  <c r="H1072" i="21"/>
  <c r="I1072" i="21" s="1"/>
  <c r="G1072" i="21"/>
  <c r="H1071" i="21"/>
  <c r="G1071" i="21"/>
  <c r="I1071" i="21" s="1"/>
  <c r="H1070" i="21"/>
  <c r="G1070" i="21"/>
  <c r="I1070" i="21" s="1"/>
  <c r="I1069" i="21"/>
  <c r="H1069" i="21"/>
  <c r="G1069" i="21"/>
  <c r="H1068" i="21"/>
  <c r="I1068" i="21" s="1"/>
  <c r="G1068" i="21"/>
  <c r="H1067" i="21"/>
  <c r="G1067" i="21"/>
  <c r="I1067" i="21" s="1"/>
  <c r="H1066" i="21"/>
  <c r="G1066" i="21"/>
  <c r="I1066" i="21" s="1"/>
  <c r="I1065" i="21"/>
  <c r="H1065" i="21"/>
  <c r="G1065" i="21"/>
  <c r="H1064" i="21"/>
  <c r="I1064" i="21" s="1"/>
  <c r="G1064" i="21"/>
  <c r="H1063" i="21"/>
  <c r="G1063" i="21"/>
  <c r="I1063" i="21" s="1"/>
  <c r="H1062" i="21"/>
  <c r="G1062" i="21"/>
  <c r="I1062" i="21" s="1"/>
  <c r="I1061" i="21"/>
  <c r="H1061" i="21"/>
  <c r="G1061" i="21"/>
  <c r="H1060" i="21"/>
  <c r="I1060" i="21" s="1"/>
  <c r="G1060" i="21"/>
  <c r="H1059" i="21"/>
  <c r="G1059" i="21"/>
  <c r="I1059" i="21" s="1"/>
  <c r="H1058" i="21"/>
  <c r="G1058" i="21"/>
  <c r="I1058" i="21" s="1"/>
  <c r="I1057" i="21"/>
  <c r="H1057" i="21"/>
  <c r="G1057" i="21"/>
  <c r="H1056" i="21"/>
  <c r="I1056" i="21" s="1"/>
  <c r="G1056" i="21"/>
  <c r="H1055" i="21"/>
  <c r="G1055" i="21"/>
  <c r="I1055" i="21" s="1"/>
  <c r="H1054" i="21"/>
  <c r="G1054" i="21"/>
  <c r="I1054" i="21" s="1"/>
  <c r="I1053" i="21"/>
  <c r="H1053" i="21"/>
  <c r="G1053" i="21"/>
  <c r="H1052" i="21"/>
  <c r="I1052" i="21" s="1"/>
  <c r="G1052" i="21"/>
  <c r="H1051" i="21"/>
  <c r="G1051" i="21"/>
  <c r="I1051" i="21" s="1"/>
  <c r="H1050" i="21"/>
  <c r="G1050" i="21"/>
  <c r="I1050" i="21" s="1"/>
  <c r="I1049" i="21"/>
  <c r="H1049" i="21"/>
  <c r="G1049" i="21"/>
  <c r="H1048" i="21"/>
  <c r="I1048" i="21" s="1"/>
  <c r="G1048" i="21"/>
  <c r="H1047" i="21"/>
  <c r="G1047" i="21"/>
  <c r="I1047" i="21" s="1"/>
  <c r="H1046" i="21"/>
  <c r="G1046" i="21"/>
  <c r="I1046" i="21" s="1"/>
  <c r="I1045" i="21"/>
  <c r="H1045" i="21"/>
  <c r="G1045" i="21"/>
  <c r="H1044" i="21"/>
  <c r="I1044" i="21" s="1"/>
  <c r="G1044" i="21"/>
  <c r="H1043" i="21"/>
  <c r="G1043" i="21"/>
  <c r="I1043" i="21" s="1"/>
  <c r="H1042" i="21"/>
  <c r="G1042" i="21"/>
  <c r="I1042" i="21" s="1"/>
  <c r="I1041" i="21"/>
  <c r="H1041" i="21"/>
  <c r="G1041" i="21"/>
  <c r="H1040" i="21"/>
  <c r="I1040" i="21" s="1"/>
  <c r="G1040" i="21"/>
  <c r="H1039" i="21"/>
  <c r="G1039" i="21"/>
  <c r="I1039" i="21" s="1"/>
  <c r="H1038" i="21"/>
  <c r="G1038" i="21"/>
  <c r="I1038" i="21" s="1"/>
  <c r="I1037" i="21"/>
  <c r="H1037" i="21"/>
  <c r="G1037" i="21"/>
  <c r="H1036" i="21"/>
  <c r="I1036" i="21" s="1"/>
  <c r="G1036" i="21"/>
  <c r="H1035" i="21"/>
  <c r="G1035" i="21"/>
  <c r="I1035" i="21" s="1"/>
  <c r="H1034" i="21"/>
  <c r="G1034" i="21"/>
  <c r="I1034" i="21" s="1"/>
  <c r="I1033" i="21"/>
  <c r="H1033" i="21"/>
  <c r="G1033" i="21"/>
  <c r="H1032" i="21"/>
  <c r="I1032" i="21" s="1"/>
  <c r="G1032" i="21"/>
  <c r="H1031" i="21"/>
  <c r="G1031" i="21"/>
  <c r="I1031" i="21" s="1"/>
  <c r="H1030" i="21"/>
  <c r="G1030" i="21"/>
  <c r="I1030" i="21" s="1"/>
  <c r="I1029" i="21"/>
  <c r="H1029" i="21"/>
  <c r="G1029" i="21"/>
  <c r="H1028" i="21"/>
  <c r="I1028" i="21" s="1"/>
  <c r="G1028" i="21"/>
  <c r="H1027" i="21"/>
  <c r="G1027" i="21"/>
  <c r="I1027" i="21" s="1"/>
  <c r="H1026" i="21"/>
  <c r="G1026" i="21"/>
  <c r="H1025" i="21"/>
  <c r="G1025" i="21"/>
  <c r="I1025" i="21" s="1"/>
  <c r="H1024" i="21"/>
  <c r="I1024" i="21" s="1"/>
  <c r="G1024" i="21"/>
  <c r="I1023" i="21"/>
  <c r="H1023" i="21"/>
  <c r="G1023" i="21"/>
  <c r="H1022" i="21"/>
  <c r="G1022" i="21"/>
  <c r="I1021" i="21"/>
  <c r="H1021" i="21"/>
  <c r="G1021" i="21"/>
  <c r="H1020" i="21"/>
  <c r="G1020" i="21"/>
  <c r="I1020" i="21" s="1"/>
  <c r="H1019" i="21"/>
  <c r="G1019" i="21"/>
  <c r="I1019" i="21" s="1"/>
  <c r="H1018" i="21"/>
  <c r="G1018" i="21"/>
  <c r="H1017" i="21"/>
  <c r="G1017" i="21"/>
  <c r="I1017" i="21" s="1"/>
  <c r="H1016" i="21"/>
  <c r="G1016" i="21"/>
  <c r="I1016" i="21" s="1"/>
  <c r="I1015" i="21"/>
  <c r="H1015" i="21"/>
  <c r="G1015" i="21"/>
  <c r="H1014" i="21"/>
  <c r="G1014" i="21"/>
  <c r="I1013" i="21"/>
  <c r="H1013" i="21"/>
  <c r="G1013" i="21"/>
  <c r="H1012" i="21"/>
  <c r="I1012" i="21" s="1"/>
  <c r="G1012" i="21"/>
  <c r="H1011" i="21"/>
  <c r="G1011" i="21"/>
  <c r="I1011" i="21" s="1"/>
  <c r="H1010" i="21"/>
  <c r="G1010" i="21"/>
  <c r="I1010" i="21" s="1"/>
  <c r="I1009" i="21"/>
  <c r="H1009" i="21"/>
  <c r="G1009" i="21"/>
  <c r="H1008" i="21"/>
  <c r="I1008" i="21" s="1"/>
  <c r="G1008" i="21"/>
  <c r="H1007" i="21"/>
  <c r="G1007" i="21"/>
  <c r="I1007" i="21" s="1"/>
  <c r="H1006" i="21"/>
  <c r="G1006" i="21"/>
  <c r="I1006" i="21" s="1"/>
  <c r="I1005" i="21"/>
  <c r="H1005" i="21"/>
  <c r="G1005" i="21"/>
  <c r="H1004" i="21"/>
  <c r="I1004" i="21" s="1"/>
  <c r="G1004" i="21"/>
  <c r="H1003" i="21"/>
  <c r="G1003" i="21"/>
  <c r="I1003" i="21" s="1"/>
  <c r="H1002" i="21"/>
  <c r="G1002" i="21"/>
  <c r="I1002" i="21" s="1"/>
  <c r="I1001" i="21"/>
  <c r="H1001" i="21"/>
  <c r="G1001" i="21"/>
  <c r="H1000" i="21"/>
  <c r="I1000" i="21" s="1"/>
  <c r="G1000" i="21"/>
  <c r="H999" i="21"/>
  <c r="G999" i="21"/>
  <c r="I999" i="21" s="1"/>
  <c r="H998" i="21"/>
  <c r="G998" i="21"/>
  <c r="I998" i="21" s="1"/>
  <c r="I997" i="21"/>
  <c r="H997" i="21"/>
  <c r="G997" i="21"/>
  <c r="H996" i="21"/>
  <c r="I996" i="21" s="1"/>
  <c r="G996" i="21"/>
  <c r="H995" i="21"/>
  <c r="G995" i="21"/>
  <c r="I995" i="21" s="1"/>
  <c r="H994" i="21"/>
  <c r="G994" i="21"/>
  <c r="I994" i="21" s="1"/>
  <c r="I993" i="21"/>
  <c r="H993" i="21"/>
  <c r="G993" i="21"/>
  <c r="H992" i="21"/>
  <c r="I992" i="21" s="1"/>
  <c r="G992" i="21"/>
  <c r="H991" i="21"/>
  <c r="G991" i="21"/>
  <c r="I991" i="21" s="1"/>
  <c r="H990" i="21"/>
  <c r="G990" i="21"/>
  <c r="I990" i="21" s="1"/>
  <c r="I989" i="21"/>
  <c r="H989" i="21"/>
  <c r="G989" i="21"/>
  <c r="H988" i="21"/>
  <c r="I988" i="21" s="1"/>
  <c r="G988" i="21"/>
  <c r="H987" i="21"/>
  <c r="G987" i="21"/>
  <c r="I987" i="21" s="1"/>
  <c r="H986" i="21"/>
  <c r="G986" i="21"/>
  <c r="I986" i="21" s="1"/>
  <c r="I985" i="21"/>
  <c r="H985" i="21"/>
  <c r="G985" i="21"/>
  <c r="H984" i="21"/>
  <c r="I984" i="21" s="1"/>
  <c r="G984" i="21"/>
  <c r="H983" i="21"/>
  <c r="G983" i="21"/>
  <c r="I983" i="21" s="1"/>
  <c r="H982" i="21"/>
  <c r="G982" i="21"/>
  <c r="I982" i="21" s="1"/>
  <c r="I981" i="21"/>
  <c r="H981" i="21"/>
  <c r="G981" i="21"/>
  <c r="H980" i="21"/>
  <c r="I980" i="21" s="1"/>
  <c r="G980" i="21"/>
  <c r="H979" i="21"/>
  <c r="G979" i="21"/>
  <c r="I979" i="21" s="1"/>
  <c r="H978" i="21"/>
  <c r="G978" i="21"/>
  <c r="I978" i="21" s="1"/>
  <c r="I977" i="21"/>
  <c r="H977" i="21"/>
  <c r="G977" i="21"/>
  <c r="H976" i="21"/>
  <c r="I976" i="21" s="1"/>
  <c r="G976" i="21"/>
  <c r="H975" i="21"/>
  <c r="G975" i="21"/>
  <c r="I975" i="21" s="1"/>
  <c r="H974" i="21"/>
  <c r="G974" i="21"/>
  <c r="I974" i="21" s="1"/>
  <c r="I973" i="21"/>
  <c r="H973" i="21"/>
  <c r="G973" i="21"/>
  <c r="H972" i="21"/>
  <c r="G972" i="21"/>
  <c r="I972" i="21" s="1"/>
  <c r="H971" i="21"/>
  <c r="G971" i="21"/>
  <c r="I971" i="21" s="1"/>
  <c r="H970" i="21"/>
  <c r="G970" i="21"/>
  <c r="I970" i="21" s="1"/>
  <c r="I969" i="21"/>
  <c r="H969" i="21"/>
  <c r="G969" i="21"/>
  <c r="H968" i="21"/>
  <c r="G968" i="21"/>
  <c r="I968" i="21" s="1"/>
  <c r="H967" i="21"/>
  <c r="G967" i="21"/>
  <c r="I967" i="21" s="1"/>
  <c r="H966" i="21"/>
  <c r="G966" i="21"/>
  <c r="I966" i="21" s="1"/>
  <c r="I965" i="21"/>
  <c r="H965" i="21"/>
  <c r="G965" i="21"/>
  <c r="H964" i="21"/>
  <c r="G964" i="21"/>
  <c r="I964" i="21" s="1"/>
  <c r="H963" i="21"/>
  <c r="G963" i="21"/>
  <c r="I963" i="21" s="1"/>
  <c r="H962" i="21"/>
  <c r="G962" i="21"/>
  <c r="I962" i="21" s="1"/>
  <c r="I961" i="21"/>
  <c r="H961" i="21"/>
  <c r="G961" i="21"/>
  <c r="H960" i="21"/>
  <c r="G960" i="21"/>
  <c r="I960" i="21" s="1"/>
  <c r="H959" i="21"/>
  <c r="G959" i="21"/>
  <c r="I959" i="21" s="1"/>
  <c r="H958" i="21"/>
  <c r="G958" i="21"/>
  <c r="I958" i="21" s="1"/>
  <c r="I957" i="21"/>
  <c r="H957" i="21"/>
  <c r="G957" i="21"/>
  <c r="H956" i="21"/>
  <c r="G956" i="21"/>
  <c r="I956" i="21" s="1"/>
  <c r="H955" i="21"/>
  <c r="G955" i="21"/>
  <c r="I955" i="21" s="1"/>
  <c r="H954" i="21"/>
  <c r="G954" i="21"/>
  <c r="I954" i="21" s="1"/>
  <c r="I953" i="21"/>
  <c r="H953" i="21"/>
  <c r="G953" i="21"/>
  <c r="H952" i="21"/>
  <c r="G952" i="21"/>
  <c r="I952" i="21" s="1"/>
  <c r="H951" i="21"/>
  <c r="G951" i="21"/>
  <c r="I951" i="21" s="1"/>
  <c r="H950" i="21"/>
  <c r="G950" i="21"/>
  <c r="I950" i="21" s="1"/>
  <c r="I949" i="21"/>
  <c r="H949" i="21"/>
  <c r="G949" i="21"/>
  <c r="H948" i="21"/>
  <c r="G948" i="21"/>
  <c r="I948" i="21" s="1"/>
  <c r="H947" i="21"/>
  <c r="G947" i="21"/>
  <c r="I947" i="21" s="1"/>
  <c r="H946" i="21"/>
  <c r="G946" i="21"/>
  <c r="I946" i="21" s="1"/>
  <c r="I945" i="21"/>
  <c r="H945" i="21"/>
  <c r="G945" i="21"/>
  <c r="H944" i="21"/>
  <c r="G944" i="21"/>
  <c r="I944" i="21" s="1"/>
  <c r="H943" i="21"/>
  <c r="G943" i="21"/>
  <c r="I943" i="21" s="1"/>
  <c r="H942" i="21"/>
  <c r="G942" i="21"/>
  <c r="I942" i="21" s="1"/>
  <c r="I941" i="21"/>
  <c r="H941" i="21"/>
  <c r="G941" i="21"/>
  <c r="H940" i="21"/>
  <c r="G940" i="21"/>
  <c r="I940" i="21" s="1"/>
  <c r="H939" i="21"/>
  <c r="G939" i="21"/>
  <c r="I939" i="21" s="1"/>
  <c r="H938" i="21"/>
  <c r="G938" i="21"/>
  <c r="I938" i="21" s="1"/>
  <c r="I937" i="21"/>
  <c r="H937" i="21"/>
  <c r="G937" i="21"/>
  <c r="H936" i="21"/>
  <c r="G936" i="21"/>
  <c r="I936" i="21" s="1"/>
  <c r="H935" i="21"/>
  <c r="G935" i="21"/>
  <c r="I935" i="21" s="1"/>
  <c r="H934" i="21"/>
  <c r="G934" i="21"/>
  <c r="I934" i="21" s="1"/>
  <c r="I933" i="21"/>
  <c r="H933" i="21"/>
  <c r="G933" i="21"/>
  <c r="H932" i="21"/>
  <c r="G932" i="21"/>
  <c r="I932" i="21" s="1"/>
  <c r="H931" i="21"/>
  <c r="G931" i="21"/>
  <c r="I931" i="21" s="1"/>
  <c r="H930" i="21"/>
  <c r="G930" i="21"/>
  <c r="I930" i="21" s="1"/>
  <c r="I929" i="21"/>
  <c r="H929" i="21"/>
  <c r="G929" i="21"/>
  <c r="H928" i="21"/>
  <c r="G928" i="21"/>
  <c r="I928" i="21" s="1"/>
  <c r="H927" i="21"/>
  <c r="G927" i="21"/>
  <c r="I927" i="21" s="1"/>
  <c r="H926" i="21"/>
  <c r="G926" i="21"/>
  <c r="I926" i="21" s="1"/>
  <c r="I925" i="21"/>
  <c r="H925" i="21"/>
  <c r="G925" i="21"/>
  <c r="H924" i="21"/>
  <c r="G924" i="21"/>
  <c r="I924" i="21" s="1"/>
  <c r="H923" i="21"/>
  <c r="G923" i="21"/>
  <c r="I923" i="21" s="1"/>
  <c r="H922" i="21"/>
  <c r="G922" i="21"/>
  <c r="I922" i="21" s="1"/>
  <c r="I921" i="21"/>
  <c r="H921" i="21"/>
  <c r="G921" i="21"/>
  <c r="H920" i="21"/>
  <c r="G920" i="21"/>
  <c r="I920" i="21" s="1"/>
  <c r="H919" i="21"/>
  <c r="G919" i="21"/>
  <c r="I919" i="21" s="1"/>
  <c r="H918" i="21"/>
  <c r="G918" i="21"/>
  <c r="I918" i="21" s="1"/>
  <c r="I917" i="21"/>
  <c r="H917" i="21"/>
  <c r="G917" i="21"/>
  <c r="H916" i="21"/>
  <c r="G916" i="21"/>
  <c r="I916" i="21" s="1"/>
  <c r="H915" i="21"/>
  <c r="G915" i="21"/>
  <c r="I915" i="21" s="1"/>
  <c r="H914" i="21"/>
  <c r="G914" i="21"/>
  <c r="I914" i="21" s="1"/>
  <c r="I913" i="21"/>
  <c r="H913" i="21"/>
  <c r="G913" i="21"/>
  <c r="H912" i="21"/>
  <c r="G912" i="21"/>
  <c r="I912" i="21" s="1"/>
  <c r="H911" i="21"/>
  <c r="G911" i="21"/>
  <c r="I911" i="21" s="1"/>
  <c r="H910" i="21"/>
  <c r="G910" i="21"/>
  <c r="I910" i="21" s="1"/>
  <c r="I909" i="21"/>
  <c r="H909" i="21"/>
  <c r="G909" i="21"/>
  <c r="H908" i="21"/>
  <c r="G908" i="21"/>
  <c r="I908" i="21" s="1"/>
  <c r="H907" i="21"/>
  <c r="G907" i="21"/>
  <c r="I907" i="21" s="1"/>
  <c r="H906" i="21"/>
  <c r="G906" i="21"/>
  <c r="I906" i="21" s="1"/>
  <c r="I905" i="21"/>
  <c r="H905" i="21"/>
  <c r="G905" i="21"/>
  <c r="H904" i="21"/>
  <c r="G904" i="21"/>
  <c r="I904" i="21" s="1"/>
  <c r="H903" i="21"/>
  <c r="G903" i="21"/>
  <c r="I903" i="21" s="1"/>
  <c r="H902" i="21"/>
  <c r="G902" i="21"/>
  <c r="I902" i="21" s="1"/>
  <c r="I901" i="21"/>
  <c r="H901" i="21"/>
  <c r="G901" i="21"/>
  <c r="H900" i="21"/>
  <c r="G900" i="21"/>
  <c r="I900" i="21" s="1"/>
  <c r="H899" i="21"/>
  <c r="G899" i="21"/>
  <c r="I899" i="21" s="1"/>
  <c r="H898" i="21"/>
  <c r="G898" i="21"/>
  <c r="I898" i="21" s="1"/>
  <c r="I897" i="21"/>
  <c r="H897" i="21"/>
  <c r="G897" i="21"/>
  <c r="H896" i="21"/>
  <c r="G896" i="21"/>
  <c r="I896" i="21" s="1"/>
  <c r="H895" i="21"/>
  <c r="G895" i="21"/>
  <c r="I895" i="21" s="1"/>
  <c r="H894" i="21"/>
  <c r="G894" i="21"/>
  <c r="I894" i="21" s="1"/>
  <c r="I893" i="21"/>
  <c r="H893" i="21"/>
  <c r="G893" i="21"/>
  <c r="H892" i="21"/>
  <c r="G892" i="21"/>
  <c r="I892" i="21" s="1"/>
  <c r="H891" i="21"/>
  <c r="G891" i="21"/>
  <c r="I891" i="21" s="1"/>
  <c r="H890" i="21"/>
  <c r="G890" i="21"/>
  <c r="I890" i="21" s="1"/>
  <c r="I889" i="21"/>
  <c r="H889" i="21"/>
  <c r="G889" i="21"/>
  <c r="H888" i="21"/>
  <c r="G888" i="21"/>
  <c r="I888" i="21" s="1"/>
  <c r="H887" i="21"/>
  <c r="G887" i="21"/>
  <c r="I887" i="21" s="1"/>
  <c r="H886" i="21"/>
  <c r="G886" i="21"/>
  <c r="I886" i="21" s="1"/>
  <c r="I885" i="21"/>
  <c r="H885" i="21"/>
  <c r="G885" i="21"/>
  <c r="H884" i="21"/>
  <c r="G884" i="21"/>
  <c r="I884" i="21" s="1"/>
  <c r="H883" i="21"/>
  <c r="G883" i="21"/>
  <c r="I883" i="21" s="1"/>
  <c r="H882" i="21"/>
  <c r="G882" i="21"/>
  <c r="I882" i="21" s="1"/>
  <c r="I881" i="21"/>
  <c r="H881" i="21"/>
  <c r="G881" i="21"/>
  <c r="H880" i="21"/>
  <c r="G880" i="21"/>
  <c r="I880" i="21" s="1"/>
  <c r="H879" i="21"/>
  <c r="G879" i="21"/>
  <c r="I879" i="21" s="1"/>
  <c r="H878" i="21"/>
  <c r="G878" i="21"/>
  <c r="I878" i="21" s="1"/>
  <c r="I877" i="21"/>
  <c r="H877" i="21"/>
  <c r="G877" i="21"/>
  <c r="H876" i="21"/>
  <c r="G876" i="21"/>
  <c r="I876" i="21" s="1"/>
  <c r="H875" i="21"/>
  <c r="G875" i="21"/>
  <c r="I875" i="21" s="1"/>
  <c r="H874" i="21"/>
  <c r="G874" i="21"/>
  <c r="I874" i="21" s="1"/>
  <c r="I873" i="21"/>
  <c r="H873" i="21"/>
  <c r="G873" i="21"/>
  <c r="H872" i="21"/>
  <c r="G872" i="21"/>
  <c r="I872" i="21" s="1"/>
  <c r="H871" i="21"/>
  <c r="G871" i="21"/>
  <c r="I871" i="21" s="1"/>
  <c r="H870" i="21"/>
  <c r="G870" i="21"/>
  <c r="I870" i="21" s="1"/>
  <c r="I869" i="21"/>
  <c r="H869" i="21"/>
  <c r="G869" i="21"/>
  <c r="H868" i="21"/>
  <c r="G868" i="21"/>
  <c r="I868" i="21" s="1"/>
  <c r="H867" i="21"/>
  <c r="G867" i="21"/>
  <c r="I867" i="21" s="1"/>
  <c r="H866" i="21"/>
  <c r="G866" i="21"/>
  <c r="I866" i="21" s="1"/>
  <c r="I865" i="21"/>
  <c r="H865" i="21"/>
  <c r="G865" i="21"/>
  <c r="H864" i="21"/>
  <c r="G864" i="21"/>
  <c r="I864" i="21" s="1"/>
  <c r="H863" i="21"/>
  <c r="G863" i="21"/>
  <c r="I863" i="21" s="1"/>
  <c r="H862" i="21"/>
  <c r="G862" i="21"/>
  <c r="I862" i="21" s="1"/>
  <c r="I861" i="21"/>
  <c r="H861" i="21"/>
  <c r="G861" i="21"/>
  <c r="H860" i="21"/>
  <c r="G860" i="21"/>
  <c r="I860" i="21" s="1"/>
  <c r="H859" i="21"/>
  <c r="G859" i="21"/>
  <c r="I859" i="21" s="1"/>
  <c r="H858" i="21"/>
  <c r="G858" i="21"/>
  <c r="I858" i="21" s="1"/>
  <c r="I857" i="21"/>
  <c r="H857" i="21"/>
  <c r="G857" i="21"/>
  <c r="H856" i="21"/>
  <c r="G856" i="21"/>
  <c r="I856" i="21" s="1"/>
  <c r="H855" i="21"/>
  <c r="G855" i="21"/>
  <c r="I855" i="21" s="1"/>
  <c r="H854" i="21"/>
  <c r="G854" i="21"/>
  <c r="I854" i="21" s="1"/>
  <c r="I853" i="21"/>
  <c r="H853" i="21"/>
  <c r="G853" i="21"/>
  <c r="H852" i="21"/>
  <c r="G852" i="21"/>
  <c r="I852" i="21" s="1"/>
  <c r="H851" i="21"/>
  <c r="G851" i="21"/>
  <c r="I851" i="21" s="1"/>
  <c r="H850" i="21"/>
  <c r="G850" i="21"/>
  <c r="I850" i="21" s="1"/>
  <c r="I849" i="21"/>
  <c r="H849" i="21"/>
  <c r="G849" i="21"/>
  <c r="H848" i="21"/>
  <c r="G848" i="21"/>
  <c r="I848" i="21" s="1"/>
  <c r="H847" i="21"/>
  <c r="G847" i="21"/>
  <c r="I847" i="21" s="1"/>
  <c r="H846" i="21"/>
  <c r="G846" i="21"/>
  <c r="I846" i="21" s="1"/>
  <c r="I845" i="21"/>
  <c r="H845" i="21"/>
  <c r="G845" i="21"/>
  <c r="H844" i="21"/>
  <c r="G844" i="21"/>
  <c r="I844" i="21" s="1"/>
  <c r="H843" i="21"/>
  <c r="G843" i="21"/>
  <c r="I843" i="21" s="1"/>
  <c r="H842" i="21"/>
  <c r="G842" i="21"/>
  <c r="I842" i="21" s="1"/>
  <c r="I841" i="21"/>
  <c r="H841" i="21"/>
  <c r="G841" i="21"/>
  <c r="H840" i="21"/>
  <c r="G840" i="21"/>
  <c r="I840" i="21" s="1"/>
  <c r="H839" i="21"/>
  <c r="G839" i="21"/>
  <c r="I839" i="21" s="1"/>
  <c r="H838" i="21"/>
  <c r="G838" i="21"/>
  <c r="I838" i="21" s="1"/>
  <c r="I837" i="21"/>
  <c r="H837" i="21"/>
  <c r="G837" i="21"/>
  <c r="H836" i="21"/>
  <c r="G836" i="21"/>
  <c r="I836" i="21" s="1"/>
  <c r="H835" i="21"/>
  <c r="G835" i="21"/>
  <c r="I835" i="21" s="1"/>
  <c r="H834" i="21"/>
  <c r="G834" i="21"/>
  <c r="I834" i="21" s="1"/>
  <c r="I833" i="21"/>
  <c r="H833" i="21"/>
  <c r="G833" i="21"/>
  <c r="H832" i="21"/>
  <c r="G832" i="21"/>
  <c r="I832" i="21" s="1"/>
  <c r="H831" i="21"/>
  <c r="G831" i="21"/>
  <c r="I831" i="21" s="1"/>
  <c r="H830" i="21"/>
  <c r="G830" i="21"/>
  <c r="I830" i="21" s="1"/>
  <c r="I829" i="21"/>
  <c r="H829" i="21"/>
  <c r="G829" i="21"/>
  <c r="H828" i="21"/>
  <c r="G828" i="21"/>
  <c r="I828" i="21" s="1"/>
  <c r="H827" i="21"/>
  <c r="G827" i="21"/>
  <c r="I827" i="21" s="1"/>
  <c r="H826" i="21"/>
  <c r="G826" i="21"/>
  <c r="I826" i="21" s="1"/>
  <c r="I825" i="21"/>
  <c r="H825" i="21"/>
  <c r="G825" i="21"/>
  <c r="H824" i="21"/>
  <c r="G824" i="21"/>
  <c r="I824" i="21" s="1"/>
  <c r="H823" i="21"/>
  <c r="G823" i="21"/>
  <c r="I823" i="21" s="1"/>
  <c r="H822" i="21"/>
  <c r="G822" i="21"/>
  <c r="I822" i="21" s="1"/>
  <c r="I821" i="21"/>
  <c r="H821" i="21"/>
  <c r="G821" i="21"/>
  <c r="H820" i="21"/>
  <c r="G820" i="21"/>
  <c r="I820" i="21" s="1"/>
  <c r="H819" i="21"/>
  <c r="G819" i="21"/>
  <c r="I819" i="21" s="1"/>
  <c r="H818" i="21"/>
  <c r="G818" i="21"/>
  <c r="I818" i="21" s="1"/>
  <c r="I817" i="21"/>
  <c r="H817" i="21"/>
  <c r="G817" i="21"/>
  <c r="H816" i="21"/>
  <c r="G816" i="21"/>
  <c r="I816" i="21" s="1"/>
  <c r="H815" i="21"/>
  <c r="G815" i="21"/>
  <c r="I815" i="21" s="1"/>
  <c r="H814" i="21"/>
  <c r="G814" i="21"/>
  <c r="I814" i="21" s="1"/>
  <c r="I813" i="21"/>
  <c r="H813" i="21"/>
  <c r="G813" i="21"/>
  <c r="H812" i="21"/>
  <c r="G812" i="21"/>
  <c r="I812" i="21" s="1"/>
  <c r="H811" i="21"/>
  <c r="G811" i="21"/>
  <c r="I811" i="21" s="1"/>
  <c r="H810" i="21"/>
  <c r="G810" i="21"/>
  <c r="I810" i="21" s="1"/>
  <c r="I809" i="21"/>
  <c r="H809" i="21"/>
  <c r="G809" i="21"/>
  <c r="H808" i="21"/>
  <c r="G808" i="21"/>
  <c r="I808" i="21" s="1"/>
  <c r="H807" i="21"/>
  <c r="G807" i="21"/>
  <c r="I807" i="21" s="1"/>
  <c r="H806" i="21"/>
  <c r="G806" i="21"/>
  <c r="I806" i="21" s="1"/>
  <c r="I805" i="21"/>
  <c r="H805" i="21"/>
  <c r="G805" i="21"/>
  <c r="H804" i="21"/>
  <c r="G804" i="21"/>
  <c r="I804" i="21" s="1"/>
  <c r="H803" i="21"/>
  <c r="G803" i="21"/>
  <c r="I803" i="21" s="1"/>
  <c r="H802" i="21"/>
  <c r="G802" i="21"/>
  <c r="I802" i="21" s="1"/>
  <c r="I801" i="21"/>
  <c r="H801" i="21"/>
  <c r="G801" i="21"/>
  <c r="H800" i="21"/>
  <c r="G800" i="21"/>
  <c r="I800" i="21" s="1"/>
  <c r="H799" i="21"/>
  <c r="G799" i="21"/>
  <c r="I799" i="21" s="1"/>
  <c r="H798" i="21"/>
  <c r="G798" i="21"/>
  <c r="I798" i="21" s="1"/>
  <c r="I797" i="21"/>
  <c r="H797" i="21"/>
  <c r="G797" i="21"/>
  <c r="H796" i="21"/>
  <c r="G796" i="21"/>
  <c r="I796" i="21" s="1"/>
  <c r="H795" i="21"/>
  <c r="G795" i="21"/>
  <c r="I795" i="21" s="1"/>
  <c r="H794" i="21"/>
  <c r="G794" i="21"/>
  <c r="I794" i="21" s="1"/>
  <c r="I793" i="21"/>
  <c r="H793" i="21"/>
  <c r="G793" i="21"/>
  <c r="H792" i="21"/>
  <c r="G792" i="21"/>
  <c r="I792" i="21" s="1"/>
  <c r="H791" i="21"/>
  <c r="G791" i="21"/>
  <c r="I791" i="21" s="1"/>
  <c r="H790" i="21"/>
  <c r="G790" i="21"/>
  <c r="I790" i="21" s="1"/>
  <c r="I789" i="21"/>
  <c r="H789" i="21"/>
  <c r="G789" i="21"/>
  <c r="H788" i="21"/>
  <c r="G788" i="21"/>
  <c r="I788" i="21" s="1"/>
  <c r="H787" i="21"/>
  <c r="G787" i="21"/>
  <c r="I787" i="21" s="1"/>
  <c r="H786" i="21"/>
  <c r="G786" i="21"/>
  <c r="I786" i="21" s="1"/>
  <c r="I785" i="21"/>
  <c r="H785" i="21"/>
  <c r="G785" i="21"/>
  <c r="H784" i="21"/>
  <c r="G784" i="21"/>
  <c r="I784" i="21" s="1"/>
  <c r="H783" i="21"/>
  <c r="G783" i="21"/>
  <c r="I783" i="21" s="1"/>
  <c r="H782" i="21"/>
  <c r="G782" i="21"/>
  <c r="I782" i="21" s="1"/>
  <c r="I781" i="21"/>
  <c r="H781" i="21"/>
  <c r="G781" i="21"/>
  <c r="H780" i="21"/>
  <c r="G780" i="21"/>
  <c r="I780" i="21" s="1"/>
  <c r="H779" i="21"/>
  <c r="G779" i="21"/>
  <c r="I779" i="21" s="1"/>
  <c r="H778" i="21"/>
  <c r="G778" i="21"/>
  <c r="I778" i="21" s="1"/>
  <c r="I777" i="21"/>
  <c r="H777" i="21"/>
  <c r="G777" i="21"/>
  <c r="H776" i="21"/>
  <c r="G776" i="21"/>
  <c r="I776" i="21" s="1"/>
  <c r="H775" i="21"/>
  <c r="G775" i="21"/>
  <c r="I775" i="21" s="1"/>
  <c r="H774" i="21"/>
  <c r="G774" i="21"/>
  <c r="I774" i="21" s="1"/>
  <c r="I773" i="21"/>
  <c r="H773" i="21"/>
  <c r="G773" i="21"/>
  <c r="H772" i="21"/>
  <c r="G772" i="21"/>
  <c r="I772" i="21" s="1"/>
  <c r="H771" i="21"/>
  <c r="G771" i="21"/>
  <c r="I771" i="21" s="1"/>
  <c r="H770" i="21"/>
  <c r="G770" i="21"/>
  <c r="I770" i="21" s="1"/>
  <c r="I769" i="21"/>
  <c r="H769" i="21"/>
  <c r="G769" i="21"/>
  <c r="H768" i="21"/>
  <c r="G768" i="21"/>
  <c r="I768" i="21" s="1"/>
  <c r="H767" i="21"/>
  <c r="G767" i="21"/>
  <c r="I767" i="21" s="1"/>
  <c r="H766" i="21"/>
  <c r="G766" i="21"/>
  <c r="I766" i="21" s="1"/>
  <c r="I765" i="21"/>
  <c r="H765" i="21"/>
  <c r="G765" i="21"/>
  <c r="H764" i="21"/>
  <c r="G764" i="21"/>
  <c r="I764" i="21" s="1"/>
  <c r="H763" i="21"/>
  <c r="G763" i="21"/>
  <c r="I763" i="21" s="1"/>
  <c r="H762" i="21"/>
  <c r="G762" i="21"/>
  <c r="I762" i="21" s="1"/>
  <c r="I761" i="21"/>
  <c r="H761" i="21"/>
  <c r="G761" i="21"/>
  <c r="H760" i="21"/>
  <c r="G760" i="21"/>
  <c r="I760" i="21" s="1"/>
  <c r="H759" i="21"/>
  <c r="G759" i="21"/>
  <c r="I759" i="21" s="1"/>
  <c r="H758" i="21"/>
  <c r="G758" i="21"/>
  <c r="I758" i="21" s="1"/>
  <c r="I757" i="21"/>
  <c r="H757" i="21"/>
  <c r="G757" i="21"/>
  <c r="H756" i="21"/>
  <c r="G756" i="21"/>
  <c r="I756" i="21" s="1"/>
  <c r="H755" i="21"/>
  <c r="G755" i="21"/>
  <c r="I755" i="21" s="1"/>
  <c r="H754" i="21"/>
  <c r="G754" i="21"/>
  <c r="I754" i="21" s="1"/>
  <c r="I753" i="21"/>
  <c r="H753" i="21"/>
  <c r="G753" i="21"/>
  <c r="H752" i="21"/>
  <c r="G752" i="21"/>
  <c r="I752" i="21" s="1"/>
  <c r="H751" i="21"/>
  <c r="G751" i="21"/>
  <c r="I751" i="21" s="1"/>
  <c r="H750" i="21"/>
  <c r="G750" i="21"/>
  <c r="I750" i="21" s="1"/>
  <c r="I749" i="21"/>
  <c r="H749" i="21"/>
  <c r="G749" i="21"/>
  <c r="H748" i="21"/>
  <c r="G748" i="21"/>
  <c r="I748" i="21" s="1"/>
  <c r="H747" i="21"/>
  <c r="G747" i="21"/>
  <c r="I747" i="21" s="1"/>
  <c r="H746" i="21"/>
  <c r="G746" i="21"/>
  <c r="I746" i="21" s="1"/>
  <c r="I745" i="21"/>
  <c r="H745" i="21"/>
  <c r="G745" i="21"/>
  <c r="H744" i="21"/>
  <c r="G744" i="21"/>
  <c r="I744" i="21" s="1"/>
  <c r="H743" i="21"/>
  <c r="G743" i="21"/>
  <c r="I743" i="21" s="1"/>
  <c r="H742" i="21"/>
  <c r="G742" i="21"/>
  <c r="I742" i="21" s="1"/>
  <c r="I741" i="21"/>
  <c r="H741" i="21"/>
  <c r="G741" i="21"/>
  <c r="H740" i="21"/>
  <c r="G740" i="21"/>
  <c r="I740" i="21" s="1"/>
  <c r="H739" i="21"/>
  <c r="G739" i="21"/>
  <c r="I739" i="21" s="1"/>
  <c r="H738" i="21"/>
  <c r="G738" i="21"/>
  <c r="I738" i="21" s="1"/>
  <c r="I737" i="21"/>
  <c r="H737" i="21"/>
  <c r="G737" i="21"/>
  <c r="H736" i="21"/>
  <c r="G736" i="21"/>
  <c r="I736" i="21" s="1"/>
  <c r="H735" i="21"/>
  <c r="G735" i="21"/>
  <c r="I735" i="21" s="1"/>
  <c r="H734" i="21"/>
  <c r="G734" i="21"/>
  <c r="I734" i="21" s="1"/>
  <c r="I733" i="21"/>
  <c r="H733" i="21"/>
  <c r="G733" i="21"/>
  <c r="H732" i="21"/>
  <c r="G732" i="21"/>
  <c r="I732" i="21" s="1"/>
  <c r="H731" i="21"/>
  <c r="G731" i="21"/>
  <c r="I731" i="21" s="1"/>
  <c r="H730" i="21"/>
  <c r="G730" i="21"/>
  <c r="I730" i="21" s="1"/>
  <c r="I729" i="21"/>
  <c r="H729" i="21"/>
  <c r="G729" i="21"/>
  <c r="H728" i="21"/>
  <c r="G728" i="21"/>
  <c r="I728" i="21" s="1"/>
  <c r="H727" i="21"/>
  <c r="G727" i="21"/>
  <c r="I727" i="21" s="1"/>
  <c r="H726" i="21"/>
  <c r="G726" i="21"/>
  <c r="I726" i="21" s="1"/>
  <c r="I725" i="21"/>
  <c r="H725" i="21"/>
  <c r="G725" i="21"/>
  <c r="H724" i="21"/>
  <c r="G724" i="21"/>
  <c r="I724" i="21" s="1"/>
  <c r="H723" i="21"/>
  <c r="G723" i="21"/>
  <c r="I723" i="21" s="1"/>
  <c r="H722" i="21"/>
  <c r="G722" i="21"/>
  <c r="I722" i="21" s="1"/>
  <c r="I721" i="21"/>
  <c r="H721" i="21"/>
  <c r="G721" i="21"/>
  <c r="H720" i="21"/>
  <c r="G720" i="21"/>
  <c r="I720" i="21" s="1"/>
  <c r="H719" i="21"/>
  <c r="G719" i="21"/>
  <c r="I719" i="21" s="1"/>
  <c r="H718" i="21"/>
  <c r="G718" i="21"/>
  <c r="I718" i="21" s="1"/>
  <c r="I717" i="21"/>
  <c r="H717" i="21"/>
  <c r="G717" i="21"/>
  <c r="H716" i="21"/>
  <c r="G716" i="21"/>
  <c r="I716" i="21" s="1"/>
  <c r="H715" i="21"/>
  <c r="G715" i="21"/>
  <c r="I715" i="21" s="1"/>
  <c r="H714" i="21"/>
  <c r="G714" i="21"/>
  <c r="I714" i="21" s="1"/>
  <c r="I713" i="21"/>
  <c r="H713" i="21"/>
  <c r="G713" i="21"/>
  <c r="H712" i="21"/>
  <c r="G712" i="21"/>
  <c r="I712" i="21" s="1"/>
  <c r="H711" i="21"/>
  <c r="G711" i="21"/>
  <c r="I711" i="21" s="1"/>
  <c r="H710" i="21"/>
  <c r="G710" i="21"/>
  <c r="I710" i="21" s="1"/>
  <c r="I709" i="21"/>
  <c r="H709" i="21"/>
  <c r="G709" i="21"/>
  <c r="H708" i="21"/>
  <c r="G708" i="21"/>
  <c r="I708" i="21" s="1"/>
  <c r="H707" i="21"/>
  <c r="G707" i="21"/>
  <c r="I707" i="21" s="1"/>
  <c r="H706" i="21"/>
  <c r="G706" i="21"/>
  <c r="I706" i="21" s="1"/>
  <c r="I705" i="21"/>
  <c r="H705" i="21"/>
  <c r="G705" i="21"/>
  <c r="H704" i="21"/>
  <c r="G704" i="21"/>
  <c r="I704" i="21" s="1"/>
  <c r="H703" i="21"/>
  <c r="G703" i="21"/>
  <c r="I703" i="21" s="1"/>
  <c r="H702" i="21"/>
  <c r="G702" i="21"/>
  <c r="I702" i="21" s="1"/>
  <c r="I701" i="21"/>
  <c r="H701" i="21"/>
  <c r="G701" i="21"/>
  <c r="H700" i="21"/>
  <c r="G700" i="21"/>
  <c r="I700" i="21" s="1"/>
  <c r="H699" i="21"/>
  <c r="G699" i="21"/>
  <c r="I699" i="21" s="1"/>
  <c r="H698" i="21"/>
  <c r="G698" i="21"/>
  <c r="I698" i="21" s="1"/>
  <c r="I697" i="21"/>
  <c r="H697" i="21"/>
  <c r="G697" i="21"/>
  <c r="H696" i="21"/>
  <c r="G696" i="21"/>
  <c r="I696" i="21" s="1"/>
  <c r="H695" i="21"/>
  <c r="G695" i="21"/>
  <c r="I695" i="21" s="1"/>
  <c r="H694" i="21"/>
  <c r="G694" i="21"/>
  <c r="I694" i="21" s="1"/>
  <c r="I693" i="21"/>
  <c r="H693" i="21"/>
  <c r="G693" i="21"/>
  <c r="H692" i="21"/>
  <c r="G692" i="21"/>
  <c r="I692" i="21" s="1"/>
  <c r="H691" i="21"/>
  <c r="G691" i="21"/>
  <c r="I691" i="21" s="1"/>
  <c r="H690" i="21"/>
  <c r="G690" i="21"/>
  <c r="I690" i="21" s="1"/>
  <c r="I689" i="21"/>
  <c r="H689" i="21"/>
  <c r="G689" i="21"/>
  <c r="H688" i="21"/>
  <c r="G688" i="21"/>
  <c r="I688" i="21" s="1"/>
  <c r="H687" i="21"/>
  <c r="G687" i="21"/>
  <c r="I687" i="21" s="1"/>
  <c r="H686" i="21"/>
  <c r="G686" i="21"/>
  <c r="I686" i="21" s="1"/>
  <c r="I685" i="21"/>
  <c r="H685" i="21"/>
  <c r="G685" i="21"/>
  <c r="H684" i="21"/>
  <c r="G684" i="21"/>
  <c r="I684" i="21" s="1"/>
  <c r="H683" i="21"/>
  <c r="G683" i="21"/>
  <c r="I683" i="21" s="1"/>
  <c r="H682" i="21"/>
  <c r="G682" i="21"/>
  <c r="I682" i="21" s="1"/>
  <c r="I681" i="21"/>
  <c r="H681" i="21"/>
  <c r="G681" i="21"/>
  <c r="H680" i="21"/>
  <c r="G680" i="21"/>
  <c r="I680" i="21" s="1"/>
  <c r="H679" i="21"/>
  <c r="G679" i="21"/>
  <c r="I679" i="21" s="1"/>
  <c r="H678" i="21"/>
  <c r="G678" i="21"/>
  <c r="I678" i="21" s="1"/>
  <c r="I677" i="21"/>
  <c r="H677" i="21"/>
  <c r="G677" i="21"/>
  <c r="H676" i="21"/>
  <c r="G676" i="21"/>
  <c r="I676" i="21" s="1"/>
  <c r="H675" i="21"/>
  <c r="G675" i="21"/>
  <c r="I675" i="21" s="1"/>
  <c r="H674" i="21"/>
  <c r="G674" i="21"/>
  <c r="I674" i="21" s="1"/>
  <c r="I673" i="21"/>
  <c r="H673" i="21"/>
  <c r="G673" i="21"/>
  <c r="H672" i="21"/>
  <c r="G672" i="21"/>
  <c r="I672" i="21" s="1"/>
  <c r="H671" i="21"/>
  <c r="G671" i="21"/>
  <c r="I671" i="21" s="1"/>
  <c r="H670" i="21"/>
  <c r="G670" i="21"/>
  <c r="I670" i="21" s="1"/>
  <c r="I669" i="21"/>
  <c r="H669" i="21"/>
  <c r="G669" i="21"/>
  <c r="H668" i="21"/>
  <c r="G668" i="21"/>
  <c r="I668" i="21" s="1"/>
  <c r="H667" i="21"/>
  <c r="G667" i="21"/>
  <c r="I667" i="21" s="1"/>
  <c r="H666" i="21"/>
  <c r="G666" i="21"/>
  <c r="I666" i="21" s="1"/>
  <c r="I665" i="21"/>
  <c r="H665" i="21"/>
  <c r="G665" i="21"/>
  <c r="H664" i="21"/>
  <c r="G664" i="21"/>
  <c r="I664" i="21" s="1"/>
  <c r="H663" i="21"/>
  <c r="G663" i="21"/>
  <c r="I663" i="21" s="1"/>
  <c r="H662" i="21"/>
  <c r="G662" i="21"/>
  <c r="I662" i="21" s="1"/>
  <c r="I661" i="21"/>
  <c r="H661" i="21"/>
  <c r="G661" i="21"/>
  <c r="H660" i="21"/>
  <c r="G660" i="21"/>
  <c r="I660" i="21" s="1"/>
  <c r="H659" i="21"/>
  <c r="G659" i="21"/>
  <c r="I659" i="21" s="1"/>
  <c r="H658" i="21"/>
  <c r="G658" i="21"/>
  <c r="I658" i="21" s="1"/>
  <c r="I657" i="21"/>
  <c r="H657" i="21"/>
  <c r="G657" i="21"/>
  <c r="H656" i="21"/>
  <c r="G656" i="21"/>
  <c r="I656" i="21" s="1"/>
  <c r="H655" i="21"/>
  <c r="G655" i="21"/>
  <c r="I655" i="21" s="1"/>
  <c r="H654" i="21"/>
  <c r="G654" i="21"/>
  <c r="I654" i="21" s="1"/>
  <c r="I653" i="21"/>
  <c r="H653" i="21"/>
  <c r="G653" i="21"/>
  <c r="H652" i="21"/>
  <c r="G652" i="21"/>
  <c r="I652" i="21" s="1"/>
  <c r="H651" i="21"/>
  <c r="G651" i="21"/>
  <c r="I651" i="21" s="1"/>
  <c r="H650" i="21"/>
  <c r="G650" i="21"/>
  <c r="I650" i="21" s="1"/>
  <c r="I649" i="21"/>
  <c r="H649" i="21"/>
  <c r="G649" i="21"/>
  <c r="H648" i="21"/>
  <c r="G648" i="21"/>
  <c r="I648" i="21" s="1"/>
  <c r="H647" i="21"/>
  <c r="G647" i="21"/>
  <c r="I647" i="21" s="1"/>
  <c r="H646" i="21"/>
  <c r="G646" i="21"/>
  <c r="I646" i="21" s="1"/>
  <c r="I645" i="21"/>
  <c r="H645" i="21"/>
  <c r="G645" i="21"/>
  <c r="H644" i="21"/>
  <c r="G644" i="21"/>
  <c r="I644" i="21" s="1"/>
  <c r="H643" i="21"/>
  <c r="G643" i="21"/>
  <c r="I643" i="21" s="1"/>
  <c r="H642" i="21"/>
  <c r="G642" i="21"/>
  <c r="I642" i="21" s="1"/>
  <c r="I641" i="21"/>
  <c r="H641" i="21"/>
  <c r="G641" i="21"/>
  <c r="H640" i="21"/>
  <c r="G640" i="21"/>
  <c r="I640" i="21" s="1"/>
  <c r="H639" i="21"/>
  <c r="G639" i="21"/>
  <c r="I639" i="21" s="1"/>
  <c r="H638" i="21"/>
  <c r="G638" i="21"/>
  <c r="I638" i="21" s="1"/>
  <c r="I637" i="21"/>
  <c r="H637" i="21"/>
  <c r="G637" i="21"/>
  <c r="H636" i="21"/>
  <c r="G636" i="21"/>
  <c r="I636" i="21" s="1"/>
  <c r="H635" i="21"/>
  <c r="G635" i="21"/>
  <c r="I635" i="21" s="1"/>
  <c r="H634" i="21"/>
  <c r="G634" i="21"/>
  <c r="I634" i="21" s="1"/>
  <c r="I633" i="21"/>
  <c r="H633" i="21"/>
  <c r="G633" i="21"/>
  <c r="H632" i="21"/>
  <c r="G632" i="21"/>
  <c r="I632" i="21" s="1"/>
  <c r="H631" i="21"/>
  <c r="G631" i="21"/>
  <c r="I631" i="21" s="1"/>
  <c r="H630" i="21"/>
  <c r="G630" i="21"/>
  <c r="I630" i="21" s="1"/>
  <c r="I629" i="21"/>
  <c r="H629" i="21"/>
  <c r="G629" i="21"/>
  <c r="H628" i="21"/>
  <c r="G628" i="21"/>
  <c r="I628" i="21" s="1"/>
  <c r="H627" i="21"/>
  <c r="G627" i="21"/>
  <c r="I627" i="21" s="1"/>
  <c r="H626" i="21"/>
  <c r="G626" i="21"/>
  <c r="I626" i="21" s="1"/>
  <c r="I625" i="21"/>
  <c r="H625" i="21"/>
  <c r="G625" i="21"/>
  <c r="H624" i="21"/>
  <c r="G624" i="21"/>
  <c r="I624" i="21" s="1"/>
  <c r="H623" i="21"/>
  <c r="G623" i="21"/>
  <c r="I623" i="21" s="1"/>
  <c r="H622" i="21"/>
  <c r="G622" i="21"/>
  <c r="I622" i="21" s="1"/>
  <c r="I621" i="21"/>
  <c r="H621" i="21"/>
  <c r="G621" i="21"/>
  <c r="H620" i="21"/>
  <c r="G620" i="21"/>
  <c r="I620" i="21" s="1"/>
  <c r="H619" i="21"/>
  <c r="G619" i="21"/>
  <c r="I619" i="21" s="1"/>
  <c r="H618" i="21"/>
  <c r="G618" i="21"/>
  <c r="I618" i="21" s="1"/>
  <c r="I617" i="21"/>
  <c r="H617" i="21"/>
  <c r="G617" i="21"/>
  <c r="H616" i="21"/>
  <c r="G616" i="21"/>
  <c r="I616" i="21" s="1"/>
  <c r="H615" i="21"/>
  <c r="G615" i="21"/>
  <c r="I615" i="21" s="1"/>
  <c r="H614" i="21"/>
  <c r="G614" i="21"/>
  <c r="I614" i="21" s="1"/>
  <c r="I613" i="21"/>
  <c r="H613" i="21"/>
  <c r="G613" i="21"/>
  <c r="H612" i="21"/>
  <c r="G612" i="21"/>
  <c r="I612" i="21" s="1"/>
  <c r="H611" i="21"/>
  <c r="G611" i="21"/>
  <c r="I611" i="21" s="1"/>
  <c r="H610" i="21"/>
  <c r="G610" i="21"/>
  <c r="I610" i="21" s="1"/>
  <c r="I609" i="21"/>
  <c r="H609" i="21"/>
  <c r="G609" i="21"/>
  <c r="H608" i="21"/>
  <c r="G608" i="21"/>
  <c r="I608" i="21" s="1"/>
  <c r="H607" i="21"/>
  <c r="G607" i="21"/>
  <c r="I607" i="21" s="1"/>
  <c r="H606" i="21"/>
  <c r="G606" i="21"/>
  <c r="I606" i="21" s="1"/>
  <c r="I605" i="21"/>
  <c r="H605" i="21"/>
  <c r="G605" i="21"/>
  <c r="H604" i="21"/>
  <c r="G604" i="21"/>
  <c r="I604" i="21" s="1"/>
  <c r="H603" i="21"/>
  <c r="G603" i="21"/>
  <c r="I603" i="21" s="1"/>
  <c r="H602" i="21"/>
  <c r="G602" i="21"/>
  <c r="I602" i="21" s="1"/>
  <c r="I601" i="21"/>
  <c r="H601" i="21"/>
  <c r="G601" i="21"/>
  <c r="H600" i="21"/>
  <c r="G600" i="21"/>
  <c r="I600" i="21" s="1"/>
  <c r="H599" i="21"/>
  <c r="G599" i="21"/>
  <c r="I599" i="21" s="1"/>
  <c r="H598" i="21"/>
  <c r="G598" i="21"/>
  <c r="I598" i="21" s="1"/>
  <c r="I597" i="21"/>
  <c r="H597" i="21"/>
  <c r="G597" i="21"/>
  <c r="H596" i="21"/>
  <c r="G596" i="21"/>
  <c r="I596" i="21" s="1"/>
  <c r="H595" i="21"/>
  <c r="G595" i="21"/>
  <c r="I595" i="21" s="1"/>
  <c r="H594" i="21"/>
  <c r="G594" i="21"/>
  <c r="I594" i="21" s="1"/>
  <c r="I593" i="21"/>
  <c r="H593" i="21"/>
  <c r="G593" i="21"/>
  <c r="H592" i="21"/>
  <c r="G592" i="21"/>
  <c r="I592" i="21" s="1"/>
  <c r="H591" i="21"/>
  <c r="G591" i="21"/>
  <c r="I591" i="21" s="1"/>
  <c r="H590" i="21"/>
  <c r="G590" i="21"/>
  <c r="I590" i="21" s="1"/>
  <c r="I589" i="21"/>
  <c r="H589" i="21"/>
  <c r="G589" i="21"/>
  <c r="H588" i="21"/>
  <c r="G588" i="21"/>
  <c r="I588" i="21" s="1"/>
  <c r="H587" i="21"/>
  <c r="G587" i="21"/>
  <c r="I587" i="21" s="1"/>
  <c r="H586" i="21"/>
  <c r="G586" i="21"/>
  <c r="I586" i="21" s="1"/>
  <c r="I585" i="21"/>
  <c r="H585" i="21"/>
  <c r="G585" i="21"/>
  <c r="H584" i="21"/>
  <c r="G584" i="21"/>
  <c r="I584" i="21" s="1"/>
  <c r="H583" i="21"/>
  <c r="G583" i="21"/>
  <c r="I583" i="21" s="1"/>
  <c r="H582" i="21"/>
  <c r="G582" i="21"/>
  <c r="I582" i="21" s="1"/>
  <c r="I581" i="21"/>
  <c r="H581" i="21"/>
  <c r="G581" i="21"/>
  <c r="H580" i="21"/>
  <c r="G580" i="21"/>
  <c r="I580" i="21" s="1"/>
  <c r="H579" i="21"/>
  <c r="G579" i="21"/>
  <c r="I579" i="21" s="1"/>
  <c r="H578" i="21"/>
  <c r="G578" i="21"/>
  <c r="I578" i="21" s="1"/>
  <c r="I577" i="21"/>
  <c r="H577" i="21"/>
  <c r="G577" i="21"/>
  <c r="H576" i="21"/>
  <c r="G576" i="21"/>
  <c r="I576" i="21" s="1"/>
  <c r="H575" i="21"/>
  <c r="G575" i="21"/>
  <c r="I575" i="21" s="1"/>
  <c r="H574" i="21"/>
  <c r="G574" i="21"/>
  <c r="I574" i="21" s="1"/>
  <c r="I573" i="21"/>
  <c r="H573" i="21"/>
  <c r="G573" i="21"/>
  <c r="H572" i="21"/>
  <c r="G572" i="21"/>
  <c r="I572" i="21" s="1"/>
  <c r="H571" i="21"/>
  <c r="G571" i="21"/>
  <c r="I571" i="21" s="1"/>
  <c r="H570" i="21"/>
  <c r="G570" i="21"/>
  <c r="I570" i="21" s="1"/>
  <c r="I569" i="21"/>
  <c r="H569" i="21"/>
  <c r="G569" i="21"/>
  <c r="H568" i="21"/>
  <c r="G568" i="21"/>
  <c r="I568" i="21" s="1"/>
  <c r="H567" i="21"/>
  <c r="G567" i="21"/>
  <c r="I567" i="21" s="1"/>
  <c r="H566" i="21"/>
  <c r="G566" i="21"/>
  <c r="I566" i="21" s="1"/>
  <c r="I565" i="21"/>
  <c r="H565" i="21"/>
  <c r="G565" i="21"/>
  <c r="H564" i="21"/>
  <c r="G564" i="21"/>
  <c r="I564" i="21" s="1"/>
  <c r="H563" i="21"/>
  <c r="G563" i="21"/>
  <c r="I563" i="21" s="1"/>
  <c r="H562" i="21"/>
  <c r="G562" i="21"/>
  <c r="I562" i="21" s="1"/>
  <c r="I561" i="21"/>
  <c r="H561" i="21"/>
  <c r="G561" i="21"/>
  <c r="H560" i="21"/>
  <c r="G560" i="21"/>
  <c r="I560" i="21" s="1"/>
  <c r="H559" i="21"/>
  <c r="G559" i="21"/>
  <c r="I559" i="21" s="1"/>
  <c r="H558" i="21"/>
  <c r="G558" i="21"/>
  <c r="I558" i="21" s="1"/>
  <c r="I557" i="21"/>
  <c r="H557" i="21"/>
  <c r="G557" i="21"/>
  <c r="H556" i="21"/>
  <c r="G556" i="21"/>
  <c r="I556" i="21" s="1"/>
  <c r="H555" i="21"/>
  <c r="G555" i="21"/>
  <c r="I555" i="21" s="1"/>
  <c r="H554" i="21"/>
  <c r="G554" i="21"/>
  <c r="I554" i="21" s="1"/>
  <c r="I553" i="21"/>
  <c r="H553" i="21"/>
  <c r="G553" i="21"/>
  <c r="H552" i="21"/>
  <c r="G552" i="21"/>
  <c r="I552" i="21" s="1"/>
  <c r="H551" i="21"/>
  <c r="G551" i="21"/>
  <c r="I551" i="21" s="1"/>
  <c r="H550" i="21"/>
  <c r="G550" i="21"/>
  <c r="I550" i="21" s="1"/>
  <c r="I549" i="21"/>
  <c r="H549" i="21"/>
  <c r="G549" i="21"/>
  <c r="H548" i="21"/>
  <c r="G548" i="21"/>
  <c r="I548" i="21" s="1"/>
  <c r="H547" i="21"/>
  <c r="G547" i="21"/>
  <c r="I547" i="21" s="1"/>
  <c r="H546" i="21"/>
  <c r="G546" i="21"/>
  <c r="I546" i="21" s="1"/>
  <c r="I545" i="21"/>
  <c r="H545" i="21"/>
  <c r="G545" i="21"/>
  <c r="H544" i="21"/>
  <c r="G544" i="21"/>
  <c r="I544" i="21" s="1"/>
  <c r="H543" i="21"/>
  <c r="G543" i="21"/>
  <c r="I543" i="21" s="1"/>
  <c r="H542" i="21"/>
  <c r="G542" i="21"/>
  <c r="I542" i="21" s="1"/>
  <c r="I541" i="21"/>
  <c r="H541" i="21"/>
  <c r="G541" i="21"/>
  <c r="H540" i="21"/>
  <c r="G540" i="21"/>
  <c r="I540" i="21" s="1"/>
  <c r="H539" i="21"/>
  <c r="G539" i="21"/>
  <c r="I539" i="21" s="1"/>
  <c r="H538" i="21"/>
  <c r="G538" i="21"/>
  <c r="I538" i="21" s="1"/>
  <c r="I537" i="21"/>
  <c r="H537" i="21"/>
  <c r="G537" i="21"/>
  <c r="H536" i="21"/>
  <c r="G536" i="21"/>
  <c r="I536" i="21" s="1"/>
  <c r="H535" i="21"/>
  <c r="G535" i="21"/>
  <c r="I535" i="21" s="1"/>
  <c r="H534" i="21"/>
  <c r="G534" i="21"/>
  <c r="I534" i="21" s="1"/>
  <c r="I533" i="21"/>
  <c r="H533" i="21"/>
  <c r="G533" i="21"/>
  <c r="H532" i="21"/>
  <c r="G532" i="21"/>
  <c r="I532" i="21" s="1"/>
  <c r="H531" i="21"/>
  <c r="G531" i="21"/>
  <c r="I531" i="21" s="1"/>
  <c r="H530" i="21"/>
  <c r="G530" i="21"/>
  <c r="I530" i="21" s="1"/>
  <c r="I529" i="21"/>
  <c r="H529" i="21"/>
  <c r="G529" i="21"/>
  <c r="H528" i="21"/>
  <c r="G528" i="21"/>
  <c r="I528" i="21" s="1"/>
  <c r="H527" i="21"/>
  <c r="G527" i="21"/>
  <c r="I527" i="21" s="1"/>
  <c r="H526" i="21"/>
  <c r="G526" i="21"/>
  <c r="I526" i="21" s="1"/>
  <c r="I525" i="21"/>
  <c r="H525" i="21"/>
  <c r="G525" i="21"/>
  <c r="H524" i="21"/>
  <c r="G524" i="21"/>
  <c r="I524" i="21" s="1"/>
  <c r="H523" i="21"/>
  <c r="G523" i="21"/>
  <c r="I523" i="21" s="1"/>
  <c r="H522" i="21"/>
  <c r="G522" i="21"/>
  <c r="I522" i="21" s="1"/>
  <c r="I521" i="21"/>
  <c r="H521" i="21"/>
  <c r="G521" i="21"/>
  <c r="H520" i="21"/>
  <c r="G520" i="21"/>
  <c r="I520" i="21" s="1"/>
  <c r="H519" i="21"/>
  <c r="G519" i="21"/>
  <c r="I519" i="21" s="1"/>
  <c r="H518" i="21"/>
  <c r="G518" i="21"/>
  <c r="I518" i="21" s="1"/>
  <c r="I517" i="21"/>
  <c r="H517" i="21"/>
  <c r="G517" i="21"/>
  <c r="H516" i="21"/>
  <c r="G516" i="21"/>
  <c r="I516" i="21" s="1"/>
  <c r="H515" i="21"/>
  <c r="G515" i="21"/>
  <c r="I515" i="21" s="1"/>
  <c r="H514" i="21"/>
  <c r="G514" i="21"/>
  <c r="I514" i="21" s="1"/>
  <c r="I513" i="21"/>
  <c r="H513" i="21"/>
  <c r="G513" i="21"/>
  <c r="H512" i="21"/>
  <c r="G512" i="21"/>
  <c r="I512" i="21" s="1"/>
  <c r="H511" i="21"/>
  <c r="G511" i="21"/>
  <c r="I511" i="21" s="1"/>
  <c r="H510" i="21"/>
  <c r="G510" i="21"/>
  <c r="I510" i="21" s="1"/>
  <c r="I509" i="21"/>
  <c r="H509" i="21"/>
  <c r="G509" i="21"/>
  <c r="H508" i="21"/>
  <c r="G508" i="21"/>
  <c r="I508" i="21" s="1"/>
  <c r="H507" i="21"/>
  <c r="G507" i="21"/>
  <c r="I507" i="21" s="1"/>
  <c r="H506" i="21"/>
  <c r="G506" i="21"/>
  <c r="I506" i="21" s="1"/>
  <c r="I505" i="21"/>
  <c r="H505" i="21"/>
  <c r="G505" i="21"/>
  <c r="H504" i="21"/>
  <c r="G504" i="21"/>
  <c r="I504" i="21" s="1"/>
  <c r="H503" i="21"/>
  <c r="G503" i="21"/>
  <c r="I503" i="21" s="1"/>
  <c r="H502" i="21"/>
  <c r="G502" i="21"/>
  <c r="I502" i="21" s="1"/>
  <c r="I501" i="21"/>
  <c r="H501" i="21"/>
  <c r="G501" i="21"/>
  <c r="H500" i="21"/>
  <c r="G500" i="21"/>
  <c r="I500" i="21" s="1"/>
  <c r="H499" i="21"/>
  <c r="G499" i="21"/>
  <c r="I499" i="21" s="1"/>
  <c r="H498" i="21"/>
  <c r="G498" i="21"/>
  <c r="I498" i="21" s="1"/>
  <c r="I497" i="21"/>
  <c r="H497" i="21"/>
  <c r="G497" i="21"/>
  <c r="H496" i="21"/>
  <c r="G496" i="21"/>
  <c r="I496" i="21" s="1"/>
  <c r="H495" i="21"/>
  <c r="G495" i="21"/>
  <c r="I495" i="21" s="1"/>
  <c r="H494" i="21"/>
  <c r="G494" i="21"/>
  <c r="I494" i="21" s="1"/>
  <c r="I493" i="21"/>
  <c r="H493" i="21"/>
  <c r="G493" i="21"/>
  <c r="H492" i="21"/>
  <c r="G492" i="21"/>
  <c r="I492" i="21" s="1"/>
  <c r="H491" i="21"/>
  <c r="G491" i="21"/>
  <c r="I491" i="21" s="1"/>
  <c r="H490" i="21"/>
  <c r="G490" i="21"/>
  <c r="I490" i="21" s="1"/>
  <c r="I489" i="21"/>
  <c r="H489" i="21"/>
  <c r="G489" i="21"/>
  <c r="H488" i="21"/>
  <c r="G488" i="21"/>
  <c r="I488" i="21" s="1"/>
  <c r="H487" i="21"/>
  <c r="G487" i="21"/>
  <c r="I487" i="21" s="1"/>
  <c r="H486" i="21"/>
  <c r="G486" i="21"/>
  <c r="I486" i="21" s="1"/>
  <c r="I485" i="21"/>
  <c r="H485" i="21"/>
  <c r="G485" i="21"/>
  <c r="H484" i="21"/>
  <c r="G484" i="21"/>
  <c r="I484" i="21" s="1"/>
  <c r="H483" i="21"/>
  <c r="G483" i="21"/>
  <c r="I483" i="21" s="1"/>
  <c r="H482" i="21"/>
  <c r="G482" i="21"/>
  <c r="I482" i="21" s="1"/>
  <c r="I481" i="21"/>
  <c r="H481" i="21"/>
  <c r="G481" i="21"/>
  <c r="H480" i="21"/>
  <c r="G480" i="21"/>
  <c r="I480" i="21" s="1"/>
  <c r="H479" i="21"/>
  <c r="G479" i="21"/>
  <c r="I479" i="21" s="1"/>
  <c r="H478" i="21"/>
  <c r="G478" i="21"/>
  <c r="I478" i="21" s="1"/>
  <c r="I477" i="21"/>
  <c r="H477" i="21"/>
  <c r="G477" i="21"/>
  <c r="H476" i="21"/>
  <c r="G476" i="21"/>
  <c r="I476" i="21" s="1"/>
  <c r="H475" i="21"/>
  <c r="G475" i="21"/>
  <c r="I475" i="21" s="1"/>
  <c r="H474" i="21"/>
  <c r="G474" i="21"/>
  <c r="I474" i="21" s="1"/>
  <c r="I473" i="21"/>
  <c r="H473" i="21"/>
  <c r="G473" i="21"/>
  <c r="H472" i="21"/>
  <c r="G472" i="21"/>
  <c r="I472" i="21" s="1"/>
  <c r="H471" i="21"/>
  <c r="G471" i="21"/>
  <c r="I471" i="21" s="1"/>
  <c r="H470" i="21"/>
  <c r="G470" i="21"/>
  <c r="I470" i="21" s="1"/>
  <c r="I469" i="21"/>
  <c r="H469" i="21"/>
  <c r="G469" i="21"/>
  <c r="H468" i="21"/>
  <c r="G468" i="21"/>
  <c r="I468" i="21" s="1"/>
  <c r="H467" i="21"/>
  <c r="G467" i="21"/>
  <c r="I467" i="21" s="1"/>
  <c r="H466" i="21"/>
  <c r="G466" i="21"/>
  <c r="I466" i="21" s="1"/>
  <c r="I465" i="21"/>
  <c r="H465" i="21"/>
  <c r="G465" i="21"/>
  <c r="H464" i="21"/>
  <c r="G464" i="21"/>
  <c r="I464" i="21" s="1"/>
  <c r="H463" i="21"/>
  <c r="G463" i="21"/>
  <c r="I463" i="21" s="1"/>
  <c r="H462" i="21"/>
  <c r="G462" i="21"/>
  <c r="I462" i="21" s="1"/>
  <c r="I461" i="21"/>
  <c r="H461" i="21"/>
  <c r="G461" i="21"/>
  <c r="H460" i="21"/>
  <c r="G460" i="21"/>
  <c r="I460" i="21" s="1"/>
  <c r="H459" i="21"/>
  <c r="G459" i="21"/>
  <c r="I459" i="21" s="1"/>
  <c r="H458" i="21"/>
  <c r="G458" i="21"/>
  <c r="I458" i="21" s="1"/>
  <c r="I457" i="21"/>
  <c r="H457" i="21"/>
  <c r="G457" i="21"/>
  <c r="H456" i="21"/>
  <c r="G456" i="21"/>
  <c r="I456" i="21" s="1"/>
  <c r="H455" i="21"/>
  <c r="G455" i="21"/>
  <c r="I455" i="21" s="1"/>
  <c r="H454" i="21"/>
  <c r="G454" i="21"/>
  <c r="I454" i="21" s="1"/>
  <c r="I453" i="21"/>
  <c r="H453" i="21"/>
  <c r="G453" i="21"/>
  <c r="H452" i="21"/>
  <c r="G452" i="21"/>
  <c r="I452" i="21" s="1"/>
  <c r="H451" i="21"/>
  <c r="G451" i="21"/>
  <c r="I451" i="21" s="1"/>
  <c r="H450" i="21"/>
  <c r="G450" i="21"/>
  <c r="I450" i="21" s="1"/>
  <c r="I449" i="21"/>
  <c r="H449" i="21"/>
  <c r="G449" i="21"/>
  <c r="H448" i="21"/>
  <c r="G448" i="21"/>
  <c r="I448" i="21" s="1"/>
  <c r="H447" i="21"/>
  <c r="G447" i="21"/>
  <c r="I447" i="21" s="1"/>
  <c r="H446" i="21"/>
  <c r="G446" i="21"/>
  <c r="I446" i="21" s="1"/>
  <c r="I445" i="21"/>
  <c r="H445" i="21"/>
  <c r="G445" i="21"/>
  <c r="H444" i="21"/>
  <c r="G444" i="21"/>
  <c r="I444" i="21" s="1"/>
  <c r="H443" i="21"/>
  <c r="G443" i="21"/>
  <c r="I443" i="21" s="1"/>
  <c r="H442" i="21"/>
  <c r="G442" i="21"/>
  <c r="I442" i="21" s="1"/>
  <c r="I441" i="21"/>
  <c r="H441" i="21"/>
  <c r="G441" i="21"/>
  <c r="H440" i="21"/>
  <c r="G440" i="21"/>
  <c r="I440" i="21" s="1"/>
  <c r="H439" i="21"/>
  <c r="G439" i="21"/>
  <c r="I439" i="21" s="1"/>
  <c r="H438" i="21"/>
  <c r="G438" i="21"/>
  <c r="I438" i="21" s="1"/>
  <c r="I437" i="21"/>
  <c r="H437" i="21"/>
  <c r="G437" i="21"/>
  <c r="H436" i="21"/>
  <c r="G436" i="21"/>
  <c r="I436" i="21" s="1"/>
  <c r="H435" i="21"/>
  <c r="G435" i="21"/>
  <c r="I435" i="21" s="1"/>
  <c r="H434" i="21"/>
  <c r="G434" i="21"/>
  <c r="I434" i="21" s="1"/>
  <c r="I433" i="21"/>
  <c r="H433" i="21"/>
  <c r="G433" i="21"/>
  <c r="H432" i="21"/>
  <c r="G432" i="21"/>
  <c r="I432" i="21" s="1"/>
  <c r="H431" i="21"/>
  <c r="G431" i="21"/>
  <c r="I431" i="21" s="1"/>
  <c r="H430" i="21"/>
  <c r="G430" i="21"/>
  <c r="I430" i="21" s="1"/>
  <c r="I429" i="21"/>
  <c r="H429" i="21"/>
  <c r="G429" i="21"/>
  <c r="H428" i="21"/>
  <c r="G428" i="21"/>
  <c r="I428" i="21" s="1"/>
  <c r="H427" i="21"/>
  <c r="G427" i="21"/>
  <c r="I427" i="21" s="1"/>
  <c r="H426" i="21"/>
  <c r="G426" i="21"/>
  <c r="I426" i="21" s="1"/>
  <c r="I425" i="21"/>
  <c r="H425" i="21"/>
  <c r="G425" i="21"/>
  <c r="H424" i="21"/>
  <c r="G424" i="21"/>
  <c r="I424" i="21" s="1"/>
  <c r="H423" i="21"/>
  <c r="G423" i="21"/>
  <c r="I423" i="21" s="1"/>
  <c r="H422" i="21"/>
  <c r="G422" i="21"/>
  <c r="I422" i="21" s="1"/>
  <c r="I421" i="21"/>
  <c r="H421" i="21"/>
  <c r="G421" i="21"/>
  <c r="H420" i="21"/>
  <c r="G420" i="21"/>
  <c r="I420" i="21" s="1"/>
  <c r="H419" i="21"/>
  <c r="G419" i="21"/>
  <c r="I419" i="21" s="1"/>
  <c r="H418" i="21"/>
  <c r="G418" i="21"/>
  <c r="I418" i="21" s="1"/>
  <c r="I417" i="21"/>
  <c r="H417" i="21"/>
  <c r="G417" i="21"/>
  <c r="H416" i="21"/>
  <c r="G416" i="21"/>
  <c r="I416" i="21" s="1"/>
  <c r="H415" i="21"/>
  <c r="G415" i="21"/>
  <c r="I415" i="21" s="1"/>
  <c r="H414" i="21"/>
  <c r="G414" i="21"/>
  <c r="I414" i="21" s="1"/>
  <c r="I413" i="21"/>
  <c r="H413" i="21"/>
  <c r="G413" i="21"/>
  <c r="H412" i="21"/>
  <c r="G412" i="21"/>
  <c r="I412" i="21" s="1"/>
  <c r="H411" i="21"/>
  <c r="G411" i="21"/>
  <c r="I411" i="21" s="1"/>
  <c r="H410" i="21"/>
  <c r="G410" i="21"/>
  <c r="I410" i="21" s="1"/>
  <c r="I409" i="21"/>
  <c r="H409" i="21"/>
  <c r="G409" i="21"/>
  <c r="H408" i="21"/>
  <c r="G408" i="21"/>
  <c r="I408" i="21" s="1"/>
  <c r="H407" i="21"/>
  <c r="G407" i="21"/>
  <c r="I407" i="21" s="1"/>
  <c r="H406" i="21"/>
  <c r="G406" i="21"/>
  <c r="I406" i="21" s="1"/>
  <c r="I405" i="21"/>
  <c r="H405" i="21"/>
  <c r="G405" i="21"/>
  <c r="H404" i="21"/>
  <c r="G404" i="21"/>
  <c r="I404" i="21" s="1"/>
  <c r="H403" i="21"/>
  <c r="G403" i="21"/>
  <c r="I403" i="21" s="1"/>
  <c r="H402" i="21"/>
  <c r="G402" i="21"/>
  <c r="I402" i="21" s="1"/>
  <c r="I401" i="21"/>
  <c r="H401" i="21"/>
  <c r="G401" i="21"/>
  <c r="H400" i="21"/>
  <c r="G400" i="21"/>
  <c r="I400" i="21" s="1"/>
  <c r="H399" i="21"/>
  <c r="G399" i="21"/>
  <c r="I399" i="21" s="1"/>
  <c r="H398" i="21"/>
  <c r="G398" i="21"/>
  <c r="I398" i="21" s="1"/>
  <c r="I397" i="21"/>
  <c r="H397" i="21"/>
  <c r="G397" i="21"/>
  <c r="H396" i="21"/>
  <c r="G396" i="21"/>
  <c r="I396" i="21" s="1"/>
  <c r="H395" i="21"/>
  <c r="G395" i="21"/>
  <c r="I395" i="21" s="1"/>
  <c r="H394" i="21"/>
  <c r="G394" i="21"/>
  <c r="I394" i="21" s="1"/>
  <c r="I393" i="21"/>
  <c r="H393" i="21"/>
  <c r="G393" i="21"/>
  <c r="H392" i="21"/>
  <c r="G392" i="21"/>
  <c r="I392" i="21" s="1"/>
  <c r="H391" i="21"/>
  <c r="G391" i="21"/>
  <c r="I391" i="21" s="1"/>
  <c r="H390" i="21"/>
  <c r="G390" i="21"/>
  <c r="I390" i="21" s="1"/>
  <c r="I389" i="21"/>
  <c r="H389" i="21"/>
  <c r="G389" i="21"/>
  <c r="H388" i="21"/>
  <c r="G388" i="21"/>
  <c r="H387" i="21"/>
  <c r="G387" i="21"/>
  <c r="I387" i="21" s="1"/>
  <c r="H386" i="21"/>
  <c r="G386" i="21"/>
  <c r="I386" i="21" s="1"/>
  <c r="I385" i="21"/>
  <c r="H385" i="21"/>
  <c r="G385" i="21"/>
  <c r="H384" i="21"/>
  <c r="G384" i="21"/>
  <c r="I384" i="21" s="1"/>
  <c r="H383" i="21"/>
  <c r="G383" i="21"/>
  <c r="I383" i="21" s="1"/>
  <c r="H382" i="21"/>
  <c r="G382" i="21"/>
  <c r="I382" i="21" s="1"/>
  <c r="I381" i="21"/>
  <c r="H381" i="21"/>
  <c r="G381" i="21"/>
  <c r="H380" i="21"/>
  <c r="G380" i="21"/>
  <c r="H379" i="21"/>
  <c r="G379" i="21"/>
  <c r="I379" i="21" s="1"/>
  <c r="H378" i="21"/>
  <c r="G378" i="21"/>
  <c r="I378" i="21" s="1"/>
  <c r="I377" i="21"/>
  <c r="H377" i="21"/>
  <c r="G377" i="21"/>
  <c r="H376" i="21"/>
  <c r="G376" i="21"/>
  <c r="I376" i="21" s="1"/>
  <c r="H375" i="21"/>
  <c r="G375" i="21"/>
  <c r="I375" i="21" s="1"/>
  <c r="H374" i="21"/>
  <c r="G374" i="21"/>
  <c r="I374" i="21" s="1"/>
  <c r="I373" i="21"/>
  <c r="H373" i="21"/>
  <c r="G373" i="21"/>
  <c r="H372" i="21"/>
  <c r="G372" i="21"/>
  <c r="H371" i="21"/>
  <c r="G371" i="21"/>
  <c r="I371" i="21" s="1"/>
  <c r="H370" i="21"/>
  <c r="G370" i="21"/>
  <c r="I370" i="21" s="1"/>
  <c r="H369" i="21"/>
  <c r="G369" i="21"/>
  <c r="I369" i="21" s="1"/>
  <c r="H368" i="21"/>
  <c r="G368" i="21"/>
  <c r="I368" i="21" s="1"/>
  <c r="I367" i="21"/>
  <c r="H367" i="21"/>
  <c r="G367" i="21"/>
  <c r="H366" i="21"/>
  <c r="G366" i="21"/>
  <c r="I365" i="21"/>
  <c r="H365" i="21"/>
  <c r="G365" i="21"/>
  <c r="H364" i="21"/>
  <c r="G364" i="21"/>
  <c r="I364" i="21" s="1"/>
  <c r="H363" i="21"/>
  <c r="G363" i="21"/>
  <c r="I363" i="21" s="1"/>
  <c r="H362" i="21"/>
  <c r="G362" i="21"/>
  <c r="H361" i="21"/>
  <c r="G361" i="21"/>
  <c r="I361" i="21" s="1"/>
  <c r="H360" i="21"/>
  <c r="G360" i="21"/>
  <c r="I360" i="21" s="1"/>
  <c r="I359" i="21"/>
  <c r="H359" i="21"/>
  <c r="G359" i="21"/>
  <c r="H358" i="21"/>
  <c r="G358" i="21"/>
  <c r="I357" i="21"/>
  <c r="H357" i="21"/>
  <c r="G357" i="21"/>
  <c r="H356" i="21"/>
  <c r="G356" i="21"/>
  <c r="I356" i="21" s="1"/>
  <c r="H355" i="21"/>
  <c r="G355" i="21"/>
  <c r="I355" i="21" s="1"/>
  <c r="H354" i="21"/>
  <c r="G354" i="21"/>
  <c r="H353" i="21"/>
  <c r="G353" i="21"/>
  <c r="I353" i="21" s="1"/>
  <c r="H352" i="21"/>
  <c r="G352" i="21"/>
  <c r="I352" i="21" s="1"/>
  <c r="I351" i="21"/>
  <c r="H351" i="21"/>
  <c r="G351" i="21"/>
  <c r="H350" i="21"/>
  <c r="G350" i="21"/>
  <c r="I349" i="21"/>
  <c r="H349" i="21"/>
  <c r="G349" i="21"/>
  <c r="H348" i="21"/>
  <c r="G348" i="21"/>
  <c r="I348" i="21" s="1"/>
  <c r="H347" i="21"/>
  <c r="G347" i="21"/>
  <c r="I347" i="21" s="1"/>
  <c r="H346" i="21"/>
  <c r="G346" i="21"/>
  <c r="H345" i="21"/>
  <c r="G345" i="21"/>
  <c r="I345" i="21" s="1"/>
  <c r="H344" i="21"/>
  <c r="G344" i="21"/>
  <c r="I344" i="21" s="1"/>
  <c r="I343" i="21"/>
  <c r="H343" i="21"/>
  <c r="G343" i="21"/>
  <c r="H342" i="21"/>
  <c r="I342" i="21" s="1"/>
  <c r="G342" i="21"/>
  <c r="H341" i="21"/>
  <c r="G341" i="21"/>
  <c r="I341" i="21" s="1"/>
  <c r="H340" i="21"/>
  <c r="G340" i="21"/>
  <c r="I340" i="21" s="1"/>
  <c r="I339" i="21"/>
  <c r="H339" i="21"/>
  <c r="G339" i="21"/>
  <c r="H338" i="21"/>
  <c r="I338" i="21" s="1"/>
  <c r="G338" i="21"/>
  <c r="H337" i="21"/>
  <c r="G337" i="21"/>
  <c r="I337" i="21" s="1"/>
  <c r="H336" i="21"/>
  <c r="G336" i="21"/>
  <c r="I336" i="21" s="1"/>
  <c r="I335" i="21"/>
  <c r="H335" i="21"/>
  <c r="G335" i="21"/>
  <c r="H334" i="21"/>
  <c r="I334" i="21" s="1"/>
  <c r="G334" i="21"/>
  <c r="H333" i="21"/>
  <c r="G333" i="21"/>
  <c r="I333" i="21" s="1"/>
  <c r="H332" i="21"/>
  <c r="G332" i="21"/>
  <c r="I332" i="21" s="1"/>
  <c r="I331" i="21"/>
  <c r="H331" i="21"/>
  <c r="G331" i="21"/>
  <c r="H330" i="21"/>
  <c r="I330" i="21" s="1"/>
  <c r="G330" i="21"/>
  <c r="H329" i="21"/>
  <c r="G329" i="21"/>
  <c r="I329" i="21" s="1"/>
  <c r="H328" i="21"/>
  <c r="G328" i="21"/>
  <c r="I328" i="21" s="1"/>
  <c r="I327" i="21"/>
  <c r="H327" i="21"/>
  <c r="G327" i="21"/>
  <c r="H326" i="21"/>
  <c r="I326" i="21" s="1"/>
  <c r="G326" i="21"/>
  <c r="H325" i="21"/>
  <c r="G325" i="21"/>
  <c r="I325" i="21" s="1"/>
  <c r="H324" i="21"/>
  <c r="G324" i="21"/>
  <c r="I324" i="21" s="1"/>
  <c r="I323" i="21"/>
  <c r="H323" i="21"/>
  <c r="G323" i="21"/>
  <c r="H322" i="21"/>
  <c r="I322" i="21" s="1"/>
  <c r="G322" i="21"/>
  <c r="H321" i="21"/>
  <c r="G321" i="21"/>
  <c r="I321" i="21" s="1"/>
  <c r="H320" i="21"/>
  <c r="G320" i="21"/>
  <c r="I320" i="21" s="1"/>
  <c r="I319" i="21"/>
  <c r="H319" i="21"/>
  <c r="G319" i="21"/>
  <c r="H318" i="21"/>
  <c r="I318" i="21" s="1"/>
  <c r="G318" i="21"/>
  <c r="H317" i="21"/>
  <c r="G317" i="21"/>
  <c r="I317" i="21" s="1"/>
  <c r="H316" i="21"/>
  <c r="G316" i="21"/>
  <c r="I316" i="21" s="1"/>
  <c r="I315" i="21"/>
  <c r="H315" i="21"/>
  <c r="G315" i="21"/>
  <c r="H314" i="21"/>
  <c r="I314" i="21" s="1"/>
  <c r="G314" i="21"/>
  <c r="H313" i="21"/>
  <c r="G313" i="21"/>
  <c r="I313" i="21" s="1"/>
  <c r="H312" i="21"/>
  <c r="G312" i="21"/>
  <c r="I312" i="21" s="1"/>
  <c r="I311" i="21"/>
  <c r="H311" i="21"/>
  <c r="G311" i="21"/>
  <c r="H310" i="21"/>
  <c r="I310" i="21" s="1"/>
  <c r="G310" i="21"/>
  <c r="H309" i="21"/>
  <c r="G309" i="21"/>
  <c r="I309" i="21" s="1"/>
  <c r="H308" i="21"/>
  <c r="G308" i="21"/>
  <c r="I308" i="21" s="1"/>
  <c r="I307" i="21"/>
  <c r="H307" i="21"/>
  <c r="G307" i="21"/>
  <c r="H306" i="21"/>
  <c r="I306" i="21" s="1"/>
  <c r="G306" i="21"/>
  <c r="H305" i="21"/>
  <c r="G305" i="21"/>
  <c r="I305" i="21" s="1"/>
  <c r="H304" i="21"/>
  <c r="G304" i="21"/>
  <c r="I304" i="21" s="1"/>
  <c r="I303" i="21"/>
  <c r="H303" i="21"/>
  <c r="G303" i="21"/>
  <c r="H302" i="21"/>
  <c r="I302" i="21" s="1"/>
  <c r="G302" i="21"/>
  <c r="H301" i="21"/>
  <c r="G301" i="21"/>
  <c r="I301" i="21" s="1"/>
  <c r="H300" i="21"/>
  <c r="G300" i="21"/>
  <c r="I300" i="21" s="1"/>
  <c r="I299" i="21"/>
  <c r="H299" i="21"/>
  <c r="G299" i="21"/>
  <c r="H298" i="21"/>
  <c r="I298" i="21" s="1"/>
  <c r="G298" i="21"/>
  <c r="H297" i="21"/>
  <c r="G297" i="21"/>
  <c r="I297" i="21" s="1"/>
  <c r="H296" i="21"/>
  <c r="G296" i="21"/>
  <c r="I296" i="21" s="1"/>
  <c r="I295" i="21"/>
  <c r="H295" i="21"/>
  <c r="G295" i="21"/>
  <c r="H294" i="21"/>
  <c r="I294" i="21" s="1"/>
  <c r="G294" i="21"/>
  <c r="H293" i="21"/>
  <c r="G293" i="21"/>
  <c r="I293" i="21" s="1"/>
  <c r="H292" i="21"/>
  <c r="G292" i="21"/>
  <c r="I292" i="21" s="1"/>
  <c r="I291" i="21"/>
  <c r="H291" i="21"/>
  <c r="G291" i="21"/>
  <c r="H290" i="21"/>
  <c r="I290" i="21" s="1"/>
  <c r="G290" i="21"/>
  <c r="H289" i="21"/>
  <c r="G289" i="21"/>
  <c r="I289" i="21" s="1"/>
  <c r="H288" i="21"/>
  <c r="G288" i="21"/>
  <c r="I288" i="21" s="1"/>
  <c r="I287" i="21"/>
  <c r="H287" i="21"/>
  <c r="G287" i="21"/>
  <c r="H286" i="21"/>
  <c r="I286" i="21" s="1"/>
  <c r="G286" i="21"/>
  <c r="H285" i="21"/>
  <c r="G285" i="21"/>
  <c r="I285" i="21" s="1"/>
  <c r="H284" i="21"/>
  <c r="G284" i="21"/>
  <c r="I284" i="21" s="1"/>
  <c r="I283" i="21"/>
  <c r="H283" i="21"/>
  <c r="G283" i="21"/>
  <c r="H282" i="21"/>
  <c r="I282" i="21" s="1"/>
  <c r="G282" i="21"/>
  <c r="H281" i="21"/>
  <c r="G281" i="21"/>
  <c r="I281" i="21" s="1"/>
  <c r="H280" i="21"/>
  <c r="G280" i="21"/>
  <c r="I280" i="21" s="1"/>
  <c r="I279" i="21"/>
  <c r="H279" i="21"/>
  <c r="G279" i="21"/>
  <c r="H278" i="21"/>
  <c r="I278" i="21" s="1"/>
  <c r="G278" i="21"/>
  <c r="H277" i="21"/>
  <c r="G277" i="21"/>
  <c r="I277" i="21" s="1"/>
  <c r="H276" i="21"/>
  <c r="G276" i="21"/>
  <c r="I276" i="21" s="1"/>
  <c r="I275" i="21"/>
  <c r="H275" i="21"/>
  <c r="G275" i="21"/>
  <c r="H274" i="21"/>
  <c r="I274" i="21" s="1"/>
  <c r="G274" i="21"/>
  <c r="H273" i="21"/>
  <c r="G273" i="21"/>
  <c r="I273" i="21" s="1"/>
  <c r="H272" i="21"/>
  <c r="G272" i="21"/>
  <c r="I272" i="21" s="1"/>
  <c r="I271" i="21"/>
  <c r="H271" i="21"/>
  <c r="G271" i="21"/>
  <c r="H270" i="21"/>
  <c r="I270" i="21" s="1"/>
  <c r="G270" i="21"/>
  <c r="H269" i="21"/>
  <c r="G269" i="21"/>
  <c r="I269" i="21" s="1"/>
  <c r="H268" i="21"/>
  <c r="G268" i="21"/>
  <c r="I268" i="21" s="1"/>
  <c r="I267" i="21"/>
  <c r="H267" i="21"/>
  <c r="G267" i="21"/>
  <c r="H266" i="21"/>
  <c r="I266" i="21" s="1"/>
  <c r="G266" i="21"/>
  <c r="H265" i="21"/>
  <c r="G265" i="21"/>
  <c r="I265" i="21" s="1"/>
  <c r="H264" i="21"/>
  <c r="G264" i="21"/>
  <c r="I264" i="21" s="1"/>
  <c r="I263" i="21"/>
  <c r="H263" i="21"/>
  <c r="G263" i="21"/>
  <c r="H262" i="21"/>
  <c r="I262" i="21" s="1"/>
  <c r="G262" i="21"/>
  <c r="H261" i="21"/>
  <c r="G261" i="21"/>
  <c r="I261" i="21" s="1"/>
  <c r="H260" i="21"/>
  <c r="G260" i="21"/>
  <c r="I260" i="21" s="1"/>
  <c r="I259" i="21"/>
  <c r="H259" i="21"/>
  <c r="G259" i="21"/>
  <c r="H258" i="21"/>
  <c r="I258" i="21" s="1"/>
  <c r="G258" i="21"/>
  <c r="H257" i="21"/>
  <c r="G257" i="21"/>
  <c r="I257" i="21" s="1"/>
  <c r="H256" i="21"/>
  <c r="G256" i="21"/>
  <c r="I256" i="21" s="1"/>
  <c r="I255" i="21"/>
  <c r="H255" i="21"/>
  <c r="G255" i="21"/>
  <c r="H254" i="21"/>
  <c r="I254" i="21" s="1"/>
  <c r="G254" i="21"/>
  <c r="H253" i="21"/>
  <c r="G253" i="21"/>
  <c r="I253" i="21" s="1"/>
  <c r="H252" i="21"/>
  <c r="G252" i="21"/>
  <c r="I252" i="21" s="1"/>
  <c r="I251" i="21"/>
  <c r="H251" i="21"/>
  <c r="G251" i="21"/>
  <c r="H250" i="21"/>
  <c r="I250" i="21" s="1"/>
  <c r="G250" i="21"/>
  <c r="H249" i="21"/>
  <c r="G249" i="21"/>
  <c r="I249" i="21" s="1"/>
  <c r="H248" i="21"/>
  <c r="G248" i="21"/>
  <c r="I248" i="21" s="1"/>
  <c r="I247" i="21"/>
  <c r="H247" i="21"/>
  <c r="G247" i="21"/>
  <c r="H246" i="21"/>
  <c r="I246" i="21" s="1"/>
  <c r="G246" i="21"/>
  <c r="H245" i="21"/>
  <c r="G245" i="21"/>
  <c r="I245" i="21" s="1"/>
  <c r="H244" i="21"/>
  <c r="G244" i="21"/>
  <c r="I244" i="21" s="1"/>
  <c r="I243" i="21"/>
  <c r="H243" i="21"/>
  <c r="G243" i="21"/>
  <c r="H242" i="21"/>
  <c r="I242" i="21" s="1"/>
  <c r="G242" i="21"/>
  <c r="H241" i="21"/>
  <c r="G241" i="21"/>
  <c r="I241" i="21" s="1"/>
  <c r="H240" i="21"/>
  <c r="G240" i="21"/>
  <c r="I240" i="21" s="1"/>
  <c r="I239" i="21"/>
  <c r="H239" i="21"/>
  <c r="G239" i="21"/>
  <c r="H238" i="21"/>
  <c r="I238" i="21" s="1"/>
  <c r="G238" i="21"/>
  <c r="H237" i="21"/>
  <c r="G237" i="21"/>
  <c r="I237" i="21" s="1"/>
  <c r="H236" i="21"/>
  <c r="G236" i="21"/>
  <c r="I236" i="21" s="1"/>
  <c r="I235" i="21"/>
  <c r="H235" i="21"/>
  <c r="G235" i="21"/>
  <c r="H234" i="21"/>
  <c r="I234" i="21" s="1"/>
  <c r="G234" i="21"/>
  <c r="H233" i="21"/>
  <c r="G233" i="21"/>
  <c r="I233" i="21" s="1"/>
  <c r="H232" i="21"/>
  <c r="G232" i="21"/>
  <c r="I232" i="21" s="1"/>
  <c r="I231" i="21"/>
  <c r="H231" i="21"/>
  <c r="G231" i="21"/>
  <c r="H230" i="21"/>
  <c r="I230" i="21" s="1"/>
  <c r="G230" i="21"/>
  <c r="H229" i="21"/>
  <c r="G229" i="21"/>
  <c r="I229" i="21" s="1"/>
  <c r="H228" i="21"/>
  <c r="G228" i="21"/>
  <c r="I228" i="21" s="1"/>
  <c r="I227" i="21"/>
  <c r="H227" i="21"/>
  <c r="G227" i="21"/>
  <c r="H226" i="21"/>
  <c r="I226" i="21" s="1"/>
  <c r="G226" i="21"/>
  <c r="H225" i="21"/>
  <c r="G225" i="21"/>
  <c r="I225" i="21" s="1"/>
  <c r="H224" i="21"/>
  <c r="G224" i="21"/>
  <c r="I224" i="21" s="1"/>
  <c r="I223" i="21"/>
  <c r="H223" i="21"/>
  <c r="G223" i="21"/>
  <c r="H222" i="21"/>
  <c r="G222" i="21"/>
  <c r="I222" i="21" s="1"/>
  <c r="H221" i="21"/>
  <c r="G221" i="21"/>
  <c r="I221" i="21" s="1"/>
  <c r="H220" i="21"/>
  <c r="G220" i="21"/>
  <c r="I220" i="21" s="1"/>
  <c r="I219" i="21"/>
  <c r="H219" i="21"/>
  <c r="G219" i="21"/>
  <c r="H218" i="21"/>
  <c r="G218" i="21"/>
  <c r="I218" i="21" s="1"/>
  <c r="H217" i="21"/>
  <c r="G217" i="21"/>
  <c r="I217" i="21" s="1"/>
  <c r="H216" i="21"/>
  <c r="G216" i="21"/>
  <c r="I216" i="21" s="1"/>
  <c r="I215" i="21"/>
  <c r="H215" i="21"/>
  <c r="G215" i="21"/>
  <c r="H214" i="21"/>
  <c r="G214" i="21"/>
  <c r="I214" i="21" s="1"/>
  <c r="H213" i="21"/>
  <c r="G213" i="21"/>
  <c r="I213" i="21" s="1"/>
  <c r="H212" i="21"/>
  <c r="G212" i="21"/>
  <c r="I212" i="21" s="1"/>
  <c r="I211" i="21"/>
  <c r="H211" i="21"/>
  <c r="G211" i="21"/>
  <c r="H210" i="21"/>
  <c r="G210" i="21"/>
  <c r="I210" i="21" s="1"/>
  <c r="H209" i="21"/>
  <c r="G209" i="21"/>
  <c r="I209" i="21" s="1"/>
  <c r="H208" i="21"/>
  <c r="G208" i="21"/>
  <c r="I208" i="21" s="1"/>
  <c r="I207" i="21"/>
  <c r="H207" i="21"/>
  <c r="G207" i="21"/>
  <c r="H206" i="21"/>
  <c r="G206" i="21"/>
  <c r="I206" i="21" s="1"/>
  <c r="H205" i="21"/>
  <c r="G205" i="21"/>
  <c r="I205" i="21" s="1"/>
  <c r="H204" i="21"/>
  <c r="G204" i="21"/>
  <c r="I204" i="21" s="1"/>
  <c r="I203" i="21"/>
  <c r="H203" i="21"/>
  <c r="G203" i="21"/>
  <c r="H202" i="21"/>
  <c r="G202" i="21"/>
  <c r="I202" i="21" s="1"/>
  <c r="H201" i="21"/>
  <c r="G201" i="21"/>
  <c r="I201" i="21" s="1"/>
  <c r="H200" i="21"/>
  <c r="G200" i="21"/>
  <c r="I200" i="21" s="1"/>
  <c r="I199" i="21"/>
  <c r="H199" i="21"/>
  <c r="G199" i="21"/>
  <c r="H198" i="21"/>
  <c r="G198" i="21"/>
  <c r="I198" i="21" s="1"/>
  <c r="H197" i="21"/>
  <c r="G197" i="21"/>
  <c r="I197" i="21" s="1"/>
  <c r="H196" i="21"/>
  <c r="G196" i="21"/>
  <c r="I196" i="21" s="1"/>
  <c r="I195" i="21"/>
  <c r="H195" i="21"/>
  <c r="G195" i="21"/>
  <c r="H194" i="21"/>
  <c r="G194" i="21"/>
  <c r="I194" i="21" s="1"/>
  <c r="H193" i="21"/>
  <c r="G193" i="21"/>
  <c r="I193" i="21" s="1"/>
  <c r="H192" i="21"/>
  <c r="G192" i="21"/>
  <c r="I192" i="21" s="1"/>
  <c r="I191" i="21"/>
  <c r="H191" i="21"/>
  <c r="G191" i="21"/>
  <c r="H190" i="21"/>
  <c r="G190" i="21"/>
  <c r="I190" i="21" s="1"/>
  <c r="H189" i="21"/>
  <c r="G189" i="21"/>
  <c r="I189" i="21" s="1"/>
  <c r="H188" i="21"/>
  <c r="G188" i="21"/>
  <c r="I188" i="21" s="1"/>
  <c r="I187" i="21"/>
  <c r="H187" i="21"/>
  <c r="G187" i="21"/>
  <c r="H186" i="21"/>
  <c r="G186" i="21"/>
  <c r="I186" i="21" s="1"/>
  <c r="H185" i="21"/>
  <c r="G185" i="21"/>
  <c r="I185" i="21" s="1"/>
  <c r="H184" i="21"/>
  <c r="G184" i="21"/>
  <c r="I184" i="21" s="1"/>
  <c r="I183" i="21"/>
  <c r="H183" i="21"/>
  <c r="G183" i="21"/>
  <c r="H182" i="21"/>
  <c r="G182" i="21"/>
  <c r="I182" i="21" s="1"/>
  <c r="H181" i="21"/>
  <c r="G181" i="21"/>
  <c r="I181" i="21" s="1"/>
  <c r="H180" i="21"/>
  <c r="G180" i="21"/>
  <c r="I180" i="21" s="1"/>
  <c r="I179" i="21"/>
  <c r="H179" i="21"/>
  <c r="G179" i="21"/>
  <c r="H178" i="21"/>
  <c r="G178" i="21"/>
  <c r="I178" i="21" s="1"/>
  <c r="H177" i="21"/>
  <c r="G177" i="21"/>
  <c r="I177" i="21" s="1"/>
  <c r="H176" i="21"/>
  <c r="G176" i="21"/>
  <c r="I176" i="21" s="1"/>
  <c r="I175" i="21"/>
  <c r="H175" i="21"/>
  <c r="G175" i="21"/>
  <c r="H174" i="21"/>
  <c r="G174" i="21"/>
  <c r="I174" i="21" s="1"/>
  <c r="H173" i="21"/>
  <c r="G173" i="21"/>
  <c r="I173" i="21" s="1"/>
  <c r="H172" i="21"/>
  <c r="G172" i="21"/>
  <c r="I172" i="21" s="1"/>
  <c r="I171" i="21"/>
  <c r="H171" i="21"/>
  <c r="G171" i="21"/>
  <c r="H170" i="21"/>
  <c r="G170" i="21"/>
  <c r="I170" i="21" s="1"/>
  <c r="H169" i="21"/>
  <c r="G169" i="21"/>
  <c r="I169" i="21" s="1"/>
  <c r="H168" i="21"/>
  <c r="G168" i="21"/>
  <c r="I168" i="21" s="1"/>
  <c r="I167" i="21"/>
  <c r="H167" i="21"/>
  <c r="G167" i="21"/>
  <c r="H166" i="21"/>
  <c r="G166" i="21"/>
  <c r="I166" i="21" s="1"/>
  <c r="H165" i="21"/>
  <c r="G165" i="21"/>
  <c r="I165" i="21" s="1"/>
  <c r="H164" i="21"/>
  <c r="G164" i="21"/>
  <c r="I164" i="21" s="1"/>
  <c r="I163" i="21"/>
  <c r="H163" i="21"/>
  <c r="G163" i="21"/>
  <c r="H162" i="21"/>
  <c r="G162" i="21"/>
  <c r="I162" i="21" s="1"/>
  <c r="H161" i="21"/>
  <c r="G161" i="21"/>
  <c r="I161" i="21" s="1"/>
  <c r="H160" i="21"/>
  <c r="G160" i="21"/>
  <c r="I160" i="21" s="1"/>
  <c r="I159" i="21"/>
  <c r="H159" i="21"/>
  <c r="G159" i="21"/>
  <c r="H158" i="21"/>
  <c r="G158" i="21"/>
  <c r="I158" i="21" s="1"/>
  <c r="H157" i="21"/>
  <c r="G157" i="21"/>
  <c r="I157" i="21" s="1"/>
  <c r="H156" i="21"/>
  <c r="G156" i="21"/>
  <c r="I156" i="21" s="1"/>
  <c r="I155" i="21"/>
  <c r="H155" i="21"/>
  <c r="G155" i="21"/>
  <c r="H154" i="21"/>
  <c r="G154" i="21"/>
  <c r="I154" i="21" s="1"/>
  <c r="H153" i="21"/>
  <c r="G153" i="21"/>
  <c r="I153" i="21" s="1"/>
  <c r="H152" i="21"/>
  <c r="G152" i="21"/>
  <c r="I152" i="21" s="1"/>
  <c r="I151" i="21"/>
  <c r="H151" i="21"/>
  <c r="G151" i="21"/>
  <c r="H150" i="21"/>
  <c r="G150" i="21"/>
  <c r="I150" i="21" s="1"/>
  <c r="H149" i="21"/>
  <c r="G149" i="21"/>
  <c r="I149" i="21" s="1"/>
  <c r="H148" i="21"/>
  <c r="G148" i="21"/>
  <c r="I148" i="21" s="1"/>
  <c r="I147" i="21"/>
  <c r="H147" i="21"/>
  <c r="G147" i="21"/>
  <c r="H146" i="21"/>
  <c r="G146" i="21"/>
  <c r="I146" i="21" s="1"/>
  <c r="H145" i="21"/>
  <c r="G145" i="21"/>
  <c r="I145" i="21" s="1"/>
  <c r="H144" i="21"/>
  <c r="G144" i="21"/>
  <c r="I144" i="21" s="1"/>
  <c r="I143" i="21"/>
  <c r="H143" i="21"/>
  <c r="G143" i="21"/>
  <c r="H142" i="21"/>
  <c r="G142" i="21"/>
  <c r="I142" i="21" s="1"/>
  <c r="H141" i="21"/>
  <c r="G141" i="21"/>
  <c r="I141" i="21" s="1"/>
  <c r="H140" i="21"/>
  <c r="G140" i="21"/>
  <c r="I140" i="21" s="1"/>
  <c r="I139" i="21"/>
  <c r="H139" i="21"/>
  <c r="G139" i="21"/>
  <c r="H138" i="21"/>
  <c r="G138" i="21"/>
  <c r="I138" i="21" s="1"/>
  <c r="H137" i="21"/>
  <c r="G137" i="21"/>
  <c r="I137" i="21" s="1"/>
  <c r="H136" i="21"/>
  <c r="G136" i="21"/>
  <c r="I136" i="21" s="1"/>
  <c r="I135" i="21"/>
  <c r="H135" i="21"/>
  <c r="G135" i="21"/>
  <c r="H134" i="21"/>
  <c r="G134" i="21"/>
  <c r="I134" i="21" s="1"/>
  <c r="H133" i="21"/>
  <c r="G133" i="21"/>
  <c r="I133" i="21" s="1"/>
  <c r="H132" i="21"/>
  <c r="G132" i="21"/>
  <c r="I132" i="21" s="1"/>
  <c r="I131" i="21"/>
  <c r="H131" i="21"/>
  <c r="G131" i="21"/>
  <c r="H130" i="21"/>
  <c r="G130" i="21"/>
  <c r="I130" i="21" s="1"/>
  <c r="H129" i="21"/>
  <c r="G129" i="21"/>
  <c r="I129" i="21" s="1"/>
  <c r="H128" i="21"/>
  <c r="G128" i="21"/>
  <c r="I128" i="21" s="1"/>
  <c r="I127" i="21"/>
  <c r="H127" i="21"/>
  <c r="G127" i="21"/>
  <c r="H126" i="21"/>
  <c r="G126" i="21"/>
  <c r="I126" i="21" s="1"/>
  <c r="H125" i="21"/>
  <c r="G125" i="21"/>
  <c r="I125" i="21" s="1"/>
  <c r="H124" i="21"/>
  <c r="G124" i="21"/>
  <c r="I124" i="21" s="1"/>
  <c r="I123" i="21"/>
  <c r="H123" i="21"/>
  <c r="G123" i="21"/>
  <c r="H122" i="21"/>
  <c r="G122" i="21"/>
  <c r="I122" i="21" s="1"/>
  <c r="H121" i="21"/>
  <c r="G121" i="21"/>
  <c r="I121" i="21" s="1"/>
  <c r="H120" i="21"/>
  <c r="G120" i="21"/>
  <c r="I120" i="21" s="1"/>
  <c r="I119" i="21"/>
  <c r="H119" i="21"/>
  <c r="G119" i="21"/>
  <c r="H118" i="21"/>
  <c r="G118" i="21"/>
  <c r="I118" i="21" s="1"/>
  <c r="H117" i="21"/>
  <c r="G117" i="21"/>
  <c r="I117" i="21" s="1"/>
  <c r="H116" i="21"/>
  <c r="G116" i="21"/>
  <c r="I116" i="21" s="1"/>
  <c r="I115" i="21"/>
  <c r="H115" i="21"/>
  <c r="G115" i="21"/>
  <c r="H114" i="21"/>
  <c r="G114" i="21"/>
  <c r="I114" i="21" s="1"/>
  <c r="H113" i="21"/>
  <c r="G113" i="21"/>
  <c r="I113" i="21" s="1"/>
  <c r="H112" i="21"/>
  <c r="G112" i="21"/>
  <c r="I112" i="21" s="1"/>
  <c r="I111" i="21"/>
  <c r="H111" i="21"/>
  <c r="G111" i="21"/>
  <c r="H110" i="21"/>
  <c r="G110" i="21"/>
  <c r="I110" i="21" s="1"/>
  <c r="H109" i="21"/>
  <c r="G109" i="21"/>
  <c r="I109" i="21" s="1"/>
  <c r="H108" i="21"/>
  <c r="G108" i="21"/>
  <c r="I108" i="21" s="1"/>
  <c r="I107" i="21"/>
  <c r="H107" i="21"/>
  <c r="G107" i="21"/>
  <c r="H106" i="21"/>
  <c r="G106" i="21"/>
  <c r="I106" i="21" s="1"/>
  <c r="H105" i="21"/>
  <c r="G105" i="21"/>
  <c r="I105" i="21" s="1"/>
  <c r="H104" i="21"/>
  <c r="G104" i="21"/>
  <c r="I104" i="21" s="1"/>
  <c r="I103" i="21"/>
  <c r="H103" i="21"/>
  <c r="G103" i="21"/>
  <c r="H102" i="21"/>
  <c r="G102" i="21"/>
  <c r="I102" i="21" s="1"/>
  <c r="H101" i="21"/>
  <c r="G101" i="21"/>
  <c r="I101" i="21" s="1"/>
  <c r="H100" i="21"/>
  <c r="G100" i="21"/>
  <c r="I100" i="21" s="1"/>
  <c r="I99" i="21"/>
  <c r="H99" i="21"/>
  <c r="G99" i="21"/>
  <c r="H98" i="21"/>
  <c r="G98" i="21"/>
  <c r="I98" i="21" s="1"/>
  <c r="H97" i="21"/>
  <c r="G97" i="21"/>
  <c r="I97" i="21" s="1"/>
  <c r="H96" i="21"/>
  <c r="G96" i="21"/>
  <c r="I96" i="21" s="1"/>
  <c r="I95" i="21"/>
  <c r="H95" i="21"/>
  <c r="G95" i="21"/>
  <c r="H94" i="21"/>
  <c r="G94" i="21"/>
  <c r="I94" i="21" s="1"/>
  <c r="H93" i="21"/>
  <c r="G93" i="21"/>
  <c r="I93" i="21" s="1"/>
  <c r="H92" i="21"/>
  <c r="G92" i="21"/>
  <c r="I92" i="21" s="1"/>
  <c r="I91" i="21"/>
  <c r="H91" i="21"/>
  <c r="G91" i="21"/>
  <c r="H90" i="21"/>
  <c r="G90" i="21"/>
  <c r="I90" i="21" s="1"/>
  <c r="H89" i="21"/>
  <c r="G89" i="21"/>
  <c r="I89" i="21" s="1"/>
  <c r="H88" i="21"/>
  <c r="G88" i="21"/>
  <c r="I88" i="21" s="1"/>
  <c r="I87" i="21"/>
  <c r="H87" i="21"/>
  <c r="G87" i="21"/>
  <c r="H86" i="21"/>
  <c r="G86" i="21"/>
  <c r="I86" i="21" s="1"/>
  <c r="H85" i="21"/>
  <c r="G85" i="21"/>
  <c r="I85" i="21" s="1"/>
  <c r="H84" i="21"/>
  <c r="G84" i="21"/>
  <c r="I84" i="21" s="1"/>
  <c r="I83" i="21"/>
  <c r="H83" i="21"/>
  <c r="G83" i="21"/>
  <c r="H82" i="21"/>
  <c r="G82" i="21"/>
  <c r="I82" i="21" s="1"/>
  <c r="H81" i="21"/>
  <c r="G81" i="21"/>
  <c r="I81" i="21" s="1"/>
  <c r="H80" i="21"/>
  <c r="G80" i="21"/>
  <c r="I80" i="21" s="1"/>
  <c r="I79" i="21"/>
  <c r="H79" i="21"/>
  <c r="G79" i="21"/>
  <c r="H78" i="21"/>
  <c r="G78" i="21"/>
  <c r="I78" i="21" s="1"/>
  <c r="H77" i="21"/>
  <c r="G77" i="21"/>
  <c r="I77" i="21" s="1"/>
  <c r="H76" i="21"/>
  <c r="G76" i="21"/>
  <c r="I76" i="21" s="1"/>
  <c r="I75" i="21"/>
  <c r="H75" i="21"/>
  <c r="G75" i="21"/>
  <c r="H74" i="21"/>
  <c r="G74" i="21"/>
  <c r="I74" i="21" s="1"/>
  <c r="H73" i="21"/>
  <c r="G73" i="21"/>
  <c r="I73" i="21" s="1"/>
  <c r="H72" i="21"/>
  <c r="G72" i="21"/>
  <c r="I72" i="21" s="1"/>
  <c r="I71" i="21"/>
  <c r="H71" i="21"/>
  <c r="G71" i="21"/>
  <c r="H70" i="21"/>
  <c r="G70" i="21"/>
  <c r="I70" i="21" s="1"/>
  <c r="H69" i="21"/>
  <c r="G69" i="21"/>
  <c r="I69" i="21" s="1"/>
  <c r="H68" i="21"/>
  <c r="G68" i="21"/>
  <c r="I68" i="21" s="1"/>
  <c r="I67" i="21"/>
  <c r="H67" i="21"/>
  <c r="G67" i="21"/>
  <c r="H66" i="21"/>
  <c r="G66" i="21"/>
  <c r="I66" i="21" s="1"/>
  <c r="H65" i="21"/>
  <c r="G65" i="21"/>
  <c r="I65" i="21" s="1"/>
  <c r="H64" i="21"/>
  <c r="G64" i="21"/>
  <c r="I64" i="21" s="1"/>
  <c r="I63" i="21"/>
  <c r="H63" i="21"/>
  <c r="G63" i="21"/>
  <c r="H62" i="21"/>
  <c r="G62" i="21"/>
  <c r="I62" i="21" s="1"/>
  <c r="H61" i="21"/>
  <c r="G61" i="21"/>
  <c r="I61" i="21" s="1"/>
  <c r="H60" i="21"/>
  <c r="G60" i="21"/>
  <c r="I60" i="21" s="1"/>
  <c r="I59" i="21"/>
  <c r="H59" i="21"/>
  <c r="G59" i="21"/>
  <c r="H58" i="21"/>
  <c r="G58" i="21"/>
  <c r="I58" i="21" s="1"/>
  <c r="H57" i="21"/>
  <c r="G57" i="21"/>
  <c r="I57" i="21" s="1"/>
  <c r="H56" i="21"/>
  <c r="G56" i="21"/>
  <c r="I56" i="21" s="1"/>
  <c r="I55" i="21"/>
  <c r="H55" i="21"/>
  <c r="G55" i="21"/>
  <c r="H54" i="21"/>
  <c r="G54" i="21"/>
  <c r="I54" i="21" s="1"/>
  <c r="H53" i="21"/>
  <c r="G53" i="21"/>
  <c r="I53" i="21" s="1"/>
  <c r="H52" i="21"/>
  <c r="G52" i="21"/>
  <c r="I52" i="21" s="1"/>
  <c r="I51" i="21"/>
  <c r="H51" i="21"/>
  <c r="G51" i="21"/>
  <c r="H50" i="21"/>
  <c r="G50" i="21"/>
  <c r="I50" i="21" s="1"/>
  <c r="H49" i="21"/>
  <c r="G49" i="21"/>
  <c r="I49" i="21" s="1"/>
  <c r="H48" i="21"/>
  <c r="G48" i="21"/>
  <c r="I48" i="21" s="1"/>
  <c r="I47" i="21"/>
  <c r="H47" i="21"/>
  <c r="G47" i="21"/>
  <c r="H46" i="21"/>
  <c r="G46" i="21"/>
  <c r="I46" i="21" s="1"/>
  <c r="H45" i="21"/>
  <c r="G45" i="21"/>
  <c r="I45" i="21" s="1"/>
  <c r="H44" i="21"/>
  <c r="G44" i="21"/>
  <c r="I44" i="21" s="1"/>
  <c r="I43" i="21"/>
  <c r="H43" i="21"/>
  <c r="G43" i="21"/>
  <c r="H42" i="21"/>
  <c r="G42" i="21"/>
  <c r="I42" i="21" s="1"/>
  <c r="H41" i="21"/>
  <c r="G41" i="21"/>
  <c r="I41" i="21" s="1"/>
  <c r="H40" i="21"/>
  <c r="G40" i="21"/>
  <c r="I40" i="21" s="1"/>
  <c r="I39" i="21"/>
  <c r="H39" i="21"/>
  <c r="G39" i="21"/>
  <c r="H38" i="21"/>
  <c r="G38" i="21"/>
  <c r="I38" i="21" s="1"/>
  <c r="H37" i="21"/>
  <c r="G37" i="21"/>
  <c r="I37" i="21" s="1"/>
  <c r="H36" i="21"/>
  <c r="G36" i="21"/>
  <c r="I36" i="21" s="1"/>
  <c r="I35" i="21"/>
  <c r="H35" i="21"/>
  <c r="G35" i="21"/>
  <c r="H34" i="21"/>
  <c r="G34" i="21"/>
  <c r="I34" i="21" s="1"/>
  <c r="H33" i="21"/>
  <c r="G33" i="21"/>
  <c r="I33" i="21" s="1"/>
  <c r="H32" i="21"/>
  <c r="G32" i="21"/>
  <c r="I32" i="21" s="1"/>
  <c r="I31" i="21"/>
  <c r="H31" i="21"/>
  <c r="G31" i="21"/>
  <c r="H30" i="21"/>
  <c r="G30" i="21"/>
  <c r="I30" i="21" s="1"/>
  <c r="H29" i="21"/>
  <c r="G29" i="21"/>
  <c r="I29" i="21" s="1"/>
  <c r="H28" i="21"/>
  <c r="G28" i="21"/>
  <c r="I28" i="21" s="1"/>
  <c r="I27" i="21"/>
  <c r="H27" i="21"/>
  <c r="G27" i="21"/>
  <c r="H26" i="21"/>
  <c r="G26" i="21"/>
  <c r="I26" i="21" s="1"/>
  <c r="H25" i="21"/>
  <c r="G25" i="21"/>
  <c r="I25" i="21" s="1"/>
  <c r="H24" i="21"/>
  <c r="G24" i="21"/>
  <c r="I24" i="21" s="1"/>
  <c r="I23" i="21"/>
  <c r="H23" i="21"/>
  <c r="G23" i="21"/>
  <c r="H22" i="21"/>
  <c r="G22" i="21"/>
  <c r="I22" i="21" s="1"/>
  <c r="H21" i="21"/>
  <c r="G21" i="21"/>
  <c r="I21" i="21" s="1"/>
  <c r="H20" i="21"/>
  <c r="G20" i="21"/>
  <c r="I20" i="21" s="1"/>
  <c r="I19" i="21"/>
  <c r="H19" i="21"/>
  <c r="G19" i="21"/>
  <c r="H18" i="21"/>
  <c r="G18" i="21"/>
  <c r="I18" i="21" s="1"/>
  <c r="H17" i="21"/>
  <c r="G17" i="21"/>
  <c r="I17" i="21" s="1"/>
  <c r="H16" i="21"/>
  <c r="G16" i="21"/>
  <c r="I16" i="21" s="1"/>
  <c r="I15" i="21"/>
  <c r="H15" i="21"/>
  <c r="G15" i="21"/>
  <c r="H14" i="21"/>
  <c r="G14" i="21"/>
  <c r="I14" i="21" s="1"/>
  <c r="H13" i="21"/>
  <c r="G13" i="21"/>
  <c r="I13" i="21" s="1"/>
  <c r="H12" i="21"/>
  <c r="G12" i="21"/>
  <c r="I12" i="21" s="1"/>
  <c r="I11" i="21"/>
  <c r="H11" i="21"/>
  <c r="G11" i="21"/>
  <c r="H10" i="21"/>
  <c r="G10" i="21"/>
  <c r="I10" i="21" s="1"/>
  <c r="H9" i="21"/>
  <c r="G9" i="21"/>
  <c r="I9" i="21" s="1"/>
  <c r="H8" i="21"/>
  <c r="G8" i="21"/>
  <c r="I8" i="21" s="1"/>
  <c r="I7" i="21"/>
  <c r="H7" i="21"/>
  <c r="G7" i="21"/>
  <c r="H6" i="21"/>
  <c r="G6" i="21"/>
  <c r="I6" i="21" s="1"/>
  <c r="H5" i="21"/>
  <c r="G5" i="21"/>
  <c r="I5" i="21" s="1"/>
  <c r="H4" i="21"/>
  <c r="G4" i="21"/>
  <c r="I4" i="21" s="1"/>
  <c r="H3" i="21"/>
  <c r="G3" i="21"/>
  <c r="I3" i="21" s="1"/>
  <c r="H2" i="21"/>
  <c r="G2" i="21"/>
  <c r="I2" i="21" s="1"/>
  <c r="I346" i="21" l="1"/>
  <c r="I354" i="21"/>
  <c r="I362" i="21"/>
  <c r="I372" i="21"/>
  <c r="L3" i="21" s="1"/>
  <c r="N3" i="21" s="1"/>
  <c r="P3" i="21" s="1"/>
  <c r="I388" i="21"/>
  <c r="I350" i="21"/>
  <c r="I358" i="21"/>
  <c r="L2" i="21" s="1"/>
  <c r="N2" i="21" s="1"/>
  <c r="P2" i="21" s="1"/>
  <c r="I366" i="21"/>
  <c r="I380" i="21"/>
  <c r="I1018" i="21"/>
  <c r="I1026" i="21"/>
  <c r="I1014" i="21"/>
  <c r="L4" i="21" s="1"/>
  <c r="N4" i="21" s="1"/>
  <c r="P4" i="21" s="1"/>
  <c r="I1022" i="21"/>
  <c r="I1268" i="21"/>
  <c r="I1284" i="21"/>
  <c r="I1292" i="21"/>
  <c r="I1300" i="21"/>
  <c r="I1308" i="21"/>
  <c r="I1316" i="21"/>
  <c r="I1324" i="21"/>
  <c r="I1332" i="21"/>
  <c r="I1340" i="21"/>
  <c r="I1348" i="21"/>
  <c r="I1356" i="21"/>
  <c r="I1364" i="21"/>
  <c r="I1372" i="21"/>
  <c r="I1380" i="21"/>
  <c r="I1388" i="21"/>
  <c r="I1396" i="21"/>
  <c r="I1404" i="21"/>
  <c r="I1412" i="21"/>
  <c r="I1420" i="21"/>
  <c r="I1428" i="21"/>
  <c r="I1436" i="21"/>
  <c r="I1444" i="21"/>
  <c r="I1452" i="21"/>
  <c r="I1460" i="21"/>
  <c r="I1276" i="21"/>
  <c r="I1288" i="21"/>
  <c r="I1296" i="21"/>
  <c r="I1304" i="21"/>
  <c r="I1312" i="21"/>
  <c r="I1320" i="21"/>
  <c r="I1328" i="21"/>
  <c r="I1336" i="21"/>
  <c r="I1344" i="21"/>
  <c r="I1352" i="21"/>
  <c r="I1360" i="21"/>
  <c r="I1368" i="21"/>
  <c r="I1376" i="21"/>
  <c r="I1384" i="21"/>
  <c r="I1392" i="21"/>
  <c r="I1400" i="21"/>
  <c r="I1408" i="21"/>
  <c r="I1416" i="21"/>
  <c r="I1424" i="21"/>
  <c r="I1432" i="21"/>
  <c r="I1440" i="21"/>
  <c r="I1448" i="21"/>
  <c r="I1456" i="21"/>
  <c r="I473" i="22"/>
  <c r="I481" i="22"/>
  <c r="I469" i="22"/>
  <c r="I477" i="22"/>
  <c r="I815" i="22"/>
  <c r="I823" i="22"/>
  <c r="I819" i="22"/>
  <c r="I827" i="22"/>
  <c r="I1132" i="22"/>
  <c r="I1140" i="22"/>
  <c r="I1148" i="22"/>
  <c r="I1131" i="22"/>
  <c r="L5" i="22" s="1"/>
  <c r="N5" i="22" s="1"/>
  <c r="P5" i="22" s="1"/>
  <c r="I1136" i="22"/>
  <c r="I1144" i="22"/>
  <c r="I1152" i="22"/>
  <c r="L5" i="21" l="1"/>
  <c r="N5" i="21" s="1"/>
  <c r="P5" i="21" s="1"/>
  <c r="L4" i="22"/>
  <c r="N4" i="22" s="1"/>
  <c r="P4" i="22" s="1"/>
  <c r="L3" i="22"/>
  <c r="N3" i="22" s="1"/>
  <c r="P3" i="22" s="1"/>
</calcChain>
</file>

<file path=xl/sharedStrings.xml><?xml version="1.0" encoding="utf-8"?>
<sst xmlns="http://schemas.openxmlformats.org/spreadsheetml/2006/main" count="3219" uniqueCount="89">
  <si>
    <t>Site</t>
  </si>
  <si>
    <t>Size Category</t>
  </si>
  <si>
    <t>Flat Baseline</t>
  </si>
  <si>
    <t>Avg OA Temp</t>
  </si>
  <si>
    <t>Avg KWh Total</t>
  </si>
  <si>
    <t>Baseline Heater Size kW</t>
  </si>
  <si>
    <t>Heater Size X Temp</t>
  </si>
  <si>
    <t>COCFD</t>
  </si>
  <si>
    <t>KE ECAM</t>
  </si>
  <si>
    <t>KRMC</t>
  </si>
  <si>
    <t>COCTV</t>
  </si>
  <si>
    <t>TCWWTP</t>
  </si>
  <si>
    <t>TCWP</t>
  </si>
  <si>
    <t>HCNW</t>
  </si>
  <si>
    <t>PCDC</t>
  </si>
  <si>
    <t>COMW</t>
  </si>
  <si>
    <t>COMKR</t>
  </si>
  <si>
    <t>COCWWTP</t>
  </si>
  <si>
    <t>COCCH</t>
  </si>
  <si>
    <t>Kid Kare</t>
  </si>
  <si>
    <t>BayView</t>
  </si>
  <si>
    <t>BLDG210</t>
  </si>
  <si>
    <t>BNS GEN</t>
  </si>
  <si>
    <t>NQ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</si>
  <si>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</si>
  <si>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</si>
  <si>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</si>
  <si>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</si>
  <si>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</si>
  <si>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</si>
  <si>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</si>
  <si>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</si>
  <si>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</si>
  <si>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</si>
  <si>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</si>
  <si>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</si>
  <si>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</si>
  <si>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</si>
  <si>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</si>
  <si>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</si>
  <si>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</si>
  <si>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</si>
  <si>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</si>
  <si>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</si>
  <si>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</si>
  <si>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</si>
  <si>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</si>
  <si>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</si>
  <si>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</si>
  <si>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X Variable 2</t>
  </si>
  <si>
    <t>New Rated Heater Size kW</t>
  </si>
  <si>
    <t>Mode</t>
  </si>
  <si>
    <t>All</t>
  </si>
  <si>
    <t>Regression Coefficients</t>
  </si>
  <si>
    <t>Temp.</t>
  </si>
  <si>
    <t>Site Size Category</t>
  </si>
  <si>
    <t>Heater Size</t>
  </si>
  <si>
    <t>Heater Size * Temp.</t>
  </si>
  <si>
    <t>Baseline For Undersized</t>
  </si>
  <si>
    <t>Baseline For Properly-Sized</t>
  </si>
  <si>
    <t>Treatment</t>
  </si>
  <si>
    <t>Climate Zone</t>
  </si>
  <si>
    <r>
      <t>Yearly Avg Temp. (</t>
    </r>
    <r>
      <rPr>
        <b/>
        <sz val="11"/>
        <color theme="1"/>
        <rFont val="Arial"/>
        <family val="2"/>
      </rPr>
      <t>°</t>
    </r>
    <r>
      <rPr>
        <b/>
        <sz val="11"/>
        <color theme="1"/>
        <rFont val="Calibri"/>
        <family val="2"/>
      </rPr>
      <t>F)</t>
    </r>
  </si>
  <si>
    <t>Annual Oper. Days:</t>
  </si>
  <si>
    <t>Proper-Sized Threshold</t>
  </si>
  <si>
    <t>Baseline Heater Size</t>
  </si>
  <si>
    <t>New Heater Size</t>
  </si>
  <si>
    <t>Baseline Heater Designation</t>
  </si>
  <si>
    <t>Undersized</t>
  </si>
  <si>
    <t>Proper-Sized</t>
  </si>
  <si>
    <t>Baseline Daily kWh</t>
  </si>
  <si>
    <t>Treatment Daily kWh</t>
  </si>
  <si>
    <t>Annual kWh Savings</t>
  </si>
  <si>
    <t>Table 6: Sample Savings - Climate Zone 8</t>
  </si>
  <si>
    <t>Baseline Heater Size (kW)</t>
  </si>
  <si>
    <t>New Heater Size (kW)</t>
  </si>
  <si>
    <t>Avg. Temp (F)</t>
  </si>
  <si>
    <t>Select these Parameter</t>
  </si>
  <si>
    <t>Auto-Calculated Savings Estimates</t>
  </si>
  <si>
    <t>Savings Estimate Calculator</t>
  </si>
  <si>
    <t>Month</t>
  </si>
  <si>
    <t>Day</t>
  </si>
  <si>
    <t>Average Daily Temperature (deg F)</t>
  </si>
  <si>
    <t>Daily kWh Savings</t>
  </si>
  <si>
    <t>Average Energy Savings (kWh/day)</t>
  </si>
  <si>
    <t># of Operating Days</t>
  </si>
  <si>
    <t>Annual Energy Savings (kWh/year)</t>
  </si>
  <si>
    <t>Original Savings Methodology Savings (kWh/year)</t>
  </si>
  <si>
    <t>% 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</si>
</sst>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00"/>
    <numFmt numFmtId="165" formatCode="0.0"/>
    <numFmt numFmtId="166" formatCode="_(* #,##0_);_(* \(#,##0\);_(* &quot;-&quot;??_);_(@_)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Fill="1" applyBorder="1" applyAlignment="1"/>
    <xf numFmtId="0" fontId="0" fillId="0" borderId="10" xfId="0" applyFill="1" applyBorder="1" applyAlignment="1"/>
    <xf numFmtId="0" fontId="18" fillId="0" borderId="1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Continuous"/>
    </xf>
    <xf numFmtId="0" fontId="19" fillId="0" borderId="14" xfId="43" applyFont="1" applyFill="1" applyBorder="1" applyAlignment="1">
      <alignment wrapText="1"/>
    </xf>
    <xf numFmtId="0" fontId="19" fillId="0" borderId="14" xfId="43" applyFont="1" applyFill="1" applyBorder="1" applyAlignment="1">
      <alignment horizontal="right" wrapText="1"/>
    </xf>
    <xf numFmtId="0" fontId="19" fillId="33" borderId="13" xfId="43" applyFont="1" applyFill="1" applyBorder="1" applyAlignment="1">
      <alignment horizontal="center" vertical="center" wrapText="1"/>
    </xf>
    <xf numFmtId="0" fontId="19" fillId="33" borderId="15" xfId="43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2" fontId="0" fillId="0" borderId="16" xfId="0" applyNumberFormat="1" applyFill="1" applyBorder="1" applyAlignment="1">
      <alignment horizontal="center" vertical="center" wrapText="1"/>
    </xf>
    <xf numFmtId="164" fontId="0" fillId="0" borderId="16" xfId="0" applyNumberForma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1" fontId="0" fillId="0" borderId="16" xfId="0" applyNumberForma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6" xfId="0" applyBorder="1"/>
    <xf numFmtId="165" fontId="0" fillId="0" borderId="26" xfId="0" applyNumberFormat="1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/>
    <xf numFmtId="165" fontId="0" fillId="0" borderId="27" xfId="0" applyNumberFormat="1" applyFont="1" applyBorder="1" applyAlignment="1">
      <alignment horizontal="center"/>
    </xf>
    <xf numFmtId="3" fontId="16" fillId="0" borderId="29" xfId="1" applyNumberFormat="1" applyFont="1" applyBorder="1" applyAlignment="1">
      <alignment horizontal="center"/>
    </xf>
    <xf numFmtId="3" fontId="16" fillId="0" borderId="31" xfId="1" applyNumberFormat="1" applyFont="1" applyBorder="1" applyAlignment="1">
      <alignment horizont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3" xfId="0" applyBorder="1"/>
    <xf numFmtId="165" fontId="0" fillId="0" borderId="33" xfId="0" applyNumberFormat="1" applyFont="1" applyBorder="1" applyAlignment="1">
      <alignment horizontal="center"/>
    </xf>
    <xf numFmtId="3" fontId="16" fillId="0" borderId="34" xfId="1" applyNumberFormat="1" applyFont="1" applyBorder="1" applyAlignment="1">
      <alignment horizontal="center"/>
    </xf>
    <xf numFmtId="0" fontId="26" fillId="0" borderId="35" xfId="0" applyFont="1" applyBorder="1"/>
    <xf numFmtId="0" fontId="26" fillId="0" borderId="36" xfId="0" applyFont="1" applyBorder="1" applyAlignment="1">
      <alignment horizontal="center" vertical="center" wrapText="1"/>
    </xf>
    <xf numFmtId="0" fontId="26" fillId="0" borderId="37" xfId="0" applyFont="1" applyBorder="1" applyAlignment="1">
      <alignment horizontal="center" vertical="center" wrapText="1"/>
    </xf>
    <xf numFmtId="0" fontId="16" fillId="37" borderId="17" xfId="0" applyFont="1" applyFill="1" applyBorder="1" applyAlignment="1">
      <alignment horizontal="center" vertical="center" wrapText="1"/>
    </xf>
    <xf numFmtId="0" fontId="16" fillId="37" borderId="38" xfId="0" applyFont="1" applyFill="1" applyBorder="1" applyAlignment="1">
      <alignment horizontal="center" vertical="center" wrapText="1"/>
    </xf>
    <xf numFmtId="0" fontId="16" fillId="37" borderId="18" xfId="0" applyFont="1" applyFill="1" applyBorder="1" applyAlignment="1">
      <alignment horizontal="center" vertical="center" wrapText="1"/>
    </xf>
    <xf numFmtId="0" fontId="27" fillId="38" borderId="21" xfId="0" applyFont="1" applyFill="1" applyBorder="1" applyAlignment="1">
      <alignment horizontal="center" vertical="center"/>
    </xf>
    <xf numFmtId="0" fontId="27" fillId="38" borderId="39" xfId="0" applyFont="1" applyFill="1" applyBorder="1" applyAlignment="1">
      <alignment horizontal="center" vertical="center"/>
    </xf>
    <xf numFmtId="0" fontId="27" fillId="38" borderId="22" xfId="0" applyFont="1" applyFill="1" applyBorder="1" applyAlignment="1">
      <alignment horizontal="center" vertical="center"/>
    </xf>
    <xf numFmtId="0" fontId="27" fillId="39" borderId="21" xfId="0" applyFont="1" applyFill="1" applyBorder="1" applyAlignment="1">
      <alignment horizontal="center" vertical="center"/>
    </xf>
    <xf numFmtId="0" fontId="27" fillId="39" borderId="39" xfId="0" applyFont="1" applyFill="1" applyBorder="1" applyAlignment="1">
      <alignment horizontal="center" vertical="center"/>
    </xf>
    <xf numFmtId="165" fontId="27" fillId="39" borderId="39" xfId="0" applyNumberFormat="1" applyFont="1" applyFill="1" applyBorder="1" applyAlignment="1">
      <alignment horizontal="center" vertical="center"/>
    </xf>
    <xf numFmtId="3" fontId="25" fillId="39" borderId="25" xfId="0" applyNumberFormat="1" applyFont="1" applyFill="1" applyBorder="1" applyAlignment="1">
      <alignment horizontal="center" vertical="center"/>
    </xf>
    <xf numFmtId="0" fontId="16" fillId="40" borderId="17" xfId="0" applyFont="1" applyFill="1" applyBorder="1" applyAlignment="1">
      <alignment horizontal="center" vertical="center" wrapText="1"/>
    </xf>
    <xf numFmtId="0" fontId="16" fillId="40" borderId="38" xfId="0" applyFont="1" applyFill="1" applyBorder="1" applyAlignment="1">
      <alignment horizontal="center" vertical="center" wrapText="1"/>
    </xf>
    <xf numFmtId="0" fontId="0" fillId="40" borderId="23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0" xfId="0" applyFont="1"/>
    <xf numFmtId="2" fontId="30" fillId="0" borderId="0" xfId="0" applyNumberFormat="1" applyFont="1"/>
    <xf numFmtId="2" fontId="0" fillId="0" borderId="0" xfId="0" applyNumberFormat="1"/>
    <xf numFmtId="1" fontId="30" fillId="0" borderId="0" xfId="0" applyNumberFormat="1" applyFont="1"/>
    <xf numFmtId="10" fontId="30" fillId="0" borderId="0" xfId="44" applyNumberFormat="1" applyFont="1"/>
    <xf numFmtId="166" fontId="30" fillId="0" borderId="0" xfId="1" applyNumberFormat="1" applyFont="1"/>
    <xf numFmtId="166" fontId="30" fillId="0" borderId="0" xfId="0" applyNumberFormat="1" applyFont="1"/>
    <xf numFmtId="166" fontId="0" fillId="0" borderId="0" xfId="0" applyNumberFormat="1"/>
    <xf numFmtId="0" fontId="28" fillId="38" borderId="10" xfId="0" applyFont="1" applyFill="1" applyBorder="1" applyAlignment="1">
      <alignment horizontal="center"/>
    </xf>
    <xf numFmtId="0" fontId="28" fillId="39" borderId="10" xfId="0" applyFont="1" applyFill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40" xfId="0" applyFont="1" applyBorder="1" applyAlignment="1">
      <alignment horizontal="center"/>
    </xf>
    <xf numFmtId="0" fontId="22" fillId="36" borderId="23" xfId="0" applyFont="1" applyFill="1" applyBorder="1" applyAlignment="1">
      <alignment horizontal="center" vertical="center" wrapText="1"/>
    </xf>
    <xf numFmtId="0" fontId="22" fillId="36" borderId="2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2" fillId="35" borderId="17" xfId="0" applyFont="1" applyFill="1" applyBorder="1" applyAlignment="1">
      <alignment horizontal="center" vertical="center" wrapText="1"/>
    </xf>
    <xf numFmtId="0" fontId="22" fillId="35" borderId="19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5" fillId="0" borderId="0" xfId="0" applyFont="1" applyBorder="1" applyAlignment="1">
      <alignment horizontal="center"/>
    </xf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_Sheet12" xfId="43"/>
    <cellStyle name="Note" xfId="16" builtinId="10" customBuiltin="1"/>
    <cellStyle name="Output" xfId="11" builtinId="21" customBuiltin="1"/>
    <cellStyle name="Percent" xfId="44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1"/>
  <sheetViews>
    <sheetView tabSelected="1" zoomScale="85" zoomScaleNormal="85" workbookViewId="0">
      <selection activeCell="L11" sqref="L11"/>
    </sheetView>
  </sheetViews>
  <sheetFormatPr defaultRowHeight="15" x14ac:dyDescent="0.25"/>
  <cols>
    <col min="1" max="1" width="6.140625" bestFit="1" customWidth="1"/>
    <col min="2" max="2" width="4" bestFit="1" customWidth="1"/>
    <col min="3" max="3" width="16.28515625" customWidth="1"/>
    <col min="4" max="4" width="11.28515625" bestFit="1" customWidth="1"/>
    <col min="5" max="5" width="14.140625" customWidth="1"/>
    <col min="6" max="6" width="11.42578125" customWidth="1"/>
    <col min="8" max="8" width="10.7109375" customWidth="1"/>
    <col min="11" max="11" width="11" customWidth="1"/>
    <col min="12" max="12" width="15.85546875" customWidth="1"/>
    <col min="13" max="13" width="14.28515625" customWidth="1"/>
    <col min="14" max="14" width="22.28515625" customWidth="1"/>
    <col min="15" max="15" width="30.85546875" customWidth="1"/>
  </cols>
  <sheetData>
    <row r="1" spans="1:16" ht="38.25" x14ac:dyDescent="0.25">
      <c r="A1" s="49" t="s">
        <v>80</v>
      </c>
      <c r="B1" s="49" t="s">
        <v>81</v>
      </c>
      <c r="C1" s="50" t="s">
        <v>82</v>
      </c>
      <c r="D1" s="50" t="s">
        <v>1</v>
      </c>
      <c r="E1" s="50" t="s">
        <v>74</v>
      </c>
      <c r="F1" s="50" t="s">
        <v>75</v>
      </c>
      <c r="G1" s="50" t="s">
        <v>70</v>
      </c>
      <c r="H1" s="50" t="s">
        <v>71</v>
      </c>
      <c r="I1" s="50" t="s">
        <v>83</v>
      </c>
      <c r="K1" s="50" t="s">
        <v>1</v>
      </c>
      <c r="L1" s="50" t="s">
        <v>84</v>
      </c>
      <c r="M1" s="50" t="s">
        <v>85</v>
      </c>
      <c r="N1" s="50" t="s">
        <v>86</v>
      </c>
      <c r="O1" s="50" t="s">
        <v>87</v>
      </c>
      <c r="P1" s="50" t="s">
        <v>88</v>
      </c>
    </row>
    <row r="2" spans="1:16" x14ac:dyDescent="0.25">
      <c r="A2" s="51">
        <v>1</v>
      </c>
      <c r="B2" s="51">
        <v>1</v>
      </c>
      <c r="C2" s="52">
        <v>51.537499833333328</v>
      </c>
      <c r="D2" s="54">
        <v>1</v>
      </c>
      <c r="E2">
        <v>1</v>
      </c>
      <c r="F2">
        <v>1</v>
      </c>
      <c r="G2" s="53">
        <f>'Regression Results'!$C$2*E2</f>
        <v>20.203699931482753</v>
      </c>
      <c r="H2">
        <f>LOOKUP(D2,'Regression Results'!$A$15:$A$17,'Regression Results'!$B$15:$B$17)+LOOKUP(D2,'Regression Results'!$A$15:$A$17,'Regression Results'!$C$15:$C$17)*F2+LOOKUP(D2,'Regression Results'!$A$15:$A$17,'Regression Results'!$D$15:$D$17)*F2*C2</f>
        <v>9.8042351845803211</v>
      </c>
      <c r="I2" s="53">
        <f>G2-H2</f>
        <v>10.399464746902432</v>
      </c>
      <c r="K2" s="51">
        <v>1</v>
      </c>
      <c r="L2" s="52">
        <f>AVERAGEIF($D$2:$D$1461,K2,$I$2:$I$1461)</f>
        <v>11.754261667885219</v>
      </c>
      <c r="M2" s="51">
        <v>334</v>
      </c>
      <c r="N2" s="56">
        <f>L2*M2</f>
        <v>3925.9233970736632</v>
      </c>
      <c r="O2" s="57">
        <v>3927.5914195804403</v>
      </c>
      <c r="P2" s="55">
        <f>(O2-N2)/O2</f>
        <v>4.2469348987306081E-4</v>
      </c>
    </row>
    <row r="3" spans="1:16" x14ac:dyDescent="0.25">
      <c r="A3" s="51">
        <v>1</v>
      </c>
      <c r="B3" s="51">
        <v>2</v>
      </c>
      <c r="C3" s="52">
        <v>54.67250008333334</v>
      </c>
      <c r="D3" s="54">
        <v>1</v>
      </c>
      <c r="E3">
        <v>1</v>
      </c>
      <c r="F3">
        <v>1</v>
      </c>
      <c r="G3" s="53">
        <f>'Regression Results'!$C$2*E3</f>
        <v>20.203699931482753</v>
      </c>
      <c r="H3">
        <f>LOOKUP(D3,'Regression Results'!$A$15:$A$17,'Regression Results'!$B$15:$B$17)+LOOKUP(D3,'Regression Results'!$A$15:$A$17,'Regression Results'!$C$15:$C$17)*F3+LOOKUP(D3,'Regression Results'!$A$15:$A$17,'Regression Results'!$D$15:$D$17)*F3*C3</f>
        <v>9.3763360573822361</v>
      </c>
      <c r="I3" s="53">
        <f t="shared" ref="I3:I66" si="0">G3-H3</f>
        <v>10.827363874100516</v>
      </c>
      <c r="K3" s="51">
        <v>2</v>
      </c>
      <c r="L3" s="52">
        <f t="shared" ref="L3:L5" si="1">AVERAGEIF($D$2:$D$1461,K3,$I$2:$I$1461)</f>
        <v>9.3476953729545897</v>
      </c>
      <c r="M3" s="51">
        <v>334</v>
      </c>
      <c r="N3" s="56">
        <f t="shared" ref="N3:N5" si="2">L3*M3</f>
        <v>3122.1302545668332</v>
      </c>
      <c r="O3" s="57">
        <v>3123.7604204382978</v>
      </c>
      <c r="P3" s="55">
        <f>(O3-N3)/O3</f>
        <v>5.218600827383359E-4</v>
      </c>
    </row>
    <row r="4" spans="1:16" x14ac:dyDescent="0.25">
      <c r="A4" s="51">
        <v>1</v>
      </c>
      <c r="B4" s="51">
        <v>3</v>
      </c>
      <c r="C4" s="52">
        <v>50.622499958333329</v>
      </c>
      <c r="D4" s="54">
        <v>1</v>
      </c>
      <c r="E4">
        <v>1</v>
      </c>
      <c r="F4">
        <v>1</v>
      </c>
      <c r="G4" s="53">
        <f>'Regression Results'!$C$2*E4</f>
        <v>20.203699931482753</v>
      </c>
      <c r="H4">
        <f>LOOKUP(D4,'Regression Results'!$A$15:$A$17,'Regression Results'!$B$15:$B$17)+LOOKUP(D4,'Regression Results'!$A$15:$A$17,'Regression Results'!$C$15:$C$17)*F4+LOOKUP(D4,'Regression Results'!$A$15:$A$17,'Regression Results'!$D$15:$D$17)*F4*C4</f>
        <v>9.9291243765026671</v>
      </c>
      <c r="I4" s="53">
        <f t="shared" si="0"/>
        <v>10.274575554980085</v>
      </c>
      <c r="K4">
        <v>3</v>
      </c>
      <c r="L4" s="52">
        <f t="shared" si="1"/>
        <v>18.829627976734447</v>
      </c>
      <c r="M4" s="51">
        <v>334</v>
      </c>
      <c r="N4" s="56">
        <f t="shared" si="2"/>
        <v>6289.0957442293047</v>
      </c>
      <c r="O4" s="58">
        <v>6293.4812590532792</v>
      </c>
      <c r="P4" s="55">
        <f t="shared" ref="P4:P5" si="3">(O4-N4)/O4</f>
        <v>6.9683449325695223E-4</v>
      </c>
    </row>
    <row r="5" spans="1:16" x14ac:dyDescent="0.25">
      <c r="A5" s="51">
        <v>1</v>
      </c>
      <c r="B5" s="51">
        <v>4</v>
      </c>
      <c r="C5" s="52">
        <v>48.462499916666665</v>
      </c>
      <c r="D5" s="54">
        <v>1</v>
      </c>
      <c r="E5">
        <v>1</v>
      </c>
      <c r="F5">
        <v>1</v>
      </c>
      <c r="G5" s="53">
        <f>'Regression Results'!$C$2*E5</f>
        <v>20.203699931482753</v>
      </c>
      <c r="H5">
        <f>LOOKUP(D5,'Regression Results'!$A$15:$A$17,'Regression Results'!$B$15:$B$17)+LOOKUP(D5,'Regression Results'!$A$15:$A$17,'Regression Results'!$C$15:$C$17)*F5+LOOKUP(D5,'Regression Results'!$A$15:$A$17,'Regression Results'!$D$15:$D$17)*F5*C5</f>
        <v>10.223944809954624</v>
      </c>
      <c r="I5" s="53">
        <f t="shared" si="0"/>
        <v>9.9797551215281288</v>
      </c>
      <c r="K5">
        <v>4</v>
      </c>
      <c r="L5" s="52">
        <f t="shared" si="1"/>
        <v>130.90378490785304</v>
      </c>
      <c r="M5" s="51">
        <v>334</v>
      </c>
      <c r="N5" s="56">
        <f t="shared" si="2"/>
        <v>43721.864159222918</v>
      </c>
      <c r="O5" s="58">
        <v>43753.356043120308</v>
      </c>
      <c r="P5" s="55">
        <f t="shared" si="3"/>
        <v>7.197592766679128E-4</v>
      </c>
    </row>
    <row r="6" spans="1:16" x14ac:dyDescent="0.25">
      <c r="A6" s="51">
        <v>1</v>
      </c>
      <c r="B6" s="51">
        <v>5</v>
      </c>
      <c r="C6" s="52">
        <v>51.822500041666672</v>
      </c>
      <c r="D6" s="54">
        <v>1</v>
      </c>
      <c r="E6">
        <v>1</v>
      </c>
      <c r="F6">
        <v>1</v>
      </c>
      <c r="G6" s="53">
        <f>'Regression Results'!$C$2*E6</f>
        <v>20.203699931482753</v>
      </c>
      <c r="H6">
        <f>LOOKUP(D6,'Regression Results'!$A$15:$A$17,'Regression Results'!$B$15:$B$17)+LOOKUP(D6,'Regression Results'!$A$15:$A$17,'Regression Results'!$C$15:$C$17)*F6+LOOKUP(D6,'Regression Results'!$A$15:$A$17,'Regression Results'!$D$15:$D$17)*F6*C6</f>
        <v>9.765335238592403</v>
      </c>
      <c r="I6" s="53">
        <f t="shared" si="0"/>
        <v>10.43836469289035</v>
      </c>
    </row>
    <row r="7" spans="1:16" x14ac:dyDescent="0.25">
      <c r="A7" s="51">
        <v>1</v>
      </c>
      <c r="B7" s="51">
        <v>6</v>
      </c>
      <c r="C7" s="52">
        <v>53.870000000000005</v>
      </c>
      <c r="D7" s="54">
        <v>1</v>
      </c>
      <c r="E7">
        <v>1</v>
      </c>
      <c r="F7">
        <v>1</v>
      </c>
      <c r="G7" s="53">
        <f>'Regression Results'!$C$2*E7</f>
        <v>20.203699931482753</v>
      </c>
      <c r="H7">
        <f>LOOKUP(D7,'Regression Results'!$A$15:$A$17,'Regression Results'!$B$15:$B$17)+LOOKUP(D7,'Regression Results'!$A$15:$A$17,'Regression Results'!$C$15:$C$17)*F7+LOOKUP(D7,'Regression Results'!$A$15:$A$17,'Regression Results'!$D$15:$D$17)*F7*C7</f>
        <v>9.4858700471274435</v>
      </c>
      <c r="I7" s="53">
        <f t="shared" si="0"/>
        <v>10.717829884355309</v>
      </c>
    </row>
    <row r="8" spans="1:16" x14ac:dyDescent="0.25">
      <c r="A8" s="51">
        <v>1</v>
      </c>
      <c r="B8" s="51">
        <v>7</v>
      </c>
      <c r="C8" s="52">
        <v>52.767499750000006</v>
      </c>
      <c r="D8" s="54">
        <v>1</v>
      </c>
      <c r="E8">
        <v>1</v>
      </c>
      <c r="F8">
        <v>1</v>
      </c>
      <c r="G8" s="53">
        <f>'Regression Results'!$C$2*E8</f>
        <v>20.203699931482753</v>
      </c>
      <c r="H8">
        <f>LOOKUP(D8,'Regression Results'!$A$15:$A$17,'Regression Results'!$B$15:$B$17)+LOOKUP(D8,'Regression Results'!$A$15:$A$17,'Regression Results'!$C$15:$C$17)*F8+LOOKUP(D8,'Regression Results'!$A$15:$A$17,'Regression Results'!$D$15:$D$17)*F8*C8</f>
        <v>9.6363513412551463</v>
      </c>
      <c r="I8" s="53">
        <f t="shared" si="0"/>
        <v>10.567348590227606</v>
      </c>
    </row>
    <row r="9" spans="1:16" x14ac:dyDescent="0.25">
      <c r="A9" s="51">
        <v>1</v>
      </c>
      <c r="B9" s="51">
        <v>8</v>
      </c>
      <c r="C9" s="52">
        <v>51.027500291666676</v>
      </c>
      <c r="D9" s="54">
        <v>1</v>
      </c>
      <c r="E9">
        <v>1</v>
      </c>
      <c r="F9">
        <v>1</v>
      </c>
      <c r="G9" s="53">
        <f>'Regression Results'!$C$2*E9</f>
        <v>20.203699931482753</v>
      </c>
      <c r="H9">
        <f>LOOKUP(D9,'Regression Results'!$A$15:$A$17,'Regression Results'!$B$15:$B$17)+LOOKUP(D9,'Regression Results'!$A$15:$A$17,'Regression Results'!$C$15:$C$17)*F9+LOOKUP(D9,'Regression Results'!$A$15:$A$17,'Regression Results'!$D$15:$D$17)*F9*C9</f>
        <v>9.8738455007997814</v>
      </c>
      <c r="I9" s="53">
        <f t="shared" si="0"/>
        <v>10.329854430682971</v>
      </c>
    </row>
    <row r="10" spans="1:16" x14ac:dyDescent="0.25">
      <c r="A10" s="51">
        <v>1</v>
      </c>
      <c r="B10" s="51">
        <v>9</v>
      </c>
      <c r="C10" s="52">
        <v>55.30999987500001</v>
      </c>
      <c r="D10" s="54">
        <v>1</v>
      </c>
      <c r="E10">
        <v>1</v>
      </c>
      <c r="F10">
        <v>1</v>
      </c>
      <c r="G10" s="53">
        <f>'Regression Results'!$C$2*E10</f>
        <v>20.203699931482753</v>
      </c>
      <c r="H10">
        <f>LOOKUP(D10,'Regression Results'!$A$15:$A$17,'Regression Results'!$B$15:$B$17)+LOOKUP(D10,'Regression Results'!$A$15:$A$17,'Regression Results'!$C$15:$C$17)*F10+LOOKUP(D10,'Regression Results'!$A$15:$A$17,'Regression Results'!$D$15:$D$17)*F10*C10</f>
        <v>9.2893231123455884</v>
      </c>
      <c r="I10" s="53">
        <f t="shared" si="0"/>
        <v>10.914376819137164</v>
      </c>
    </row>
    <row r="11" spans="1:16" x14ac:dyDescent="0.25">
      <c r="A11" s="51">
        <v>1</v>
      </c>
      <c r="B11" s="51">
        <v>10</v>
      </c>
      <c r="C11" s="52">
        <v>56.082500208333336</v>
      </c>
      <c r="D11" s="54">
        <v>1</v>
      </c>
      <c r="E11">
        <v>1</v>
      </c>
      <c r="F11">
        <v>1</v>
      </c>
      <c r="G11" s="53">
        <f>'Regression Results'!$C$2*E11</f>
        <v>20.203699931482753</v>
      </c>
      <c r="H11">
        <f>LOOKUP(D11,'Regression Results'!$A$15:$A$17,'Regression Results'!$B$15:$B$17)+LOOKUP(D11,'Regression Results'!$A$15:$A$17,'Regression Results'!$C$15:$C$17)*F11+LOOKUP(D11,'Regression Results'!$A$15:$A$17,'Regression Results'!$D$15:$D$17)*F11*C11</f>
        <v>9.1838838166410461</v>
      </c>
      <c r="I11" s="53">
        <f t="shared" si="0"/>
        <v>11.019816114841706</v>
      </c>
    </row>
    <row r="12" spans="1:16" x14ac:dyDescent="0.25">
      <c r="A12" s="51">
        <v>1</v>
      </c>
      <c r="B12" s="51">
        <v>11</v>
      </c>
      <c r="C12" s="52">
        <v>55.887500375000002</v>
      </c>
      <c r="D12" s="54">
        <v>1</v>
      </c>
      <c r="E12">
        <v>1</v>
      </c>
      <c r="F12">
        <v>1</v>
      </c>
      <c r="G12" s="53">
        <f>'Regression Results'!$C$2*E12</f>
        <v>20.203699931482753</v>
      </c>
      <c r="H12">
        <f>LOOKUP(D12,'Regression Results'!$A$15:$A$17,'Regression Results'!$B$15:$B$17)+LOOKUP(D12,'Regression Results'!$A$15:$A$17,'Regression Results'!$C$15:$C$17)*F12+LOOKUP(D12,'Regression Results'!$A$15:$A$17,'Regression Results'!$D$15:$D$17)*F12*C12</f>
        <v>9.2104995269546599</v>
      </c>
      <c r="I12" s="53">
        <f t="shared" si="0"/>
        <v>10.993200404528093</v>
      </c>
    </row>
    <row r="13" spans="1:16" x14ac:dyDescent="0.25">
      <c r="A13" s="51">
        <v>1</v>
      </c>
      <c r="B13" s="51">
        <v>12</v>
      </c>
      <c r="C13" s="52">
        <v>55.295000041666661</v>
      </c>
      <c r="D13" s="54">
        <v>1</v>
      </c>
      <c r="E13">
        <v>1</v>
      </c>
      <c r="F13">
        <v>1</v>
      </c>
      <c r="G13" s="53">
        <f>'Regression Results'!$C$2*E13</f>
        <v>20.203699931482753</v>
      </c>
      <c r="H13">
        <f>LOOKUP(D13,'Regression Results'!$A$15:$A$17,'Regression Results'!$B$15:$B$17)+LOOKUP(D13,'Regression Results'!$A$15:$A$17,'Regression Results'!$C$15:$C$17)*F13+LOOKUP(D13,'Regression Results'!$A$15:$A$17,'Regression Results'!$D$15:$D$17)*F13*C13</f>
        <v>9.2913704536788018</v>
      </c>
      <c r="I13" s="53">
        <f t="shared" si="0"/>
        <v>10.912329477803951</v>
      </c>
    </row>
    <row r="14" spans="1:16" x14ac:dyDescent="0.25">
      <c r="A14" s="51">
        <v>1</v>
      </c>
      <c r="B14" s="51">
        <v>13</v>
      </c>
      <c r="C14" s="52">
        <v>57.859999791666667</v>
      </c>
      <c r="D14" s="54">
        <v>1</v>
      </c>
      <c r="E14">
        <v>1</v>
      </c>
      <c r="F14">
        <v>1</v>
      </c>
      <c r="G14" s="53">
        <f>'Regression Results'!$C$2*E14</f>
        <v>20.203699931482753</v>
      </c>
      <c r="H14">
        <f>LOOKUP(D14,'Regression Results'!$A$15:$A$17,'Regression Results'!$B$15:$B$17)+LOOKUP(D14,'Regression Results'!$A$15:$A$17,'Regression Results'!$C$15:$C$17)*F14+LOOKUP(D14,'Regression Results'!$A$15:$A$17,'Regression Results'!$D$15:$D$17)*F14*C14</f>
        <v>8.9412712298307948</v>
      </c>
      <c r="I14" s="53">
        <f t="shared" si="0"/>
        <v>11.262428701651958</v>
      </c>
    </row>
    <row r="15" spans="1:16" x14ac:dyDescent="0.25">
      <c r="A15" s="51">
        <v>1</v>
      </c>
      <c r="B15" s="51">
        <v>14</v>
      </c>
      <c r="C15" s="52">
        <v>62.922500000000007</v>
      </c>
      <c r="D15" s="54">
        <v>1</v>
      </c>
      <c r="E15">
        <v>1</v>
      </c>
      <c r="F15">
        <v>1</v>
      </c>
      <c r="G15" s="53">
        <f>'Regression Results'!$C$2*E15</f>
        <v>20.203699931482753</v>
      </c>
      <c r="H15">
        <f>LOOKUP(D15,'Regression Results'!$A$15:$A$17,'Regression Results'!$B$15:$B$17)+LOOKUP(D15,'Regression Results'!$A$15:$A$17,'Regression Results'!$C$15:$C$17)*F15+LOOKUP(D15,'Regression Results'!$A$15:$A$17,'Regression Results'!$D$15:$D$17)*F15*C15</f>
        <v>8.2502858238213523</v>
      </c>
      <c r="I15" s="53">
        <f t="shared" si="0"/>
        <v>11.9534141076614</v>
      </c>
    </row>
    <row r="16" spans="1:16" x14ac:dyDescent="0.25">
      <c r="A16" s="51">
        <v>1</v>
      </c>
      <c r="B16" s="51">
        <v>15</v>
      </c>
      <c r="C16" s="52">
        <v>56.405000000000001</v>
      </c>
      <c r="D16" s="54">
        <v>1</v>
      </c>
      <c r="E16">
        <v>1</v>
      </c>
      <c r="F16">
        <v>1</v>
      </c>
      <c r="G16" s="53">
        <f>'Regression Results'!$C$2*E16</f>
        <v>20.203699931482753</v>
      </c>
      <c r="H16">
        <f>LOOKUP(D16,'Regression Results'!$A$15:$A$17,'Regression Results'!$B$15:$B$17)+LOOKUP(D16,'Regression Results'!$A$15:$A$17,'Regression Results'!$C$15:$C$17)*F16+LOOKUP(D16,'Regression Results'!$A$15:$A$17,'Regression Results'!$D$15:$D$17)*F16*C16</f>
        <v>9.1398655173201035</v>
      </c>
      <c r="I16" s="53">
        <f t="shared" si="0"/>
        <v>11.063834414162649</v>
      </c>
    </row>
    <row r="17" spans="1:9" x14ac:dyDescent="0.25">
      <c r="A17" s="51">
        <v>1</v>
      </c>
      <c r="B17" s="51">
        <v>16</v>
      </c>
      <c r="C17" s="52">
        <v>56.929999916666674</v>
      </c>
      <c r="D17" s="54">
        <v>1</v>
      </c>
      <c r="E17">
        <v>1</v>
      </c>
      <c r="F17">
        <v>1</v>
      </c>
      <c r="G17" s="53">
        <f>'Regression Results'!$C$2*E17</f>
        <v>20.203699931482753</v>
      </c>
      <c r="H17">
        <f>LOOKUP(D17,'Regression Results'!$A$15:$A$17,'Regression Results'!$B$15:$B$17)+LOOKUP(D17,'Regression Results'!$A$15:$A$17,'Regression Results'!$C$15:$C$17)*F17+LOOKUP(D17,'Regression Results'!$A$15:$A$17,'Regression Results'!$D$15:$D$17)*F17*C17</f>
        <v>9.06820778583484</v>
      </c>
      <c r="I17" s="53">
        <f t="shared" si="0"/>
        <v>11.135492145647913</v>
      </c>
    </row>
    <row r="18" spans="1:9" x14ac:dyDescent="0.25">
      <c r="A18" s="51">
        <v>1</v>
      </c>
      <c r="B18" s="51">
        <v>17</v>
      </c>
      <c r="C18" s="52">
        <v>56.007499916666667</v>
      </c>
      <c r="D18" s="54">
        <v>1</v>
      </c>
      <c r="E18">
        <v>1</v>
      </c>
      <c r="F18">
        <v>1</v>
      </c>
      <c r="G18" s="53">
        <f>'Regression Results'!$C$2*E18</f>
        <v>20.203699931482753</v>
      </c>
      <c r="H18">
        <f>LOOKUP(D18,'Regression Results'!$A$15:$A$17,'Regression Results'!$B$15:$B$17)+LOOKUP(D18,'Regression Results'!$A$15:$A$17,'Regression Results'!$C$15:$C$17)*F18+LOOKUP(D18,'Regression Results'!$A$15:$A$17,'Regression Results'!$D$15:$D$17)*F18*C18</f>
        <v>9.1941206768594057</v>
      </c>
      <c r="I18" s="53">
        <f t="shared" si="0"/>
        <v>11.009579254623347</v>
      </c>
    </row>
    <row r="19" spans="1:9" x14ac:dyDescent="0.25">
      <c r="A19" s="51">
        <v>1</v>
      </c>
      <c r="B19" s="51">
        <v>18</v>
      </c>
      <c r="C19" s="52">
        <v>55.68499987500001</v>
      </c>
      <c r="D19" s="54">
        <v>1</v>
      </c>
      <c r="E19">
        <v>1</v>
      </c>
      <c r="F19">
        <v>1</v>
      </c>
      <c r="G19" s="53">
        <f>'Regression Results'!$C$2*E19</f>
        <v>20.203699931482753</v>
      </c>
      <c r="H19">
        <f>LOOKUP(D19,'Regression Results'!$A$15:$A$17,'Regression Results'!$B$15:$B$17)+LOOKUP(D19,'Regression Results'!$A$15:$A$17,'Regression Results'!$C$15:$C$17)*F19+LOOKUP(D19,'Regression Results'!$A$15:$A$17,'Regression Results'!$D$15:$D$17)*F19*C19</f>
        <v>9.2381390103030832</v>
      </c>
      <c r="I19" s="53">
        <f t="shared" si="0"/>
        <v>10.965560921179669</v>
      </c>
    </row>
    <row r="20" spans="1:9" x14ac:dyDescent="0.25">
      <c r="A20" s="51">
        <v>1</v>
      </c>
      <c r="B20" s="51">
        <v>19</v>
      </c>
      <c r="C20" s="52">
        <v>54.642499916666651</v>
      </c>
      <c r="D20" s="54">
        <v>1</v>
      </c>
      <c r="E20">
        <v>1</v>
      </c>
      <c r="F20">
        <v>1</v>
      </c>
      <c r="G20" s="53">
        <f>'Regression Results'!$C$2*E20</f>
        <v>20.203699931482753</v>
      </c>
      <c r="H20">
        <f>LOOKUP(D20,'Regression Results'!$A$15:$A$17,'Regression Results'!$B$15:$B$17)+LOOKUP(D20,'Regression Results'!$A$15:$A$17,'Regression Results'!$C$15:$C$17)*F20+LOOKUP(D20,'Regression Results'!$A$15:$A$17,'Regression Results'!$D$15:$D$17)*F20*C20</f>
        <v>9.380430808294129</v>
      </c>
      <c r="I20" s="53">
        <f t="shared" si="0"/>
        <v>10.823269123188624</v>
      </c>
    </row>
    <row r="21" spans="1:9" x14ac:dyDescent="0.25">
      <c r="A21" s="51">
        <v>1</v>
      </c>
      <c r="B21" s="51">
        <v>20</v>
      </c>
      <c r="C21" s="52">
        <v>53.510000083333324</v>
      </c>
      <c r="D21" s="54">
        <v>1</v>
      </c>
      <c r="E21">
        <v>1</v>
      </c>
      <c r="F21">
        <v>1</v>
      </c>
      <c r="G21" s="53">
        <f>'Regression Results'!$C$2*E21</f>
        <v>20.203699931482753</v>
      </c>
      <c r="H21">
        <f>LOOKUP(D21,'Regression Results'!$A$15:$A$17,'Regression Results'!$B$15:$B$17)+LOOKUP(D21,'Regression Results'!$A$15:$A$17,'Regression Results'!$C$15:$C$17)*F21+LOOKUP(D21,'Regression Results'!$A$15:$A$17,'Regression Results'!$D$15:$D$17)*F21*C21</f>
        <v>9.5350067737140058</v>
      </c>
      <c r="I21" s="53">
        <f t="shared" si="0"/>
        <v>10.668693157768747</v>
      </c>
    </row>
    <row r="22" spans="1:9" x14ac:dyDescent="0.25">
      <c r="A22" s="51">
        <v>1</v>
      </c>
      <c r="B22" s="51">
        <v>21</v>
      </c>
      <c r="C22" s="52">
        <v>55.69999979166667</v>
      </c>
      <c r="D22" s="54">
        <v>1</v>
      </c>
      <c r="E22">
        <v>1</v>
      </c>
      <c r="F22">
        <v>1</v>
      </c>
      <c r="G22" s="53">
        <f>'Regression Results'!$C$2*E22</f>
        <v>20.203699931482753</v>
      </c>
      <c r="H22">
        <f>LOOKUP(D22,'Regression Results'!$A$15:$A$17,'Regression Results'!$B$15:$B$17)+LOOKUP(D22,'Regression Results'!$A$15:$A$17,'Regression Results'!$C$15:$C$17)*F22+LOOKUP(D22,'Regression Results'!$A$15:$A$17,'Regression Results'!$D$15:$D$17)*F22*C22</f>
        <v>9.2360916575956278</v>
      </c>
      <c r="I22" s="53">
        <f t="shared" si="0"/>
        <v>10.967608273887125</v>
      </c>
    </row>
    <row r="23" spans="1:9" x14ac:dyDescent="0.25">
      <c r="A23" s="51">
        <v>1</v>
      </c>
      <c r="B23" s="51">
        <v>22</v>
      </c>
      <c r="C23" s="52">
        <v>61.25</v>
      </c>
      <c r="D23" s="54">
        <v>1</v>
      </c>
      <c r="E23">
        <v>1</v>
      </c>
      <c r="F23">
        <v>1</v>
      </c>
      <c r="G23" s="53">
        <f>'Regression Results'!$C$2*E23</f>
        <v>20.203699931482753</v>
      </c>
      <c r="H23">
        <f>LOOKUP(D23,'Regression Results'!$A$15:$A$17,'Regression Results'!$B$15:$B$17)+LOOKUP(D23,'Regression Results'!$A$15:$A$17,'Regression Results'!$C$15:$C$17)*F23+LOOKUP(D23,'Regression Results'!$A$15:$A$17,'Regression Results'!$D$15:$D$17)*F23*C23</f>
        <v>8.4785669189309303</v>
      </c>
      <c r="I23" s="53">
        <f t="shared" si="0"/>
        <v>11.725133012551822</v>
      </c>
    </row>
    <row r="24" spans="1:9" x14ac:dyDescent="0.25">
      <c r="A24" s="51">
        <v>1</v>
      </c>
      <c r="B24" s="51">
        <v>23</v>
      </c>
      <c r="C24" s="52">
        <v>53.480000374999996</v>
      </c>
      <c r="D24" s="54">
        <v>1</v>
      </c>
      <c r="E24">
        <v>1</v>
      </c>
      <c r="F24">
        <v>1</v>
      </c>
      <c r="G24" s="53">
        <f>'Regression Results'!$C$2*E24</f>
        <v>20.203699931482753</v>
      </c>
      <c r="H24">
        <f>LOOKUP(D24,'Regression Results'!$A$15:$A$17,'Regression Results'!$B$15:$B$17)+LOOKUP(D24,'Regression Results'!$A$15:$A$17,'Regression Results'!$C$15:$C$17)*F24+LOOKUP(D24,'Regression Results'!$A$15:$A$17,'Regression Results'!$D$15:$D$17)*F24*C24</f>
        <v>9.5391014620675492</v>
      </c>
      <c r="I24" s="53">
        <f t="shared" si="0"/>
        <v>10.664598469415203</v>
      </c>
    </row>
    <row r="25" spans="1:9" x14ac:dyDescent="0.25">
      <c r="A25" s="51">
        <v>1</v>
      </c>
      <c r="B25" s="51">
        <v>24</v>
      </c>
      <c r="C25" s="52">
        <v>52.692499999999995</v>
      </c>
      <c r="D25" s="54">
        <v>1</v>
      </c>
      <c r="E25">
        <v>1</v>
      </c>
      <c r="F25">
        <v>1</v>
      </c>
      <c r="G25" s="53">
        <f>'Regression Results'!$C$2*E25</f>
        <v>20.203699931482753</v>
      </c>
      <c r="H25">
        <f>LOOKUP(D25,'Regression Results'!$A$15:$A$17,'Regression Results'!$B$15:$B$17)+LOOKUP(D25,'Regression Results'!$A$15:$A$17,'Regression Results'!$C$15:$C$17)*F25+LOOKUP(D25,'Regression Results'!$A$15:$A$17,'Regression Results'!$D$15:$D$17)*F25*C25</f>
        <v>9.6465881275409124</v>
      </c>
      <c r="I25" s="53">
        <f t="shared" si="0"/>
        <v>10.55711180394184</v>
      </c>
    </row>
    <row r="26" spans="1:9" x14ac:dyDescent="0.25">
      <c r="A26" s="51">
        <v>1</v>
      </c>
      <c r="B26" s="51">
        <v>25</v>
      </c>
      <c r="C26" s="52">
        <v>53.787499958333342</v>
      </c>
      <c r="D26" s="54">
        <v>1</v>
      </c>
      <c r="E26">
        <v>1</v>
      </c>
      <c r="F26">
        <v>1</v>
      </c>
      <c r="G26" s="53">
        <f>'Regression Results'!$C$2*E26</f>
        <v>20.203699931482753</v>
      </c>
      <c r="H26">
        <f>LOOKUP(D26,'Regression Results'!$A$15:$A$17,'Regression Results'!$B$15:$B$17)+LOOKUP(D26,'Regression Results'!$A$15:$A$17,'Regression Results'!$C$15:$C$17)*F26+LOOKUP(D26,'Regression Results'!$A$15:$A$17,'Regression Results'!$D$15:$D$17)*F26*C26</f>
        <v>9.4971305552639169</v>
      </c>
      <c r="I26" s="53">
        <f t="shared" si="0"/>
        <v>10.706569376218836</v>
      </c>
    </row>
    <row r="27" spans="1:9" x14ac:dyDescent="0.25">
      <c r="A27" s="51">
        <v>1</v>
      </c>
      <c r="B27" s="51">
        <v>26</v>
      </c>
      <c r="C27" s="52">
        <v>51.725000208333334</v>
      </c>
      <c r="D27" s="54">
        <v>1</v>
      </c>
      <c r="E27">
        <v>1</v>
      </c>
      <c r="F27">
        <v>1</v>
      </c>
      <c r="G27" s="53">
        <f>'Regression Results'!$C$2*E27</f>
        <v>20.203699931482753</v>
      </c>
      <c r="H27">
        <f>LOOKUP(D27,'Regression Results'!$A$15:$A$17,'Regression Results'!$B$15:$B$17)+LOOKUP(D27,'Regression Results'!$A$15:$A$17,'Regression Results'!$C$15:$C$17)*F27+LOOKUP(D27,'Regression Results'!$A$15:$A$17,'Regression Results'!$D$15:$D$17)*F27*C27</f>
        <v>9.7786430823749662</v>
      </c>
      <c r="I27" s="53">
        <f t="shared" si="0"/>
        <v>10.425056849107786</v>
      </c>
    </row>
    <row r="28" spans="1:9" x14ac:dyDescent="0.25">
      <c r="A28" s="51">
        <v>1</v>
      </c>
      <c r="B28" s="51">
        <v>27</v>
      </c>
      <c r="C28" s="52">
        <v>53.112499999999983</v>
      </c>
      <c r="D28" s="54">
        <v>1</v>
      </c>
      <c r="E28">
        <v>1</v>
      </c>
      <c r="F28">
        <v>1</v>
      </c>
      <c r="G28" s="53">
        <f>'Regression Results'!$C$2*E28</f>
        <v>20.203699931482753</v>
      </c>
      <c r="H28">
        <f>LOOKUP(D28,'Regression Results'!$A$15:$A$17,'Regression Results'!$B$15:$B$17)+LOOKUP(D28,'Regression Results'!$A$15:$A$17,'Regression Results'!$C$15:$C$17)*F28+LOOKUP(D28,'Regression Results'!$A$15:$A$17,'Regression Results'!$D$15:$D$17)*F28*C28</f>
        <v>9.589261933253308</v>
      </c>
      <c r="I28" s="53">
        <f t="shared" si="0"/>
        <v>10.614437998229445</v>
      </c>
    </row>
    <row r="29" spans="1:9" x14ac:dyDescent="0.25">
      <c r="A29" s="51">
        <v>1</v>
      </c>
      <c r="B29" s="51">
        <v>28</v>
      </c>
      <c r="C29" s="52">
        <v>55.834999708333335</v>
      </c>
      <c r="D29" s="54">
        <v>1</v>
      </c>
      <c r="E29">
        <v>1</v>
      </c>
      <c r="F29">
        <v>1</v>
      </c>
      <c r="G29" s="53">
        <f>'Regression Results'!$C$2*E29</f>
        <v>20.203699931482753</v>
      </c>
      <c r="H29">
        <f>LOOKUP(D29,'Regression Results'!$A$15:$A$17,'Regression Results'!$B$15:$B$17)+LOOKUP(D29,'Regression Results'!$A$15:$A$17,'Regression Results'!$C$15:$C$17)*F29+LOOKUP(D29,'Regression Results'!$A$15:$A$17,'Regression Results'!$D$15:$D$17)*F29*C29</f>
        <v>9.2176653922345704</v>
      </c>
      <c r="I29" s="53">
        <f t="shared" si="0"/>
        <v>10.986034539248182</v>
      </c>
    </row>
    <row r="30" spans="1:9" x14ac:dyDescent="0.25">
      <c r="A30" s="51">
        <v>1</v>
      </c>
      <c r="B30" s="51">
        <v>29</v>
      </c>
      <c r="C30" s="52">
        <v>54.424999875000005</v>
      </c>
      <c r="D30" s="54">
        <v>1</v>
      </c>
      <c r="E30">
        <v>1</v>
      </c>
      <c r="F30">
        <v>1</v>
      </c>
      <c r="G30" s="53">
        <f>'Regression Results'!$C$2*E30</f>
        <v>20.203699931482753</v>
      </c>
      <c r="H30">
        <f>LOOKUP(D30,'Regression Results'!$A$15:$A$17,'Regression Results'!$B$15:$B$17)+LOOKUP(D30,'Regression Results'!$A$15:$A$17,'Regression Results'!$C$15:$C$17)*F30+LOOKUP(D30,'Regression Results'!$A$15:$A$17,'Regression Results'!$D$15:$D$17)*F30*C30</f>
        <v>9.4101175931659036</v>
      </c>
      <c r="I30" s="53">
        <f t="shared" si="0"/>
        <v>10.793582338316849</v>
      </c>
    </row>
    <row r="31" spans="1:9" x14ac:dyDescent="0.25">
      <c r="A31" s="51">
        <v>1</v>
      </c>
      <c r="B31" s="51">
        <v>30</v>
      </c>
      <c r="C31" s="52">
        <v>51.98000008333333</v>
      </c>
      <c r="D31" s="54">
        <v>1</v>
      </c>
      <c r="E31">
        <v>1</v>
      </c>
      <c r="F31">
        <v>1</v>
      </c>
      <c r="G31" s="53">
        <f>'Regression Results'!$C$2*E31</f>
        <v>20.203699931482753</v>
      </c>
      <c r="H31">
        <f>LOOKUP(D31,'Regression Results'!$A$15:$A$17,'Regression Results'!$B$15:$B$17)+LOOKUP(D31,'Regression Results'!$A$15:$A$17,'Regression Results'!$C$15:$C$17)*F31+LOOKUP(D31,'Regression Results'!$A$15:$A$17,'Regression Results'!$D$15:$D$17)*F31*C31</f>
        <v>9.7438379100474286</v>
      </c>
      <c r="I31" s="53">
        <f t="shared" si="0"/>
        <v>10.459862021435324</v>
      </c>
    </row>
    <row r="32" spans="1:9" x14ac:dyDescent="0.25">
      <c r="A32" s="51">
        <v>1</v>
      </c>
      <c r="B32" s="51">
        <v>31</v>
      </c>
      <c r="C32" s="52">
        <v>56.097499625000005</v>
      </c>
      <c r="D32" s="54">
        <v>1</v>
      </c>
      <c r="E32">
        <v>1</v>
      </c>
      <c r="F32">
        <v>1</v>
      </c>
      <c r="G32" s="53">
        <f>'Regression Results'!$C$2*E32</f>
        <v>20.203699931482753</v>
      </c>
      <c r="H32">
        <f>LOOKUP(D32,'Regression Results'!$A$15:$A$17,'Regression Results'!$B$15:$B$17)+LOOKUP(D32,'Regression Results'!$A$15:$A$17,'Regression Results'!$C$15:$C$17)*F32+LOOKUP(D32,'Regression Results'!$A$15:$A$17,'Regression Results'!$D$15:$D$17)*F32*C32</f>
        <v>9.1818365321790623</v>
      </c>
      <c r="I32" s="53">
        <f t="shared" si="0"/>
        <v>11.02186339930369</v>
      </c>
    </row>
    <row r="33" spans="1:9" x14ac:dyDescent="0.25">
      <c r="A33" s="51">
        <v>2</v>
      </c>
      <c r="B33" s="51">
        <v>1</v>
      </c>
      <c r="C33" s="52">
        <v>60.912499874999988</v>
      </c>
      <c r="D33" s="54">
        <v>1</v>
      </c>
      <c r="E33">
        <v>1</v>
      </c>
      <c r="F33">
        <v>1</v>
      </c>
      <c r="G33" s="53">
        <f>'Regression Results'!$C$2*E33</f>
        <v>20.203699931482753</v>
      </c>
      <c r="H33">
        <f>LOOKUP(D33,'Regression Results'!$A$15:$A$17,'Regression Results'!$B$15:$B$17)+LOOKUP(D33,'Regression Results'!$A$15:$A$17,'Regression Results'!$C$15:$C$17)*F33+LOOKUP(D33,'Regression Results'!$A$15:$A$17,'Regression Results'!$D$15:$D$17)*F33*C33</f>
        <v>8.5246326278305542</v>
      </c>
      <c r="I33" s="53">
        <f t="shared" si="0"/>
        <v>11.679067303652198</v>
      </c>
    </row>
    <row r="34" spans="1:9" x14ac:dyDescent="0.25">
      <c r="A34" s="51">
        <v>2</v>
      </c>
      <c r="B34" s="51">
        <v>2</v>
      </c>
      <c r="C34" s="52">
        <v>62.112499958333338</v>
      </c>
      <c r="D34" s="54">
        <v>1</v>
      </c>
      <c r="E34">
        <v>1</v>
      </c>
      <c r="F34">
        <v>1</v>
      </c>
      <c r="G34" s="53">
        <f>'Regression Results'!$C$2*E34</f>
        <v>20.203699931482753</v>
      </c>
      <c r="H34">
        <f>LOOKUP(D34,'Regression Results'!$A$15:$A$17,'Regression Results'!$B$15:$B$17)+LOOKUP(D34,'Regression Results'!$A$15:$A$17,'Regression Results'!$C$15:$C$17)*F34+LOOKUP(D34,'Regression Results'!$A$15:$A$17,'Regression Results'!$D$15:$D$17)*F34*C34</f>
        <v>8.3608434899202884</v>
      </c>
      <c r="I34" s="53">
        <f t="shared" si="0"/>
        <v>11.842856441562464</v>
      </c>
    </row>
    <row r="35" spans="1:9" x14ac:dyDescent="0.25">
      <c r="A35" s="51">
        <v>2</v>
      </c>
      <c r="B35" s="51">
        <v>3</v>
      </c>
      <c r="C35" s="52">
        <v>56.990000166666668</v>
      </c>
      <c r="D35" s="54">
        <v>1</v>
      </c>
      <c r="E35">
        <v>1</v>
      </c>
      <c r="F35">
        <v>1</v>
      </c>
      <c r="G35" s="53">
        <f>'Regression Results'!$C$2*E35</f>
        <v>20.203699931482753</v>
      </c>
      <c r="H35">
        <f>LOOKUP(D35,'Regression Results'!$A$15:$A$17,'Regression Results'!$B$15:$B$17)+LOOKUP(D35,'Regression Results'!$A$15:$A$17,'Regression Results'!$C$15:$C$17)*F35+LOOKUP(D35,'Regression Results'!$A$15:$A$17,'Regression Results'!$D$15:$D$17)*F35*C35</f>
        <v>9.060018295385305</v>
      </c>
      <c r="I35" s="53">
        <f t="shared" si="0"/>
        <v>11.143681636097448</v>
      </c>
    </row>
    <row r="36" spans="1:9" x14ac:dyDescent="0.25">
      <c r="A36" s="51">
        <v>2</v>
      </c>
      <c r="B36" s="51">
        <v>4</v>
      </c>
      <c r="C36" s="52">
        <v>55.107500583333341</v>
      </c>
      <c r="D36" s="54">
        <v>1</v>
      </c>
      <c r="E36">
        <v>1</v>
      </c>
      <c r="F36">
        <v>1</v>
      </c>
      <c r="G36" s="53">
        <f>'Regression Results'!$C$2*E36</f>
        <v>20.203699931482753</v>
      </c>
      <c r="H36">
        <f>LOOKUP(D36,'Regression Results'!$A$15:$A$17,'Regression Results'!$B$15:$B$17)+LOOKUP(D36,'Regression Results'!$A$15:$A$17,'Regression Results'!$C$15:$C$17)*F36+LOOKUP(D36,'Regression Results'!$A$15:$A$17,'Regression Results'!$D$15:$D$17)*F36*C36</f>
        <v>9.316962430767461</v>
      </c>
      <c r="I36" s="53">
        <f t="shared" si="0"/>
        <v>10.886737500715292</v>
      </c>
    </row>
    <row r="37" spans="1:9" x14ac:dyDescent="0.25">
      <c r="A37" s="51">
        <v>2</v>
      </c>
      <c r="B37" s="51">
        <v>5</v>
      </c>
      <c r="C37" s="52">
        <v>55.129999749999989</v>
      </c>
      <c r="D37" s="54">
        <v>1</v>
      </c>
      <c r="E37">
        <v>1</v>
      </c>
      <c r="F37">
        <v>1</v>
      </c>
      <c r="G37" s="53">
        <f>'Regression Results'!$C$2*E37</f>
        <v>20.203699931482753</v>
      </c>
      <c r="H37">
        <f>LOOKUP(D37,'Regression Results'!$A$15:$A$17,'Regression Results'!$B$15:$B$17)+LOOKUP(D37,'Regression Results'!$A$15:$A$17,'Regression Results'!$C$15:$C$17)*F37+LOOKUP(D37,'Regression Results'!$A$15:$A$17,'Regression Results'!$D$15:$D$17)*F37*C37</f>
        <v>9.3138914983873597</v>
      </c>
      <c r="I37" s="53">
        <f t="shared" si="0"/>
        <v>10.889808433095393</v>
      </c>
    </row>
    <row r="38" spans="1:9" x14ac:dyDescent="0.25">
      <c r="A38" s="51">
        <v>2</v>
      </c>
      <c r="B38" s="51">
        <v>6</v>
      </c>
      <c r="C38" s="52">
        <v>52.362500000000011</v>
      </c>
      <c r="D38" s="54">
        <v>1</v>
      </c>
      <c r="E38">
        <v>1</v>
      </c>
      <c r="F38">
        <v>1</v>
      </c>
      <c r="G38" s="53">
        <f>'Regression Results'!$C$2*E38</f>
        <v>20.203699931482753</v>
      </c>
      <c r="H38">
        <f>LOOKUP(D38,'Regression Results'!$A$15:$A$17,'Regression Results'!$B$15:$B$17)+LOOKUP(D38,'Regression Results'!$A$15:$A$17,'Regression Results'!$C$15:$C$17)*F38+LOOKUP(D38,'Regression Results'!$A$15:$A$17,'Regression Results'!$D$15:$D$17)*F38*C38</f>
        <v>9.6916301373383167</v>
      </c>
      <c r="I38" s="53">
        <f t="shared" si="0"/>
        <v>10.512069794144436</v>
      </c>
    </row>
    <row r="39" spans="1:9" x14ac:dyDescent="0.25">
      <c r="A39" s="51">
        <v>2</v>
      </c>
      <c r="B39" s="51">
        <v>7</v>
      </c>
      <c r="C39" s="52">
        <v>53.427499833333322</v>
      </c>
      <c r="D39" s="54">
        <v>1</v>
      </c>
      <c r="E39">
        <v>1</v>
      </c>
      <c r="F39">
        <v>1</v>
      </c>
      <c r="G39" s="53">
        <f>'Regression Results'!$C$2*E39</f>
        <v>20.203699931482753</v>
      </c>
      <c r="H39">
        <f>LOOKUP(D39,'Regression Results'!$A$15:$A$17,'Regression Results'!$B$15:$B$17)+LOOKUP(D39,'Regression Results'!$A$15:$A$17,'Regression Results'!$C$15:$C$17)*F39+LOOKUP(D39,'Regression Results'!$A$15:$A$17,'Regression Results'!$D$15:$D$17)*F39*C39</f>
        <v>9.546267310286094</v>
      </c>
      <c r="I39" s="53">
        <f t="shared" si="0"/>
        <v>10.657432621196659</v>
      </c>
    </row>
    <row r="40" spans="1:9" x14ac:dyDescent="0.25">
      <c r="A40" s="51">
        <v>2</v>
      </c>
      <c r="B40" s="51">
        <v>8</v>
      </c>
      <c r="C40" s="52">
        <v>54.889999708333335</v>
      </c>
      <c r="D40" s="54">
        <v>1</v>
      </c>
      <c r="E40">
        <v>1</v>
      </c>
      <c r="F40">
        <v>1</v>
      </c>
      <c r="G40" s="53">
        <f>'Regression Results'!$C$2*E40</f>
        <v>20.203699931482753</v>
      </c>
      <c r="H40">
        <f>LOOKUP(D40,'Regression Results'!$A$15:$A$17,'Regression Results'!$B$15:$B$17)+LOOKUP(D40,'Regression Results'!$A$15:$A$17,'Regression Results'!$C$15:$C$17)*F40+LOOKUP(D40,'Regression Results'!$A$15:$A$17,'Regression Results'!$D$15:$D$17)*F40*C40</f>
        <v>9.3466493293816857</v>
      </c>
      <c r="I40" s="53">
        <f t="shared" si="0"/>
        <v>10.857050602101067</v>
      </c>
    </row>
    <row r="41" spans="1:9" x14ac:dyDescent="0.25">
      <c r="A41" s="51">
        <v>2</v>
      </c>
      <c r="B41" s="51">
        <v>9</v>
      </c>
      <c r="C41" s="52">
        <v>53.337500208333324</v>
      </c>
      <c r="D41" s="54">
        <v>1</v>
      </c>
      <c r="E41">
        <v>1</v>
      </c>
      <c r="F41">
        <v>1</v>
      </c>
      <c r="G41" s="53">
        <f>'Regression Results'!$C$2*E41</f>
        <v>20.203699931482753</v>
      </c>
      <c r="H41">
        <f>LOOKUP(D41,'Regression Results'!$A$15:$A$17,'Regression Results'!$B$15:$B$17)+LOOKUP(D41,'Regression Results'!$A$15:$A$17,'Regression Results'!$C$15:$C$17)*F41+LOOKUP(D41,'Regression Results'!$A$15:$A$17,'Regression Results'!$D$15:$D$17)*F41*C41</f>
        <v>9.5585514435921919</v>
      </c>
      <c r="I41" s="53">
        <f t="shared" si="0"/>
        <v>10.645148487890561</v>
      </c>
    </row>
    <row r="42" spans="1:9" x14ac:dyDescent="0.25">
      <c r="A42" s="51">
        <v>2</v>
      </c>
      <c r="B42" s="51">
        <v>10</v>
      </c>
      <c r="C42" s="52">
        <v>59.810000166666661</v>
      </c>
      <c r="D42" s="54">
        <v>1</v>
      </c>
      <c r="E42">
        <v>1</v>
      </c>
      <c r="F42">
        <v>1</v>
      </c>
      <c r="G42" s="53">
        <f>'Regression Results'!$C$2*E42</f>
        <v>20.203699931482753</v>
      </c>
      <c r="H42">
        <f>LOOKUP(D42,'Regression Results'!$A$15:$A$17,'Regression Results'!$B$15:$B$17)+LOOKUP(D42,'Regression Results'!$A$15:$A$17,'Regression Results'!$C$15:$C$17)*F42+LOOKUP(D42,'Regression Results'!$A$15:$A$17,'Regression Results'!$D$15:$D$17)*F42*C42</f>
        <v>8.6751138480256635</v>
      </c>
      <c r="I42" s="53">
        <f t="shared" si="0"/>
        <v>11.528586083457089</v>
      </c>
    </row>
    <row r="43" spans="1:9" x14ac:dyDescent="0.25">
      <c r="A43" s="51">
        <v>2</v>
      </c>
      <c r="B43" s="51">
        <v>11</v>
      </c>
      <c r="C43" s="52">
        <v>53.952499875000008</v>
      </c>
      <c r="D43" s="54">
        <v>1</v>
      </c>
      <c r="E43">
        <v>1</v>
      </c>
      <c r="F43">
        <v>1</v>
      </c>
      <c r="G43" s="53">
        <f>'Regression Results'!$C$2*E43</f>
        <v>20.203699931482753</v>
      </c>
      <c r="H43">
        <f>LOOKUP(D43,'Regression Results'!$A$15:$A$17,'Regression Results'!$B$15:$B$17)+LOOKUP(D43,'Regression Results'!$A$15:$A$17,'Regression Results'!$C$15:$C$17)*F43+LOOKUP(D43,'Regression Results'!$A$15:$A$17,'Regression Results'!$D$15:$D$17)*F43*C43</f>
        <v>9.4746095617394595</v>
      </c>
      <c r="I43" s="53">
        <f t="shared" si="0"/>
        <v>10.729090369743293</v>
      </c>
    </row>
    <row r="44" spans="1:9" x14ac:dyDescent="0.25">
      <c r="A44" s="51">
        <v>2</v>
      </c>
      <c r="B44" s="51">
        <v>12</v>
      </c>
      <c r="C44" s="52">
        <v>58.482499791666669</v>
      </c>
      <c r="D44" s="54">
        <v>1</v>
      </c>
      <c r="E44">
        <v>1</v>
      </c>
      <c r="F44">
        <v>1</v>
      </c>
      <c r="G44" s="53">
        <f>'Regression Results'!$C$2*E44</f>
        <v>20.203699931482753</v>
      </c>
      <c r="H44">
        <f>LOOKUP(D44,'Regression Results'!$A$15:$A$17,'Regression Results'!$B$15:$B$17)+LOOKUP(D44,'Regression Results'!$A$15:$A$17,'Regression Results'!$C$15:$C$17)*F44+LOOKUP(D44,'Regression Results'!$A$15:$A$17,'Regression Results'!$D$15:$D$17)*F44*C44</f>
        <v>8.8563056204402351</v>
      </c>
      <c r="I44" s="53">
        <f t="shared" si="0"/>
        <v>11.347394311042518</v>
      </c>
    </row>
    <row r="45" spans="1:9" x14ac:dyDescent="0.25">
      <c r="A45" s="51">
        <v>2</v>
      </c>
      <c r="B45" s="51">
        <v>13</v>
      </c>
      <c r="C45" s="52">
        <v>59.509999833333332</v>
      </c>
      <c r="D45" s="54">
        <v>1</v>
      </c>
      <c r="E45">
        <v>1</v>
      </c>
      <c r="F45">
        <v>1</v>
      </c>
      <c r="G45" s="53">
        <f>'Regression Results'!$C$2*E45</f>
        <v>20.203699931482753</v>
      </c>
      <c r="H45">
        <f>LOOKUP(D45,'Regression Results'!$A$15:$A$17,'Regression Results'!$B$15:$B$17)+LOOKUP(D45,'Regression Results'!$A$15:$A$17,'Regression Results'!$C$15:$C$17)*F45+LOOKUP(D45,'Regression Results'!$A$15:$A$17,'Regression Results'!$D$15:$D$17)*F45*C45</f>
        <v>8.7160611751566464</v>
      </c>
      <c r="I45" s="53">
        <f t="shared" si="0"/>
        <v>11.487638756326106</v>
      </c>
    </row>
    <row r="46" spans="1:9" x14ac:dyDescent="0.25">
      <c r="A46" s="51">
        <v>2</v>
      </c>
      <c r="B46" s="51">
        <v>14</v>
      </c>
      <c r="C46" s="52">
        <v>58.999999916666667</v>
      </c>
      <c r="D46" s="54">
        <v>1</v>
      </c>
      <c r="E46">
        <v>1</v>
      </c>
      <c r="F46">
        <v>1</v>
      </c>
      <c r="G46" s="53">
        <f>'Regression Results'!$C$2*E46</f>
        <v>20.203699931482753</v>
      </c>
      <c r="H46">
        <f>LOOKUP(D46,'Regression Results'!$A$15:$A$17,'Regression Results'!$B$15:$B$17)+LOOKUP(D46,'Regression Results'!$A$15:$A$17,'Regression Results'!$C$15:$C$17)*F46+LOOKUP(D46,'Regression Results'!$A$15:$A$17,'Regression Results'!$D$15:$D$17)*F46*C46</f>
        <v>8.785671542560209</v>
      </c>
      <c r="I46" s="53">
        <f t="shared" si="0"/>
        <v>11.418028388922544</v>
      </c>
    </row>
    <row r="47" spans="1:9" x14ac:dyDescent="0.25">
      <c r="A47" s="51">
        <v>2</v>
      </c>
      <c r="B47" s="51">
        <v>15</v>
      </c>
      <c r="C47" s="52">
        <v>59.67499999999999</v>
      </c>
      <c r="D47" s="54">
        <v>1</v>
      </c>
      <c r="E47">
        <v>1</v>
      </c>
      <c r="F47">
        <v>1</v>
      </c>
      <c r="G47" s="53">
        <f>'Regression Results'!$C$2*E47</f>
        <v>20.203699931482753</v>
      </c>
      <c r="H47">
        <f>LOOKUP(D47,'Regression Results'!$A$15:$A$17,'Regression Results'!$B$15:$B$17)+LOOKUP(D47,'Regression Results'!$A$15:$A$17,'Regression Results'!$C$15:$C$17)*F47+LOOKUP(D47,'Regression Results'!$A$15:$A$17,'Regression Results'!$D$15:$D$17)*F47*C47</f>
        <v>8.6935401475094558</v>
      </c>
      <c r="I47" s="53">
        <f t="shared" si="0"/>
        <v>11.510159783973297</v>
      </c>
    </row>
    <row r="48" spans="1:9" x14ac:dyDescent="0.25">
      <c r="A48" s="51">
        <v>2</v>
      </c>
      <c r="B48" s="51">
        <v>16</v>
      </c>
      <c r="C48" s="52">
        <v>58.677500166666675</v>
      </c>
      <c r="D48" s="54">
        <v>1</v>
      </c>
      <c r="E48">
        <v>1</v>
      </c>
      <c r="F48">
        <v>1</v>
      </c>
      <c r="G48" s="53">
        <f>'Regression Results'!$C$2*E48</f>
        <v>20.203699931482753</v>
      </c>
      <c r="H48">
        <f>LOOKUP(D48,'Regression Results'!$A$15:$A$17,'Regression Results'!$B$15:$B$17)+LOOKUP(D48,'Regression Results'!$A$15:$A$17,'Regression Results'!$C$15:$C$17)*F48+LOOKUP(D48,'Regression Results'!$A$15:$A$17,'Regression Results'!$D$15:$D$17)*F48*C48</f>
        <v>8.8296898361940279</v>
      </c>
      <c r="I48" s="53">
        <f t="shared" si="0"/>
        <v>11.374010095288725</v>
      </c>
    </row>
    <row r="49" spans="1:9" x14ac:dyDescent="0.25">
      <c r="A49" s="51">
        <v>2</v>
      </c>
      <c r="B49" s="51">
        <v>17</v>
      </c>
      <c r="C49" s="52">
        <v>58.872500000000009</v>
      </c>
      <c r="D49" s="54">
        <v>1</v>
      </c>
      <c r="E49">
        <v>1</v>
      </c>
      <c r="F49">
        <v>1</v>
      </c>
      <c r="G49" s="53">
        <f>'Regression Results'!$C$2*E49</f>
        <v>20.203699931482753</v>
      </c>
      <c r="H49">
        <f>LOOKUP(D49,'Regression Results'!$A$15:$A$17,'Regression Results'!$B$15:$B$17)+LOOKUP(D49,'Regression Results'!$A$15:$A$17,'Regression Results'!$C$15:$C$17)*F49+LOOKUP(D49,'Regression Results'!$A$15:$A$17,'Regression Results'!$D$15:$D$17)*F49*C49</f>
        <v>8.8030741258804159</v>
      </c>
      <c r="I49" s="53">
        <f t="shared" si="0"/>
        <v>11.400625805602337</v>
      </c>
    </row>
    <row r="50" spans="1:9" x14ac:dyDescent="0.25">
      <c r="A50" s="51">
        <v>2</v>
      </c>
      <c r="B50" s="51">
        <v>18</v>
      </c>
      <c r="C50" s="52">
        <v>56.682499624999998</v>
      </c>
      <c r="D50" s="54">
        <v>1</v>
      </c>
      <c r="E50">
        <v>1</v>
      </c>
      <c r="F50">
        <v>1</v>
      </c>
      <c r="G50" s="53">
        <f>'Regression Results'!$C$2*E50</f>
        <v>20.203699931482753</v>
      </c>
      <c r="H50">
        <f>LOOKUP(D50,'Regression Results'!$A$15:$A$17,'Regression Results'!$B$15:$B$17)+LOOKUP(D50,'Regression Results'!$A$15:$A$17,'Regression Results'!$C$15:$C$17)*F50+LOOKUP(D50,'Regression Results'!$A$15:$A$17,'Regression Results'!$D$15:$D$17)*F50*C50</f>
        <v>9.101989332992753</v>
      </c>
      <c r="I50" s="53">
        <f t="shared" si="0"/>
        <v>11.10171059849</v>
      </c>
    </row>
    <row r="51" spans="1:9" x14ac:dyDescent="0.25">
      <c r="A51" s="51">
        <v>2</v>
      </c>
      <c r="B51" s="51">
        <v>19</v>
      </c>
      <c r="C51" s="52">
        <v>55.325000125000003</v>
      </c>
      <c r="D51" s="54">
        <v>1</v>
      </c>
      <c r="E51">
        <v>1</v>
      </c>
      <c r="F51">
        <v>1</v>
      </c>
      <c r="G51" s="53">
        <f>'Regression Results'!$C$2*E51</f>
        <v>20.203699931482753</v>
      </c>
      <c r="H51">
        <f>LOOKUP(D51,'Regression Results'!$A$15:$A$17,'Regression Results'!$B$15:$B$17)+LOOKUP(D51,'Regression Results'!$A$15:$A$17,'Regression Results'!$C$15:$C$17)*F51+LOOKUP(D51,'Regression Results'!$A$15:$A$17,'Regression Results'!$D$15:$D$17)*F51*C51</f>
        <v>9.2872757141411544</v>
      </c>
      <c r="I51" s="53">
        <f t="shared" si="0"/>
        <v>10.916424217341598</v>
      </c>
    </row>
    <row r="52" spans="1:9" x14ac:dyDescent="0.25">
      <c r="A52" s="51">
        <v>2</v>
      </c>
      <c r="B52" s="51">
        <v>20</v>
      </c>
      <c r="C52" s="52">
        <v>60.312500083333333</v>
      </c>
      <c r="D52" s="54">
        <v>1</v>
      </c>
      <c r="E52">
        <v>1</v>
      </c>
      <c r="F52">
        <v>1</v>
      </c>
      <c r="G52" s="53">
        <f>'Regression Results'!$C$2*E52</f>
        <v>20.203699931482753</v>
      </c>
      <c r="H52">
        <f>LOOKUP(D52,'Regression Results'!$A$15:$A$17,'Regression Results'!$B$15:$B$17)+LOOKUP(D52,'Regression Results'!$A$15:$A$17,'Regression Results'!$C$15:$C$17)*F52+LOOKUP(D52,'Regression Results'!$A$15:$A$17,'Regression Results'!$D$15:$D$17)*F52*C52</f>
        <v>8.6065271626629496</v>
      </c>
      <c r="I52" s="53">
        <f t="shared" si="0"/>
        <v>11.597172768819803</v>
      </c>
    </row>
    <row r="53" spans="1:9" x14ac:dyDescent="0.25">
      <c r="A53" s="51">
        <v>2</v>
      </c>
      <c r="B53" s="51">
        <v>21</v>
      </c>
      <c r="C53" s="52">
        <v>56.329999791666665</v>
      </c>
      <c r="D53" s="54">
        <v>1</v>
      </c>
      <c r="E53">
        <v>1</v>
      </c>
      <c r="F53">
        <v>1</v>
      </c>
      <c r="G53" s="53">
        <f>'Regression Results'!$C$2*E53</f>
        <v>20.203699931482753</v>
      </c>
      <c r="H53">
        <f>LOOKUP(D53,'Regression Results'!$A$15:$A$17,'Regression Results'!$B$15:$B$17)+LOOKUP(D53,'Regression Results'!$A$15:$A$17,'Regression Results'!$C$15:$C$17)*F53+LOOKUP(D53,'Regression Results'!$A$15:$A$17,'Regression Results'!$D$15:$D$17)*F53*C53</f>
        <v>9.1501023661642193</v>
      </c>
      <c r="I53" s="53">
        <f t="shared" si="0"/>
        <v>11.053597565318533</v>
      </c>
    </row>
    <row r="54" spans="1:9" x14ac:dyDescent="0.25">
      <c r="A54" s="51">
        <v>2</v>
      </c>
      <c r="B54" s="51">
        <v>22</v>
      </c>
      <c r="C54" s="52">
        <v>57.837500000000013</v>
      </c>
      <c r="D54" s="54">
        <v>1</v>
      </c>
      <c r="E54">
        <v>1</v>
      </c>
      <c r="F54">
        <v>1</v>
      </c>
      <c r="G54" s="53">
        <f>'Regression Results'!$C$2*E54</f>
        <v>20.203699931482753</v>
      </c>
      <c r="H54">
        <f>LOOKUP(D54,'Regression Results'!$A$15:$A$17,'Regression Results'!$B$15:$B$17)+LOOKUP(D54,'Regression Results'!$A$15:$A$17,'Regression Results'!$C$15:$C$17)*F54+LOOKUP(D54,'Regression Results'!$A$15:$A$17,'Regression Results'!$D$15:$D$17)*F54*C54</f>
        <v>8.9443422475177314</v>
      </c>
      <c r="I54" s="53">
        <f t="shared" si="0"/>
        <v>11.259357683965021</v>
      </c>
    </row>
    <row r="55" spans="1:9" x14ac:dyDescent="0.25">
      <c r="A55" s="51">
        <v>2</v>
      </c>
      <c r="B55" s="51">
        <v>23</v>
      </c>
      <c r="C55" s="52">
        <v>59.495000291666678</v>
      </c>
      <c r="D55" s="54">
        <v>1</v>
      </c>
      <c r="E55">
        <v>1</v>
      </c>
      <c r="F55">
        <v>1</v>
      </c>
      <c r="G55" s="53">
        <f>'Regression Results'!$C$2*E55</f>
        <v>20.203699931482753</v>
      </c>
      <c r="H55">
        <f>LOOKUP(D55,'Regression Results'!$A$15:$A$17,'Regression Results'!$B$15:$B$17)+LOOKUP(D55,'Regression Results'!$A$15:$A$17,'Regression Results'!$C$15:$C$17)*F55+LOOKUP(D55,'Regression Results'!$A$15:$A$17,'Regression Results'!$D$15:$D$17)*F55*C55</f>
        <v>8.7181084766799977</v>
      </c>
      <c r="I55" s="53">
        <f t="shared" si="0"/>
        <v>11.485591454802755</v>
      </c>
    </row>
    <row r="56" spans="1:9" x14ac:dyDescent="0.25">
      <c r="A56" s="51">
        <v>2</v>
      </c>
      <c r="B56" s="51">
        <v>24</v>
      </c>
      <c r="C56" s="52">
        <v>57.170000124999994</v>
      </c>
      <c r="D56" s="54">
        <v>1</v>
      </c>
      <c r="E56">
        <v>1</v>
      </c>
      <c r="F56">
        <v>1</v>
      </c>
      <c r="G56" s="53">
        <f>'Regression Results'!$C$2*E56</f>
        <v>20.203699931482753</v>
      </c>
      <c r="H56">
        <f>LOOKUP(D56,'Regression Results'!$A$15:$A$17,'Regression Results'!$B$15:$B$17)+LOOKUP(D56,'Regression Results'!$A$15:$A$17,'Regression Results'!$C$15:$C$17)*F56+LOOKUP(D56,'Regression Results'!$A$15:$A$17,'Regression Results'!$D$15:$D$17)*F56*C56</f>
        <v>9.0354499320920265</v>
      </c>
      <c r="I56" s="53">
        <f t="shared" si="0"/>
        <v>11.168249999390726</v>
      </c>
    </row>
    <row r="57" spans="1:9" x14ac:dyDescent="0.25">
      <c r="A57" s="51">
        <v>2</v>
      </c>
      <c r="B57" s="51">
        <v>25</v>
      </c>
      <c r="C57" s="52">
        <v>54.747499875000017</v>
      </c>
      <c r="D57" s="54">
        <v>1</v>
      </c>
      <c r="E57">
        <v>1</v>
      </c>
      <c r="F57">
        <v>1</v>
      </c>
      <c r="G57" s="53">
        <f>'Regression Results'!$C$2*E57</f>
        <v>20.203699931482753</v>
      </c>
      <c r="H57">
        <f>LOOKUP(D57,'Regression Results'!$A$15:$A$17,'Regression Results'!$B$15:$B$17)+LOOKUP(D57,'Regression Results'!$A$15:$A$17,'Regression Results'!$C$15:$C$17)*F57+LOOKUP(D57,'Regression Results'!$A$15:$A$17,'Regression Results'!$D$15:$D$17)*F57*C57</f>
        <v>9.3660992654093462</v>
      </c>
      <c r="I57" s="53">
        <f t="shared" si="0"/>
        <v>10.837600666073406</v>
      </c>
    </row>
    <row r="58" spans="1:9" x14ac:dyDescent="0.25">
      <c r="A58" s="51">
        <v>2</v>
      </c>
      <c r="B58" s="51">
        <v>26</v>
      </c>
      <c r="C58" s="52">
        <v>57.627499874999984</v>
      </c>
      <c r="D58" s="54">
        <v>1</v>
      </c>
      <c r="E58">
        <v>1</v>
      </c>
      <c r="F58">
        <v>1</v>
      </c>
      <c r="G58" s="53">
        <f>'Regression Results'!$C$2*E58</f>
        <v>20.203699931482753</v>
      </c>
      <c r="H58">
        <f>LOOKUP(D58,'Regression Results'!$A$15:$A$17,'Regression Results'!$B$15:$B$17)+LOOKUP(D58,'Regression Results'!$A$15:$A$17,'Regression Results'!$C$15:$C$17)*F58+LOOKUP(D58,'Regression Results'!$A$15:$A$17,'Regression Results'!$D$15:$D$17)*F58*C58</f>
        <v>8.9730053617229046</v>
      </c>
      <c r="I58" s="53">
        <f t="shared" si="0"/>
        <v>11.230694569759848</v>
      </c>
    </row>
    <row r="59" spans="1:9" x14ac:dyDescent="0.25">
      <c r="A59" s="51">
        <v>2</v>
      </c>
      <c r="B59" s="51">
        <v>27</v>
      </c>
      <c r="C59" s="52">
        <v>54.829999833333339</v>
      </c>
      <c r="D59" s="54">
        <v>1</v>
      </c>
      <c r="E59">
        <v>1</v>
      </c>
      <c r="F59">
        <v>1</v>
      </c>
      <c r="G59" s="53">
        <f>'Regression Results'!$C$2*E59</f>
        <v>20.203699931482753</v>
      </c>
      <c r="H59">
        <f>LOOKUP(D59,'Regression Results'!$A$15:$A$17,'Regression Results'!$B$15:$B$17)+LOOKUP(D59,'Regression Results'!$A$15:$A$17,'Regression Results'!$C$15:$C$17)*F59+LOOKUP(D59,'Regression Results'!$A$15:$A$17,'Regression Results'!$D$15:$D$17)*F59*C59</f>
        <v>9.3548387686471184</v>
      </c>
      <c r="I59" s="53">
        <f t="shared" si="0"/>
        <v>10.848861162835634</v>
      </c>
    </row>
    <row r="60" spans="1:9" x14ac:dyDescent="0.25">
      <c r="A60" s="51">
        <v>2</v>
      </c>
      <c r="B60" s="51">
        <v>28</v>
      </c>
      <c r="C60" s="52">
        <v>54.095000124999991</v>
      </c>
      <c r="D60" s="54">
        <v>1</v>
      </c>
      <c r="E60">
        <v>1</v>
      </c>
      <c r="F60">
        <v>1</v>
      </c>
      <c r="G60" s="53">
        <f>'Regression Results'!$C$2*E60</f>
        <v>20.203699931482753</v>
      </c>
      <c r="H60">
        <f>LOOKUP(D60,'Regression Results'!$A$15:$A$17,'Regression Results'!$B$15:$B$17)+LOOKUP(D60,'Regression Results'!$A$15:$A$17,'Regression Results'!$C$15:$C$17)*F60+LOOKUP(D60,'Regression Results'!$A$15:$A$17,'Regression Results'!$D$15:$D$17)*F60*C60</f>
        <v>9.4551595688405747</v>
      </c>
      <c r="I60" s="53">
        <f t="shared" si="0"/>
        <v>10.748540362642178</v>
      </c>
    </row>
    <row r="61" spans="1:9" x14ac:dyDescent="0.25">
      <c r="A61" s="51">
        <v>3</v>
      </c>
      <c r="B61" s="51">
        <v>1</v>
      </c>
      <c r="C61" s="52">
        <v>53.929999958333333</v>
      </c>
      <c r="D61" s="54">
        <v>1</v>
      </c>
      <c r="E61">
        <v>1</v>
      </c>
      <c r="F61">
        <v>1</v>
      </c>
      <c r="G61" s="53">
        <f>'Regression Results'!$C$2*E61</f>
        <v>20.203699931482753</v>
      </c>
      <c r="H61">
        <f>LOOKUP(D61,'Regression Results'!$A$15:$A$17,'Regression Results'!$B$15:$B$17)+LOOKUP(D61,'Regression Results'!$A$15:$A$17,'Regression Results'!$C$15:$C$17)*F61+LOOKUP(D61,'Regression Results'!$A$15:$A$17,'Regression Results'!$D$15:$D$17)*F61*C61</f>
        <v>9.4776805964877653</v>
      </c>
      <c r="I61" s="53">
        <f t="shared" si="0"/>
        <v>10.726019334994987</v>
      </c>
    </row>
    <row r="62" spans="1:9" x14ac:dyDescent="0.25">
      <c r="A62" s="51">
        <v>3</v>
      </c>
      <c r="B62" s="51">
        <v>2</v>
      </c>
      <c r="C62" s="52">
        <v>55.070000041666667</v>
      </c>
      <c r="D62" s="54">
        <v>1</v>
      </c>
      <c r="E62">
        <v>1</v>
      </c>
      <c r="F62">
        <v>1</v>
      </c>
      <c r="G62" s="53">
        <f>'Regression Results'!$C$2*E62</f>
        <v>20.203699931482753</v>
      </c>
      <c r="H62">
        <f>LOOKUP(D62,'Regression Results'!$A$15:$A$17,'Regression Results'!$B$15:$B$17)+LOOKUP(D62,'Regression Results'!$A$15:$A$17,'Regression Results'!$C$15:$C$17)*F62+LOOKUP(D62,'Regression Results'!$A$15:$A$17,'Regression Results'!$D$15:$D$17)*F62*C62</f>
        <v>9.3220809149043031</v>
      </c>
      <c r="I62" s="53">
        <f t="shared" si="0"/>
        <v>10.881619016578449</v>
      </c>
    </row>
    <row r="63" spans="1:9" x14ac:dyDescent="0.25">
      <c r="A63" s="51">
        <v>3</v>
      </c>
      <c r="B63" s="51">
        <v>3</v>
      </c>
      <c r="C63" s="52">
        <v>55.414999958333333</v>
      </c>
      <c r="D63" s="54">
        <v>1</v>
      </c>
      <c r="E63">
        <v>1</v>
      </c>
      <c r="F63">
        <v>1</v>
      </c>
      <c r="G63" s="53">
        <f>'Regression Results'!$C$2*E63</f>
        <v>20.203699931482753</v>
      </c>
      <c r="H63">
        <f>LOOKUP(D63,'Regression Results'!$A$15:$A$17,'Regression Results'!$B$15:$B$17)+LOOKUP(D63,'Regression Results'!$A$15:$A$17,'Regression Results'!$C$15:$C$17)*F63+LOOKUP(D63,'Regression Results'!$A$15:$A$17,'Regression Results'!$D$15:$D$17)*F63*C63</f>
        <v>9.2749915523994417</v>
      </c>
      <c r="I63" s="53">
        <f t="shared" si="0"/>
        <v>10.928708379083311</v>
      </c>
    </row>
    <row r="64" spans="1:9" x14ac:dyDescent="0.25">
      <c r="A64" s="51">
        <v>3</v>
      </c>
      <c r="B64" s="51">
        <v>4</v>
      </c>
      <c r="C64" s="52">
        <v>52.805000124999999</v>
      </c>
      <c r="D64" s="54">
        <v>1</v>
      </c>
      <c r="E64">
        <v>1</v>
      </c>
      <c r="F64">
        <v>1</v>
      </c>
      <c r="G64" s="53">
        <f>'Regression Results'!$C$2*E64</f>
        <v>20.203699931482753</v>
      </c>
      <c r="H64">
        <f>LOOKUP(D64,'Regression Results'!$A$15:$A$17,'Regression Results'!$B$15:$B$17)+LOOKUP(D64,'Regression Results'!$A$15:$A$17,'Regression Results'!$C$15:$C$17)*F64+LOOKUP(D64,'Regression Results'!$A$15:$A$17,'Regression Results'!$D$15:$D$17)*F64*C64</f>
        <v>9.6312328798667934</v>
      </c>
      <c r="I64" s="53">
        <f t="shared" si="0"/>
        <v>10.572467051615959</v>
      </c>
    </row>
    <row r="65" spans="1:9" x14ac:dyDescent="0.25">
      <c r="A65" s="51">
        <v>3</v>
      </c>
      <c r="B65" s="51">
        <v>5</v>
      </c>
      <c r="C65" s="52">
        <v>51.604999749999998</v>
      </c>
      <c r="D65" s="54">
        <v>1</v>
      </c>
      <c r="E65">
        <v>1</v>
      </c>
      <c r="F65">
        <v>1</v>
      </c>
      <c r="G65" s="53">
        <f>'Regression Results'!$C$2*E65</f>
        <v>20.203699931482753</v>
      </c>
      <c r="H65">
        <f>LOOKUP(D65,'Regression Results'!$A$15:$A$17,'Regression Results'!$B$15:$B$17)+LOOKUP(D65,'Regression Results'!$A$15:$A$17,'Regression Results'!$C$15:$C$17)*F65+LOOKUP(D65,'Regression Results'!$A$15:$A$17,'Regression Results'!$D$15:$D$17)*F65*C65</f>
        <v>9.795022057586916</v>
      </c>
      <c r="I65" s="53">
        <f t="shared" si="0"/>
        <v>10.408677873895837</v>
      </c>
    </row>
    <row r="66" spans="1:9" x14ac:dyDescent="0.25">
      <c r="A66" s="51">
        <v>3</v>
      </c>
      <c r="B66" s="51">
        <v>6</v>
      </c>
      <c r="C66" s="52">
        <v>50.352500083333332</v>
      </c>
      <c r="D66" s="54">
        <v>1</v>
      </c>
      <c r="E66">
        <v>1</v>
      </c>
      <c r="F66">
        <v>1</v>
      </c>
      <c r="G66" s="53">
        <f>'Regression Results'!$C$2*E66</f>
        <v>20.203699931482753</v>
      </c>
      <c r="H66">
        <f>LOOKUP(D66,'Regression Results'!$A$15:$A$17,'Regression Results'!$B$15:$B$17)+LOOKUP(D66,'Regression Results'!$A$15:$A$17,'Regression Results'!$C$15:$C$17)*F66+LOOKUP(D66,'Regression Results'!$A$15:$A$17,'Regression Results'!$D$15:$D$17)*F66*C66</f>
        <v>9.9659769129119056</v>
      </c>
      <c r="I66" s="53">
        <f t="shared" si="0"/>
        <v>10.237723018570847</v>
      </c>
    </row>
    <row r="67" spans="1:9" x14ac:dyDescent="0.25">
      <c r="A67" s="51">
        <v>3</v>
      </c>
      <c r="B67" s="51">
        <v>7</v>
      </c>
      <c r="C67" s="52">
        <v>50.952500333333326</v>
      </c>
      <c r="D67" s="54">
        <v>1</v>
      </c>
      <c r="E67">
        <v>1</v>
      </c>
      <c r="F67">
        <v>1</v>
      </c>
      <c r="G67" s="53">
        <f>'Regression Results'!$C$2*E67</f>
        <v>20.203699931482753</v>
      </c>
      <c r="H67">
        <f>LOOKUP(D67,'Regression Results'!$A$15:$A$17,'Regression Results'!$B$15:$B$17)+LOOKUP(D67,'Regression Results'!$A$15:$A$17,'Regression Results'!$C$15:$C$17)*F67+LOOKUP(D67,'Regression Results'!$A$15:$A$17,'Regression Results'!$D$15:$D$17)*F67*C67</f>
        <v>9.8840823155211623</v>
      </c>
      <c r="I67" s="53">
        <f t="shared" ref="I67:I130" si="4">G67-H67</f>
        <v>10.31961761596159</v>
      </c>
    </row>
    <row r="68" spans="1:9" x14ac:dyDescent="0.25">
      <c r="A68" s="51">
        <v>3</v>
      </c>
      <c r="B68" s="51">
        <v>8</v>
      </c>
      <c r="C68" s="52">
        <v>53.937499750000022</v>
      </c>
      <c r="D68" s="54">
        <v>1</v>
      </c>
      <c r="E68">
        <v>1</v>
      </c>
      <c r="F68">
        <v>1</v>
      </c>
      <c r="G68" s="53">
        <f>'Regression Results'!$C$2*E68</f>
        <v>20.203699931482753</v>
      </c>
      <c r="H68">
        <f>LOOKUP(D68,'Regression Results'!$A$15:$A$17,'Regression Results'!$B$15:$B$17)+LOOKUP(D68,'Regression Results'!$A$15:$A$17,'Regression Results'!$C$15:$C$17)*F68+LOOKUP(D68,'Regression Results'!$A$15:$A$17,'Regression Results'!$D$15:$D$17)*F68*C68</f>
        <v>9.4766569428825242</v>
      </c>
      <c r="I68" s="53">
        <f t="shared" si="4"/>
        <v>10.727042988600228</v>
      </c>
    </row>
    <row r="69" spans="1:9" x14ac:dyDescent="0.25">
      <c r="A69" s="51">
        <v>3</v>
      </c>
      <c r="B69" s="51">
        <v>9</v>
      </c>
      <c r="C69" s="52">
        <v>54.58250000000001</v>
      </c>
      <c r="D69" s="54">
        <v>1</v>
      </c>
      <c r="E69">
        <v>1</v>
      </c>
      <c r="F69">
        <v>1</v>
      </c>
      <c r="G69" s="53">
        <f>'Regression Results'!$C$2*E69</f>
        <v>20.203699931482753</v>
      </c>
      <c r="H69">
        <f>LOOKUP(D69,'Regression Results'!$A$15:$A$17,'Regression Results'!$B$15:$B$17)+LOOKUP(D69,'Regression Results'!$A$15:$A$17,'Regression Results'!$C$15:$C$17)*F69+LOOKUP(D69,'Regression Results'!$A$15:$A$17,'Regression Results'!$D$15:$D$17)*F69*C69</f>
        <v>9.3886202532466818</v>
      </c>
      <c r="I69" s="53">
        <f t="shared" si="4"/>
        <v>10.815079678236071</v>
      </c>
    </row>
    <row r="70" spans="1:9" x14ac:dyDescent="0.25">
      <c r="A70" s="51">
        <v>3</v>
      </c>
      <c r="B70" s="51">
        <v>10</v>
      </c>
      <c r="C70" s="52">
        <v>55.609999624999993</v>
      </c>
      <c r="D70" s="54">
        <v>1</v>
      </c>
      <c r="E70">
        <v>1</v>
      </c>
      <c r="F70">
        <v>1</v>
      </c>
      <c r="G70" s="53">
        <f>'Regression Results'!$C$2*E70</f>
        <v>20.203699931482753</v>
      </c>
      <c r="H70">
        <f>LOOKUP(D70,'Regression Results'!$A$15:$A$17,'Regression Results'!$B$15:$B$17)+LOOKUP(D70,'Regression Results'!$A$15:$A$17,'Regression Results'!$C$15:$C$17)*F70+LOOKUP(D70,'Regression Results'!$A$15:$A$17,'Regression Results'!$D$15:$D$17)*F70*C70</f>
        <v>9.2483758648343191</v>
      </c>
      <c r="I70" s="53">
        <f t="shared" si="4"/>
        <v>10.955324066648434</v>
      </c>
    </row>
    <row r="71" spans="1:9" x14ac:dyDescent="0.25">
      <c r="A71" s="51">
        <v>3</v>
      </c>
      <c r="B71" s="51">
        <v>11</v>
      </c>
      <c r="C71" s="52">
        <v>62.375000333333332</v>
      </c>
      <c r="D71" s="54">
        <v>1</v>
      </c>
      <c r="E71">
        <v>1</v>
      </c>
      <c r="F71">
        <v>1</v>
      </c>
      <c r="G71" s="53">
        <f>'Regression Results'!$C$2*E71</f>
        <v>20.203699931482753</v>
      </c>
      <c r="H71">
        <f>LOOKUP(D71,'Regression Results'!$A$15:$A$17,'Regression Results'!$B$15:$B$17)+LOOKUP(D71,'Regression Results'!$A$15:$A$17,'Regression Results'!$C$15:$C$17)*F71+LOOKUP(D71,'Regression Results'!$A$15:$A$17,'Regression Results'!$D$15:$D$17)*F71*C71</f>
        <v>8.3250145673064324</v>
      </c>
      <c r="I71" s="53">
        <f t="shared" si="4"/>
        <v>11.87868536417632</v>
      </c>
    </row>
    <row r="72" spans="1:9" x14ac:dyDescent="0.25">
      <c r="A72" s="51">
        <v>3</v>
      </c>
      <c r="B72" s="51">
        <v>12</v>
      </c>
      <c r="C72" s="52">
        <v>60.244999791666665</v>
      </c>
      <c r="D72" s="54">
        <v>1</v>
      </c>
      <c r="E72">
        <v>1</v>
      </c>
      <c r="F72">
        <v>1</v>
      </c>
      <c r="G72" s="53">
        <f>'Regression Results'!$C$2*E72</f>
        <v>20.203699931482753</v>
      </c>
      <c r="H72">
        <f>LOOKUP(D72,'Regression Results'!$A$15:$A$17,'Regression Results'!$B$15:$B$17)+LOOKUP(D72,'Regression Results'!$A$15:$A$17,'Regression Results'!$C$15:$C$17)*F72+LOOKUP(D72,'Regression Results'!$A$15:$A$17,'Regression Results'!$D$15:$D$17)*F72*C72</f>
        <v>8.6157403408404569</v>
      </c>
      <c r="I72" s="53">
        <f t="shared" si="4"/>
        <v>11.587959590642296</v>
      </c>
    </row>
    <row r="73" spans="1:9" x14ac:dyDescent="0.25">
      <c r="A73" s="51">
        <v>3</v>
      </c>
      <c r="B73" s="51">
        <v>13</v>
      </c>
      <c r="C73" s="52">
        <v>57.417499833333324</v>
      </c>
      <c r="D73" s="54">
        <v>1</v>
      </c>
      <c r="E73">
        <v>1</v>
      </c>
      <c r="F73">
        <v>1</v>
      </c>
      <c r="G73" s="53">
        <f>'Regression Results'!$C$2*E73</f>
        <v>20.203699931482753</v>
      </c>
      <c r="H73">
        <f>LOOKUP(D73,'Regression Results'!$A$15:$A$17,'Regression Results'!$B$15:$B$17)+LOOKUP(D73,'Regression Results'!$A$15:$A$17,'Regression Results'!$C$15:$C$17)*F73+LOOKUP(D73,'Regression Results'!$A$15:$A$17,'Regression Results'!$D$15:$D$17)*F73*C73</f>
        <v>9.0016684645538305</v>
      </c>
      <c r="I73" s="53">
        <f t="shared" si="4"/>
        <v>11.202031466928922</v>
      </c>
    </row>
    <row r="74" spans="1:9" x14ac:dyDescent="0.25">
      <c r="A74" s="51">
        <v>3</v>
      </c>
      <c r="B74" s="51">
        <v>14</v>
      </c>
      <c r="C74" s="52">
        <v>53.892499666666659</v>
      </c>
      <c r="D74" s="54">
        <v>1</v>
      </c>
      <c r="E74">
        <v>1</v>
      </c>
      <c r="F74">
        <v>1</v>
      </c>
      <c r="G74" s="53">
        <f>'Regression Results'!$C$2*E74</f>
        <v>20.203699931482753</v>
      </c>
      <c r="H74">
        <f>LOOKUP(D74,'Regression Results'!$A$15:$A$17,'Regression Results'!$B$15:$B$17)+LOOKUP(D74,'Regression Results'!$A$15:$A$17,'Regression Results'!$C$15:$C$17)*F74+LOOKUP(D74,'Regression Results'!$A$15:$A$17,'Regression Results'!$D$15:$D$17)*F74*C74</f>
        <v>9.4827990465018743</v>
      </c>
      <c r="I74" s="53">
        <f t="shared" si="4"/>
        <v>10.720900884980878</v>
      </c>
    </row>
    <row r="75" spans="1:9" x14ac:dyDescent="0.25">
      <c r="A75" s="51">
        <v>3</v>
      </c>
      <c r="B75" s="51">
        <v>15</v>
      </c>
      <c r="C75" s="52">
        <v>54.319999833333327</v>
      </c>
      <c r="D75" s="54">
        <v>1</v>
      </c>
      <c r="E75">
        <v>1</v>
      </c>
      <c r="F75">
        <v>1</v>
      </c>
      <c r="G75" s="53">
        <f>'Regression Results'!$C$2*E75</f>
        <v>20.203699931482753</v>
      </c>
      <c r="H75">
        <f>LOOKUP(D75,'Regression Results'!$A$15:$A$17,'Regression Results'!$B$15:$B$17)+LOOKUP(D75,'Regression Results'!$A$15:$A$17,'Regression Results'!$C$15:$C$17)*F75+LOOKUP(D75,'Regression Results'!$A$15:$A$17,'Regression Results'!$D$15:$D$17)*F75*C75</f>
        <v>9.4244491474249283</v>
      </c>
      <c r="I75" s="53">
        <f t="shared" si="4"/>
        <v>10.779250784057824</v>
      </c>
    </row>
    <row r="76" spans="1:9" x14ac:dyDescent="0.25">
      <c r="A76" s="51">
        <v>3</v>
      </c>
      <c r="B76" s="51">
        <v>16</v>
      </c>
      <c r="C76" s="52">
        <v>58.114999708333329</v>
      </c>
      <c r="D76" s="54">
        <v>1</v>
      </c>
      <c r="E76">
        <v>1</v>
      </c>
      <c r="F76">
        <v>1</v>
      </c>
      <c r="G76" s="53">
        <f>'Regression Results'!$C$2*E76</f>
        <v>20.203699931482753</v>
      </c>
      <c r="H76">
        <f>LOOKUP(D76,'Regression Results'!$A$15:$A$17,'Regression Results'!$B$15:$B$17)+LOOKUP(D76,'Regression Results'!$A$15:$A$17,'Regression Results'!$C$15:$C$17)*F76+LOOKUP(D76,'Regression Results'!$A$15:$A$17,'Regression Results'!$D$15:$D$17)*F76*C76</f>
        <v>8.9064660518161354</v>
      </c>
      <c r="I76" s="53">
        <f t="shared" si="4"/>
        <v>11.297233879666617</v>
      </c>
    </row>
    <row r="77" spans="1:9" x14ac:dyDescent="0.25">
      <c r="A77" s="51">
        <v>3</v>
      </c>
      <c r="B77" s="51">
        <v>17</v>
      </c>
      <c r="C77" s="52">
        <v>60.102499583333326</v>
      </c>
      <c r="D77" s="54">
        <v>1</v>
      </c>
      <c r="E77">
        <v>1</v>
      </c>
      <c r="F77">
        <v>1</v>
      </c>
      <c r="G77" s="53">
        <f>'Regression Results'!$C$2*E77</f>
        <v>20.203699931482753</v>
      </c>
      <c r="H77">
        <f>LOOKUP(D77,'Regression Results'!$A$15:$A$17,'Regression Results'!$B$15:$B$17)+LOOKUP(D77,'Regression Results'!$A$15:$A$17,'Regression Results'!$C$15:$C$17)*F77+LOOKUP(D77,'Regression Results'!$A$15:$A$17,'Regression Results'!$D$15:$D$17)*F77*C77</f>
        <v>8.6351903280522233</v>
      </c>
      <c r="I77" s="53">
        <f t="shared" si="4"/>
        <v>11.568509603430529</v>
      </c>
    </row>
    <row r="78" spans="1:9" x14ac:dyDescent="0.25">
      <c r="A78" s="51">
        <v>3</v>
      </c>
      <c r="B78" s="51">
        <v>18</v>
      </c>
      <c r="C78" s="52">
        <v>59.854999916666678</v>
      </c>
      <c r="D78" s="54">
        <v>1</v>
      </c>
      <c r="E78">
        <v>1</v>
      </c>
      <c r="F78">
        <v>1</v>
      </c>
      <c r="G78" s="53">
        <f>'Regression Results'!$C$2*E78</f>
        <v>20.203699931482753</v>
      </c>
      <c r="H78">
        <f>LOOKUP(D78,'Regression Results'!$A$15:$A$17,'Regression Results'!$B$15:$B$17)+LOOKUP(D78,'Regression Results'!$A$15:$A$17,'Regression Results'!$C$15:$C$17)*F78+LOOKUP(D78,'Regression Results'!$A$15:$A$17,'Regression Results'!$D$15:$D$17)*F78*C78</f>
        <v>8.6689717899032939</v>
      </c>
      <c r="I78" s="53">
        <f t="shared" si="4"/>
        <v>11.534728141579459</v>
      </c>
    </row>
    <row r="79" spans="1:9" x14ac:dyDescent="0.25">
      <c r="A79" s="51">
        <v>3</v>
      </c>
      <c r="B79" s="51">
        <v>19</v>
      </c>
      <c r="C79" s="52">
        <v>58.542499833333331</v>
      </c>
      <c r="D79" s="54">
        <v>1</v>
      </c>
      <c r="E79">
        <v>1</v>
      </c>
      <c r="F79">
        <v>1</v>
      </c>
      <c r="G79" s="53">
        <f>'Regression Results'!$C$2*E79</f>
        <v>20.203699931482753</v>
      </c>
      <c r="H79">
        <f>LOOKUP(D79,'Regression Results'!$A$15:$A$17,'Regression Results'!$B$15:$B$17)+LOOKUP(D79,'Regression Results'!$A$15:$A$17,'Regression Results'!$C$15:$C$17)*F79+LOOKUP(D79,'Regression Results'!$A$15:$A$17,'Regression Results'!$D$15:$D$17)*F79*C79</f>
        <v>8.8481161584263113</v>
      </c>
      <c r="I79" s="53">
        <f t="shared" si="4"/>
        <v>11.355583773056441</v>
      </c>
    </row>
    <row r="80" spans="1:9" x14ac:dyDescent="0.25">
      <c r="A80" s="51">
        <v>3</v>
      </c>
      <c r="B80" s="51">
        <v>20</v>
      </c>
      <c r="C80" s="52">
        <v>61.422499958333333</v>
      </c>
      <c r="D80" s="54">
        <v>1</v>
      </c>
      <c r="E80">
        <v>1</v>
      </c>
      <c r="F80">
        <v>1</v>
      </c>
      <c r="G80" s="53">
        <f>'Regression Results'!$C$2*E80</f>
        <v>20.203699931482753</v>
      </c>
      <c r="H80">
        <f>LOOKUP(D80,'Regression Results'!$A$15:$A$17,'Regression Results'!$B$15:$B$17)+LOOKUP(D80,'Regression Results'!$A$15:$A$17,'Regression Results'!$C$15:$C$17)*F80+LOOKUP(D80,'Regression Results'!$A$15:$A$17,'Regression Results'!$D$15:$D$17)*F80*C80</f>
        <v>8.4550222376784987</v>
      </c>
      <c r="I80" s="53">
        <f t="shared" si="4"/>
        <v>11.748677693804254</v>
      </c>
    </row>
    <row r="81" spans="1:9" x14ac:dyDescent="0.25">
      <c r="A81" s="51">
        <v>3</v>
      </c>
      <c r="B81" s="51">
        <v>21</v>
      </c>
      <c r="C81" s="52">
        <v>60.604999749999998</v>
      </c>
      <c r="D81" s="54">
        <v>1</v>
      </c>
      <c r="E81">
        <v>1</v>
      </c>
      <c r="F81">
        <v>1</v>
      </c>
      <c r="G81" s="53">
        <f>'Regression Results'!$C$2*E81</f>
        <v>20.203699931482753</v>
      </c>
      <c r="H81">
        <f>LOOKUP(D81,'Regression Results'!$A$15:$A$17,'Regression Results'!$B$15:$B$17)+LOOKUP(D81,'Regression Results'!$A$15:$A$17,'Regression Results'!$C$15:$C$17)*F81+LOOKUP(D81,'Regression Results'!$A$15:$A$17,'Regression Results'!$D$15:$D$17)*F81*C81</f>
        <v>8.5666036085667745</v>
      </c>
      <c r="I81" s="53">
        <f t="shared" si="4"/>
        <v>11.637096322915978</v>
      </c>
    </row>
    <row r="82" spans="1:9" x14ac:dyDescent="0.25">
      <c r="A82" s="51">
        <v>3</v>
      </c>
      <c r="B82" s="51">
        <v>22</v>
      </c>
      <c r="C82" s="52">
        <v>58.167499666666679</v>
      </c>
      <c r="D82" s="54">
        <v>1</v>
      </c>
      <c r="E82">
        <v>1</v>
      </c>
      <c r="F82">
        <v>1</v>
      </c>
      <c r="G82" s="53">
        <f>'Regression Results'!$C$2*E82</f>
        <v>20.203699931482753</v>
      </c>
      <c r="H82">
        <f>LOOKUP(D82,'Regression Results'!$A$15:$A$17,'Regression Results'!$B$15:$B$17)+LOOKUP(D82,'Regression Results'!$A$15:$A$17,'Regression Results'!$C$15:$C$17)*F82+LOOKUP(D82,'Regression Results'!$A$15:$A$17,'Regression Results'!$D$15:$D$17)*F82*C82</f>
        <v>8.8993002832173058</v>
      </c>
      <c r="I82" s="53">
        <f t="shared" si="4"/>
        <v>11.304399648265447</v>
      </c>
    </row>
    <row r="83" spans="1:9" x14ac:dyDescent="0.25">
      <c r="A83" s="51">
        <v>3</v>
      </c>
      <c r="B83" s="51">
        <v>23</v>
      </c>
      <c r="C83" s="52">
        <v>56.450000000000017</v>
      </c>
      <c r="D83" s="54">
        <v>1</v>
      </c>
      <c r="E83">
        <v>1</v>
      </c>
      <c r="F83">
        <v>1</v>
      </c>
      <c r="G83" s="53">
        <f>'Regression Results'!$C$2*E83</f>
        <v>20.203699931482753</v>
      </c>
      <c r="H83">
        <f>LOOKUP(D83,'Regression Results'!$A$15:$A$17,'Regression Results'!$B$15:$B$17)+LOOKUP(D83,'Regression Results'!$A$15:$A$17,'Regression Results'!$C$15:$C$17)*F83+LOOKUP(D83,'Regression Results'!$A$15:$A$17,'Regression Results'!$D$15:$D$17)*F83*C83</f>
        <v>9.1337234250750008</v>
      </c>
      <c r="I83" s="53">
        <f t="shared" si="4"/>
        <v>11.069976506407752</v>
      </c>
    </row>
    <row r="84" spans="1:9" x14ac:dyDescent="0.25">
      <c r="A84" s="51">
        <v>3</v>
      </c>
      <c r="B84" s="51">
        <v>24</v>
      </c>
      <c r="C84" s="52">
        <v>57.320000166666652</v>
      </c>
      <c r="D84" s="54">
        <v>1</v>
      </c>
      <c r="E84">
        <v>1</v>
      </c>
      <c r="F84">
        <v>1</v>
      </c>
      <c r="G84" s="53">
        <f>'Regression Results'!$C$2*E84</f>
        <v>20.203699931482753</v>
      </c>
      <c r="H84">
        <f>LOOKUP(D84,'Regression Results'!$A$15:$A$17,'Regression Results'!$B$15:$B$17)+LOOKUP(D84,'Regression Results'!$A$15:$A$17,'Regression Results'!$C$15:$C$17)*F84+LOOKUP(D84,'Regression Results'!$A$15:$A$17,'Regression Results'!$D$15:$D$17)*F84*C84</f>
        <v>9.0149762855879025</v>
      </c>
      <c r="I84" s="53">
        <f t="shared" si="4"/>
        <v>11.18872364589485</v>
      </c>
    </row>
    <row r="85" spans="1:9" x14ac:dyDescent="0.25">
      <c r="A85" s="51">
        <v>3</v>
      </c>
      <c r="B85" s="51">
        <v>25</v>
      </c>
      <c r="C85" s="52">
        <v>56.239999916666648</v>
      </c>
      <c r="D85" s="54">
        <v>1</v>
      </c>
      <c r="E85">
        <v>1</v>
      </c>
      <c r="F85">
        <v>1</v>
      </c>
      <c r="G85" s="53">
        <f>'Regression Results'!$C$2*E85</f>
        <v>20.203699931482753</v>
      </c>
      <c r="H85">
        <f>LOOKUP(D85,'Regression Results'!$A$15:$A$17,'Regression Results'!$B$15:$B$17)+LOOKUP(D85,'Regression Results'!$A$15:$A$17,'Regression Results'!$C$15:$C$17)*F85+LOOKUP(D85,'Regression Results'!$A$15:$A$17,'Regression Results'!$D$15:$D$17)*F85*C85</f>
        <v>9.1623865335930539</v>
      </c>
      <c r="I85" s="53">
        <f t="shared" si="4"/>
        <v>11.041313397889699</v>
      </c>
    </row>
    <row r="86" spans="1:9" x14ac:dyDescent="0.25">
      <c r="A86" s="51">
        <v>3</v>
      </c>
      <c r="B86" s="51">
        <v>26</v>
      </c>
      <c r="C86" s="52">
        <v>56.71249958333334</v>
      </c>
      <c r="D86" s="54">
        <v>1</v>
      </c>
      <c r="E86">
        <v>1</v>
      </c>
      <c r="F86">
        <v>1</v>
      </c>
      <c r="G86" s="53">
        <f>'Regression Results'!$C$2*E86</f>
        <v>20.203699931482753</v>
      </c>
      <c r="H86">
        <f>LOOKUP(D86,'Regression Results'!$A$15:$A$17,'Regression Results'!$B$15:$B$17)+LOOKUP(D86,'Regression Results'!$A$15:$A$17,'Regression Results'!$C$15:$C$17)*F86+LOOKUP(D86,'Regression Results'!$A$15:$A$17,'Regression Results'!$D$15:$D$17)*F86*C86</f>
        <v>9.0978946105164731</v>
      </c>
      <c r="I86" s="53">
        <f t="shared" si="4"/>
        <v>11.105805320966279</v>
      </c>
    </row>
    <row r="87" spans="1:9" x14ac:dyDescent="0.25">
      <c r="A87" s="51">
        <v>3</v>
      </c>
      <c r="B87" s="51">
        <v>27</v>
      </c>
      <c r="C87" s="52">
        <v>57.282499833333326</v>
      </c>
      <c r="D87" s="54">
        <v>1</v>
      </c>
      <c r="E87">
        <v>1</v>
      </c>
      <c r="F87">
        <v>1</v>
      </c>
      <c r="G87" s="53">
        <f>'Regression Results'!$C$2*E87</f>
        <v>20.203699931482753</v>
      </c>
      <c r="H87">
        <f>LOOKUP(D87,'Regression Results'!$A$15:$A$17,'Regression Results'!$B$15:$B$17)+LOOKUP(D87,'Regression Results'!$A$15:$A$17,'Regression Results'!$C$15:$C$17)*F87+LOOKUP(D87,'Regression Results'!$A$15:$A$17,'Regression Results'!$D$15:$D$17)*F87*C87</f>
        <v>9.0200947412891317</v>
      </c>
      <c r="I87" s="53">
        <f t="shared" si="4"/>
        <v>11.183605190193621</v>
      </c>
    </row>
    <row r="88" spans="1:9" x14ac:dyDescent="0.25">
      <c r="A88" s="51">
        <v>3</v>
      </c>
      <c r="B88" s="51">
        <v>28</v>
      </c>
      <c r="C88" s="52">
        <v>57.290000124999985</v>
      </c>
      <c r="D88" s="54">
        <v>1</v>
      </c>
      <c r="E88">
        <v>1</v>
      </c>
      <c r="F88">
        <v>1</v>
      </c>
      <c r="G88" s="53">
        <f>'Regression Results'!$C$2*E88</f>
        <v>20.203699931482753</v>
      </c>
      <c r="H88">
        <f>LOOKUP(D88,'Regression Results'!$A$15:$A$17,'Regression Results'!$B$15:$B$17)+LOOKUP(D88,'Regression Results'!$A$15:$A$17,'Regression Results'!$C$15:$C$17)*F88+LOOKUP(D88,'Regression Results'!$A$15:$A$17,'Regression Results'!$D$15:$D$17)*F88*C88</f>
        <v>9.0190710194384263</v>
      </c>
      <c r="I88" s="53">
        <f t="shared" si="4"/>
        <v>11.184628912044326</v>
      </c>
    </row>
    <row r="89" spans="1:9" x14ac:dyDescent="0.25">
      <c r="A89" s="51">
        <v>3</v>
      </c>
      <c r="B89" s="51">
        <v>29</v>
      </c>
      <c r="C89" s="52">
        <v>57.492499916666652</v>
      </c>
      <c r="D89" s="54">
        <v>1</v>
      </c>
      <c r="E89">
        <v>1</v>
      </c>
      <c r="F89">
        <v>1</v>
      </c>
      <c r="G89" s="53">
        <f>'Regression Results'!$C$2*E89</f>
        <v>20.203699931482753</v>
      </c>
      <c r="H89">
        <f>LOOKUP(D89,'Regression Results'!$A$15:$A$17,'Regression Results'!$B$15:$B$17)+LOOKUP(D89,'Regression Results'!$A$15:$A$17,'Regression Results'!$C$15:$C$17)*F89+LOOKUP(D89,'Regression Results'!$A$15:$A$17,'Regression Results'!$D$15:$D$17)*F89*C89</f>
        <v>8.9914316327710857</v>
      </c>
      <c r="I89" s="53">
        <f t="shared" si="4"/>
        <v>11.212268298711667</v>
      </c>
    </row>
    <row r="90" spans="1:9" x14ac:dyDescent="0.25">
      <c r="A90" s="51">
        <v>3</v>
      </c>
      <c r="B90" s="51">
        <v>30</v>
      </c>
      <c r="C90" s="52">
        <v>56.41999962500001</v>
      </c>
      <c r="D90" s="54">
        <v>1</v>
      </c>
      <c r="E90">
        <v>1</v>
      </c>
      <c r="F90">
        <v>1</v>
      </c>
      <c r="G90" s="53">
        <f>'Regression Results'!$C$2*E90</f>
        <v>20.203699931482753</v>
      </c>
      <c r="H90">
        <f>LOOKUP(D90,'Regression Results'!$A$15:$A$17,'Regression Results'!$B$15:$B$17)+LOOKUP(D90,'Regression Results'!$A$15:$A$17,'Regression Results'!$C$15:$C$17)*F90+LOOKUP(D90,'Regression Results'!$A$15:$A$17,'Regression Results'!$D$15:$D$17)*F90*C90</f>
        <v>9.1378182044225049</v>
      </c>
      <c r="I90" s="53">
        <f t="shared" si="4"/>
        <v>11.065881727060248</v>
      </c>
    </row>
    <row r="91" spans="1:9" x14ac:dyDescent="0.25">
      <c r="A91" s="51">
        <v>3</v>
      </c>
      <c r="B91" s="51">
        <v>31</v>
      </c>
      <c r="C91" s="52">
        <v>64.827499916666667</v>
      </c>
      <c r="D91" s="54">
        <v>1</v>
      </c>
      <c r="E91">
        <v>1</v>
      </c>
      <c r="F91">
        <v>1</v>
      </c>
      <c r="G91" s="53">
        <f>'Regression Results'!$C$2*E91</f>
        <v>20.203699931482753</v>
      </c>
      <c r="H91">
        <f>LOOKUP(D91,'Regression Results'!$A$15:$A$17,'Regression Results'!$B$15:$B$17)+LOOKUP(D91,'Regression Results'!$A$15:$A$17,'Regression Results'!$C$15:$C$17)*F91+LOOKUP(D91,'Regression Results'!$A$15:$A$17,'Regression Results'!$D$15:$D$17)*F91*C91</f>
        <v>7.9902705968196681</v>
      </c>
      <c r="I91" s="53">
        <f t="shared" si="4"/>
        <v>12.213429334663084</v>
      </c>
    </row>
    <row r="92" spans="1:9" x14ac:dyDescent="0.25">
      <c r="A92" s="51">
        <v>4</v>
      </c>
      <c r="B92" s="51">
        <v>1</v>
      </c>
      <c r="C92" s="52">
        <v>58.377499958333324</v>
      </c>
      <c r="D92" s="54">
        <v>1</v>
      </c>
      <c r="E92">
        <v>1</v>
      </c>
      <c r="F92">
        <v>1</v>
      </c>
      <c r="G92" s="53">
        <f>'Regression Results'!$C$2*E92</f>
        <v>20.203699931482753</v>
      </c>
      <c r="H92">
        <f>LOOKUP(D92,'Regression Results'!$A$15:$A$17,'Regression Results'!$B$15:$B$17)+LOOKUP(D92,'Regression Results'!$A$15:$A$17,'Regression Results'!$C$15:$C$17)*F92+LOOKUP(D92,'Regression Results'!$A$15:$A$17,'Regression Results'!$D$15:$D$17)*F92*C92</f>
        <v>8.8706371462636469</v>
      </c>
      <c r="I92" s="53">
        <f t="shared" si="4"/>
        <v>11.333062785219106</v>
      </c>
    </row>
    <row r="93" spans="1:9" x14ac:dyDescent="0.25">
      <c r="A93" s="51">
        <v>4</v>
      </c>
      <c r="B93" s="51">
        <v>2</v>
      </c>
      <c r="C93" s="52">
        <v>57.694999791666653</v>
      </c>
      <c r="D93" s="54">
        <v>1</v>
      </c>
      <c r="E93">
        <v>1</v>
      </c>
      <c r="F93">
        <v>1</v>
      </c>
      <c r="G93" s="53">
        <f>'Regression Results'!$C$2*E93</f>
        <v>20.203699931482753</v>
      </c>
      <c r="H93">
        <f>LOOKUP(D93,'Regression Results'!$A$15:$A$17,'Regression Results'!$B$15:$B$17)+LOOKUP(D93,'Regression Results'!$A$15:$A$17,'Regression Results'!$C$15:$C$17)*F93+LOOKUP(D93,'Regression Results'!$A$15:$A$17,'Regression Results'!$D$15:$D$17)*F93*C93</f>
        <v>8.9637922347294996</v>
      </c>
      <c r="I93" s="53">
        <f t="shared" si="4"/>
        <v>11.239907696753253</v>
      </c>
    </row>
    <row r="94" spans="1:9" x14ac:dyDescent="0.25">
      <c r="A94" s="51">
        <v>4</v>
      </c>
      <c r="B94" s="51">
        <v>3</v>
      </c>
      <c r="C94" s="52">
        <v>55.52749983333333</v>
      </c>
      <c r="D94" s="54">
        <v>1</v>
      </c>
      <c r="E94">
        <v>1</v>
      </c>
      <c r="F94">
        <v>1</v>
      </c>
      <c r="G94" s="53">
        <f>'Regression Results'!$C$2*E94</f>
        <v>20.203699931482753</v>
      </c>
      <c r="H94">
        <f>LOOKUP(D94,'Regression Results'!$A$15:$A$17,'Regression Results'!$B$15:$B$17)+LOOKUP(D94,'Regression Results'!$A$15:$A$17,'Regression Results'!$C$15:$C$17)*F94+LOOKUP(D94,'Regression Results'!$A$15:$A$17,'Regression Results'!$D$15:$D$17)*F94*C94</f>
        <v>9.2596363388480576</v>
      </c>
      <c r="I94" s="53">
        <f t="shared" si="4"/>
        <v>10.944063592634695</v>
      </c>
    </row>
    <row r="95" spans="1:9" x14ac:dyDescent="0.25">
      <c r="A95" s="51">
        <v>4</v>
      </c>
      <c r="B95" s="51">
        <v>4</v>
      </c>
      <c r="C95" s="52">
        <v>53.149999916666673</v>
      </c>
      <c r="D95" s="54">
        <v>1</v>
      </c>
      <c r="E95">
        <v>1</v>
      </c>
      <c r="F95">
        <v>1</v>
      </c>
      <c r="G95" s="53">
        <f>'Regression Results'!$C$2*E95</f>
        <v>20.203699931482753</v>
      </c>
      <c r="H95">
        <f>LOOKUP(D95,'Regression Results'!$A$15:$A$17,'Regression Results'!$B$15:$B$17)+LOOKUP(D95,'Regression Results'!$A$15:$A$17,'Regression Results'!$C$15:$C$17)*F95+LOOKUP(D95,'Regression Results'!$A$15:$A$17,'Regression Results'!$D$15:$D$17)*F95*C95</f>
        <v>9.5841435344232995</v>
      </c>
      <c r="I95" s="53">
        <f t="shared" si="4"/>
        <v>10.619556397059453</v>
      </c>
    </row>
    <row r="96" spans="1:9" x14ac:dyDescent="0.25">
      <c r="A96" s="51">
        <v>4</v>
      </c>
      <c r="B96" s="51">
        <v>5</v>
      </c>
      <c r="C96" s="52">
        <v>53.487500000000004</v>
      </c>
      <c r="D96" s="54">
        <v>1</v>
      </c>
      <c r="E96">
        <v>1</v>
      </c>
      <c r="F96">
        <v>1</v>
      </c>
      <c r="G96" s="53">
        <f>'Regression Results'!$C$2*E96</f>
        <v>20.203699931482753</v>
      </c>
      <c r="H96">
        <f>LOOKUP(D96,'Regression Results'!$A$15:$A$17,'Regression Results'!$B$15:$B$17)+LOOKUP(D96,'Regression Results'!$A$15:$A$17,'Regression Results'!$C$15:$C$17)*F96+LOOKUP(D96,'Regression Results'!$A$15:$A$17,'Regression Results'!$D$15:$D$17)*F96*C96</f>
        <v>9.5380778312107992</v>
      </c>
      <c r="I96" s="53">
        <f t="shared" si="4"/>
        <v>10.665622100271953</v>
      </c>
    </row>
    <row r="97" spans="1:9" x14ac:dyDescent="0.25">
      <c r="A97" s="51">
        <v>4</v>
      </c>
      <c r="B97" s="51">
        <v>6</v>
      </c>
      <c r="C97" s="52">
        <v>53.96000004166666</v>
      </c>
      <c r="D97" s="54">
        <v>1</v>
      </c>
      <c r="E97">
        <v>1</v>
      </c>
      <c r="F97">
        <v>1</v>
      </c>
      <c r="G97" s="53">
        <f>'Regression Results'!$C$2*E97</f>
        <v>20.203699931482753</v>
      </c>
      <c r="H97">
        <f>LOOKUP(D97,'Regression Results'!$A$15:$A$17,'Regression Results'!$B$15:$B$17)+LOOKUP(D97,'Regression Results'!$A$15:$A$17,'Regression Results'!$C$15:$C$17)*F97+LOOKUP(D97,'Regression Results'!$A$15:$A$17,'Regression Results'!$D$15:$D$17)*F97*C97</f>
        <v>9.4735858569501215</v>
      </c>
      <c r="I97" s="53">
        <f t="shared" si="4"/>
        <v>10.730114074532631</v>
      </c>
    </row>
    <row r="98" spans="1:9" x14ac:dyDescent="0.25">
      <c r="A98" s="51">
        <v>4</v>
      </c>
      <c r="B98" s="51">
        <v>7</v>
      </c>
      <c r="C98" s="52">
        <v>53.562500083333333</v>
      </c>
      <c r="D98" s="54">
        <v>1</v>
      </c>
      <c r="E98">
        <v>1</v>
      </c>
      <c r="F98">
        <v>1</v>
      </c>
      <c r="G98" s="53">
        <f>'Regression Results'!$C$2*E98</f>
        <v>20.203699931482753</v>
      </c>
      <c r="H98">
        <f>LOOKUP(D98,'Regression Results'!$A$15:$A$17,'Regression Results'!$B$15:$B$17)+LOOKUP(D98,'Regression Results'!$A$15:$A$17,'Regression Results'!$C$15:$C$17)*F98+LOOKUP(D98,'Regression Results'!$A$15:$A$17,'Regression Results'!$D$15:$D$17)*F98*C98</f>
        <v>9.5278409994280544</v>
      </c>
      <c r="I98" s="53">
        <f t="shared" si="4"/>
        <v>10.675858932054698</v>
      </c>
    </row>
    <row r="99" spans="1:9" x14ac:dyDescent="0.25">
      <c r="A99" s="51">
        <v>4</v>
      </c>
      <c r="B99" s="51">
        <v>8</v>
      </c>
      <c r="C99" s="52">
        <v>51.949999833333351</v>
      </c>
      <c r="D99" s="54">
        <v>1</v>
      </c>
      <c r="E99">
        <v>1</v>
      </c>
      <c r="F99">
        <v>1</v>
      </c>
      <c r="G99" s="53">
        <f>'Regression Results'!$C$2*E99</f>
        <v>20.203699931482753</v>
      </c>
      <c r="H99">
        <f>LOOKUP(D99,'Regression Results'!$A$15:$A$17,'Regression Results'!$B$15:$B$17)+LOOKUP(D99,'Regression Results'!$A$15:$A$17,'Regression Results'!$C$15:$C$17)*F99+LOOKUP(D99,'Regression Results'!$A$15:$A$17,'Regression Results'!$D$15:$D$17)*F99*C99</f>
        <v>9.7479326723335618</v>
      </c>
      <c r="I99" s="53">
        <f t="shared" si="4"/>
        <v>10.455767259149191</v>
      </c>
    </row>
    <row r="100" spans="1:9" x14ac:dyDescent="0.25">
      <c r="A100" s="51">
        <v>4</v>
      </c>
      <c r="B100" s="51">
        <v>9</v>
      </c>
      <c r="C100" s="52">
        <v>51.612500166666671</v>
      </c>
      <c r="D100" s="54">
        <v>1</v>
      </c>
      <c r="E100">
        <v>1</v>
      </c>
      <c r="F100">
        <v>1</v>
      </c>
      <c r="G100" s="53">
        <f>'Regression Results'!$C$2*E100</f>
        <v>20.203699931482753</v>
      </c>
      <c r="H100">
        <f>LOOKUP(D100,'Regression Results'!$A$15:$A$17,'Regression Results'!$B$15:$B$17)+LOOKUP(D100,'Regression Results'!$A$15:$A$17,'Regression Results'!$C$15:$C$17)*F100+LOOKUP(D100,'Regression Results'!$A$15:$A$17,'Regression Results'!$D$15:$D$17)*F100*C100</f>
        <v>9.7939983186748396</v>
      </c>
      <c r="I100" s="53">
        <f t="shared" si="4"/>
        <v>10.409701612807913</v>
      </c>
    </row>
    <row r="101" spans="1:9" x14ac:dyDescent="0.25">
      <c r="A101" s="51">
        <v>4</v>
      </c>
      <c r="B101" s="51">
        <v>10</v>
      </c>
      <c r="C101" s="52">
        <v>52.70749974999999</v>
      </c>
      <c r="D101" s="54">
        <v>1</v>
      </c>
      <c r="E101">
        <v>1</v>
      </c>
      <c r="F101">
        <v>1</v>
      </c>
      <c r="G101" s="53">
        <f>'Regression Results'!$C$2*E101</f>
        <v>20.203699931482753</v>
      </c>
      <c r="H101">
        <f>LOOKUP(D101,'Regression Results'!$A$15:$A$17,'Regression Results'!$B$15:$B$17)+LOOKUP(D101,'Regression Results'!$A$15:$A$17,'Regression Results'!$C$15:$C$17)*F101+LOOKUP(D101,'Regression Results'!$A$15:$A$17,'Regression Results'!$D$15:$D$17)*F101*C101</f>
        <v>9.6445407975819499</v>
      </c>
      <c r="I101" s="53">
        <f t="shared" si="4"/>
        <v>10.559159133900803</v>
      </c>
    </row>
    <row r="102" spans="1:9" x14ac:dyDescent="0.25">
      <c r="A102" s="51">
        <v>4</v>
      </c>
      <c r="B102" s="51">
        <v>11</v>
      </c>
      <c r="C102" s="52">
        <v>52.999999625000008</v>
      </c>
      <c r="D102" s="54">
        <v>1</v>
      </c>
      <c r="E102">
        <v>1</v>
      </c>
      <c r="F102">
        <v>1</v>
      </c>
      <c r="G102" s="53">
        <f>'Regression Results'!$C$2*E102</f>
        <v>20.203699931482753</v>
      </c>
      <c r="H102">
        <f>LOOKUP(D102,'Regression Results'!$A$15:$A$17,'Regression Results'!$B$15:$B$17)+LOOKUP(D102,'Regression Results'!$A$15:$A$17,'Regression Results'!$C$15:$C$17)*F102+LOOKUP(D102,'Regression Results'!$A$15:$A$17,'Regression Results'!$D$15:$D$17)*F102*C102</f>
        <v>9.6046172150501583</v>
      </c>
      <c r="I102" s="53">
        <f t="shared" si="4"/>
        <v>10.599082716432594</v>
      </c>
    </row>
    <row r="103" spans="1:9" x14ac:dyDescent="0.25">
      <c r="A103" s="51">
        <v>4</v>
      </c>
      <c r="B103" s="51">
        <v>12</v>
      </c>
      <c r="C103" s="52">
        <v>57.215000000000003</v>
      </c>
      <c r="D103" s="54">
        <v>1</v>
      </c>
      <c r="E103">
        <v>1</v>
      </c>
      <c r="F103">
        <v>1</v>
      </c>
      <c r="G103" s="53">
        <f>'Regression Results'!$C$2*E103</f>
        <v>20.203699931482753</v>
      </c>
      <c r="H103">
        <f>LOOKUP(D103,'Regression Results'!$A$15:$A$17,'Regression Results'!$B$15:$B$17)+LOOKUP(D103,'Regression Results'!$A$15:$A$17,'Regression Results'!$C$15:$C$17)*F103+LOOKUP(D103,'Regression Results'!$A$15:$A$17,'Regression Results'!$D$15:$D$17)*F103*C103</f>
        <v>9.029307856908293</v>
      </c>
      <c r="I103" s="53">
        <f t="shared" si="4"/>
        <v>11.17439207457446</v>
      </c>
    </row>
    <row r="104" spans="1:9" x14ac:dyDescent="0.25">
      <c r="A104" s="51">
        <v>4</v>
      </c>
      <c r="B104" s="51">
        <v>13</v>
      </c>
      <c r="C104" s="52">
        <v>57.282499875000006</v>
      </c>
      <c r="D104" s="54">
        <v>1</v>
      </c>
      <c r="E104">
        <v>1</v>
      </c>
      <c r="F104">
        <v>1</v>
      </c>
      <c r="G104" s="53">
        <f>'Regression Results'!$C$2*E104</f>
        <v>20.203699931482753</v>
      </c>
      <c r="H104">
        <f>LOOKUP(D104,'Regression Results'!$A$15:$A$17,'Regression Results'!$B$15:$B$17)+LOOKUP(D104,'Regression Results'!$A$15:$A$17,'Regression Results'!$C$15:$C$17)*F104+LOOKUP(D104,'Regression Results'!$A$15:$A$17,'Regression Results'!$D$15:$D$17)*F104*C104</f>
        <v>9.020094735602008</v>
      </c>
      <c r="I104" s="53">
        <f t="shared" si="4"/>
        <v>11.183605195880745</v>
      </c>
    </row>
    <row r="105" spans="1:9" x14ac:dyDescent="0.25">
      <c r="A105" s="51">
        <v>4</v>
      </c>
      <c r="B105" s="51">
        <v>14</v>
      </c>
      <c r="C105" s="52">
        <v>56.179999916666667</v>
      </c>
      <c r="D105" s="54">
        <v>1</v>
      </c>
      <c r="E105">
        <v>1</v>
      </c>
      <c r="F105">
        <v>1</v>
      </c>
      <c r="G105" s="53">
        <f>'Regression Results'!$C$2*E105</f>
        <v>20.203699931482753</v>
      </c>
      <c r="H105">
        <f>LOOKUP(D105,'Regression Results'!$A$15:$A$17,'Regression Results'!$B$15:$B$17)+LOOKUP(D105,'Regression Results'!$A$15:$A$17,'Regression Results'!$C$15:$C$17)*F105+LOOKUP(D105,'Regression Results'!$A$15:$A$17,'Regression Results'!$D$15:$D$17)*F105*C105</f>
        <v>9.170575989919854</v>
      </c>
      <c r="I105" s="53">
        <f t="shared" si="4"/>
        <v>11.033123941562899</v>
      </c>
    </row>
    <row r="106" spans="1:9" x14ac:dyDescent="0.25">
      <c r="A106" s="51">
        <v>4</v>
      </c>
      <c r="B106" s="51">
        <v>15</v>
      </c>
      <c r="C106" s="52">
        <v>56.637499875000003</v>
      </c>
      <c r="D106" s="54">
        <v>1</v>
      </c>
      <c r="E106">
        <v>1</v>
      </c>
      <c r="F106">
        <v>1</v>
      </c>
      <c r="G106" s="53">
        <f>'Regression Results'!$C$2*E106</f>
        <v>20.203699931482753</v>
      </c>
      <c r="H106">
        <f>LOOKUP(D106,'Regression Results'!$A$15:$A$17,'Regression Results'!$B$15:$B$17)+LOOKUP(D106,'Regression Results'!$A$15:$A$17,'Regression Results'!$C$15:$C$17)*F106+LOOKUP(D106,'Regression Results'!$A$15:$A$17,'Regression Results'!$D$15:$D$17)*F106*C106</f>
        <v>9.1081313911151192</v>
      </c>
      <c r="I106" s="53">
        <f t="shared" si="4"/>
        <v>11.095568540367633</v>
      </c>
    </row>
    <row r="107" spans="1:9" x14ac:dyDescent="0.25">
      <c r="A107" s="51">
        <v>4</v>
      </c>
      <c r="B107" s="51">
        <v>16</v>
      </c>
      <c r="C107" s="52">
        <v>57.170000000000009</v>
      </c>
      <c r="D107" s="54">
        <v>1</v>
      </c>
      <c r="E107">
        <v>1</v>
      </c>
      <c r="F107">
        <v>1</v>
      </c>
      <c r="G107" s="53">
        <f>'Regression Results'!$C$2*E107</f>
        <v>20.203699931482753</v>
      </c>
      <c r="H107">
        <f>LOOKUP(D107,'Regression Results'!$A$15:$A$17,'Regression Results'!$B$15:$B$17)+LOOKUP(D107,'Regression Results'!$A$15:$A$17,'Regression Results'!$C$15:$C$17)*F107+LOOKUP(D107,'Regression Results'!$A$15:$A$17,'Regression Results'!$D$15:$D$17)*F107*C107</f>
        <v>9.0354499491533922</v>
      </c>
      <c r="I107" s="53">
        <f t="shared" si="4"/>
        <v>11.16824998232936</v>
      </c>
    </row>
    <row r="108" spans="1:9" x14ac:dyDescent="0.25">
      <c r="A108" s="51">
        <v>4</v>
      </c>
      <c r="B108" s="51">
        <v>17</v>
      </c>
      <c r="C108" s="52">
        <v>59.262499999999996</v>
      </c>
      <c r="D108" s="54">
        <v>1</v>
      </c>
      <c r="E108">
        <v>1</v>
      </c>
      <c r="F108">
        <v>1</v>
      </c>
      <c r="G108" s="53">
        <f>'Regression Results'!$C$2*E108</f>
        <v>20.203699931482753</v>
      </c>
      <c r="H108">
        <f>LOOKUP(D108,'Regression Results'!$A$15:$A$17,'Regression Results'!$B$15:$B$17)+LOOKUP(D108,'Regression Results'!$A$15:$A$17,'Regression Results'!$C$15:$C$17)*F108+LOOKUP(D108,'Regression Results'!$A$15:$A$17,'Regression Results'!$D$15:$D$17)*F108*C108</f>
        <v>8.7498426597562116</v>
      </c>
      <c r="I108" s="53">
        <f t="shared" si="4"/>
        <v>11.453857271726541</v>
      </c>
    </row>
    <row r="109" spans="1:9" x14ac:dyDescent="0.25">
      <c r="A109" s="51">
        <v>4</v>
      </c>
      <c r="B109" s="51">
        <v>18</v>
      </c>
      <c r="C109" s="52">
        <v>58.759999625000006</v>
      </c>
      <c r="D109" s="54">
        <v>1</v>
      </c>
      <c r="E109">
        <v>1</v>
      </c>
      <c r="F109">
        <v>1</v>
      </c>
      <c r="G109" s="53">
        <f>'Regression Results'!$C$2*E109</f>
        <v>20.203699931482753</v>
      </c>
      <c r="H109">
        <f>LOOKUP(D109,'Regression Results'!$A$15:$A$17,'Regression Results'!$B$15:$B$17)+LOOKUP(D109,'Regression Results'!$A$15:$A$17,'Regression Results'!$C$15:$C$17)*F109+LOOKUP(D109,'Regression Results'!$A$15:$A$17,'Regression Results'!$D$15:$D$17)*F109*C109</f>
        <v>8.8184294076772698</v>
      </c>
      <c r="I109" s="53">
        <f t="shared" si="4"/>
        <v>11.385270523805483</v>
      </c>
    </row>
    <row r="110" spans="1:9" x14ac:dyDescent="0.25">
      <c r="A110" s="51">
        <v>4</v>
      </c>
      <c r="B110" s="51">
        <v>19</v>
      </c>
      <c r="C110" s="52">
        <v>57.582499958333351</v>
      </c>
      <c r="D110" s="54">
        <v>1</v>
      </c>
      <c r="E110">
        <v>1</v>
      </c>
      <c r="F110">
        <v>1</v>
      </c>
      <c r="G110" s="53">
        <f>'Regression Results'!$C$2*E110</f>
        <v>20.203699931482753</v>
      </c>
      <c r="H110">
        <f>LOOKUP(D110,'Regression Results'!$A$15:$A$17,'Regression Results'!$B$15:$B$17)+LOOKUP(D110,'Regression Results'!$A$15:$A$17,'Regression Results'!$C$15:$C$17)*F110+LOOKUP(D110,'Regression Results'!$A$15:$A$17,'Regression Results'!$D$15:$D$17)*F110*C110</f>
        <v>8.9791474425937565</v>
      </c>
      <c r="I110" s="53">
        <f t="shared" si="4"/>
        <v>11.224552488888996</v>
      </c>
    </row>
    <row r="111" spans="1:9" x14ac:dyDescent="0.25">
      <c r="A111" s="51">
        <v>4</v>
      </c>
      <c r="B111" s="51">
        <v>20</v>
      </c>
      <c r="C111" s="52">
        <v>55.205000000000005</v>
      </c>
      <c r="D111" s="54">
        <v>1</v>
      </c>
      <c r="E111">
        <v>1</v>
      </c>
      <c r="F111">
        <v>1</v>
      </c>
      <c r="G111" s="53">
        <f>'Regression Results'!$C$2*E111</f>
        <v>20.203699931482753</v>
      </c>
      <c r="H111">
        <f>LOOKUP(D111,'Regression Results'!$A$15:$A$17,'Regression Results'!$B$15:$B$17)+LOOKUP(D111,'Regression Results'!$A$15:$A$17,'Regression Results'!$C$15:$C$17)*F111+LOOKUP(D111,'Regression Results'!$A$15:$A$17,'Regression Results'!$D$15:$D$17)*F111*C111</f>
        <v>9.3036546438561238</v>
      </c>
      <c r="I111" s="53">
        <f t="shared" si="4"/>
        <v>10.900045287626629</v>
      </c>
    </row>
    <row r="112" spans="1:9" x14ac:dyDescent="0.25">
      <c r="A112" s="51">
        <v>4</v>
      </c>
      <c r="B112" s="51">
        <v>21</v>
      </c>
      <c r="C112" s="52">
        <v>54.042500083333344</v>
      </c>
      <c r="D112" s="54">
        <v>1</v>
      </c>
      <c r="E112">
        <v>1</v>
      </c>
      <c r="F112">
        <v>1</v>
      </c>
      <c r="G112" s="53">
        <f>'Regression Results'!$C$2*E112</f>
        <v>20.203699931482753</v>
      </c>
      <c r="H112">
        <f>LOOKUP(D112,'Regression Results'!$A$15:$A$17,'Regression Results'!$B$15:$B$17)+LOOKUP(D112,'Regression Results'!$A$15:$A$17,'Regression Results'!$C$15:$C$17)*F112+LOOKUP(D112,'Regression Results'!$A$15:$A$17,'Regression Results'!$D$15:$D$17)*F112*C112</f>
        <v>9.4623253488136463</v>
      </c>
      <c r="I112" s="53">
        <f t="shared" si="4"/>
        <v>10.741374582669106</v>
      </c>
    </row>
    <row r="113" spans="1:9" x14ac:dyDescent="0.25">
      <c r="A113" s="51">
        <v>4</v>
      </c>
      <c r="B113" s="51">
        <v>22</v>
      </c>
      <c r="C113" s="52">
        <v>56.480000000000011</v>
      </c>
      <c r="D113" s="54">
        <v>1</v>
      </c>
      <c r="E113">
        <v>1</v>
      </c>
      <c r="F113">
        <v>1</v>
      </c>
      <c r="G113" s="53">
        <f>'Regression Results'!$C$2*E113</f>
        <v>20.203699931482753</v>
      </c>
      <c r="H113">
        <f>LOOKUP(D113,'Regression Results'!$A$15:$A$17,'Regression Results'!$B$15:$B$17)+LOOKUP(D113,'Regression Results'!$A$15:$A$17,'Regression Results'!$C$15:$C$17)*F113+LOOKUP(D113,'Regression Results'!$A$15:$A$17,'Regression Results'!$D$15:$D$17)*F113*C113</f>
        <v>9.1296286969116025</v>
      </c>
      <c r="I113" s="53">
        <f t="shared" si="4"/>
        <v>11.07407123457115</v>
      </c>
    </row>
    <row r="114" spans="1:9" x14ac:dyDescent="0.25">
      <c r="A114" s="51">
        <v>4</v>
      </c>
      <c r="B114" s="51">
        <v>23</v>
      </c>
      <c r="C114" s="52">
        <v>63.117500541666665</v>
      </c>
      <c r="D114" s="54">
        <v>1</v>
      </c>
      <c r="E114">
        <v>1</v>
      </c>
      <c r="F114">
        <v>1</v>
      </c>
      <c r="G114" s="53">
        <f>'Regression Results'!$C$2*E114</f>
        <v>20.203699931482753</v>
      </c>
      <c r="H114">
        <f>LOOKUP(D114,'Regression Results'!$A$15:$A$17,'Regression Results'!$B$15:$B$17)+LOOKUP(D114,'Regression Results'!$A$15:$A$17,'Regression Results'!$C$15:$C$17)*F114+LOOKUP(D114,'Regression Results'!$A$15:$A$17,'Regression Results'!$D$15:$D$17)*F114*C114</f>
        <v>8.2236700168266594</v>
      </c>
      <c r="I114" s="53">
        <f t="shared" si="4"/>
        <v>11.980029914656093</v>
      </c>
    </row>
    <row r="115" spans="1:9" x14ac:dyDescent="0.25">
      <c r="A115" s="51">
        <v>4</v>
      </c>
      <c r="B115" s="51">
        <v>24</v>
      </c>
      <c r="C115" s="52">
        <v>71.967500375</v>
      </c>
      <c r="D115" s="54">
        <v>1</v>
      </c>
      <c r="E115">
        <v>1</v>
      </c>
      <c r="F115">
        <v>1</v>
      </c>
      <c r="G115" s="53">
        <f>'Regression Results'!$C$2*E115</f>
        <v>20.203699931482753</v>
      </c>
      <c r="H115">
        <f>LOOKUP(D115,'Regression Results'!$A$15:$A$17,'Regression Results'!$B$15:$B$17)+LOOKUP(D115,'Regression Results'!$A$15:$A$17,'Regression Results'!$C$15:$C$17)*F115+LOOKUP(D115,'Regression Results'!$A$15:$A$17,'Regression Results'!$D$15:$D$17)*F115*C115</f>
        <v>7.0157252313720111</v>
      </c>
      <c r="I115" s="53">
        <f t="shared" si="4"/>
        <v>13.187974700110741</v>
      </c>
    </row>
    <row r="116" spans="1:9" x14ac:dyDescent="0.25">
      <c r="A116" s="51">
        <v>4</v>
      </c>
      <c r="B116" s="51">
        <v>25</v>
      </c>
      <c r="C116" s="52">
        <v>60.140000083333341</v>
      </c>
      <c r="D116" s="54">
        <v>1</v>
      </c>
      <c r="E116">
        <v>1</v>
      </c>
      <c r="F116">
        <v>1</v>
      </c>
      <c r="G116" s="53">
        <f>'Regression Results'!$C$2*E116</f>
        <v>20.203699931482753</v>
      </c>
      <c r="H116">
        <f>LOOKUP(D116,'Regression Results'!$A$15:$A$17,'Regression Results'!$B$15:$B$17)+LOOKUP(D116,'Regression Results'!$A$15:$A$17,'Regression Results'!$C$15:$C$17)*F116+LOOKUP(D116,'Regression Results'!$A$15:$A$17,'Regression Results'!$D$15:$D$17)*F116*C116</f>
        <v>8.6300718496025013</v>
      </c>
      <c r="I116" s="53">
        <f t="shared" si="4"/>
        <v>11.573628081880251</v>
      </c>
    </row>
    <row r="117" spans="1:9" x14ac:dyDescent="0.25">
      <c r="A117" s="51">
        <v>4</v>
      </c>
      <c r="B117" s="51">
        <v>26</v>
      </c>
      <c r="C117" s="52">
        <v>58.242499708333327</v>
      </c>
      <c r="D117" s="54">
        <v>1</v>
      </c>
      <c r="E117">
        <v>1</v>
      </c>
      <c r="F117">
        <v>1</v>
      </c>
      <c r="G117" s="53">
        <f>'Regression Results'!$C$2*E117</f>
        <v>20.203699931482753</v>
      </c>
      <c r="H117">
        <f>LOOKUP(D117,'Regression Results'!$A$15:$A$17,'Regression Results'!$B$15:$B$17)+LOOKUP(D117,'Regression Results'!$A$15:$A$17,'Regression Results'!$C$15:$C$17)*F117+LOOKUP(D117,'Regression Results'!$A$15:$A$17,'Regression Results'!$D$15:$D$17)*F117*C117</f>
        <v>8.8890634571216847</v>
      </c>
      <c r="I117" s="53">
        <f t="shared" si="4"/>
        <v>11.314636474361068</v>
      </c>
    </row>
    <row r="118" spans="1:9" x14ac:dyDescent="0.25">
      <c r="A118" s="51">
        <v>4</v>
      </c>
      <c r="B118" s="51">
        <v>27</v>
      </c>
      <c r="C118" s="52">
        <v>58.40749979166668</v>
      </c>
      <c r="D118" s="54">
        <v>1</v>
      </c>
      <c r="E118">
        <v>1</v>
      </c>
      <c r="F118">
        <v>1</v>
      </c>
      <c r="G118" s="53">
        <f>'Regression Results'!$C$2*E118</f>
        <v>20.203699931482753</v>
      </c>
      <c r="H118">
        <f>LOOKUP(D118,'Regression Results'!$A$15:$A$17,'Regression Results'!$B$15:$B$17)+LOOKUP(D118,'Regression Results'!$A$15:$A$17,'Regression Results'!$C$15:$C$17)*F118+LOOKUP(D118,'Regression Results'!$A$15:$A$17,'Regression Results'!$D$15:$D$17)*F118*C118</f>
        <v>8.8665424408487343</v>
      </c>
      <c r="I118" s="53">
        <f t="shared" si="4"/>
        <v>11.337157490634018</v>
      </c>
    </row>
    <row r="119" spans="1:9" x14ac:dyDescent="0.25">
      <c r="A119" s="51">
        <v>4</v>
      </c>
      <c r="B119" s="51">
        <v>28</v>
      </c>
      <c r="C119" s="52">
        <v>56.824999875000003</v>
      </c>
      <c r="D119" s="54">
        <v>1</v>
      </c>
      <c r="E119">
        <v>1</v>
      </c>
      <c r="F119">
        <v>1</v>
      </c>
      <c r="G119" s="53">
        <f>'Regression Results'!$C$2*E119</f>
        <v>20.203699931482753</v>
      </c>
      <c r="H119">
        <f>LOOKUP(D119,'Regression Results'!$A$15:$A$17,'Regression Results'!$B$15:$B$17)+LOOKUP(D119,'Regression Results'!$A$15:$A$17,'Regression Results'!$C$15:$C$17)*F119+LOOKUP(D119,'Regression Results'!$A$15:$A$17,'Regression Results'!$D$15:$D$17)*F119*C119</f>
        <v>9.0825393400938665</v>
      </c>
      <c r="I119" s="53">
        <f t="shared" si="4"/>
        <v>11.121160591388886</v>
      </c>
    </row>
    <row r="120" spans="1:9" x14ac:dyDescent="0.25">
      <c r="A120" s="51">
        <v>4</v>
      </c>
      <c r="B120" s="51">
        <v>29</v>
      </c>
      <c r="C120" s="52">
        <v>60.46249979166668</v>
      </c>
      <c r="D120" s="54">
        <v>1</v>
      </c>
      <c r="E120">
        <v>1</v>
      </c>
      <c r="F120">
        <v>1</v>
      </c>
      <c r="G120" s="53">
        <f>'Regression Results'!$C$2*E120</f>
        <v>20.203699931482753</v>
      </c>
      <c r="H120">
        <f>LOOKUP(D120,'Regression Results'!$A$15:$A$17,'Regression Results'!$B$15:$B$17)+LOOKUP(D120,'Regression Results'!$A$15:$A$17,'Regression Results'!$C$15:$C$17)*F120+LOOKUP(D120,'Regression Results'!$A$15:$A$17,'Regression Results'!$D$15:$D$17)*F120*C120</f>
        <v>8.5860535616558025</v>
      </c>
      <c r="I120" s="53">
        <f t="shared" si="4"/>
        <v>11.61764636982695</v>
      </c>
    </row>
    <row r="121" spans="1:9" x14ac:dyDescent="0.25">
      <c r="A121" s="51">
        <v>4</v>
      </c>
      <c r="B121" s="51">
        <v>30</v>
      </c>
      <c r="C121" s="52">
        <v>58.324999666666677</v>
      </c>
      <c r="D121" s="54">
        <v>1</v>
      </c>
      <c r="E121">
        <v>1</v>
      </c>
      <c r="F121">
        <v>1</v>
      </c>
      <c r="G121" s="53">
        <f>'Regression Results'!$C$2*E121</f>
        <v>20.203699931482753</v>
      </c>
      <c r="H121">
        <f>LOOKUP(D121,'Regression Results'!$A$15:$A$17,'Regression Results'!$B$15:$B$17)+LOOKUP(D121,'Regression Results'!$A$15:$A$17,'Regression Results'!$C$15:$C$17)*F121+LOOKUP(D121,'Regression Results'!$A$15:$A$17,'Regression Results'!$D$15:$D$17)*F121*C121</f>
        <v>8.8778029603594533</v>
      </c>
      <c r="I121" s="53">
        <f t="shared" si="4"/>
        <v>11.325896971123299</v>
      </c>
    </row>
    <row r="122" spans="1:9" x14ac:dyDescent="0.25">
      <c r="A122" s="51">
        <v>5</v>
      </c>
      <c r="B122" s="51">
        <v>1</v>
      </c>
      <c r="C122" s="52">
        <v>60.06499983333336</v>
      </c>
      <c r="D122" s="54">
        <v>1</v>
      </c>
      <c r="E122">
        <v>1</v>
      </c>
      <c r="F122">
        <v>1</v>
      </c>
      <c r="G122" s="53">
        <f>'Regression Results'!$C$2*E122</f>
        <v>20.203699931482753</v>
      </c>
      <c r="H122">
        <f>LOOKUP(D122,'Regression Results'!$A$15:$A$17,'Regression Results'!$B$15:$B$17)+LOOKUP(D122,'Regression Results'!$A$15:$A$17,'Regression Results'!$C$15:$C$17)*F122+LOOKUP(D122,'Regression Results'!$A$15:$A$17,'Regression Results'!$D$15:$D$17)*F122*C122</f>
        <v>8.6403087041337336</v>
      </c>
      <c r="I122" s="53">
        <f t="shared" si="4"/>
        <v>11.563391227349019</v>
      </c>
    </row>
    <row r="123" spans="1:9" x14ac:dyDescent="0.25">
      <c r="A123" s="51">
        <v>5</v>
      </c>
      <c r="B123" s="51">
        <v>2</v>
      </c>
      <c r="C123" s="52">
        <v>59.967499666666669</v>
      </c>
      <c r="D123" s="54">
        <v>1</v>
      </c>
      <c r="E123">
        <v>1</v>
      </c>
      <c r="F123">
        <v>1</v>
      </c>
      <c r="G123" s="53">
        <f>'Regression Results'!$C$2*E123</f>
        <v>20.203699931482753</v>
      </c>
      <c r="H123">
        <f>LOOKUP(D123,'Regression Results'!$A$15:$A$17,'Regression Results'!$B$15:$B$17)+LOOKUP(D123,'Regression Results'!$A$15:$A$17,'Regression Results'!$C$15:$C$17)*F123+LOOKUP(D123,'Regression Results'!$A$15:$A$17,'Regression Results'!$D$15:$D$17)*F123*C123</f>
        <v>8.6536165934132789</v>
      </c>
      <c r="I123" s="53">
        <f t="shared" si="4"/>
        <v>11.550083338069474</v>
      </c>
    </row>
    <row r="124" spans="1:9" x14ac:dyDescent="0.25">
      <c r="A124" s="51">
        <v>5</v>
      </c>
      <c r="B124" s="51">
        <v>3</v>
      </c>
      <c r="C124" s="52">
        <v>61.339999791666663</v>
      </c>
      <c r="D124" s="54">
        <v>1</v>
      </c>
      <c r="E124">
        <v>1</v>
      </c>
      <c r="F124">
        <v>1</v>
      </c>
      <c r="G124" s="53">
        <f>'Regression Results'!$C$2*E124</f>
        <v>20.203699931482753</v>
      </c>
      <c r="H124">
        <f>LOOKUP(D124,'Regression Results'!$A$15:$A$17,'Regression Results'!$B$15:$B$17)+LOOKUP(D124,'Regression Results'!$A$15:$A$17,'Regression Results'!$C$15:$C$17)*F124+LOOKUP(D124,'Regression Results'!$A$15:$A$17,'Regression Results'!$D$15:$D$17)*F124*C124</f>
        <v>8.4662827628763413</v>
      </c>
      <c r="I124" s="53">
        <f t="shared" si="4"/>
        <v>11.737417168606411</v>
      </c>
    </row>
    <row r="125" spans="1:9" x14ac:dyDescent="0.25">
      <c r="A125" s="51">
        <v>5</v>
      </c>
      <c r="B125" s="51">
        <v>4</v>
      </c>
      <c r="C125" s="52">
        <v>60.334999624999988</v>
      </c>
      <c r="D125" s="54">
        <v>1</v>
      </c>
      <c r="E125">
        <v>1</v>
      </c>
      <c r="F125">
        <v>1</v>
      </c>
      <c r="G125" s="53">
        <f>'Regression Results'!$C$2*E125</f>
        <v>20.203699931482753</v>
      </c>
      <c r="H125">
        <f>LOOKUP(D125,'Regression Results'!$A$15:$A$17,'Regression Results'!$B$15:$B$17)+LOOKUP(D125,'Regression Results'!$A$15:$A$17,'Regression Results'!$C$15:$C$17)*F125+LOOKUP(D125,'Regression Results'!$A$15:$A$17,'Regression Results'!$D$15:$D$17)*F125*C125</f>
        <v>8.6034561790987478</v>
      </c>
      <c r="I125" s="53">
        <f t="shared" si="4"/>
        <v>11.600243752384005</v>
      </c>
    </row>
    <row r="126" spans="1:9" x14ac:dyDescent="0.25">
      <c r="A126" s="51">
        <v>5</v>
      </c>
      <c r="B126" s="51">
        <v>5</v>
      </c>
      <c r="C126" s="52">
        <v>60.964999916666677</v>
      </c>
      <c r="D126" s="54">
        <v>1</v>
      </c>
      <c r="E126">
        <v>1</v>
      </c>
      <c r="F126">
        <v>1</v>
      </c>
      <c r="G126" s="53">
        <f>'Regression Results'!$C$2*E126</f>
        <v>20.203699931482753</v>
      </c>
      <c r="H126">
        <f>LOOKUP(D126,'Regression Results'!$A$15:$A$17,'Regression Results'!$B$15:$B$17)+LOOKUP(D126,'Regression Results'!$A$15:$A$17,'Regression Results'!$C$15:$C$17)*F126+LOOKUP(D126,'Regression Results'!$A$15:$A$17,'Regression Results'!$D$15:$D$17)*F126*C126</f>
        <v>8.5174668478574773</v>
      </c>
      <c r="I126" s="53">
        <f t="shared" si="4"/>
        <v>11.686233083625275</v>
      </c>
    </row>
    <row r="127" spans="1:9" x14ac:dyDescent="0.25">
      <c r="A127" s="51">
        <v>5</v>
      </c>
      <c r="B127" s="51">
        <v>6</v>
      </c>
      <c r="C127" s="52">
        <v>60.425000041666671</v>
      </c>
      <c r="D127" s="54">
        <v>1</v>
      </c>
      <c r="E127">
        <v>1</v>
      </c>
      <c r="F127">
        <v>1</v>
      </c>
      <c r="G127" s="53">
        <f>'Regression Results'!$C$2*E127</f>
        <v>20.203699931482753</v>
      </c>
      <c r="H127">
        <f>LOOKUP(D127,'Regression Results'!$A$15:$A$17,'Regression Results'!$B$15:$B$17)+LOOKUP(D127,'Regression Results'!$A$15:$A$17,'Regression Results'!$C$15:$C$17)*F127+LOOKUP(D127,'Regression Results'!$A$15:$A$17,'Regression Results'!$D$15:$D$17)*F127*C127</f>
        <v>8.5911719377373199</v>
      </c>
      <c r="I127" s="53">
        <f t="shared" si="4"/>
        <v>11.612527993745433</v>
      </c>
    </row>
    <row r="128" spans="1:9" x14ac:dyDescent="0.25">
      <c r="A128" s="51">
        <v>5</v>
      </c>
      <c r="B128" s="51">
        <v>7</v>
      </c>
      <c r="C128" s="52">
        <v>58.564999791666672</v>
      </c>
      <c r="D128" s="54">
        <v>1</v>
      </c>
      <c r="E128">
        <v>1</v>
      </c>
      <c r="F128">
        <v>1</v>
      </c>
      <c r="G128" s="53">
        <f>'Regression Results'!$C$2*E128</f>
        <v>20.203699931482753</v>
      </c>
      <c r="H128">
        <f>LOOKUP(D128,'Regression Results'!$A$15:$A$17,'Regression Results'!$B$15:$B$17)+LOOKUP(D128,'Regression Results'!$A$15:$A$17,'Regression Results'!$C$15:$C$17)*F128+LOOKUP(D128,'Regression Results'!$A$15:$A$17,'Regression Results'!$D$15:$D$17)*F128*C128</f>
        <v>8.8450451179908818</v>
      </c>
      <c r="I128" s="53">
        <f t="shared" si="4"/>
        <v>11.358654813491871</v>
      </c>
    </row>
    <row r="129" spans="1:9" x14ac:dyDescent="0.25">
      <c r="A129" s="51">
        <v>5</v>
      </c>
      <c r="B129" s="51">
        <v>8</v>
      </c>
      <c r="C129" s="52">
        <v>59.299999833333338</v>
      </c>
      <c r="D129" s="54">
        <v>1</v>
      </c>
      <c r="E129">
        <v>1</v>
      </c>
      <c r="F129">
        <v>1</v>
      </c>
      <c r="G129" s="53">
        <f>'Regression Results'!$C$2*E129</f>
        <v>20.203699931482753</v>
      </c>
      <c r="H129">
        <f>LOOKUP(D129,'Regression Results'!$A$15:$A$17,'Regression Results'!$B$15:$B$17)+LOOKUP(D129,'Regression Results'!$A$15:$A$17,'Regression Results'!$C$15:$C$17)*F129+LOOKUP(D129,'Regression Results'!$A$15:$A$17,'Regression Results'!$D$15:$D$17)*F129*C129</f>
        <v>8.7447242723004486</v>
      </c>
      <c r="I129" s="53">
        <f t="shared" si="4"/>
        <v>11.458975659182304</v>
      </c>
    </row>
    <row r="130" spans="1:9" x14ac:dyDescent="0.25">
      <c r="A130" s="51">
        <v>5</v>
      </c>
      <c r="B130" s="51">
        <v>9</v>
      </c>
      <c r="C130" s="52">
        <v>59.232499708333336</v>
      </c>
      <c r="D130" s="54">
        <v>1</v>
      </c>
      <c r="E130">
        <v>1</v>
      </c>
      <c r="F130">
        <v>1</v>
      </c>
      <c r="G130" s="53">
        <f>'Regression Results'!$C$2*E130</f>
        <v>20.203699931482753</v>
      </c>
      <c r="H130">
        <f>LOOKUP(D130,'Regression Results'!$A$15:$A$17,'Regression Results'!$B$15:$B$17)+LOOKUP(D130,'Regression Results'!$A$15:$A$17,'Regression Results'!$C$15:$C$17)*F130+LOOKUP(D130,'Regression Results'!$A$15:$A$17,'Regression Results'!$D$15:$D$17)*F130*C130</f>
        <v>8.7539374277294684</v>
      </c>
      <c r="I130" s="53">
        <f t="shared" si="4"/>
        <v>11.449762503753284</v>
      </c>
    </row>
    <row r="131" spans="1:9" x14ac:dyDescent="0.25">
      <c r="A131" s="51">
        <v>5</v>
      </c>
      <c r="B131" s="51">
        <v>10</v>
      </c>
      <c r="C131" s="52">
        <v>63.237499708333338</v>
      </c>
      <c r="D131" s="54">
        <v>1</v>
      </c>
      <c r="E131">
        <v>1</v>
      </c>
      <c r="F131">
        <v>1</v>
      </c>
      <c r="G131" s="53">
        <f>'Regression Results'!$C$2*E131</f>
        <v>20.203699931482753</v>
      </c>
      <c r="H131">
        <f>LOOKUP(D131,'Regression Results'!$A$15:$A$17,'Regression Results'!$B$15:$B$17)+LOOKUP(D131,'Regression Results'!$A$15:$A$17,'Regression Results'!$C$15:$C$17)*F131+LOOKUP(D131,'Regression Results'!$A$15:$A$17,'Regression Results'!$D$15:$D$17)*F131*C131</f>
        <v>8.2072912179155058</v>
      </c>
      <c r="I131" s="53">
        <f t="shared" ref="I131:I194" si="5">G131-H131</f>
        <v>11.996408713567247</v>
      </c>
    </row>
    <row r="132" spans="1:9" x14ac:dyDescent="0.25">
      <c r="A132" s="51">
        <v>5</v>
      </c>
      <c r="B132" s="51">
        <v>11</v>
      </c>
      <c r="C132" s="52">
        <v>62.539999833333333</v>
      </c>
      <c r="D132" s="54">
        <v>1</v>
      </c>
      <c r="E132">
        <v>1</v>
      </c>
      <c r="F132">
        <v>1</v>
      </c>
      <c r="G132" s="53">
        <f>'Regression Results'!$C$2*E132</f>
        <v>20.203699931482753</v>
      </c>
      <c r="H132">
        <f>LOOKUP(D132,'Regression Results'!$A$15:$A$17,'Regression Results'!$B$15:$B$17)+LOOKUP(D132,'Regression Results'!$A$15:$A$17,'Regression Results'!$C$15:$C$17)*F132+LOOKUP(D132,'Regression Results'!$A$15:$A$17,'Regression Results'!$D$15:$D$17)*F132*C132</f>
        <v>8.3024936306531991</v>
      </c>
      <c r="I132" s="53">
        <f t="shared" si="5"/>
        <v>11.901206300829553</v>
      </c>
    </row>
    <row r="133" spans="1:9" x14ac:dyDescent="0.25">
      <c r="A133" s="51">
        <v>5</v>
      </c>
      <c r="B133" s="51">
        <v>12</v>
      </c>
      <c r="C133" s="52">
        <v>63.282499916666673</v>
      </c>
      <c r="D133" s="54">
        <v>1</v>
      </c>
      <c r="E133">
        <v>1</v>
      </c>
      <c r="F133">
        <v>1</v>
      </c>
      <c r="G133" s="53">
        <f>'Regression Results'!$C$2*E133</f>
        <v>20.203699931482753</v>
      </c>
      <c r="H133">
        <f>LOOKUP(D133,'Regression Results'!$A$15:$A$17,'Regression Results'!$B$15:$B$17)+LOOKUP(D133,'Regression Results'!$A$15:$A$17,'Regression Results'!$C$15:$C$17)*F133+LOOKUP(D133,'Regression Results'!$A$15:$A$17,'Regression Results'!$D$15:$D$17)*F133*C133</f>
        <v>8.2011490972347918</v>
      </c>
      <c r="I133" s="53">
        <f t="shared" si="5"/>
        <v>12.002550834247961</v>
      </c>
    </row>
    <row r="134" spans="1:9" x14ac:dyDescent="0.25">
      <c r="A134" s="51">
        <v>5</v>
      </c>
      <c r="B134" s="51">
        <v>13</v>
      </c>
      <c r="C134" s="52">
        <v>60.814999875000012</v>
      </c>
      <c r="D134" s="54">
        <v>1</v>
      </c>
      <c r="E134">
        <v>1</v>
      </c>
      <c r="F134">
        <v>1</v>
      </c>
      <c r="G134" s="53">
        <f>'Regression Results'!$C$2*E134</f>
        <v>20.203699931482753</v>
      </c>
      <c r="H134">
        <f>LOOKUP(D134,'Regression Results'!$A$15:$A$17,'Regression Results'!$B$15:$B$17)+LOOKUP(D134,'Regression Results'!$A$15:$A$17,'Regression Results'!$C$15:$C$17)*F134+LOOKUP(D134,'Regression Results'!$A$15:$A$17,'Regression Results'!$D$15:$D$17)*F134*C134</f>
        <v>8.5379404943616013</v>
      </c>
      <c r="I134" s="53">
        <f t="shared" si="5"/>
        <v>11.665759437121151</v>
      </c>
    </row>
    <row r="135" spans="1:9" x14ac:dyDescent="0.25">
      <c r="A135" s="51">
        <v>5</v>
      </c>
      <c r="B135" s="51">
        <v>14</v>
      </c>
      <c r="C135" s="52">
        <v>59.487499666666672</v>
      </c>
      <c r="D135" s="54">
        <v>1</v>
      </c>
      <c r="E135">
        <v>1</v>
      </c>
      <c r="F135">
        <v>1</v>
      </c>
      <c r="G135" s="53">
        <f>'Regression Results'!$C$2*E135</f>
        <v>20.203699931482753</v>
      </c>
      <c r="H135">
        <f>LOOKUP(D135,'Regression Results'!$A$15:$A$17,'Regression Results'!$B$15:$B$17)+LOOKUP(D135,'Regression Results'!$A$15:$A$17,'Regression Results'!$C$15:$C$17)*F135+LOOKUP(D135,'Regression Results'!$A$15:$A$17,'Regression Results'!$D$15:$D$17)*F135*C135</f>
        <v>8.7191322440276853</v>
      </c>
      <c r="I135" s="53">
        <f t="shared" si="5"/>
        <v>11.484567687455067</v>
      </c>
    </row>
    <row r="136" spans="1:9" x14ac:dyDescent="0.25">
      <c r="A136" s="51">
        <v>5</v>
      </c>
      <c r="B136" s="51">
        <v>15</v>
      </c>
      <c r="C136" s="52">
        <v>60.702499583333328</v>
      </c>
      <c r="D136" s="54">
        <v>1</v>
      </c>
      <c r="E136">
        <v>1</v>
      </c>
      <c r="F136">
        <v>1</v>
      </c>
      <c r="G136" s="53">
        <f>'Regression Results'!$C$2*E136</f>
        <v>20.203699931482753</v>
      </c>
      <c r="H136">
        <f>LOOKUP(D136,'Regression Results'!$A$15:$A$17,'Regression Results'!$B$15:$B$17)+LOOKUP(D136,'Regression Results'!$A$15:$A$17,'Regression Results'!$C$15:$C$17)*F136+LOOKUP(D136,'Regression Results'!$A$15:$A$17,'Regression Results'!$D$15:$D$17)*F136*C136</f>
        <v>8.5532957647842132</v>
      </c>
      <c r="I136" s="53">
        <f t="shared" si="5"/>
        <v>11.650404166698539</v>
      </c>
    </row>
    <row r="137" spans="1:9" x14ac:dyDescent="0.25">
      <c r="A137" s="51">
        <v>5</v>
      </c>
      <c r="B137" s="51">
        <v>16</v>
      </c>
      <c r="C137" s="52">
        <v>63.207500124999996</v>
      </c>
      <c r="D137" s="54">
        <v>1</v>
      </c>
      <c r="E137">
        <v>1</v>
      </c>
      <c r="F137">
        <v>1</v>
      </c>
      <c r="G137" s="53">
        <f>'Regression Results'!$C$2*E137</f>
        <v>20.203699931482753</v>
      </c>
      <c r="H137">
        <f>LOOKUP(D137,'Regression Results'!$A$15:$A$17,'Regression Results'!$B$15:$B$17)+LOOKUP(D137,'Regression Results'!$A$15:$A$17,'Regression Results'!$C$15:$C$17)*F137+LOOKUP(D137,'Regression Results'!$A$15:$A$17,'Regression Results'!$D$15:$D$17)*F137*C137</f>
        <v>8.2113858892076816</v>
      </c>
      <c r="I137" s="53">
        <f t="shared" si="5"/>
        <v>11.992314042275071</v>
      </c>
    </row>
    <row r="138" spans="1:9" x14ac:dyDescent="0.25">
      <c r="A138" s="51">
        <v>5</v>
      </c>
      <c r="B138" s="51">
        <v>17</v>
      </c>
      <c r="C138" s="52">
        <v>64.249999791666667</v>
      </c>
      <c r="D138" s="54">
        <v>1</v>
      </c>
      <c r="E138">
        <v>1</v>
      </c>
      <c r="F138">
        <v>1</v>
      </c>
      <c r="G138" s="53">
        <f>'Regression Results'!$C$2*E138</f>
        <v>20.203699931482753</v>
      </c>
      <c r="H138">
        <f>LOOKUP(D138,'Regression Results'!$A$15:$A$17,'Regression Results'!$B$15:$B$17)+LOOKUP(D138,'Regression Results'!$A$15:$A$17,'Regression Results'!$C$15:$C$17)*F138+LOOKUP(D138,'Regression Results'!$A$15:$A$17,'Regression Results'!$D$15:$D$17)*F138*C138</f>
        <v>8.0690941310264943</v>
      </c>
      <c r="I138" s="53">
        <f t="shared" si="5"/>
        <v>12.134605800456258</v>
      </c>
    </row>
    <row r="139" spans="1:9" x14ac:dyDescent="0.25">
      <c r="A139" s="51">
        <v>5</v>
      </c>
      <c r="B139" s="51">
        <v>18</v>
      </c>
      <c r="C139" s="52">
        <v>63.470000208333317</v>
      </c>
      <c r="D139" s="54">
        <v>1</v>
      </c>
      <c r="E139">
        <v>1</v>
      </c>
      <c r="F139">
        <v>1</v>
      </c>
      <c r="G139" s="53">
        <f>'Regression Results'!$C$2*E139</f>
        <v>20.203699931482753</v>
      </c>
      <c r="H139">
        <f>LOOKUP(D139,'Regression Results'!$A$15:$A$17,'Regression Results'!$B$15:$B$17)+LOOKUP(D139,'Regression Results'!$A$15:$A$17,'Regression Results'!$C$15:$C$17)*F139+LOOKUP(D139,'Regression Results'!$A$15:$A$17,'Regression Results'!$D$15:$D$17)*F139*C139</f>
        <v>8.1755570064036842</v>
      </c>
      <c r="I139" s="53">
        <f t="shared" si="5"/>
        <v>12.028142925079068</v>
      </c>
    </row>
    <row r="140" spans="1:9" x14ac:dyDescent="0.25">
      <c r="A140" s="51">
        <v>5</v>
      </c>
      <c r="B140" s="51">
        <v>19</v>
      </c>
      <c r="C140" s="52">
        <v>57.807500166666678</v>
      </c>
      <c r="D140" s="54">
        <v>1</v>
      </c>
      <c r="E140">
        <v>1</v>
      </c>
      <c r="F140">
        <v>1</v>
      </c>
      <c r="G140" s="53">
        <f>'Regression Results'!$C$2*E140</f>
        <v>20.203699931482753</v>
      </c>
      <c r="H140">
        <f>LOOKUP(D140,'Regression Results'!$A$15:$A$17,'Regression Results'!$B$15:$B$17)+LOOKUP(D140,'Regression Results'!$A$15:$A$17,'Regression Results'!$C$15:$C$17)*F140+LOOKUP(D140,'Regression Results'!$A$15:$A$17,'Regression Results'!$D$15:$D$17)*F140*C140</f>
        <v>8.9484369529326422</v>
      </c>
      <c r="I140" s="53">
        <f t="shared" si="5"/>
        <v>11.25526297855011</v>
      </c>
    </row>
    <row r="141" spans="1:9" x14ac:dyDescent="0.25">
      <c r="A141" s="51">
        <v>5</v>
      </c>
      <c r="B141" s="51">
        <v>20</v>
      </c>
      <c r="C141" s="52">
        <v>62.825000125000003</v>
      </c>
      <c r="D141" s="54">
        <v>1</v>
      </c>
      <c r="E141">
        <v>1</v>
      </c>
      <c r="F141">
        <v>1</v>
      </c>
      <c r="G141" s="53">
        <f>'Regression Results'!$C$2*E141</f>
        <v>20.203699931482753</v>
      </c>
      <c r="H141">
        <f>LOOKUP(D141,'Regression Results'!$A$15:$A$17,'Regression Results'!$B$15:$B$17)+LOOKUP(D141,'Regression Results'!$A$15:$A$17,'Regression Results'!$C$15:$C$17)*F141+LOOKUP(D141,'Regression Results'!$A$15:$A$17,'Regression Results'!$D$15:$D$17)*F141*C141</f>
        <v>8.2635936732910373</v>
      </c>
      <c r="I141" s="53">
        <f t="shared" si="5"/>
        <v>11.940106258191715</v>
      </c>
    </row>
    <row r="142" spans="1:9" x14ac:dyDescent="0.25">
      <c r="A142" s="51">
        <v>5</v>
      </c>
      <c r="B142" s="51">
        <v>21</v>
      </c>
      <c r="C142" s="52">
        <v>68.780000000000015</v>
      </c>
      <c r="D142" s="54">
        <v>1</v>
      </c>
      <c r="E142">
        <v>1</v>
      </c>
      <c r="F142">
        <v>1</v>
      </c>
      <c r="G142" s="53">
        <f>'Regression Results'!$C$2*E142</f>
        <v>20.203699931482753</v>
      </c>
      <c r="H142">
        <f>LOOKUP(D142,'Regression Results'!$A$15:$A$17,'Regression Results'!$B$15:$B$17)+LOOKUP(D142,'Regression Results'!$A$15:$A$17,'Regression Results'!$C$15:$C$17)*F142+LOOKUP(D142,'Regression Results'!$A$15:$A$17,'Regression Results'!$D$15:$D$17)*F142*C142</f>
        <v>7.4507901499174096</v>
      </c>
      <c r="I142" s="53">
        <f t="shared" si="5"/>
        <v>12.752909781565343</v>
      </c>
    </row>
    <row r="143" spans="1:9" x14ac:dyDescent="0.25">
      <c r="A143" s="51">
        <v>5</v>
      </c>
      <c r="B143" s="51">
        <v>22</v>
      </c>
      <c r="C143" s="52">
        <v>59.569999916666681</v>
      </c>
      <c r="D143" s="54">
        <v>1</v>
      </c>
      <c r="E143">
        <v>1</v>
      </c>
      <c r="F143">
        <v>1</v>
      </c>
      <c r="G143" s="53">
        <f>'Regression Results'!$C$2*E143</f>
        <v>20.203699931482753</v>
      </c>
      <c r="H143">
        <f>LOOKUP(D143,'Regression Results'!$A$15:$A$17,'Regression Results'!$B$15:$B$17)+LOOKUP(D143,'Regression Results'!$A$15:$A$17,'Regression Results'!$C$15:$C$17)*F143+LOOKUP(D143,'Regression Results'!$A$15:$A$17,'Regression Results'!$D$15:$D$17)*F143*C143</f>
        <v>8.7078717074555989</v>
      </c>
      <c r="I143" s="53">
        <f t="shared" si="5"/>
        <v>11.495828224027154</v>
      </c>
    </row>
    <row r="144" spans="1:9" x14ac:dyDescent="0.25">
      <c r="A144" s="51">
        <v>5</v>
      </c>
      <c r="B144" s="51">
        <v>23</v>
      </c>
      <c r="C144" s="52">
        <v>62.824999916666684</v>
      </c>
      <c r="D144" s="54">
        <v>1</v>
      </c>
      <c r="E144">
        <v>1</v>
      </c>
      <c r="F144">
        <v>1</v>
      </c>
      <c r="G144" s="53">
        <f>'Regression Results'!$C$2*E144</f>
        <v>20.203699931482753</v>
      </c>
      <c r="H144">
        <f>LOOKUP(D144,'Regression Results'!$A$15:$A$17,'Regression Results'!$B$15:$B$17)+LOOKUP(D144,'Regression Results'!$A$15:$A$17,'Regression Results'!$C$15:$C$17)*F144+LOOKUP(D144,'Regression Results'!$A$15:$A$17,'Regression Results'!$D$15:$D$17)*F144*C144</f>
        <v>8.2635937017266468</v>
      </c>
      <c r="I144" s="53">
        <f t="shared" si="5"/>
        <v>11.940106229756106</v>
      </c>
    </row>
    <row r="145" spans="1:9" x14ac:dyDescent="0.25">
      <c r="A145" s="51">
        <v>5</v>
      </c>
      <c r="B145" s="51">
        <v>24</v>
      </c>
      <c r="C145" s="52">
        <v>61.055000083333319</v>
      </c>
      <c r="D145" s="54">
        <v>1</v>
      </c>
      <c r="E145">
        <v>1</v>
      </c>
      <c r="F145">
        <v>1</v>
      </c>
      <c r="G145" s="53">
        <f>'Regression Results'!$C$2*E145</f>
        <v>20.203699931482753</v>
      </c>
      <c r="H145">
        <f>LOOKUP(D145,'Regression Results'!$A$15:$A$17,'Regression Results'!$B$15:$B$17)+LOOKUP(D145,'Regression Results'!$A$15:$A$17,'Regression Results'!$C$15:$C$17)*F145+LOOKUP(D145,'Regression Results'!$A$15:$A$17,'Regression Results'!$D$15:$D$17)*F145*C145</f>
        <v>8.5051826406187896</v>
      </c>
      <c r="I145" s="53">
        <f t="shared" si="5"/>
        <v>11.698517290863963</v>
      </c>
    </row>
    <row r="146" spans="1:9" x14ac:dyDescent="0.25">
      <c r="A146" s="51">
        <v>5</v>
      </c>
      <c r="B146" s="51">
        <v>25</v>
      </c>
      <c r="C146" s="52">
        <v>62.225000124999987</v>
      </c>
      <c r="D146" s="54">
        <v>1</v>
      </c>
      <c r="E146">
        <v>1</v>
      </c>
      <c r="F146">
        <v>1</v>
      </c>
      <c r="G146" s="53">
        <f>'Regression Results'!$C$2*E146</f>
        <v>20.203699931482753</v>
      </c>
      <c r="H146">
        <f>LOOKUP(D146,'Regression Results'!$A$15:$A$17,'Regression Results'!$B$15:$B$17)+LOOKUP(D146,'Regression Results'!$A$15:$A$17,'Regression Results'!$C$15:$C$17)*F146+LOOKUP(D146,'Regression Results'!$A$15:$A$17,'Regression Results'!$D$15:$D$17)*F146*C146</f>
        <v>8.3454882365590493</v>
      </c>
      <c r="I146" s="53">
        <f t="shared" si="5"/>
        <v>11.858211694923703</v>
      </c>
    </row>
    <row r="147" spans="1:9" x14ac:dyDescent="0.25">
      <c r="A147" s="51">
        <v>5</v>
      </c>
      <c r="B147" s="51">
        <v>26</v>
      </c>
      <c r="C147" s="52">
        <v>63.814999625000006</v>
      </c>
      <c r="D147" s="54">
        <v>1</v>
      </c>
      <c r="E147">
        <v>1</v>
      </c>
      <c r="F147">
        <v>1</v>
      </c>
      <c r="G147" s="53">
        <f>'Regression Results'!$C$2*E147</f>
        <v>20.203699931482753</v>
      </c>
      <c r="H147">
        <f>LOOKUP(D147,'Regression Results'!$A$15:$A$17,'Regression Results'!$B$15:$B$17)+LOOKUP(D147,'Regression Results'!$A$15:$A$17,'Regression Results'!$C$15:$C$17)*F147+LOOKUP(D147,'Regression Results'!$A$15:$A$17,'Regression Results'!$D$15:$D$17)*F147*C147</f>
        <v>8.1284677121442908</v>
      </c>
      <c r="I147" s="53">
        <f t="shared" si="5"/>
        <v>12.075232219338462</v>
      </c>
    </row>
    <row r="148" spans="1:9" x14ac:dyDescent="0.25">
      <c r="A148" s="51">
        <v>5</v>
      </c>
      <c r="B148" s="51">
        <v>27</v>
      </c>
      <c r="C148" s="52">
        <v>66.642499999999998</v>
      </c>
      <c r="D148" s="54">
        <v>1</v>
      </c>
      <c r="E148">
        <v>1</v>
      </c>
      <c r="F148">
        <v>1</v>
      </c>
      <c r="G148" s="53">
        <f>'Regression Results'!$C$2*E148</f>
        <v>20.203699931482753</v>
      </c>
      <c r="H148">
        <f>LOOKUP(D148,'Regression Results'!$A$15:$A$17,'Regression Results'!$B$15:$B$17)+LOOKUP(D148,'Regression Results'!$A$15:$A$17,'Regression Results'!$C$15:$C$17)*F148+LOOKUP(D148,'Regression Results'!$A$15:$A$17,'Regression Results'!$D$15:$D$17)*F148*C148</f>
        <v>7.7425395315596948</v>
      </c>
      <c r="I148" s="53">
        <f t="shared" si="5"/>
        <v>12.461160399923058</v>
      </c>
    </row>
    <row r="149" spans="1:9" x14ac:dyDescent="0.25">
      <c r="A149" s="51">
        <v>5</v>
      </c>
      <c r="B149" s="51">
        <v>28</v>
      </c>
      <c r="C149" s="52">
        <v>67.362500333333344</v>
      </c>
      <c r="D149" s="54">
        <v>1</v>
      </c>
      <c r="E149">
        <v>1</v>
      </c>
      <c r="F149">
        <v>1</v>
      </c>
      <c r="G149" s="53">
        <f>'Regression Results'!$C$2*E149</f>
        <v>20.203699931482753</v>
      </c>
      <c r="H149">
        <f>LOOKUP(D149,'Regression Results'!$A$15:$A$17,'Regression Results'!$B$15:$B$17)+LOOKUP(D149,'Regression Results'!$A$15:$A$17,'Regression Results'!$C$15:$C$17)*F149+LOOKUP(D149,'Regression Results'!$A$15:$A$17,'Regression Results'!$D$15:$D$17)*F149*C149</f>
        <v>7.644266010141104</v>
      </c>
      <c r="I149" s="53">
        <f t="shared" si="5"/>
        <v>12.559433921341649</v>
      </c>
    </row>
    <row r="150" spans="1:9" x14ac:dyDescent="0.25">
      <c r="A150" s="51">
        <v>5</v>
      </c>
      <c r="B150" s="51">
        <v>29</v>
      </c>
      <c r="C150" s="52">
        <v>64.699999791666656</v>
      </c>
      <c r="D150" s="54">
        <v>1</v>
      </c>
      <c r="E150">
        <v>1</v>
      </c>
      <c r="F150">
        <v>1</v>
      </c>
      <c r="G150" s="53">
        <f>'Regression Results'!$C$2*E150</f>
        <v>20.203699931482753</v>
      </c>
      <c r="H150">
        <f>LOOKUP(D150,'Regression Results'!$A$15:$A$17,'Regression Results'!$B$15:$B$17)+LOOKUP(D150,'Regression Results'!$A$15:$A$17,'Regression Results'!$C$15:$C$17)*F150+LOOKUP(D150,'Regression Results'!$A$15:$A$17,'Regression Results'!$D$15:$D$17)*F150*C150</f>
        <v>8.0076732085754898</v>
      </c>
      <c r="I150" s="53">
        <f t="shared" si="5"/>
        <v>12.196026722907263</v>
      </c>
    </row>
    <row r="151" spans="1:9" x14ac:dyDescent="0.25">
      <c r="A151" s="51">
        <v>5</v>
      </c>
      <c r="B151" s="51">
        <v>30</v>
      </c>
      <c r="C151" s="52">
        <v>65.780000250000015</v>
      </c>
      <c r="D151" s="54">
        <v>1</v>
      </c>
      <c r="E151">
        <v>1</v>
      </c>
      <c r="F151">
        <v>1</v>
      </c>
      <c r="G151" s="53">
        <f>'Regression Results'!$C$2*E151</f>
        <v>20.203699931482753</v>
      </c>
      <c r="H151">
        <f>LOOKUP(D151,'Regression Results'!$A$15:$A$17,'Regression Results'!$B$15:$B$17)+LOOKUP(D151,'Regression Results'!$A$15:$A$17,'Regression Results'!$C$15:$C$17)*F151+LOOKUP(D151,'Regression Results'!$A$15:$A$17,'Regression Results'!$D$15:$D$17)*F151*C151</f>
        <v>7.8602629321347219</v>
      </c>
      <c r="I151" s="53">
        <f t="shared" si="5"/>
        <v>12.343436999348031</v>
      </c>
    </row>
    <row r="152" spans="1:9" x14ac:dyDescent="0.25">
      <c r="A152" s="51">
        <v>5</v>
      </c>
      <c r="B152" s="51">
        <v>31</v>
      </c>
      <c r="C152" s="52">
        <v>65.757499833333341</v>
      </c>
      <c r="D152" s="54">
        <v>1</v>
      </c>
      <c r="E152">
        <v>1</v>
      </c>
      <c r="F152">
        <v>1</v>
      </c>
      <c r="G152" s="53">
        <f>'Regression Results'!$C$2*E152</f>
        <v>20.203699931482753</v>
      </c>
      <c r="H152">
        <f>LOOKUP(D152,'Regression Results'!$A$15:$A$17,'Regression Results'!$B$15:$B$17)+LOOKUP(D152,'Regression Results'!$A$15:$A$17,'Regression Results'!$C$15:$C$17)*F152+LOOKUP(D152,'Regression Results'!$A$15:$A$17,'Regression Results'!$D$15:$D$17)*F152*C152</f>
        <v>7.8633340351284975</v>
      </c>
      <c r="I152" s="53">
        <f t="shared" si="5"/>
        <v>12.340365896354255</v>
      </c>
    </row>
    <row r="153" spans="1:9" x14ac:dyDescent="0.25">
      <c r="A153" s="51">
        <v>6</v>
      </c>
      <c r="B153" s="51">
        <v>1</v>
      </c>
      <c r="C153" s="52">
        <v>64.437500125000014</v>
      </c>
      <c r="D153" s="54">
        <v>1</v>
      </c>
      <c r="E153">
        <v>1</v>
      </c>
      <c r="F153">
        <v>1</v>
      </c>
      <c r="G153" s="53">
        <f>'Regression Results'!$C$2*E153</f>
        <v>20.203699931482753</v>
      </c>
      <c r="H153">
        <f>LOOKUP(D153,'Regression Results'!$A$15:$A$17,'Regression Results'!$B$15:$B$17)+LOOKUP(D153,'Regression Results'!$A$15:$A$17,'Regression Results'!$C$15:$C$17)*F153+LOOKUP(D153,'Regression Results'!$A$15:$A$17,'Regression Results'!$D$15:$D$17)*F153*C153</f>
        <v>8.0435020345082613</v>
      </c>
      <c r="I153" s="53">
        <f t="shared" si="5"/>
        <v>12.160197896974491</v>
      </c>
    </row>
    <row r="154" spans="1:9" x14ac:dyDescent="0.25">
      <c r="A154" s="51">
        <v>6</v>
      </c>
      <c r="B154" s="51">
        <v>2</v>
      </c>
      <c r="C154" s="52">
        <v>64.249999833333334</v>
      </c>
      <c r="D154" s="54">
        <v>1</v>
      </c>
      <c r="E154">
        <v>1</v>
      </c>
      <c r="F154">
        <v>1</v>
      </c>
      <c r="G154" s="53">
        <f>'Regression Results'!$C$2*E154</f>
        <v>20.203699931482753</v>
      </c>
      <c r="H154">
        <f>LOOKUP(D154,'Regression Results'!$A$15:$A$17,'Regression Results'!$B$15:$B$17)+LOOKUP(D154,'Regression Results'!$A$15:$A$17,'Regression Results'!$C$15:$C$17)*F154+LOOKUP(D154,'Regression Results'!$A$15:$A$17,'Regression Results'!$D$15:$D$17)*F154*C154</f>
        <v>8.0690941253393724</v>
      </c>
      <c r="I154" s="53">
        <f t="shared" si="5"/>
        <v>12.13460580614338</v>
      </c>
    </row>
    <row r="155" spans="1:9" x14ac:dyDescent="0.25">
      <c r="A155" s="51">
        <v>6</v>
      </c>
      <c r="B155" s="51">
        <v>3</v>
      </c>
      <c r="C155" s="52">
        <v>64.332499916666663</v>
      </c>
      <c r="D155" s="54">
        <v>1</v>
      </c>
      <c r="E155">
        <v>1</v>
      </c>
      <c r="F155">
        <v>1</v>
      </c>
      <c r="G155" s="53">
        <f>'Regression Results'!$C$2*E155</f>
        <v>20.203699931482753</v>
      </c>
      <c r="H155">
        <f>LOOKUP(D155,'Regression Results'!$A$15:$A$17,'Regression Results'!$B$15:$B$17)+LOOKUP(D155,'Regression Results'!$A$15:$A$17,'Regression Results'!$C$15:$C$17)*F155+LOOKUP(D155,'Regression Results'!$A$15:$A$17,'Regression Results'!$D$15:$D$17)*F155*C155</f>
        <v>8.0578336115157772</v>
      </c>
      <c r="I155" s="53">
        <f t="shared" si="5"/>
        <v>12.145866319966975</v>
      </c>
    </row>
    <row r="156" spans="1:9" x14ac:dyDescent="0.25">
      <c r="A156" s="51">
        <v>6</v>
      </c>
      <c r="B156" s="51">
        <v>4</v>
      </c>
      <c r="C156" s="52">
        <v>65.374999875</v>
      </c>
      <c r="D156" s="54">
        <v>1</v>
      </c>
      <c r="E156">
        <v>1</v>
      </c>
      <c r="F156">
        <v>1</v>
      </c>
      <c r="G156" s="53">
        <f>'Regression Results'!$C$2*E156</f>
        <v>20.203699931482753</v>
      </c>
      <c r="H156">
        <f>LOOKUP(D156,'Regression Results'!$A$15:$A$17,'Regression Results'!$B$15:$B$17)+LOOKUP(D156,'Regression Results'!$A$15:$A$17,'Regression Results'!$C$15:$C$17)*F156+LOOKUP(D156,'Regression Results'!$A$15:$A$17,'Regression Results'!$D$15:$D$17)*F156*C156</f>
        <v>7.9155418135247331</v>
      </c>
      <c r="I156" s="53">
        <f t="shared" si="5"/>
        <v>12.288158117958019</v>
      </c>
    </row>
    <row r="157" spans="1:9" x14ac:dyDescent="0.25">
      <c r="A157" s="51">
        <v>6</v>
      </c>
      <c r="B157" s="51">
        <v>5</v>
      </c>
      <c r="C157" s="52">
        <v>65.937499749999986</v>
      </c>
      <c r="D157" s="54">
        <v>1</v>
      </c>
      <c r="E157">
        <v>1</v>
      </c>
      <c r="F157">
        <v>1</v>
      </c>
      <c r="G157" s="53">
        <f>'Regression Results'!$C$2*E157</f>
        <v>20.203699931482753</v>
      </c>
      <c r="H157">
        <f>LOOKUP(D157,'Regression Results'!$A$15:$A$17,'Regression Results'!$B$15:$B$17)+LOOKUP(D157,'Regression Results'!$A$15:$A$17,'Regression Results'!$C$15:$C$17)*F157+LOOKUP(D157,'Regression Results'!$A$15:$A$17,'Regression Results'!$D$15:$D$17)*F157*C157</f>
        <v>7.8387656775223427</v>
      </c>
      <c r="I157" s="53">
        <f t="shared" si="5"/>
        <v>12.36493425396041</v>
      </c>
    </row>
    <row r="158" spans="1:9" x14ac:dyDescent="0.25">
      <c r="A158" s="51">
        <v>6</v>
      </c>
      <c r="B158" s="51">
        <v>6</v>
      </c>
      <c r="C158" s="52">
        <v>67.159999916666678</v>
      </c>
      <c r="D158" s="54">
        <v>1</v>
      </c>
      <c r="E158">
        <v>1</v>
      </c>
      <c r="F158">
        <v>1</v>
      </c>
      <c r="G158" s="53">
        <f>'Regression Results'!$C$2*E158</f>
        <v>20.203699931482753</v>
      </c>
      <c r="H158">
        <f>LOOKUP(D158,'Regression Results'!$A$15:$A$17,'Regression Results'!$B$15:$B$17)+LOOKUP(D158,'Regression Results'!$A$15:$A$17,'Regression Results'!$C$15:$C$17)*F158+LOOKUP(D158,'Regression Results'!$A$15:$A$17,'Regression Results'!$D$15:$D$17)*F158*C158</f>
        <v>7.6719054821152799</v>
      </c>
      <c r="I158" s="53">
        <f t="shared" si="5"/>
        <v>12.531794449367473</v>
      </c>
    </row>
    <row r="159" spans="1:9" x14ac:dyDescent="0.25">
      <c r="A159" s="51">
        <v>6</v>
      </c>
      <c r="B159" s="51">
        <v>7</v>
      </c>
      <c r="C159" s="52">
        <v>65.73499975</v>
      </c>
      <c r="D159" s="54">
        <v>1</v>
      </c>
      <c r="E159">
        <v>1</v>
      </c>
      <c r="F159">
        <v>1</v>
      </c>
      <c r="G159" s="53">
        <f>'Regression Results'!$C$2*E159</f>
        <v>20.203699931482753</v>
      </c>
      <c r="H159">
        <f>LOOKUP(D159,'Regression Results'!$A$15:$A$17,'Regression Results'!$B$15:$B$17)+LOOKUP(D159,'Regression Results'!$A$15:$A$17,'Regression Results'!$C$15:$C$17)*F159+LOOKUP(D159,'Regression Results'!$A$15:$A$17,'Regression Results'!$D$15:$D$17)*F159*C159</f>
        <v>7.8664050926252944</v>
      </c>
      <c r="I159" s="53">
        <f t="shared" si="5"/>
        <v>12.337294838857458</v>
      </c>
    </row>
    <row r="160" spans="1:9" x14ac:dyDescent="0.25">
      <c r="A160" s="51">
        <v>6</v>
      </c>
      <c r="B160" s="51">
        <v>8</v>
      </c>
      <c r="C160" s="52">
        <v>65.712499916666673</v>
      </c>
      <c r="D160" s="54">
        <v>1</v>
      </c>
      <c r="E160">
        <v>1</v>
      </c>
      <c r="F160">
        <v>1</v>
      </c>
      <c r="G160" s="53">
        <f>'Regression Results'!$C$2*E160</f>
        <v>20.203699931482753</v>
      </c>
      <c r="H160">
        <f>LOOKUP(D160,'Regression Results'!$A$15:$A$17,'Regression Results'!$B$15:$B$17)+LOOKUP(D160,'Regression Results'!$A$15:$A$17,'Regression Results'!$C$15:$C$17)*F160+LOOKUP(D160,'Regression Results'!$A$15:$A$17,'Regression Results'!$D$15:$D$17)*F160*C160</f>
        <v>7.8694761159993547</v>
      </c>
      <c r="I160" s="53">
        <f t="shared" si="5"/>
        <v>12.334223815483398</v>
      </c>
    </row>
    <row r="161" spans="1:9" x14ac:dyDescent="0.25">
      <c r="A161" s="51">
        <v>6</v>
      </c>
      <c r="B161" s="51">
        <v>9</v>
      </c>
      <c r="C161" s="52">
        <v>64.902500124999989</v>
      </c>
      <c r="D161" s="54">
        <v>1</v>
      </c>
      <c r="E161">
        <v>1</v>
      </c>
      <c r="F161">
        <v>1</v>
      </c>
      <c r="G161" s="53">
        <f>'Regression Results'!$C$2*E161</f>
        <v>20.203699931482753</v>
      </c>
      <c r="H161">
        <f>LOOKUP(D161,'Regression Results'!$A$15:$A$17,'Regression Results'!$B$15:$B$17)+LOOKUP(D161,'Regression Results'!$A$15:$A$17,'Regression Results'!$C$15:$C$17)*F161+LOOKUP(D161,'Regression Results'!$A$15:$A$17,'Regression Results'!$D$15:$D$17)*F161*C161</f>
        <v>7.9800337479755559</v>
      </c>
      <c r="I161" s="53">
        <f t="shared" si="5"/>
        <v>12.223666183507197</v>
      </c>
    </row>
    <row r="162" spans="1:9" x14ac:dyDescent="0.25">
      <c r="A162" s="51">
        <v>6</v>
      </c>
      <c r="B162" s="51">
        <v>10</v>
      </c>
      <c r="C162" s="52">
        <v>66.58999991666667</v>
      </c>
      <c r="D162" s="54">
        <v>1</v>
      </c>
      <c r="E162">
        <v>1</v>
      </c>
      <c r="F162">
        <v>1</v>
      </c>
      <c r="G162" s="53">
        <f>'Regression Results'!$C$2*E162</f>
        <v>20.203699931482753</v>
      </c>
      <c r="H162">
        <f>LOOKUP(D162,'Regression Results'!$A$15:$A$17,'Regression Results'!$B$15:$B$17)+LOOKUP(D162,'Regression Results'!$A$15:$A$17,'Regression Results'!$C$15:$C$17)*F162+LOOKUP(D162,'Regression Results'!$A$15:$A$17,'Regression Results'!$D$15:$D$17)*F162*C162</f>
        <v>7.74970531721989</v>
      </c>
      <c r="I162" s="53">
        <f t="shared" si="5"/>
        <v>12.453994614262863</v>
      </c>
    </row>
    <row r="163" spans="1:9" x14ac:dyDescent="0.25">
      <c r="A163" s="51">
        <v>6</v>
      </c>
      <c r="B163" s="51">
        <v>11</v>
      </c>
      <c r="C163" s="52">
        <v>66.440000208333331</v>
      </c>
      <c r="D163" s="54">
        <v>1</v>
      </c>
      <c r="E163">
        <v>1</v>
      </c>
      <c r="F163">
        <v>1</v>
      </c>
      <c r="G163" s="53">
        <f>'Regression Results'!$C$2*E163</f>
        <v>20.203699931482753</v>
      </c>
      <c r="H163">
        <f>LOOKUP(D163,'Regression Results'!$A$15:$A$17,'Regression Results'!$B$15:$B$17)+LOOKUP(D163,'Regression Results'!$A$15:$A$17,'Regression Results'!$C$15:$C$17)*F163+LOOKUP(D163,'Regression Results'!$A$15:$A$17,'Regression Results'!$D$15:$D$17)*F163*C163</f>
        <v>7.7701789182270371</v>
      </c>
      <c r="I163" s="53">
        <f t="shared" si="5"/>
        <v>12.433521013255715</v>
      </c>
    </row>
    <row r="164" spans="1:9" x14ac:dyDescent="0.25">
      <c r="A164" s="51">
        <v>6</v>
      </c>
      <c r="B164" s="51">
        <v>12</v>
      </c>
      <c r="C164" s="52">
        <v>66.019999541666678</v>
      </c>
      <c r="D164" s="54">
        <v>1</v>
      </c>
      <c r="E164">
        <v>1</v>
      </c>
      <c r="F164">
        <v>1</v>
      </c>
      <c r="G164" s="53">
        <f>'Regression Results'!$C$2*E164</f>
        <v>20.203699931482753</v>
      </c>
      <c r="H164">
        <f>LOOKUP(D164,'Regression Results'!$A$15:$A$17,'Regression Results'!$B$15:$B$17)+LOOKUP(D164,'Regression Results'!$A$15:$A$17,'Regression Results'!$C$15:$C$17)*F164+LOOKUP(D164,'Regression Results'!$A$15:$A$17,'Regression Results'!$D$15:$D$17)*F164*C164</f>
        <v>7.8275052035086006</v>
      </c>
      <c r="I164" s="53">
        <f t="shared" si="5"/>
        <v>12.376194727974152</v>
      </c>
    </row>
    <row r="165" spans="1:9" x14ac:dyDescent="0.25">
      <c r="A165" s="51">
        <v>6</v>
      </c>
      <c r="B165" s="51">
        <v>13</v>
      </c>
      <c r="C165" s="52">
        <v>66.447499958333324</v>
      </c>
      <c r="D165" s="54">
        <v>1</v>
      </c>
      <c r="E165">
        <v>1</v>
      </c>
      <c r="F165">
        <v>1</v>
      </c>
      <c r="G165" s="53">
        <f>'Regression Results'!$C$2*E165</f>
        <v>20.203699931482753</v>
      </c>
      <c r="H165">
        <f>LOOKUP(D165,'Regression Results'!$A$15:$A$17,'Regression Results'!$B$15:$B$17)+LOOKUP(D165,'Regression Results'!$A$15:$A$17,'Regression Results'!$C$15:$C$17)*F165+LOOKUP(D165,'Regression Results'!$A$15:$A$17,'Regression Results'!$D$15:$D$17)*F165*C165</f>
        <v>7.7691552703089215</v>
      </c>
      <c r="I165" s="53">
        <f t="shared" si="5"/>
        <v>12.434544661173831</v>
      </c>
    </row>
    <row r="166" spans="1:9" x14ac:dyDescent="0.25">
      <c r="A166" s="51">
        <v>6</v>
      </c>
      <c r="B166" s="51">
        <v>14</v>
      </c>
      <c r="C166" s="52">
        <v>67.137500041666655</v>
      </c>
      <c r="D166" s="54">
        <v>1</v>
      </c>
      <c r="E166">
        <v>1</v>
      </c>
      <c r="F166">
        <v>1</v>
      </c>
      <c r="G166" s="53">
        <f>'Regression Results'!$C$2*E166</f>
        <v>20.203699931482753</v>
      </c>
      <c r="H166">
        <f>LOOKUP(D166,'Regression Results'!$A$15:$A$17,'Regression Results'!$B$15:$B$17)+LOOKUP(D166,'Regression Results'!$A$15:$A$17,'Regression Results'!$C$15:$C$17)*F166+LOOKUP(D166,'Regression Results'!$A$15:$A$17,'Regression Results'!$D$15:$D$17)*F166*C166</f>
        <v>7.6749765111764674</v>
      </c>
      <c r="I166" s="53">
        <f t="shared" si="5"/>
        <v>12.528723420306285</v>
      </c>
    </row>
    <row r="167" spans="1:9" x14ac:dyDescent="0.25">
      <c r="A167" s="51">
        <v>6</v>
      </c>
      <c r="B167" s="51">
        <v>15</v>
      </c>
      <c r="C167" s="52">
        <v>69.424999833333345</v>
      </c>
      <c r="D167" s="54">
        <v>1</v>
      </c>
      <c r="E167">
        <v>1</v>
      </c>
      <c r="F167">
        <v>1</v>
      </c>
      <c r="G167" s="53">
        <f>'Regression Results'!$C$2*E167</f>
        <v>20.203699931482753</v>
      </c>
      <c r="H167">
        <f>LOOKUP(D167,'Regression Results'!$A$15:$A$17,'Regression Results'!$B$15:$B$17)+LOOKUP(D167,'Regression Results'!$A$15:$A$17,'Regression Results'!$C$15:$C$17)*F167+LOOKUP(D167,'Regression Results'!$A$15:$A$17,'Regression Results'!$D$15:$D$17)*F167*C167</f>
        <v>7.3627535171527896</v>
      </c>
      <c r="I167" s="53">
        <f t="shared" si="5"/>
        <v>12.840946414329963</v>
      </c>
    </row>
    <row r="168" spans="1:9" x14ac:dyDescent="0.25">
      <c r="A168" s="51">
        <v>6</v>
      </c>
      <c r="B168" s="51">
        <v>16</v>
      </c>
      <c r="C168" s="52">
        <v>70.992499791666674</v>
      </c>
      <c r="D168" s="54">
        <v>1</v>
      </c>
      <c r="E168">
        <v>1</v>
      </c>
      <c r="F168">
        <v>1</v>
      </c>
      <c r="G168" s="53">
        <f>'Regression Results'!$C$2*E168</f>
        <v>20.203699931482753</v>
      </c>
      <c r="H168">
        <f>LOOKUP(D168,'Regression Results'!$A$15:$A$17,'Regression Results'!$B$15:$B$17)+LOOKUP(D168,'Regression Results'!$A$15:$A$17,'Regression Results'!$C$15:$C$17)*F168+LOOKUP(D168,'Regression Results'!$A$15:$A$17,'Regression Results'!$D$15:$D$17)*F168*C168</f>
        <v>7.1488039763022382</v>
      </c>
      <c r="I168" s="53">
        <f t="shared" si="5"/>
        <v>13.054895955180514</v>
      </c>
    </row>
    <row r="169" spans="1:9" x14ac:dyDescent="0.25">
      <c r="A169" s="51">
        <v>6</v>
      </c>
      <c r="B169" s="51">
        <v>17</v>
      </c>
      <c r="C169" s="52">
        <v>69.739999791666676</v>
      </c>
      <c r="D169" s="54">
        <v>1</v>
      </c>
      <c r="E169">
        <v>1</v>
      </c>
      <c r="F169">
        <v>1</v>
      </c>
      <c r="G169" s="53">
        <f>'Regression Results'!$C$2*E169</f>
        <v>20.203699931482753</v>
      </c>
      <c r="H169">
        <f>LOOKUP(D169,'Regression Results'!$A$15:$A$17,'Regression Results'!$B$15:$B$17)+LOOKUP(D169,'Regression Results'!$A$15:$A$17,'Regression Results'!$C$15:$C$17)*F169+LOOKUP(D169,'Regression Results'!$A$15:$A$17,'Regression Results'!$D$15:$D$17)*F169*C169</f>
        <v>7.3197588771242081</v>
      </c>
      <c r="I169" s="53">
        <f t="shared" si="5"/>
        <v>12.883941054358544</v>
      </c>
    </row>
    <row r="170" spans="1:9" x14ac:dyDescent="0.25">
      <c r="A170" s="51">
        <v>6</v>
      </c>
      <c r="B170" s="51">
        <v>18</v>
      </c>
      <c r="C170" s="52">
        <v>68.66</v>
      </c>
      <c r="D170" s="54">
        <v>1</v>
      </c>
      <c r="E170">
        <v>1</v>
      </c>
      <c r="F170">
        <v>1</v>
      </c>
      <c r="G170" s="53">
        <f>'Regression Results'!$C$2*E170</f>
        <v>20.203699931482753</v>
      </c>
      <c r="H170">
        <f>LOOKUP(D170,'Regression Results'!$A$15:$A$17,'Regression Results'!$B$15:$B$17)+LOOKUP(D170,'Regression Results'!$A$15:$A$17,'Regression Results'!$C$15:$C$17)*F170+LOOKUP(D170,'Regression Results'!$A$15:$A$17,'Regression Results'!$D$15:$D$17)*F170*C170</f>
        <v>7.4671690625710152</v>
      </c>
      <c r="I170" s="53">
        <f t="shared" si="5"/>
        <v>12.736530868911737</v>
      </c>
    </row>
    <row r="171" spans="1:9" x14ac:dyDescent="0.25">
      <c r="A171" s="51">
        <v>6</v>
      </c>
      <c r="B171" s="51">
        <v>19</v>
      </c>
      <c r="C171" s="52">
        <v>68.825000124999988</v>
      </c>
      <c r="D171" s="54">
        <v>1</v>
      </c>
      <c r="E171">
        <v>1</v>
      </c>
      <c r="F171">
        <v>1</v>
      </c>
      <c r="G171" s="53">
        <f>'Regression Results'!$C$2*E171</f>
        <v>20.203699931482753</v>
      </c>
      <c r="H171">
        <f>LOOKUP(D171,'Regression Results'!$A$15:$A$17,'Regression Results'!$B$15:$B$17)+LOOKUP(D171,'Regression Results'!$A$15:$A$17,'Regression Results'!$C$15:$C$17)*F171+LOOKUP(D171,'Regression Results'!$A$15:$A$17,'Regression Results'!$D$15:$D$17)*F171*C171</f>
        <v>7.4446480406109448</v>
      </c>
      <c r="I171" s="53">
        <f t="shared" si="5"/>
        <v>12.759051890871808</v>
      </c>
    </row>
    <row r="172" spans="1:9" x14ac:dyDescent="0.25">
      <c r="A172" s="51">
        <v>6</v>
      </c>
      <c r="B172" s="51">
        <v>20</v>
      </c>
      <c r="C172" s="52">
        <v>67.887499583333337</v>
      </c>
      <c r="D172" s="54">
        <v>1</v>
      </c>
      <c r="E172">
        <v>1</v>
      </c>
      <c r="F172">
        <v>1</v>
      </c>
      <c r="G172" s="53">
        <f>'Regression Results'!$C$2*E172</f>
        <v>20.203699931482753</v>
      </c>
      <c r="H172">
        <f>LOOKUP(D172,'Regression Results'!$A$15:$A$17,'Regression Results'!$B$15:$B$17)+LOOKUP(D172,'Regression Results'!$A$15:$A$17,'Regression Results'!$C$15:$C$17)*F172+LOOKUP(D172,'Regression Results'!$A$15:$A$17,'Regression Results'!$D$15:$D$17)*F172*C172</f>
        <v>7.5726083696497994</v>
      </c>
      <c r="I172" s="53">
        <f t="shared" si="5"/>
        <v>12.631091561832953</v>
      </c>
    </row>
    <row r="173" spans="1:9" x14ac:dyDescent="0.25">
      <c r="A173" s="51">
        <v>6</v>
      </c>
      <c r="B173" s="51">
        <v>21</v>
      </c>
      <c r="C173" s="52">
        <v>65.757500000000007</v>
      </c>
      <c r="D173" s="54">
        <v>1</v>
      </c>
      <c r="E173">
        <v>1</v>
      </c>
      <c r="F173">
        <v>1</v>
      </c>
      <c r="G173" s="53">
        <f>'Regression Results'!$C$2*E173</f>
        <v>20.203699931482753</v>
      </c>
      <c r="H173">
        <f>LOOKUP(D173,'Regression Results'!$A$15:$A$17,'Regression Results'!$B$15:$B$17)+LOOKUP(D173,'Regression Results'!$A$15:$A$17,'Regression Results'!$C$15:$C$17)*F173+LOOKUP(D173,'Regression Results'!$A$15:$A$17,'Regression Results'!$D$15:$D$17)*F173*C173</f>
        <v>7.8633340123800082</v>
      </c>
      <c r="I173" s="53">
        <f t="shared" si="5"/>
        <v>12.340365919102744</v>
      </c>
    </row>
    <row r="174" spans="1:9" x14ac:dyDescent="0.25">
      <c r="A174" s="51">
        <v>6</v>
      </c>
      <c r="B174" s="51">
        <v>22</v>
      </c>
      <c r="C174" s="52">
        <v>66.732499916666669</v>
      </c>
      <c r="D174" s="54">
        <v>1</v>
      </c>
      <c r="E174">
        <v>1</v>
      </c>
      <c r="F174">
        <v>1</v>
      </c>
      <c r="G174" s="53">
        <f>'Regression Results'!$C$2*E174</f>
        <v>20.203699931482753</v>
      </c>
      <c r="H174">
        <f>LOOKUP(D174,'Regression Results'!$A$15:$A$17,'Regression Results'!$B$15:$B$17)+LOOKUP(D174,'Regression Results'!$A$15:$A$17,'Regression Results'!$C$15:$C$17)*F174+LOOKUP(D174,'Regression Results'!$A$15:$A$17,'Regression Results'!$D$15:$D$17)*F174*C174</f>
        <v>7.7302553584437383</v>
      </c>
      <c r="I174" s="53">
        <f t="shared" si="5"/>
        <v>12.473444573039014</v>
      </c>
    </row>
    <row r="175" spans="1:9" x14ac:dyDescent="0.25">
      <c r="A175" s="51">
        <v>6</v>
      </c>
      <c r="B175" s="51">
        <v>23</v>
      </c>
      <c r="C175" s="52">
        <v>68.240000083333328</v>
      </c>
      <c r="D175" s="54">
        <v>1</v>
      </c>
      <c r="E175">
        <v>1</v>
      </c>
      <c r="F175">
        <v>1</v>
      </c>
      <c r="G175" s="53">
        <f>'Regression Results'!$C$2*E175</f>
        <v>20.203699931482753</v>
      </c>
      <c r="H175">
        <f>LOOKUP(D175,'Regression Results'!$A$15:$A$17,'Regression Results'!$B$15:$B$17)+LOOKUP(D175,'Regression Results'!$A$15:$A$17,'Regression Results'!$C$15:$C$17)*F175+LOOKUP(D175,'Regression Results'!$A$15:$A$17,'Regression Results'!$D$15:$D$17)*F175*C175</f>
        <v>7.5244952454843759</v>
      </c>
      <c r="I175" s="53">
        <f t="shared" si="5"/>
        <v>12.679204685998377</v>
      </c>
    </row>
    <row r="176" spans="1:9" x14ac:dyDescent="0.25">
      <c r="A176" s="51">
        <v>6</v>
      </c>
      <c r="B176" s="51">
        <v>24</v>
      </c>
      <c r="C176" s="52">
        <v>68.090000208333336</v>
      </c>
      <c r="D176" s="54">
        <v>1</v>
      </c>
      <c r="E176">
        <v>1</v>
      </c>
      <c r="F176">
        <v>1</v>
      </c>
      <c r="G176" s="53">
        <f>'Regression Results'!$C$2*E176</f>
        <v>20.203699931482753</v>
      </c>
      <c r="H176">
        <f>LOOKUP(D176,'Regression Results'!$A$15:$A$17,'Regression Results'!$B$15:$B$17)+LOOKUP(D176,'Regression Results'!$A$15:$A$17,'Regression Results'!$C$15:$C$17)*F176+LOOKUP(D176,'Regression Results'!$A$15:$A$17,'Regression Results'!$D$15:$D$17)*F176*C176</f>
        <v>7.5449688692400105</v>
      </c>
      <c r="I176" s="53">
        <f t="shared" si="5"/>
        <v>12.658731062242742</v>
      </c>
    </row>
    <row r="177" spans="1:9" x14ac:dyDescent="0.25">
      <c r="A177" s="51">
        <v>6</v>
      </c>
      <c r="B177" s="51">
        <v>25</v>
      </c>
      <c r="C177" s="52">
        <v>66.605000208333308</v>
      </c>
      <c r="D177" s="54">
        <v>1</v>
      </c>
      <c r="E177">
        <v>1</v>
      </c>
      <c r="F177">
        <v>1</v>
      </c>
      <c r="G177" s="53">
        <f>'Regression Results'!$C$2*E177</f>
        <v>20.203699931482753</v>
      </c>
      <c r="H177">
        <f>LOOKUP(D177,'Regression Results'!$A$15:$A$17,'Regression Results'!$B$15:$B$17)+LOOKUP(D177,'Regression Results'!$A$15:$A$17,'Regression Results'!$C$15:$C$17)*F177+LOOKUP(D177,'Regression Results'!$A$15:$A$17,'Regression Results'!$D$15:$D$17)*F177*C177</f>
        <v>7.7476579133283376</v>
      </c>
      <c r="I177" s="53">
        <f t="shared" si="5"/>
        <v>12.456042018154415</v>
      </c>
    </row>
    <row r="178" spans="1:9" x14ac:dyDescent="0.25">
      <c r="A178" s="51">
        <v>6</v>
      </c>
      <c r="B178" s="51">
        <v>26</v>
      </c>
      <c r="C178" s="52">
        <v>66.050000416666677</v>
      </c>
      <c r="D178" s="54">
        <v>1</v>
      </c>
      <c r="E178">
        <v>1</v>
      </c>
      <c r="F178">
        <v>1</v>
      </c>
      <c r="G178" s="53">
        <f>'Regression Results'!$C$2*E178</f>
        <v>20.203699931482753</v>
      </c>
      <c r="H178">
        <f>LOOKUP(D178,'Regression Results'!$A$15:$A$17,'Regression Results'!$B$15:$B$17)+LOOKUP(D178,'Regression Results'!$A$15:$A$17,'Regression Results'!$C$15:$C$17)*F178+LOOKUP(D178,'Regression Results'!$A$15:$A$17,'Regression Results'!$D$15:$D$17)*F178*C178</f>
        <v>7.8234103559156285</v>
      </c>
      <c r="I178" s="53">
        <f t="shared" si="5"/>
        <v>12.380289575567124</v>
      </c>
    </row>
    <row r="179" spans="1:9" x14ac:dyDescent="0.25">
      <c r="A179" s="51">
        <v>6</v>
      </c>
      <c r="B179" s="51">
        <v>27</v>
      </c>
      <c r="C179" s="52">
        <v>66.567500333333328</v>
      </c>
      <c r="D179" s="54">
        <v>1</v>
      </c>
      <c r="E179">
        <v>1</v>
      </c>
      <c r="F179">
        <v>1</v>
      </c>
      <c r="G179" s="53">
        <f>'Regression Results'!$C$2*E179</f>
        <v>20.203699931482753</v>
      </c>
      <c r="H179">
        <f>LOOKUP(D179,'Regression Results'!$A$15:$A$17,'Regression Results'!$B$15:$B$17)+LOOKUP(D179,'Regression Results'!$A$15:$A$17,'Regression Results'!$C$15:$C$17)*F179+LOOKUP(D179,'Regression Results'!$A$15:$A$17,'Regression Results'!$D$15:$D$17)*F179*C179</f>
        <v>7.7527763064712172</v>
      </c>
      <c r="I179" s="53">
        <f t="shared" si="5"/>
        <v>12.450923625011535</v>
      </c>
    </row>
    <row r="180" spans="1:9" x14ac:dyDescent="0.25">
      <c r="A180" s="51">
        <v>6</v>
      </c>
      <c r="B180" s="51">
        <v>28</v>
      </c>
      <c r="C180" s="52">
        <v>66.949999708333337</v>
      </c>
      <c r="D180" s="54">
        <v>1</v>
      </c>
      <c r="E180">
        <v>1</v>
      </c>
      <c r="F180">
        <v>1</v>
      </c>
      <c r="G180" s="53">
        <f>'Regression Results'!$C$2*E180</f>
        <v>20.203699931482753</v>
      </c>
      <c r="H180">
        <f>LOOKUP(D180,'Regression Results'!$A$15:$A$17,'Regression Results'!$B$15:$B$17)+LOOKUP(D180,'Regression Results'!$A$15:$A$17,'Regression Results'!$C$15:$C$17)*F180+LOOKUP(D180,'Regression Results'!$A$15:$A$17,'Regression Results'!$D$15:$D$17)*F180*C180</f>
        <v>7.7005686076946969</v>
      </c>
      <c r="I180" s="53">
        <f t="shared" si="5"/>
        <v>12.503131323788056</v>
      </c>
    </row>
    <row r="181" spans="1:9" x14ac:dyDescent="0.25">
      <c r="A181" s="51">
        <v>6</v>
      </c>
      <c r="B181" s="51">
        <v>29</v>
      </c>
      <c r="C181" s="52">
        <v>68.510000000000005</v>
      </c>
      <c r="D181" s="54">
        <v>1</v>
      </c>
      <c r="E181">
        <v>1</v>
      </c>
      <c r="F181">
        <v>1</v>
      </c>
      <c r="G181" s="53">
        <f>'Regression Results'!$C$2*E181</f>
        <v>20.203699931482753</v>
      </c>
      <c r="H181">
        <f>LOOKUP(D181,'Regression Results'!$A$15:$A$17,'Regression Results'!$B$15:$B$17)+LOOKUP(D181,'Regression Results'!$A$15:$A$17,'Regression Results'!$C$15:$C$17)*F181+LOOKUP(D181,'Regression Results'!$A$15:$A$17,'Regression Results'!$D$15:$D$17)*F181*C181</f>
        <v>7.4876427033880155</v>
      </c>
      <c r="I181" s="53">
        <f t="shared" si="5"/>
        <v>12.716057228094737</v>
      </c>
    </row>
    <row r="182" spans="1:9" x14ac:dyDescent="0.25">
      <c r="A182" s="51">
        <v>6</v>
      </c>
      <c r="B182" s="51">
        <v>30</v>
      </c>
      <c r="C182" s="52">
        <v>68.907499583333347</v>
      </c>
      <c r="D182" s="54">
        <v>1</v>
      </c>
      <c r="E182">
        <v>1</v>
      </c>
      <c r="F182">
        <v>1</v>
      </c>
      <c r="G182" s="53">
        <f>'Regression Results'!$C$2*E182</f>
        <v>20.203699931482753</v>
      </c>
      <c r="H182">
        <f>LOOKUP(D182,'Regression Results'!$A$15:$A$17,'Regression Results'!$B$15:$B$17)+LOOKUP(D182,'Regression Results'!$A$15:$A$17,'Regression Results'!$C$15:$C$17)*F182+LOOKUP(D182,'Regression Results'!$A$15:$A$17,'Regression Results'!$D$15:$D$17)*F182*C182</f>
        <v>7.4333876120941831</v>
      </c>
      <c r="I182" s="53">
        <f t="shared" si="5"/>
        <v>12.770312319388569</v>
      </c>
    </row>
    <row r="183" spans="1:9" x14ac:dyDescent="0.25">
      <c r="A183" s="51">
        <v>7</v>
      </c>
      <c r="B183" s="51">
        <v>1</v>
      </c>
      <c r="C183" s="52">
        <v>69.222500000000011</v>
      </c>
      <c r="D183" s="54">
        <v>1</v>
      </c>
      <c r="E183">
        <v>1</v>
      </c>
      <c r="F183">
        <v>1</v>
      </c>
      <c r="G183" s="53">
        <f>'Regression Results'!$C$2*E183</f>
        <v>20.203699931482753</v>
      </c>
      <c r="H183">
        <f>LOOKUP(D183,'Regression Results'!$A$15:$A$17,'Regression Results'!$B$15:$B$17)+LOOKUP(D183,'Regression Results'!$A$15:$A$17,'Regression Results'!$C$15:$C$17)*F183+LOOKUP(D183,'Regression Results'!$A$15:$A$17,'Regression Results'!$D$15:$D$17)*F183*C183</f>
        <v>7.3903929095072538</v>
      </c>
      <c r="I183" s="53">
        <f t="shared" si="5"/>
        <v>12.813307021975499</v>
      </c>
    </row>
    <row r="184" spans="1:9" x14ac:dyDescent="0.25">
      <c r="A184" s="51">
        <v>7</v>
      </c>
      <c r="B184" s="51">
        <v>2</v>
      </c>
      <c r="C184" s="52">
        <v>66.260000208333324</v>
      </c>
      <c r="D184" s="54">
        <v>1</v>
      </c>
      <c r="E184">
        <v>1</v>
      </c>
      <c r="F184">
        <v>1</v>
      </c>
      <c r="G184" s="53">
        <f>'Regression Results'!$C$2*E184</f>
        <v>20.203699931482753</v>
      </c>
      <c r="H184">
        <f>LOOKUP(D184,'Regression Results'!$A$15:$A$17,'Regression Results'!$B$15:$B$17)+LOOKUP(D184,'Regression Results'!$A$15:$A$17,'Regression Results'!$C$15:$C$17)*F184+LOOKUP(D184,'Regression Results'!$A$15:$A$17,'Regression Results'!$D$15:$D$17)*F184*C184</f>
        <v>7.794747287207441</v>
      </c>
      <c r="I184" s="53">
        <f t="shared" si="5"/>
        <v>12.408952644275312</v>
      </c>
    </row>
    <row r="185" spans="1:9" x14ac:dyDescent="0.25">
      <c r="A185" s="51">
        <v>7</v>
      </c>
      <c r="B185" s="51">
        <v>3</v>
      </c>
      <c r="C185" s="52">
        <v>66.124999833333334</v>
      </c>
      <c r="D185" s="54">
        <v>1</v>
      </c>
      <c r="E185">
        <v>1</v>
      </c>
      <c r="F185">
        <v>1</v>
      </c>
      <c r="G185" s="53">
        <f>'Regression Results'!$C$2*E185</f>
        <v>20.203699931482753</v>
      </c>
      <c r="H185">
        <f>LOOKUP(D185,'Regression Results'!$A$15:$A$17,'Regression Results'!$B$15:$B$17)+LOOKUP(D185,'Regression Results'!$A$15:$A$17,'Regression Results'!$C$15:$C$17)*F185+LOOKUP(D185,'Regression Results'!$A$15:$A$17,'Regression Results'!$D$15:$D$17)*F185*C185</f>
        <v>7.8131736151268427</v>
      </c>
      <c r="I185" s="53">
        <f t="shared" si="5"/>
        <v>12.39052631635591</v>
      </c>
    </row>
    <row r="186" spans="1:9" x14ac:dyDescent="0.25">
      <c r="A186" s="51">
        <v>7</v>
      </c>
      <c r="B186" s="51">
        <v>4</v>
      </c>
      <c r="C186" s="52">
        <v>67.399999999999991</v>
      </c>
      <c r="D186" s="54">
        <v>1</v>
      </c>
      <c r="E186">
        <v>1</v>
      </c>
      <c r="F186">
        <v>1</v>
      </c>
      <c r="G186" s="53">
        <f>'Regression Results'!$C$2*E186</f>
        <v>20.203699931482753</v>
      </c>
      <c r="H186">
        <f>LOOKUP(D186,'Regression Results'!$A$15:$A$17,'Regression Results'!$B$15:$B$17)+LOOKUP(D186,'Regression Results'!$A$15:$A$17,'Regression Results'!$C$15:$C$17)*F186+LOOKUP(D186,'Regression Results'!$A$15:$A$17,'Regression Results'!$D$15:$D$17)*F186*C186</f>
        <v>7.6391476454338356</v>
      </c>
      <c r="I186" s="53">
        <f t="shared" si="5"/>
        <v>12.564552286048917</v>
      </c>
    </row>
    <row r="187" spans="1:9" x14ac:dyDescent="0.25">
      <c r="A187" s="51">
        <v>7</v>
      </c>
      <c r="B187" s="51">
        <v>5</v>
      </c>
      <c r="C187" s="52">
        <v>66.807500041666671</v>
      </c>
      <c r="D187" s="54">
        <v>1</v>
      </c>
      <c r="E187">
        <v>1</v>
      </c>
      <c r="F187">
        <v>1</v>
      </c>
      <c r="G187" s="53">
        <f>'Regression Results'!$C$2*E187</f>
        <v>20.203699931482753</v>
      </c>
      <c r="H187">
        <f>LOOKUP(D187,'Regression Results'!$A$15:$A$17,'Regression Results'!$B$15:$B$17)+LOOKUP(D187,'Regression Results'!$A$15:$A$17,'Regression Results'!$C$15:$C$17)*F187+LOOKUP(D187,'Regression Results'!$A$15:$A$17,'Regression Results'!$D$15:$D$17)*F187*C187</f>
        <v>7.7200185209738699</v>
      </c>
      <c r="I187" s="53">
        <f t="shared" si="5"/>
        <v>12.483681410508883</v>
      </c>
    </row>
    <row r="188" spans="1:9" x14ac:dyDescent="0.25">
      <c r="A188" s="51">
        <v>7</v>
      </c>
      <c r="B188" s="51">
        <v>6</v>
      </c>
      <c r="C188" s="52">
        <v>68.517500000000013</v>
      </c>
      <c r="D188" s="54">
        <v>1</v>
      </c>
      <c r="E188">
        <v>1</v>
      </c>
      <c r="F188">
        <v>1</v>
      </c>
      <c r="G188" s="53">
        <f>'Regression Results'!$C$2*E188</f>
        <v>20.203699931482753</v>
      </c>
      <c r="H188">
        <f>LOOKUP(D188,'Regression Results'!$A$15:$A$17,'Regression Results'!$B$15:$B$17)+LOOKUP(D188,'Regression Results'!$A$15:$A$17,'Regression Results'!$C$15:$C$17)*F188+LOOKUP(D188,'Regression Results'!$A$15:$A$17,'Regression Results'!$D$15:$D$17)*F188*C188</f>
        <v>7.4866190213471651</v>
      </c>
      <c r="I188" s="53">
        <f t="shared" si="5"/>
        <v>12.717080910135588</v>
      </c>
    </row>
    <row r="189" spans="1:9" x14ac:dyDescent="0.25">
      <c r="A189" s="51">
        <v>7</v>
      </c>
      <c r="B189" s="51">
        <v>7</v>
      </c>
      <c r="C189" s="52">
        <v>67.309999583333351</v>
      </c>
      <c r="D189" s="54">
        <v>1</v>
      </c>
      <c r="E189">
        <v>1</v>
      </c>
      <c r="F189">
        <v>1</v>
      </c>
      <c r="G189" s="53">
        <f>'Regression Results'!$C$2*E189</f>
        <v>20.203699931482753</v>
      </c>
      <c r="H189">
        <f>LOOKUP(D189,'Regression Results'!$A$15:$A$17,'Regression Results'!$B$15:$B$17)+LOOKUP(D189,'Regression Results'!$A$15:$A$17,'Regression Results'!$C$15:$C$17)*F189+LOOKUP(D189,'Regression Results'!$A$15:$A$17,'Regression Results'!$D$15:$D$17)*F189*C189</f>
        <v>7.6514318867952564</v>
      </c>
      <c r="I189" s="53">
        <f t="shared" si="5"/>
        <v>12.552268044687496</v>
      </c>
    </row>
    <row r="190" spans="1:9" x14ac:dyDescent="0.25">
      <c r="A190" s="51">
        <v>7</v>
      </c>
      <c r="B190" s="51">
        <v>8</v>
      </c>
      <c r="C190" s="52">
        <v>69.515000000000001</v>
      </c>
      <c r="D190" s="54">
        <v>1</v>
      </c>
      <c r="E190">
        <v>1</v>
      </c>
      <c r="F190">
        <v>1</v>
      </c>
      <c r="G190" s="53">
        <f>'Regression Results'!$C$2*E190</f>
        <v>20.203699931482753</v>
      </c>
      <c r="H190">
        <f>LOOKUP(D190,'Regression Results'!$A$15:$A$17,'Regression Results'!$B$15:$B$17)+LOOKUP(D190,'Regression Results'!$A$15:$A$17,'Regression Results'!$C$15:$C$17)*F190+LOOKUP(D190,'Regression Results'!$A$15:$A$17,'Regression Results'!$D$15:$D$17)*F190*C190</f>
        <v>7.3504693099141001</v>
      </c>
      <c r="I190" s="53">
        <f t="shared" si="5"/>
        <v>12.853230621568652</v>
      </c>
    </row>
    <row r="191" spans="1:9" x14ac:dyDescent="0.25">
      <c r="A191" s="51">
        <v>7</v>
      </c>
      <c r="B191" s="51">
        <v>9</v>
      </c>
      <c r="C191" s="52">
        <v>70.137500208333336</v>
      </c>
      <c r="D191" s="54">
        <v>1</v>
      </c>
      <c r="E191">
        <v>1</v>
      </c>
      <c r="F191">
        <v>1</v>
      </c>
      <c r="G191" s="53">
        <f>'Regression Results'!$C$2*E191</f>
        <v>20.203699931482753</v>
      </c>
      <c r="H191">
        <f>LOOKUP(D191,'Regression Results'!$A$15:$A$17,'Regression Results'!$B$15:$B$17)+LOOKUP(D191,'Regression Results'!$A$15:$A$17,'Regression Results'!$C$15:$C$17)*F191+LOOKUP(D191,'Regression Results'!$A$15:$A$17,'Regression Results'!$D$15:$D$17)*F191*C191</f>
        <v>7.2655036720879291</v>
      </c>
      <c r="I191" s="53">
        <f t="shared" si="5"/>
        <v>12.938196259394823</v>
      </c>
    </row>
    <row r="192" spans="1:9" x14ac:dyDescent="0.25">
      <c r="A192" s="51">
        <v>7</v>
      </c>
      <c r="B192" s="51">
        <v>10</v>
      </c>
      <c r="C192" s="52">
        <v>71.570000000000007</v>
      </c>
      <c r="D192" s="54">
        <v>1</v>
      </c>
      <c r="E192">
        <v>1</v>
      </c>
      <c r="F192">
        <v>1</v>
      </c>
      <c r="G192" s="53">
        <f>'Regression Results'!$C$2*E192</f>
        <v>20.203699931482753</v>
      </c>
      <c r="H192">
        <f>LOOKUP(D192,'Regression Results'!$A$15:$A$17,'Regression Results'!$B$15:$B$17)+LOOKUP(D192,'Regression Results'!$A$15:$A$17,'Regression Results'!$C$15:$C$17)*F192+LOOKUP(D192,'Regression Results'!$A$15:$A$17,'Regression Results'!$D$15:$D$17)*F192*C192</f>
        <v>7.0699804307211682</v>
      </c>
      <c r="I192" s="53">
        <f t="shared" si="5"/>
        <v>13.133719500761584</v>
      </c>
    </row>
    <row r="193" spans="1:9" x14ac:dyDescent="0.25">
      <c r="A193" s="51">
        <v>7</v>
      </c>
      <c r="B193" s="51">
        <v>11</v>
      </c>
      <c r="C193" s="52">
        <v>70.362499999999997</v>
      </c>
      <c r="D193" s="54">
        <v>1</v>
      </c>
      <c r="E193">
        <v>1</v>
      </c>
      <c r="F193">
        <v>1</v>
      </c>
      <c r="G193" s="53">
        <f>'Regression Results'!$C$2*E193</f>
        <v>20.203699931482753</v>
      </c>
      <c r="H193">
        <f>LOOKUP(D193,'Regression Results'!$A$15:$A$17,'Regression Results'!$B$15:$B$17)+LOOKUP(D193,'Regression Results'!$A$15:$A$17,'Regression Results'!$C$15:$C$17)*F193+LOOKUP(D193,'Regression Results'!$A$15:$A$17,'Regression Results'!$D$15:$D$17)*F193*C193</f>
        <v>7.2347932392980372</v>
      </c>
      <c r="I193" s="53">
        <f t="shared" si="5"/>
        <v>12.968906692184715</v>
      </c>
    </row>
    <row r="194" spans="1:9" x14ac:dyDescent="0.25">
      <c r="A194" s="51">
        <v>7</v>
      </c>
      <c r="B194" s="51">
        <v>12</v>
      </c>
      <c r="C194" s="52">
        <v>69.432499791666672</v>
      </c>
      <c r="D194" s="54">
        <v>1</v>
      </c>
      <c r="E194">
        <v>1</v>
      </c>
      <c r="F194">
        <v>1</v>
      </c>
      <c r="G194" s="53">
        <f>'Regression Results'!$C$2*E194</f>
        <v>20.203699931482753</v>
      </c>
      <c r="H194">
        <f>LOOKUP(D194,'Regression Results'!$A$15:$A$17,'Regression Results'!$B$15:$B$17)+LOOKUP(D194,'Regression Results'!$A$15:$A$17,'Regression Results'!$C$15:$C$17)*F194+LOOKUP(D194,'Regression Results'!$A$15:$A$17,'Regression Results'!$D$15:$D$17)*F194*C194</f>
        <v>7.3617298407990628</v>
      </c>
      <c r="I194" s="53">
        <f t="shared" si="5"/>
        <v>12.84197009068369</v>
      </c>
    </row>
    <row r="195" spans="1:9" x14ac:dyDescent="0.25">
      <c r="A195" s="51">
        <v>7</v>
      </c>
      <c r="B195" s="51">
        <v>13</v>
      </c>
      <c r="C195" s="52">
        <v>69.597500000000011</v>
      </c>
      <c r="D195" s="54">
        <v>1</v>
      </c>
      <c r="E195">
        <v>1</v>
      </c>
      <c r="F195">
        <v>1</v>
      </c>
      <c r="G195" s="53">
        <f>'Regression Results'!$C$2*E195</f>
        <v>20.203699931482753</v>
      </c>
      <c r="H195">
        <f>LOOKUP(D195,'Regression Results'!$A$15:$A$17,'Regression Results'!$B$15:$B$17)+LOOKUP(D195,'Regression Results'!$A$15:$A$17,'Regression Results'!$C$15:$C$17)*F195+LOOKUP(D195,'Regression Results'!$A$15:$A$17,'Regression Results'!$D$15:$D$17)*F195*C195</f>
        <v>7.3392088074647486</v>
      </c>
      <c r="I195" s="53">
        <f t="shared" ref="I195:I258" si="6">G195-H195</f>
        <v>12.864491124018004</v>
      </c>
    </row>
    <row r="196" spans="1:9" x14ac:dyDescent="0.25">
      <c r="A196" s="51">
        <v>7</v>
      </c>
      <c r="B196" s="51">
        <v>14</v>
      </c>
      <c r="C196" s="52">
        <v>71.959999791666704</v>
      </c>
      <c r="D196" s="54">
        <v>1</v>
      </c>
      <c r="E196">
        <v>1</v>
      </c>
      <c r="F196">
        <v>1</v>
      </c>
      <c r="G196" s="53">
        <f>'Regression Results'!$C$2*E196</f>
        <v>20.203699931482753</v>
      </c>
      <c r="H196">
        <f>LOOKUP(D196,'Regression Results'!$A$15:$A$17,'Regression Results'!$B$15:$B$17)+LOOKUP(D196,'Regression Results'!$A$15:$A$17,'Regression Results'!$C$15:$C$17)*F196+LOOKUP(D196,'Regression Results'!$A$15:$A$17,'Regression Results'!$D$15:$D$17)*F196*C196</f>
        <v>7.0167489930325697</v>
      </c>
      <c r="I196" s="53">
        <f t="shared" si="6"/>
        <v>13.186950938450183</v>
      </c>
    </row>
    <row r="197" spans="1:9" x14ac:dyDescent="0.25">
      <c r="A197" s="51">
        <v>7</v>
      </c>
      <c r="B197" s="51">
        <v>15</v>
      </c>
      <c r="C197" s="52">
        <v>74.952499791666654</v>
      </c>
      <c r="D197" s="54">
        <v>1</v>
      </c>
      <c r="E197">
        <v>1</v>
      </c>
      <c r="F197">
        <v>1</v>
      </c>
      <c r="G197" s="53">
        <f>'Regression Results'!$C$2*E197</f>
        <v>20.203699931482753</v>
      </c>
      <c r="H197">
        <f>LOOKUP(D197,'Regression Results'!$A$15:$A$17,'Regression Results'!$B$15:$B$17)+LOOKUP(D197,'Regression Results'!$A$15:$A$17,'Regression Results'!$C$15:$C$17)*F197+LOOKUP(D197,'Regression Results'!$A$15:$A$17,'Regression Results'!$D$15:$D$17)*F197*C197</f>
        <v>6.6082998587333801</v>
      </c>
      <c r="I197" s="53">
        <f t="shared" si="6"/>
        <v>13.595400072749372</v>
      </c>
    </row>
    <row r="198" spans="1:9" x14ac:dyDescent="0.25">
      <c r="A198" s="51">
        <v>7</v>
      </c>
      <c r="B198" s="51">
        <v>16</v>
      </c>
      <c r="C198" s="52">
        <v>71.855000000000004</v>
      </c>
      <c r="D198" s="54">
        <v>1</v>
      </c>
      <c r="E198">
        <v>1</v>
      </c>
      <c r="F198">
        <v>1</v>
      </c>
      <c r="G198" s="53">
        <f>'Regression Results'!$C$2*E198</f>
        <v>20.203699931482753</v>
      </c>
      <c r="H198">
        <f>LOOKUP(D198,'Regression Results'!$A$15:$A$17,'Regression Results'!$B$15:$B$17)+LOOKUP(D198,'Regression Results'!$A$15:$A$17,'Regression Results'!$C$15:$C$17)*F198+LOOKUP(D198,'Regression Results'!$A$15:$A$17,'Regression Results'!$D$15:$D$17)*F198*C198</f>
        <v>7.0310805131688632</v>
      </c>
      <c r="I198" s="53">
        <f t="shared" si="6"/>
        <v>13.172619418313889</v>
      </c>
    </row>
    <row r="199" spans="1:9" x14ac:dyDescent="0.25">
      <c r="A199" s="51">
        <v>7</v>
      </c>
      <c r="B199" s="51">
        <v>17</v>
      </c>
      <c r="C199" s="52">
        <v>71.14249979166668</v>
      </c>
      <c r="D199" s="54">
        <v>1</v>
      </c>
      <c r="E199">
        <v>1</v>
      </c>
      <c r="F199">
        <v>1</v>
      </c>
      <c r="G199" s="53">
        <f>'Regression Results'!$C$2*E199</f>
        <v>20.203699931482753</v>
      </c>
      <c r="H199">
        <f>LOOKUP(D199,'Regression Results'!$A$15:$A$17,'Regression Results'!$B$15:$B$17)+LOOKUP(D199,'Regression Results'!$A$15:$A$17,'Regression Results'!$C$15:$C$17)*F199+LOOKUP(D199,'Regression Results'!$A$15:$A$17,'Regression Results'!$D$15:$D$17)*F199*C199</f>
        <v>7.1283303354852361</v>
      </c>
      <c r="I199" s="53">
        <f t="shared" si="6"/>
        <v>13.075369595997516</v>
      </c>
    </row>
    <row r="200" spans="1:9" x14ac:dyDescent="0.25">
      <c r="A200" s="51">
        <v>7</v>
      </c>
      <c r="B200" s="51">
        <v>18</v>
      </c>
      <c r="C200" s="52">
        <v>70.88000000000001</v>
      </c>
      <c r="D200" s="54">
        <v>1</v>
      </c>
      <c r="E200">
        <v>1</v>
      </c>
      <c r="F200">
        <v>1</v>
      </c>
      <c r="G200" s="53">
        <f>'Regression Results'!$C$2*E200</f>
        <v>20.203699931482753</v>
      </c>
      <c r="H200">
        <f>LOOKUP(D200,'Regression Results'!$A$15:$A$17,'Regression Results'!$B$15:$B$17)+LOOKUP(D200,'Regression Results'!$A$15:$A$17,'Regression Results'!$C$15:$C$17)*F200+LOOKUP(D200,'Regression Results'!$A$15:$A$17,'Regression Results'!$D$15:$D$17)*F200*C200</f>
        <v>7.1641591784793786</v>
      </c>
      <c r="I200" s="53">
        <f t="shared" si="6"/>
        <v>13.039540753003374</v>
      </c>
    </row>
    <row r="201" spans="1:9" x14ac:dyDescent="0.25">
      <c r="A201" s="51">
        <v>7</v>
      </c>
      <c r="B201" s="51">
        <v>19</v>
      </c>
      <c r="C201" s="52">
        <v>69.207499999999996</v>
      </c>
      <c r="D201" s="54">
        <v>1</v>
      </c>
      <c r="E201">
        <v>1</v>
      </c>
      <c r="F201">
        <v>1</v>
      </c>
      <c r="G201" s="53">
        <f>'Regression Results'!$C$2*E201</f>
        <v>20.203699931482753</v>
      </c>
      <c r="H201">
        <f>LOOKUP(D201,'Regression Results'!$A$15:$A$17,'Regression Results'!$B$15:$B$17)+LOOKUP(D201,'Regression Results'!$A$15:$A$17,'Regression Results'!$C$15:$C$17)*F201+LOOKUP(D201,'Regression Results'!$A$15:$A$17,'Regression Results'!$D$15:$D$17)*F201*C201</f>
        <v>7.3924402735889565</v>
      </c>
      <c r="I201" s="53">
        <f t="shared" si="6"/>
        <v>12.811259657893796</v>
      </c>
    </row>
    <row r="202" spans="1:9" x14ac:dyDescent="0.25">
      <c r="A202" s="51">
        <v>7</v>
      </c>
      <c r="B202" s="51">
        <v>20</v>
      </c>
      <c r="C202" s="52">
        <v>69.260000000000005</v>
      </c>
      <c r="D202" s="54">
        <v>1</v>
      </c>
      <c r="E202">
        <v>1</v>
      </c>
      <c r="F202">
        <v>1</v>
      </c>
      <c r="G202" s="53">
        <f>'Regression Results'!$C$2*E202</f>
        <v>20.203699931482753</v>
      </c>
      <c r="H202">
        <f>LOOKUP(D202,'Regression Results'!$A$15:$A$17,'Regression Results'!$B$15:$B$17)+LOOKUP(D202,'Regression Results'!$A$15:$A$17,'Regression Results'!$C$15:$C$17)*F202+LOOKUP(D202,'Regression Results'!$A$15:$A$17,'Regression Results'!$D$15:$D$17)*F202*C202</f>
        <v>7.3852744993030033</v>
      </c>
      <c r="I202" s="53">
        <f t="shared" si="6"/>
        <v>12.818425432179749</v>
      </c>
    </row>
    <row r="203" spans="1:9" x14ac:dyDescent="0.25">
      <c r="A203" s="51">
        <v>7</v>
      </c>
      <c r="B203" s="51">
        <v>21</v>
      </c>
      <c r="C203" s="52">
        <v>68.615000208333328</v>
      </c>
      <c r="D203" s="54">
        <v>1</v>
      </c>
      <c r="E203">
        <v>1</v>
      </c>
      <c r="F203">
        <v>1</v>
      </c>
      <c r="G203" s="53">
        <f>'Regression Results'!$C$2*E203</f>
        <v>20.203699931482753</v>
      </c>
      <c r="H203">
        <f>LOOKUP(D203,'Regression Results'!$A$15:$A$17,'Regression Results'!$B$15:$B$17)+LOOKUP(D203,'Regression Results'!$A$15:$A$17,'Regression Results'!$C$15:$C$17)*F203+LOOKUP(D203,'Regression Results'!$A$15:$A$17,'Regression Results'!$D$15:$D$17)*F203*C203</f>
        <v>7.4733111263805032</v>
      </c>
      <c r="I203" s="53">
        <f t="shared" si="6"/>
        <v>12.730388805102249</v>
      </c>
    </row>
    <row r="204" spans="1:9" x14ac:dyDescent="0.25">
      <c r="A204" s="51">
        <v>7</v>
      </c>
      <c r="B204" s="51">
        <v>22</v>
      </c>
      <c r="C204" s="52">
        <v>68.285000000000011</v>
      </c>
      <c r="D204" s="54">
        <v>1</v>
      </c>
      <c r="E204">
        <v>1</v>
      </c>
      <c r="F204">
        <v>1</v>
      </c>
      <c r="G204" s="53">
        <f>'Regression Results'!$C$2*E204</f>
        <v>20.203699931482753</v>
      </c>
      <c r="H204">
        <f>LOOKUP(D204,'Regression Results'!$A$15:$A$17,'Regression Results'!$B$15:$B$17)+LOOKUP(D204,'Regression Results'!$A$15:$A$17,'Regression Results'!$C$15:$C$17)*F204+LOOKUP(D204,'Regression Results'!$A$15:$A$17,'Regression Results'!$D$15:$D$17)*F204*C204</f>
        <v>7.5183531646135187</v>
      </c>
      <c r="I204" s="53">
        <f t="shared" si="6"/>
        <v>12.685346766869234</v>
      </c>
    </row>
    <row r="205" spans="1:9" x14ac:dyDescent="0.25">
      <c r="A205" s="51">
        <v>7</v>
      </c>
      <c r="B205" s="51">
        <v>23</v>
      </c>
      <c r="C205" s="52">
        <v>71.247499999999988</v>
      </c>
      <c r="D205" s="54">
        <v>1</v>
      </c>
      <c r="E205">
        <v>1</v>
      </c>
      <c r="F205">
        <v>1</v>
      </c>
      <c r="G205" s="53">
        <f>'Regression Results'!$C$2*E205</f>
        <v>20.203699931482753</v>
      </c>
      <c r="H205">
        <f>LOOKUP(D205,'Regression Results'!$A$15:$A$17,'Regression Results'!$B$15:$B$17)+LOOKUP(D205,'Regression Results'!$A$15:$A$17,'Regression Results'!$C$15:$C$17)*F205+LOOKUP(D205,'Regression Results'!$A$15:$A$17,'Regression Results'!$D$15:$D$17)*F205*C205</f>
        <v>7.1139987584777256</v>
      </c>
      <c r="I205" s="53">
        <f t="shared" si="6"/>
        <v>13.089701173005027</v>
      </c>
    </row>
    <row r="206" spans="1:9" x14ac:dyDescent="0.25">
      <c r="A206" s="51">
        <v>7</v>
      </c>
      <c r="B206" s="51">
        <v>24</v>
      </c>
      <c r="C206" s="52">
        <v>73.872500208333349</v>
      </c>
      <c r="D206" s="54">
        <v>1</v>
      </c>
      <c r="E206">
        <v>1</v>
      </c>
      <c r="F206">
        <v>1</v>
      </c>
      <c r="G206" s="53">
        <f>'Regression Results'!$C$2*E206</f>
        <v>20.203699931482753</v>
      </c>
      <c r="H206">
        <f>LOOKUP(D206,'Regression Results'!$A$15:$A$17,'Regression Results'!$B$15:$B$17)+LOOKUP(D206,'Regression Results'!$A$15:$A$17,'Regression Results'!$C$15:$C$17)*F206+LOOKUP(D206,'Regression Results'!$A$15:$A$17,'Regression Results'!$D$15:$D$17)*F206*C206</f>
        <v>6.7557100157445689</v>
      </c>
      <c r="I206" s="53">
        <f t="shared" si="6"/>
        <v>13.447989915738184</v>
      </c>
    </row>
    <row r="207" spans="1:9" x14ac:dyDescent="0.25">
      <c r="A207" s="51">
        <v>7</v>
      </c>
      <c r="B207" s="51">
        <v>25</v>
      </c>
      <c r="C207" s="52">
        <v>73.587500000000006</v>
      </c>
      <c r="D207" s="54">
        <v>1</v>
      </c>
      <c r="E207">
        <v>1</v>
      </c>
      <c r="F207">
        <v>1</v>
      </c>
      <c r="G207" s="53">
        <f>'Regression Results'!$C$2*E207</f>
        <v>20.203699931482753</v>
      </c>
      <c r="H207">
        <f>LOOKUP(D207,'Regression Results'!$A$15:$A$17,'Regression Results'!$B$15:$B$17)+LOOKUP(D207,'Regression Results'!$A$15:$A$17,'Regression Results'!$C$15:$C$17)*F207+LOOKUP(D207,'Regression Results'!$A$15:$A$17,'Regression Results'!$D$15:$D$17)*F207*C207</f>
        <v>6.7946099617324869</v>
      </c>
      <c r="I207" s="53">
        <f t="shared" si="6"/>
        <v>13.409089969750266</v>
      </c>
    </row>
    <row r="208" spans="1:9" x14ac:dyDescent="0.25">
      <c r="A208" s="51">
        <v>7</v>
      </c>
      <c r="B208" s="51">
        <v>26</v>
      </c>
      <c r="C208" s="52">
        <v>70.047499999999999</v>
      </c>
      <c r="D208" s="54">
        <v>1</v>
      </c>
      <c r="E208">
        <v>1</v>
      </c>
      <c r="F208">
        <v>1</v>
      </c>
      <c r="G208" s="53">
        <f>'Regression Results'!$C$2*E208</f>
        <v>20.203699931482753</v>
      </c>
      <c r="H208">
        <f>LOOKUP(D208,'Regression Results'!$A$15:$A$17,'Regression Results'!$B$15:$B$17)+LOOKUP(D208,'Regression Results'!$A$15:$A$17,'Regression Results'!$C$15:$C$17)*F208+LOOKUP(D208,'Regression Results'!$A$15:$A$17,'Regression Results'!$D$15:$D$17)*F208*C208</f>
        <v>7.2777878850137423</v>
      </c>
      <c r="I208" s="53">
        <f t="shared" si="6"/>
        <v>12.92591204646901</v>
      </c>
    </row>
    <row r="209" spans="1:9" x14ac:dyDescent="0.25">
      <c r="A209" s="51">
        <v>7</v>
      </c>
      <c r="B209" s="51">
        <v>27</v>
      </c>
      <c r="C209" s="52">
        <v>69.02</v>
      </c>
      <c r="D209" s="54">
        <v>1</v>
      </c>
      <c r="E209">
        <v>1</v>
      </c>
      <c r="F209">
        <v>1</v>
      </c>
      <c r="G209" s="53">
        <f>'Regression Results'!$C$2*E209</f>
        <v>20.203699931482753</v>
      </c>
      <c r="H209">
        <f>LOOKUP(D209,'Regression Results'!$A$15:$A$17,'Regression Results'!$B$15:$B$17)+LOOKUP(D209,'Regression Results'!$A$15:$A$17,'Regression Results'!$C$15:$C$17)*F209+LOOKUP(D209,'Regression Results'!$A$15:$A$17,'Regression Results'!$D$15:$D$17)*F209*C209</f>
        <v>7.4180323246102091</v>
      </c>
      <c r="I209" s="53">
        <f t="shared" si="6"/>
        <v>12.785667606872543</v>
      </c>
    </row>
    <row r="210" spans="1:9" x14ac:dyDescent="0.25">
      <c r="A210" s="51">
        <v>7</v>
      </c>
      <c r="B210" s="51">
        <v>28</v>
      </c>
      <c r="C210" s="52">
        <v>69.980000208333337</v>
      </c>
      <c r="D210" s="54">
        <v>1</v>
      </c>
      <c r="E210">
        <v>1</v>
      </c>
      <c r="F210">
        <v>1</v>
      </c>
      <c r="G210" s="53">
        <f>'Regression Results'!$C$2*E210</f>
        <v>20.203699931482753</v>
      </c>
      <c r="H210">
        <f>LOOKUP(D210,'Regression Results'!$A$15:$A$17,'Regression Results'!$B$15:$B$17)+LOOKUP(D210,'Regression Results'!$A$15:$A$17,'Regression Results'!$C$15:$C$17)*F210+LOOKUP(D210,'Regression Results'!$A$15:$A$17,'Regression Results'!$D$15:$D$17)*F210*C210</f>
        <v>7.2870009949457799</v>
      </c>
      <c r="I210" s="53">
        <f t="shared" si="6"/>
        <v>12.916698936536973</v>
      </c>
    </row>
    <row r="211" spans="1:9" x14ac:dyDescent="0.25">
      <c r="A211" s="51">
        <v>7</v>
      </c>
      <c r="B211" s="51">
        <v>29</v>
      </c>
      <c r="C211" s="52">
        <v>68.727499791666673</v>
      </c>
      <c r="D211" s="54">
        <v>1</v>
      </c>
      <c r="E211">
        <v>1</v>
      </c>
      <c r="F211">
        <v>1</v>
      </c>
      <c r="G211" s="53">
        <f>'Regression Results'!$C$2*E211</f>
        <v>20.203699931482753</v>
      </c>
      <c r="H211">
        <f>LOOKUP(D211,'Regression Results'!$A$15:$A$17,'Regression Results'!$B$15:$B$17)+LOOKUP(D211,'Regression Results'!$A$15:$A$17,'Regression Results'!$C$15:$C$17)*F211+LOOKUP(D211,'Regression Results'!$A$15:$A$17,'Regression Results'!$D$15:$D$17)*F211*C211</f>
        <v>7.457955952638974</v>
      </c>
      <c r="I211" s="53">
        <f t="shared" si="6"/>
        <v>12.745743978843779</v>
      </c>
    </row>
    <row r="212" spans="1:9" x14ac:dyDescent="0.25">
      <c r="A212" s="51">
        <v>7</v>
      </c>
      <c r="B212" s="51">
        <v>30</v>
      </c>
      <c r="C212" s="52">
        <v>69.139999999999986</v>
      </c>
      <c r="D212" s="54">
        <v>1</v>
      </c>
      <c r="E212">
        <v>1</v>
      </c>
      <c r="F212">
        <v>1</v>
      </c>
      <c r="G212" s="53">
        <f>'Regression Results'!$C$2*E212</f>
        <v>20.203699931482753</v>
      </c>
      <c r="H212">
        <f>LOOKUP(D212,'Regression Results'!$A$15:$A$17,'Regression Results'!$B$15:$B$17)+LOOKUP(D212,'Regression Results'!$A$15:$A$17,'Regression Results'!$C$15:$C$17)*F212+LOOKUP(D212,'Regression Results'!$A$15:$A$17,'Regression Results'!$D$15:$D$17)*F212*C212</f>
        <v>7.4016534119566089</v>
      </c>
      <c r="I212" s="53">
        <f t="shared" si="6"/>
        <v>12.802046519526144</v>
      </c>
    </row>
    <row r="213" spans="1:9" x14ac:dyDescent="0.25">
      <c r="A213" s="51">
        <v>7</v>
      </c>
      <c r="B213" s="51">
        <v>31</v>
      </c>
      <c r="C213" s="52">
        <v>68.044999791666669</v>
      </c>
      <c r="D213" s="54">
        <v>1</v>
      </c>
      <c r="E213">
        <v>1</v>
      </c>
      <c r="F213">
        <v>1</v>
      </c>
      <c r="G213" s="53">
        <f>'Regression Results'!$C$2*E213</f>
        <v>20.203699931482753</v>
      </c>
      <c r="H213">
        <f>LOOKUP(D213,'Regression Results'!$A$15:$A$17,'Regression Results'!$B$15:$B$17)+LOOKUP(D213,'Regression Results'!$A$15:$A$17,'Regression Results'!$C$15:$C$17)*F213+LOOKUP(D213,'Regression Results'!$A$15:$A$17,'Regression Results'!$D$15:$D$17)*F213*C213</f>
        <v>7.5511110183563357</v>
      </c>
      <c r="I213" s="53">
        <f t="shared" si="6"/>
        <v>12.652588913126417</v>
      </c>
    </row>
    <row r="214" spans="1:9" x14ac:dyDescent="0.25">
      <c r="A214" s="51">
        <v>8</v>
      </c>
      <c r="B214" s="51">
        <v>1</v>
      </c>
      <c r="C214" s="52">
        <v>67.519999791666677</v>
      </c>
      <c r="D214" s="54">
        <v>1</v>
      </c>
      <c r="E214">
        <v>1</v>
      </c>
      <c r="F214">
        <v>1</v>
      </c>
      <c r="G214" s="53">
        <f>'Regression Results'!$C$2*E214</f>
        <v>20.203699931482753</v>
      </c>
      <c r="H214">
        <f>LOOKUP(D214,'Regression Results'!$A$15:$A$17,'Regression Results'!$B$15:$B$17)+LOOKUP(D214,'Regression Results'!$A$15:$A$17,'Regression Results'!$C$15:$C$17)*F214+LOOKUP(D214,'Regression Results'!$A$15:$A$17,'Regression Results'!$D$15:$D$17)*F214*C214</f>
        <v>7.622768761215843</v>
      </c>
      <c r="I214" s="53">
        <f t="shared" si="6"/>
        <v>12.58093117026691</v>
      </c>
    </row>
    <row r="215" spans="1:9" x14ac:dyDescent="0.25">
      <c r="A215" s="51">
        <v>8</v>
      </c>
      <c r="B215" s="51">
        <v>2</v>
      </c>
      <c r="C215" s="52">
        <v>66.935000208333335</v>
      </c>
      <c r="D215" s="54">
        <v>1</v>
      </c>
      <c r="E215">
        <v>1</v>
      </c>
      <c r="F215">
        <v>1</v>
      </c>
      <c r="G215" s="53">
        <f>'Regression Results'!$C$2*E215</f>
        <v>20.203699931482753</v>
      </c>
      <c r="H215">
        <f>LOOKUP(D215,'Regression Results'!$A$15:$A$17,'Regression Results'!$B$15:$B$17)+LOOKUP(D215,'Regression Results'!$A$15:$A$17,'Regression Results'!$C$15:$C$17)*F215+LOOKUP(D215,'Regression Results'!$A$15:$A$17,'Regression Results'!$D$15:$D$17)*F215*C215</f>
        <v>7.7026159035309281</v>
      </c>
      <c r="I215" s="53">
        <f t="shared" si="6"/>
        <v>12.501084027951824</v>
      </c>
    </row>
    <row r="216" spans="1:9" x14ac:dyDescent="0.25">
      <c r="A216" s="51">
        <v>8</v>
      </c>
      <c r="B216" s="51">
        <v>3</v>
      </c>
      <c r="C216" s="52">
        <v>65.427499916666676</v>
      </c>
      <c r="D216" s="54">
        <v>1</v>
      </c>
      <c r="E216">
        <v>1</v>
      </c>
      <c r="F216">
        <v>1</v>
      </c>
      <c r="G216" s="53">
        <f>'Regression Results'!$C$2*E216</f>
        <v>20.203699931482753</v>
      </c>
      <c r="H216">
        <f>LOOKUP(D216,'Regression Results'!$A$15:$A$17,'Regression Results'!$B$15:$B$17)+LOOKUP(D216,'Regression Results'!$A$15:$A$17,'Regression Results'!$C$15:$C$17)*F216+LOOKUP(D216,'Regression Results'!$A$15:$A$17,'Regression Results'!$D$15:$D$17)*F216*C216</f>
        <v>7.908376033551658</v>
      </c>
      <c r="I216" s="53">
        <f t="shared" si="6"/>
        <v>12.295323897931095</v>
      </c>
    </row>
    <row r="217" spans="1:9" x14ac:dyDescent="0.25">
      <c r="A217" s="51">
        <v>8</v>
      </c>
      <c r="B217" s="51">
        <v>4</v>
      </c>
      <c r="C217" s="52">
        <v>66.395000124999996</v>
      </c>
      <c r="D217" s="54">
        <v>1</v>
      </c>
      <c r="E217">
        <v>1</v>
      </c>
      <c r="F217">
        <v>1</v>
      </c>
      <c r="G217" s="53">
        <f>'Regression Results'!$C$2*E217</f>
        <v>20.203699931482753</v>
      </c>
      <c r="H217">
        <f>LOOKUP(D217,'Regression Results'!$A$15:$A$17,'Regression Results'!$B$15:$B$17)+LOOKUP(D217,'Regression Results'!$A$15:$A$17,'Regression Results'!$C$15:$C$17)*F217+LOOKUP(D217,'Regression Results'!$A$15:$A$17,'Regression Results'!$D$15:$D$17)*F217*C217</f>
        <v>7.7763210218463819</v>
      </c>
      <c r="I217" s="53">
        <f t="shared" si="6"/>
        <v>12.427378909636371</v>
      </c>
    </row>
    <row r="218" spans="1:9" x14ac:dyDescent="0.25">
      <c r="A218" s="51">
        <v>8</v>
      </c>
      <c r="B218" s="51">
        <v>5</v>
      </c>
      <c r="C218" s="52">
        <v>69.012499833333337</v>
      </c>
      <c r="D218" s="54">
        <v>1</v>
      </c>
      <c r="E218">
        <v>1</v>
      </c>
      <c r="F218">
        <v>1</v>
      </c>
      <c r="G218" s="53">
        <f>'Regression Results'!$C$2*E218</f>
        <v>20.203699931482753</v>
      </c>
      <c r="H218">
        <f>LOOKUP(D218,'Regression Results'!$A$15:$A$17,'Regression Results'!$B$15:$B$17)+LOOKUP(D218,'Regression Results'!$A$15:$A$17,'Regression Results'!$C$15:$C$17)*F218+LOOKUP(D218,'Regression Results'!$A$15:$A$17,'Regression Results'!$D$15:$D$17)*F218*C218</f>
        <v>7.4190560293995471</v>
      </c>
      <c r="I218" s="53">
        <f t="shared" si="6"/>
        <v>12.784643902083205</v>
      </c>
    </row>
    <row r="219" spans="1:9" x14ac:dyDescent="0.25">
      <c r="A219" s="51">
        <v>8</v>
      </c>
      <c r="B219" s="51">
        <v>6</v>
      </c>
      <c r="C219" s="52">
        <v>68.899999666666673</v>
      </c>
      <c r="D219" s="54">
        <v>1</v>
      </c>
      <c r="E219">
        <v>1</v>
      </c>
      <c r="F219">
        <v>1</v>
      </c>
      <c r="G219" s="53">
        <f>'Regression Results'!$C$2*E219</f>
        <v>20.203699931482753</v>
      </c>
      <c r="H219">
        <f>LOOKUP(D219,'Regression Results'!$A$15:$A$17,'Regression Results'!$B$15:$B$17)+LOOKUP(D219,'Regression Results'!$A$15:$A$17,'Regression Results'!$C$15:$C$17)*F219+LOOKUP(D219,'Regression Results'!$A$15:$A$17,'Regression Results'!$D$15:$D$17)*F219*C219</f>
        <v>7.4344112827607898</v>
      </c>
      <c r="I219" s="53">
        <f t="shared" si="6"/>
        <v>12.769288648721963</v>
      </c>
    </row>
    <row r="220" spans="1:9" x14ac:dyDescent="0.25">
      <c r="A220" s="51">
        <v>8</v>
      </c>
      <c r="B220" s="51">
        <v>7</v>
      </c>
      <c r="C220" s="52">
        <v>69.08</v>
      </c>
      <c r="D220" s="54">
        <v>1</v>
      </c>
      <c r="E220">
        <v>1</v>
      </c>
      <c r="F220">
        <v>1</v>
      </c>
      <c r="G220" s="53">
        <f>'Regression Results'!$C$2*E220</f>
        <v>20.203699931482753</v>
      </c>
      <c r="H220">
        <f>LOOKUP(D220,'Regression Results'!$A$15:$A$17,'Regression Results'!$B$15:$B$17)+LOOKUP(D220,'Regression Results'!$A$15:$A$17,'Regression Results'!$C$15:$C$17)*F220+LOOKUP(D220,'Regression Results'!$A$15:$A$17,'Regression Results'!$D$15:$D$17)*F220*C220</f>
        <v>7.4098428682834072</v>
      </c>
      <c r="I220" s="53">
        <f t="shared" si="6"/>
        <v>12.793857063199345</v>
      </c>
    </row>
    <row r="221" spans="1:9" x14ac:dyDescent="0.25">
      <c r="A221" s="51">
        <v>8</v>
      </c>
      <c r="B221" s="51">
        <v>8</v>
      </c>
      <c r="C221" s="52">
        <v>67.084999583333328</v>
      </c>
      <c r="D221" s="54">
        <v>1</v>
      </c>
      <c r="E221">
        <v>1</v>
      </c>
      <c r="F221">
        <v>1</v>
      </c>
      <c r="G221" s="53">
        <f>'Regression Results'!$C$2*E221</f>
        <v>20.203699931482753</v>
      </c>
      <c r="H221">
        <f>LOOKUP(D221,'Regression Results'!$A$15:$A$17,'Regression Results'!$B$15:$B$17)+LOOKUP(D221,'Regression Results'!$A$15:$A$17,'Regression Results'!$C$15:$C$17)*F221+LOOKUP(D221,'Regression Results'!$A$15:$A$17,'Regression Results'!$D$15:$D$17)*F221*C221</f>
        <v>7.6821423480207631</v>
      </c>
      <c r="I221" s="53">
        <f t="shared" si="6"/>
        <v>12.521557583461989</v>
      </c>
    </row>
    <row r="222" spans="1:9" x14ac:dyDescent="0.25">
      <c r="A222" s="51">
        <v>8</v>
      </c>
      <c r="B222" s="51">
        <v>9</v>
      </c>
      <c r="C222" s="52">
        <v>65.044999833333335</v>
      </c>
      <c r="D222" s="54">
        <v>1</v>
      </c>
      <c r="E222">
        <v>1</v>
      </c>
      <c r="F222">
        <v>1</v>
      </c>
      <c r="G222" s="53">
        <f>'Regression Results'!$C$2*E222</f>
        <v>20.203699931482753</v>
      </c>
      <c r="H222">
        <f>LOOKUP(D222,'Regression Results'!$A$15:$A$17,'Regression Results'!$B$15:$B$17)+LOOKUP(D222,'Regression Results'!$A$15:$A$17,'Regression Results'!$C$15:$C$17)*F222+LOOKUP(D222,'Regression Results'!$A$15:$A$17,'Regression Results'!$D$15:$D$17)*F222*C222</f>
        <v>7.9605838290092592</v>
      </c>
      <c r="I222" s="53">
        <f t="shared" si="6"/>
        <v>12.243116102473493</v>
      </c>
    </row>
    <row r="223" spans="1:9" x14ac:dyDescent="0.25">
      <c r="A223" s="51">
        <v>8</v>
      </c>
      <c r="B223" s="51">
        <v>10</v>
      </c>
      <c r="C223" s="52">
        <v>66.057500125000004</v>
      </c>
      <c r="D223" s="54">
        <v>1</v>
      </c>
      <c r="E223">
        <v>1</v>
      </c>
      <c r="F223">
        <v>1</v>
      </c>
      <c r="G223" s="53">
        <f>'Regression Results'!$C$2*E223</f>
        <v>20.203699931482753</v>
      </c>
      <c r="H223">
        <f>LOOKUP(D223,'Regression Results'!$A$15:$A$17,'Regression Results'!$B$15:$B$17)+LOOKUP(D223,'Regression Results'!$A$15:$A$17,'Regression Results'!$C$15:$C$17)*F223+LOOKUP(D223,'Regression Results'!$A$15:$A$17,'Regression Results'!$D$15:$D$17)*F223*C223</f>
        <v>7.8223867136846366</v>
      </c>
      <c r="I223" s="53">
        <f t="shared" si="6"/>
        <v>12.381313217798116</v>
      </c>
    </row>
    <row r="224" spans="1:9" x14ac:dyDescent="0.25">
      <c r="A224" s="51">
        <v>8</v>
      </c>
      <c r="B224" s="51">
        <v>11</v>
      </c>
      <c r="C224" s="52">
        <v>67.909999749999983</v>
      </c>
      <c r="D224" s="54">
        <v>1</v>
      </c>
      <c r="E224">
        <v>1</v>
      </c>
      <c r="F224">
        <v>1</v>
      </c>
      <c r="G224" s="53">
        <f>'Regression Results'!$C$2*E224</f>
        <v>20.203699931482753</v>
      </c>
      <c r="H224">
        <f>LOOKUP(D224,'Regression Results'!$A$15:$A$17,'Regression Results'!$B$15:$B$17)+LOOKUP(D224,'Regression Results'!$A$15:$A$17,'Regression Results'!$C$15:$C$17)*F224+LOOKUP(D224,'Regression Results'!$A$15:$A$17,'Regression Results'!$D$15:$D$17)*F224*C224</f>
        <v>7.5695373007787623</v>
      </c>
      <c r="I224" s="53">
        <f t="shared" si="6"/>
        <v>12.63416263070399</v>
      </c>
    </row>
    <row r="225" spans="1:9" x14ac:dyDescent="0.25">
      <c r="A225" s="51">
        <v>8</v>
      </c>
      <c r="B225" s="51">
        <v>12</v>
      </c>
      <c r="C225" s="52">
        <v>69.019999791666663</v>
      </c>
      <c r="D225" s="54">
        <v>1</v>
      </c>
      <c r="E225">
        <v>1</v>
      </c>
      <c r="F225">
        <v>1</v>
      </c>
      <c r="G225" s="53">
        <f>'Regression Results'!$C$2*E225</f>
        <v>20.203699931482753</v>
      </c>
      <c r="H225">
        <f>LOOKUP(D225,'Regression Results'!$A$15:$A$17,'Regression Results'!$B$15:$B$17)+LOOKUP(D225,'Regression Results'!$A$15:$A$17,'Regression Results'!$C$15:$C$17)*F225+LOOKUP(D225,'Regression Results'!$A$15:$A$17,'Regression Results'!$D$15:$D$17)*F225*C225</f>
        <v>7.4180323530458203</v>
      </c>
      <c r="I225" s="53">
        <f t="shared" si="6"/>
        <v>12.785667578436932</v>
      </c>
    </row>
    <row r="226" spans="1:9" x14ac:dyDescent="0.25">
      <c r="A226" s="51">
        <v>8</v>
      </c>
      <c r="B226" s="51">
        <v>13</v>
      </c>
      <c r="C226" s="52">
        <v>68.862499624999998</v>
      </c>
      <c r="D226" s="54">
        <v>1</v>
      </c>
      <c r="E226">
        <v>1</v>
      </c>
      <c r="F226">
        <v>1</v>
      </c>
      <c r="G226" s="53">
        <f>'Regression Results'!$C$2*E226</f>
        <v>20.203699931482753</v>
      </c>
      <c r="H226">
        <f>LOOKUP(D226,'Regression Results'!$A$15:$A$17,'Regression Results'!$B$15:$B$17)+LOOKUP(D226,'Regression Results'!$A$15:$A$17,'Regression Results'!$C$15:$C$17)*F226+LOOKUP(D226,'Regression Results'!$A$15:$A$17,'Regression Results'!$D$15:$D$17)*F226*C226</f>
        <v>7.439529698652164</v>
      </c>
      <c r="I226" s="53">
        <f t="shared" si="6"/>
        <v>12.764170232830589</v>
      </c>
    </row>
    <row r="227" spans="1:9" x14ac:dyDescent="0.25">
      <c r="A227" s="51">
        <v>8</v>
      </c>
      <c r="B227" s="51">
        <v>14</v>
      </c>
      <c r="C227" s="52">
        <v>69.199999458333338</v>
      </c>
      <c r="D227" s="54">
        <v>1</v>
      </c>
      <c r="E227">
        <v>1</v>
      </c>
      <c r="F227">
        <v>1</v>
      </c>
      <c r="G227" s="53">
        <f>'Regression Results'!$C$2*E227</f>
        <v>20.203699931482753</v>
      </c>
      <c r="H227">
        <f>LOOKUP(D227,'Regression Results'!$A$15:$A$17,'Regression Results'!$B$15:$B$17)+LOOKUP(D227,'Regression Results'!$A$15:$A$17,'Regression Results'!$C$15:$C$17)*F227+LOOKUP(D227,'Regression Results'!$A$15:$A$17,'Regression Results'!$D$15:$D$17)*F227*C227</f>
        <v>7.3934640295623968</v>
      </c>
      <c r="I227" s="53">
        <f t="shared" si="6"/>
        <v>12.810235901920356</v>
      </c>
    </row>
    <row r="228" spans="1:9" x14ac:dyDescent="0.25">
      <c r="A228" s="51">
        <v>8</v>
      </c>
      <c r="B228" s="51">
        <v>15</v>
      </c>
      <c r="C228" s="52">
        <v>67.752500208333331</v>
      </c>
      <c r="D228" s="54">
        <v>1</v>
      </c>
      <c r="E228">
        <v>1</v>
      </c>
      <c r="F228">
        <v>1</v>
      </c>
      <c r="G228" s="53">
        <f>'Regression Results'!$C$2*E228</f>
        <v>20.203699931482753</v>
      </c>
      <c r="H228">
        <f>LOOKUP(D228,'Regression Results'!$A$15:$A$17,'Regression Results'!$B$15:$B$17)+LOOKUP(D228,'Regression Results'!$A$15:$A$17,'Regression Results'!$C$15:$C$17)*F228+LOOKUP(D228,'Regression Results'!$A$15:$A$17,'Regression Results'!$D$15:$D$17)*F228*C228</f>
        <v>7.591034561078267</v>
      </c>
      <c r="I228" s="53">
        <f t="shared" si="6"/>
        <v>12.612665370404486</v>
      </c>
    </row>
    <row r="229" spans="1:9" x14ac:dyDescent="0.25">
      <c r="A229" s="51">
        <v>8</v>
      </c>
      <c r="B229" s="51">
        <v>16</v>
      </c>
      <c r="C229" s="52">
        <v>68.524999999999991</v>
      </c>
      <c r="D229" s="54">
        <v>1</v>
      </c>
      <c r="E229">
        <v>1</v>
      </c>
      <c r="F229">
        <v>1</v>
      </c>
      <c r="G229" s="53">
        <f>'Regression Results'!$C$2*E229</f>
        <v>20.203699931482753</v>
      </c>
      <c r="H229">
        <f>LOOKUP(D229,'Regression Results'!$A$15:$A$17,'Regression Results'!$B$15:$B$17)+LOOKUP(D229,'Regression Results'!$A$15:$A$17,'Regression Results'!$C$15:$C$17)*F229+LOOKUP(D229,'Regression Results'!$A$15:$A$17,'Regression Results'!$D$15:$D$17)*F229*C229</f>
        <v>7.4855953393063164</v>
      </c>
      <c r="I229" s="53">
        <f t="shared" si="6"/>
        <v>12.718104592176436</v>
      </c>
    </row>
    <row r="230" spans="1:9" x14ac:dyDescent="0.25">
      <c r="A230" s="51">
        <v>8</v>
      </c>
      <c r="B230" s="51">
        <v>17</v>
      </c>
      <c r="C230" s="52">
        <v>67.490000208333328</v>
      </c>
      <c r="D230" s="54">
        <v>1</v>
      </c>
      <c r="E230">
        <v>1</v>
      </c>
      <c r="F230">
        <v>1</v>
      </c>
      <c r="G230" s="53">
        <f>'Regression Results'!$C$2*E230</f>
        <v>20.203699931482753</v>
      </c>
      <c r="H230">
        <f>LOOKUP(D230,'Regression Results'!$A$15:$A$17,'Regression Results'!$B$15:$B$17)+LOOKUP(D230,'Regression Results'!$A$15:$A$17,'Regression Results'!$C$15:$C$17)*F230+LOOKUP(D230,'Regression Results'!$A$15:$A$17,'Regression Results'!$D$15:$D$17)*F230*C230</f>
        <v>7.6268634325080207</v>
      </c>
      <c r="I230" s="53">
        <f t="shared" si="6"/>
        <v>12.576836498974732</v>
      </c>
    </row>
    <row r="231" spans="1:9" x14ac:dyDescent="0.25">
      <c r="A231" s="51">
        <v>8</v>
      </c>
      <c r="B231" s="51">
        <v>18</v>
      </c>
      <c r="C231" s="52">
        <v>69.477500041666673</v>
      </c>
      <c r="D231" s="54">
        <v>1</v>
      </c>
      <c r="E231">
        <v>1</v>
      </c>
      <c r="F231">
        <v>1</v>
      </c>
      <c r="G231" s="53">
        <f>'Regression Results'!$C$2*E231</f>
        <v>20.203699931482753</v>
      </c>
      <c r="H231">
        <f>LOOKUP(D231,'Regression Results'!$A$15:$A$17,'Regression Results'!$B$15:$B$17)+LOOKUP(D231,'Regression Results'!$A$15:$A$17,'Regression Results'!$C$15:$C$17)*F231+LOOKUP(D231,'Regression Results'!$A$15:$A$17,'Regression Results'!$D$15:$D$17)*F231*C231</f>
        <v>7.3555877144312287</v>
      </c>
      <c r="I231" s="53">
        <f t="shared" si="6"/>
        <v>12.848112217051524</v>
      </c>
    </row>
    <row r="232" spans="1:9" x14ac:dyDescent="0.25">
      <c r="A232" s="51">
        <v>8</v>
      </c>
      <c r="B232" s="51">
        <v>19</v>
      </c>
      <c r="C232" s="52">
        <v>70.767500208333331</v>
      </c>
      <c r="D232" s="54">
        <v>1</v>
      </c>
      <c r="E232">
        <v>1</v>
      </c>
      <c r="F232">
        <v>1</v>
      </c>
      <c r="G232" s="53">
        <f>'Regression Results'!$C$2*E232</f>
        <v>20.203699931482753</v>
      </c>
      <c r="H232">
        <f>LOOKUP(D232,'Regression Results'!$A$15:$A$17,'Regression Results'!$B$15:$B$17)+LOOKUP(D232,'Regression Results'!$A$15:$A$17,'Regression Results'!$C$15:$C$17)*F232+LOOKUP(D232,'Regression Results'!$A$15:$A$17,'Regression Results'!$D$15:$D$17)*F232*C232</f>
        <v>7.1795143806565189</v>
      </c>
      <c r="I232" s="53">
        <f t="shared" si="6"/>
        <v>13.024185550826234</v>
      </c>
    </row>
    <row r="233" spans="1:9" x14ac:dyDescent="0.25">
      <c r="A233" s="51">
        <v>8</v>
      </c>
      <c r="B233" s="51">
        <v>20</v>
      </c>
      <c r="C233" s="52">
        <v>67.587499958333353</v>
      </c>
      <c r="D233" s="54">
        <v>1</v>
      </c>
      <c r="E233">
        <v>1</v>
      </c>
      <c r="F233">
        <v>1</v>
      </c>
      <c r="G233" s="53">
        <f>'Regression Results'!$C$2*E233</f>
        <v>20.203699931482753</v>
      </c>
      <c r="H233">
        <f>LOOKUP(D233,'Regression Results'!$A$15:$A$17,'Regression Results'!$B$15:$B$17)+LOOKUP(D233,'Regression Results'!$A$15:$A$17,'Regression Results'!$C$15:$C$17)*F233+LOOKUP(D233,'Regression Results'!$A$15:$A$17,'Regression Results'!$D$15:$D$17)*F233*C233</f>
        <v>7.6135556000996996</v>
      </c>
      <c r="I233" s="53">
        <f t="shared" si="6"/>
        <v>12.590144331383053</v>
      </c>
    </row>
    <row r="234" spans="1:9" x14ac:dyDescent="0.25">
      <c r="A234" s="51">
        <v>8</v>
      </c>
      <c r="B234" s="51">
        <v>21</v>
      </c>
      <c r="C234" s="52">
        <v>68.179999999999993</v>
      </c>
      <c r="D234" s="54">
        <v>1</v>
      </c>
      <c r="E234">
        <v>1</v>
      </c>
      <c r="F234">
        <v>1</v>
      </c>
      <c r="G234" s="53">
        <f>'Regression Results'!$C$2*E234</f>
        <v>20.203699931482753</v>
      </c>
      <c r="H234">
        <f>LOOKUP(D234,'Regression Results'!$A$15:$A$17,'Regression Results'!$B$15:$B$17)+LOOKUP(D234,'Regression Results'!$A$15:$A$17,'Regression Results'!$C$15:$C$17)*F234+LOOKUP(D234,'Regression Results'!$A$15:$A$17,'Regression Results'!$D$15:$D$17)*F234*C234</f>
        <v>7.5326847131854233</v>
      </c>
      <c r="I234" s="53">
        <f t="shared" si="6"/>
        <v>12.671015218297329</v>
      </c>
    </row>
    <row r="235" spans="1:9" x14ac:dyDescent="0.25">
      <c r="A235" s="51">
        <v>8</v>
      </c>
      <c r="B235" s="51">
        <v>22</v>
      </c>
      <c r="C235" s="52">
        <v>68.149999999999991</v>
      </c>
      <c r="D235" s="54">
        <v>1</v>
      </c>
      <c r="E235">
        <v>1</v>
      </c>
      <c r="F235">
        <v>1</v>
      </c>
      <c r="G235" s="53">
        <f>'Regression Results'!$C$2*E235</f>
        <v>20.203699931482753</v>
      </c>
      <c r="H235">
        <f>LOOKUP(D235,'Regression Results'!$A$15:$A$17,'Regression Results'!$B$15:$B$17)+LOOKUP(D235,'Regression Results'!$A$15:$A$17,'Regression Results'!$C$15:$C$17)*F235+LOOKUP(D235,'Regression Results'!$A$15:$A$17,'Regression Results'!$D$15:$D$17)*F235*C235</f>
        <v>7.5367794413488234</v>
      </c>
      <c r="I235" s="53">
        <f t="shared" si="6"/>
        <v>12.666920490133929</v>
      </c>
    </row>
    <row r="236" spans="1:9" x14ac:dyDescent="0.25">
      <c r="A236" s="51">
        <v>8</v>
      </c>
      <c r="B236" s="51">
        <v>23</v>
      </c>
      <c r="C236" s="52">
        <v>66.837499749999992</v>
      </c>
      <c r="D236" s="54">
        <v>1</v>
      </c>
      <c r="E236">
        <v>1</v>
      </c>
      <c r="F236">
        <v>1</v>
      </c>
      <c r="G236" s="53">
        <f>'Regression Results'!$C$2*E236</f>
        <v>20.203699931482753</v>
      </c>
      <c r="H236">
        <f>LOOKUP(D236,'Regression Results'!$A$15:$A$17,'Regression Results'!$B$15:$B$17)+LOOKUP(D236,'Regression Results'!$A$15:$A$17,'Regression Results'!$C$15:$C$17)*F236+LOOKUP(D236,'Regression Results'!$A$15:$A$17,'Regression Results'!$D$15:$D$17)*F236*C236</f>
        <v>7.7159238326203283</v>
      </c>
      <c r="I236" s="53">
        <f t="shared" si="6"/>
        <v>12.487776098862424</v>
      </c>
    </row>
    <row r="237" spans="1:9" x14ac:dyDescent="0.25">
      <c r="A237" s="51">
        <v>8</v>
      </c>
      <c r="B237" s="51">
        <v>24</v>
      </c>
      <c r="C237" s="52">
        <v>68.045000166666668</v>
      </c>
      <c r="D237" s="54">
        <v>1</v>
      </c>
      <c r="E237">
        <v>1</v>
      </c>
      <c r="F237">
        <v>1</v>
      </c>
      <c r="G237" s="53">
        <f>'Regression Results'!$C$2*E237</f>
        <v>20.203699931482753</v>
      </c>
      <c r="H237">
        <f>LOOKUP(D237,'Regression Results'!$A$15:$A$17,'Regression Results'!$B$15:$B$17)+LOOKUP(D237,'Regression Results'!$A$15:$A$17,'Regression Results'!$C$15:$C$17)*F237+LOOKUP(D237,'Regression Results'!$A$15:$A$17,'Regression Results'!$D$15:$D$17)*F237*C237</f>
        <v>7.5511109671722334</v>
      </c>
      <c r="I237" s="53">
        <f t="shared" si="6"/>
        <v>12.652588964310519</v>
      </c>
    </row>
    <row r="238" spans="1:9" x14ac:dyDescent="0.25">
      <c r="A238" s="51">
        <v>8</v>
      </c>
      <c r="B238" s="51">
        <v>25</v>
      </c>
      <c r="C238" s="52">
        <v>67.047499916666666</v>
      </c>
      <c r="D238" s="54">
        <v>1</v>
      </c>
      <c r="E238">
        <v>1</v>
      </c>
      <c r="F238">
        <v>1</v>
      </c>
      <c r="G238" s="53">
        <f>'Regression Results'!$C$2*E238</f>
        <v>20.203699931482753</v>
      </c>
      <c r="H238">
        <f>LOOKUP(D238,'Regression Results'!$A$15:$A$17,'Regression Results'!$B$15:$B$17)+LOOKUP(D238,'Regression Results'!$A$15:$A$17,'Regression Results'!$C$15:$C$17)*F238+LOOKUP(D238,'Regression Results'!$A$15:$A$17,'Regression Results'!$D$15:$D$17)*F238*C238</f>
        <v>7.6872607127280332</v>
      </c>
      <c r="I238" s="53">
        <f t="shared" si="6"/>
        <v>12.516439218754719</v>
      </c>
    </row>
    <row r="239" spans="1:9" x14ac:dyDescent="0.25">
      <c r="A239" s="51">
        <v>8</v>
      </c>
      <c r="B239" s="51">
        <v>26</v>
      </c>
      <c r="C239" s="52">
        <v>70.377500208333331</v>
      </c>
      <c r="D239" s="54">
        <v>1</v>
      </c>
      <c r="E239">
        <v>1</v>
      </c>
      <c r="F239">
        <v>1</v>
      </c>
      <c r="G239" s="53">
        <f>'Regression Results'!$C$2*E239</f>
        <v>20.203699931482753</v>
      </c>
      <c r="H239">
        <f>LOOKUP(D239,'Regression Results'!$A$15:$A$17,'Regression Results'!$B$15:$B$17)+LOOKUP(D239,'Regression Results'!$A$15:$A$17,'Regression Results'!$C$15:$C$17)*F239+LOOKUP(D239,'Regression Results'!$A$15:$A$17,'Regression Results'!$D$15:$D$17)*F239*C239</f>
        <v>7.2327458467807251</v>
      </c>
      <c r="I239" s="53">
        <f t="shared" si="6"/>
        <v>12.970954084702027</v>
      </c>
    </row>
    <row r="240" spans="1:9" x14ac:dyDescent="0.25">
      <c r="A240" s="51">
        <v>8</v>
      </c>
      <c r="B240" s="51">
        <v>27</v>
      </c>
      <c r="C240" s="52">
        <v>68.915000208333339</v>
      </c>
      <c r="D240" s="54">
        <v>1</v>
      </c>
      <c r="E240">
        <v>1</v>
      </c>
      <c r="F240">
        <v>1</v>
      </c>
      <c r="G240" s="53">
        <f>'Regression Results'!$C$2*E240</f>
        <v>20.203699931482753</v>
      </c>
      <c r="H240">
        <f>LOOKUP(D240,'Regression Results'!$A$15:$A$17,'Regression Results'!$B$15:$B$17)+LOOKUP(D240,'Regression Results'!$A$15:$A$17,'Regression Results'!$C$15:$C$17)*F240+LOOKUP(D240,'Regression Results'!$A$15:$A$17,'Regression Results'!$D$15:$D$17)*F240*C240</f>
        <v>7.4323638447464973</v>
      </c>
      <c r="I240" s="53">
        <f t="shared" si="6"/>
        <v>12.771336086736255</v>
      </c>
    </row>
    <row r="241" spans="1:9" x14ac:dyDescent="0.25">
      <c r="A241" s="51">
        <v>8</v>
      </c>
      <c r="B241" s="51">
        <v>28</v>
      </c>
      <c r="C241" s="52">
        <v>67.962500000000006</v>
      </c>
      <c r="D241" s="54">
        <v>1</v>
      </c>
      <c r="E241">
        <v>1</v>
      </c>
      <c r="F241">
        <v>1</v>
      </c>
      <c r="G241" s="53">
        <f>'Regression Results'!$C$2*E241</f>
        <v>20.203699931482753</v>
      </c>
      <c r="H241">
        <f>LOOKUP(D241,'Regression Results'!$A$15:$A$17,'Regression Results'!$B$15:$B$17)+LOOKUP(D241,'Regression Results'!$A$15:$A$17,'Regression Results'!$C$15:$C$17)*F241+LOOKUP(D241,'Regression Results'!$A$15:$A$17,'Regression Results'!$D$15:$D$17)*F241*C241</f>
        <v>7.5623714923700742</v>
      </c>
      <c r="I241" s="53">
        <f t="shared" si="6"/>
        <v>12.641328439112678</v>
      </c>
    </row>
    <row r="242" spans="1:9" x14ac:dyDescent="0.25">
      <c r="A242" s="51">
        <v>8</v>
      </c>
      <c r="B242" s="51">
        <v>29</v>
      </c>
      <c r="C242" s="52">
        <v>67.955000208333345</v>
      </c>
      <c r="D242" s="54">
        <v>1</v>
      </c>
      <c r="E242">
        <v>1</v>
      </c>
      <c r="F242">
        <v>1</v>
      </c>
      <c r="G242" s="53">
        <f>'Regression Results'!$C$2*E242</f>
        <v>20.203699931482753</v>
      </c>
      <c r="H242">
        <f>LOOKUP(D242,'Regression Results'!$A$15:$A$17,'Regression Results'!$B$15:$B$17)+LOOKUP(D242,'Regression Results'!$A$15:$A$17,'Regression Results'!$C$15:$C$17)*F242+LOOKUP(D242,'Regression Results'!$A$15:$A$17,'Regression Results'!$D$15:$D$17)*F242*C242</f>
        <v>7.5633951459753117</v>
      </c>
      <c r="I242" s="53">
        <f t="shared" si="6"/>
        <v>12.640304785507441</v>
      </c>
    </row>
    <row r="243" spans="1:9" x14ac:dyDescent="0.25">
      <c r="A243" s="51">
        <v>8</v>
      </c>
      <c r="B243" s="51">
        <v>30</v>
      </c>
      <c r="C243" s="52">
        <v>69.455000208333345</v>
      </c>
      <c r="D243" s="54">
        <v>1</v>
      </c>
      <c r="E243">
        <v>1</v>
      </c>
      <c r="F243">
        <v>1</v>
      </c>
      <c r="G243" s="53">
        <f>'Regression Results'!$C$2*E243</f>
        <v>20.203699931482753</v>
      </c>
      <c r="H243">
        <f>LOOKUP(D243,'Regression Results'!$A$15:$A$17,'Regression Results'!$B$15:$B$17)+LOOKUP(D243,'Regression Results'!$A$15:$A$17,'Regression Results'!$C$15:$C$17)*F243+LOOKUP(D243,'Regression Results'!$A$15:$A$17,'Regression Results'!$D$15:$D$17)*F243*C243</f>
        <v>7.3586587378052872</v>
      </c>
      <c r="I243" s="53">
        <f t="shared" si="6"/>
        <v>12.845041193677465</v>
      </c>
    </row>
    <row r="244" spans="1:9" x14ac:dyDescent="0.25">
      <c r="A244" s="51">
        <v>8</v>
      </c>
      <c r="B244" s="51">
        <v>31</v>
      </c>
      <c r="C244" s="52">
        <v>69.605000416666684</v>
      </c>
      <c r="D244" s="54">
        <v>1</v>
      </c>
      <c r="E244">
        <v>1</v>
      </c>
      <c r="F244">
        <v>1</v>
      </c>
      <c r="G244" s="53">
        <f>'Regression Results'!$C$2*E244</f>
        <v>20.203699931482753</v>
      </c>
      <c r="H244">
        <f>LOOKUP(D244,'Regression Results'!$A$15:$A$17,'Regression Results'!$B$15:$B$17)+LOOKUP(D244,'Regression Results'!$A$15:$A$17,'Regression Results'!$C$15:$C$17)*F244+LOOKUP(D244,'Regression Results'!$A$15:$A$17,'Regression Results'!$D$15:$D$17)*F244*C244</f>
        <v>7.3381850685526722</v>
      </c>
      <c r="I244" s="53">
        <f t="shared" si="6"/>
        <v>12.86551486293008</v>
      </c>
    </row>
    <row r="245" spans="1:9" x14ac:dyDescent="0.25">
      <c r="A245" s="51">
        <v>9</v>
      </c>
      <c r="B245" s="51">
        <v>1</v>
      </c>
      <c r="C245" s="52">
        <v>81.410000208333329</v>
      </c>
      <c r="D245" s="54">
        <v>1</v>
      </c>
      <c r="E245">
        <v>1</v>
      </c>
      <c r="F245">
        <v>1</v>
      </c>
      <c r="G245" s="53">
        <f>'Regression Results'!$C$2*E245</f>
        <v>20.203699931482753</v>
      </c>
      <c r="H245">
        <f>LOOKUP(D245,'Regression Results'!$A$15:$A$17,'Regression Results'!$B$15:$B$17)+LOOKUP(D245,'Regression Results'!$A$15:$A$17,'Regression Results'!$C$15:$C$17)*F245+LOOKUP(D245,'Regression Results'!$A$15:$A$17,'Regression Results'!$D$15:$D$17)*F245*C245</f>
        <v>5.7269095646902031</v>
      </c>
      <c r="I245" s="53">
        <f t="shared" si="6"/>
        <v>14.476790366792549</v>
      </c>
    </row>
    <row r="246" spans="1:9" x14ac:dyDescent="0.25">
      <c r="A246" s="51">
        <v>9</v>
      </c>
      <c r="B246" s="51">
        <v>2</v>
      </c>
      <c r="C246" s="52">
        <v>76.009999791666687</v>
      </c>
      <c r="D246" s="54">
        <v>1</v>
      </c>
      <c r="E246">
        <v>1</v>
      </c>
      <c r="F246">
        <v>1</v>
      </c>
      <c r="G246" s="53">
        <f>'Regression Results'!$C$2*E246</f>
        <v>20.203699931482753</v>
      </c>
      <c r="H246">
        <f>LOOKUP(D246,'Regression Results'!$A$15:$A$17,'Regression Results'!$B$15:$B$17)+LOOKUP(D246,'Regression Results'!$A$15:$A$17,'Regression Results'!$C$15:$C$17)*F246+LOOKUP(D246,'Regression Results'!$A$15:$A$17,'Regression Results'!$D$15:$D$17)*F246*C246</f>
        <v>6.4639606909735097</v>
      </c>
      <c r="I246" s="53">
        <f t="shared" si="6"/>
        <v>13.739739240509243</v>
      </c>
    </row>
    <row r="247" spans="1:9" x14ac:dyDescent="0.25">
      <c r="A247" s="51">
        <v>9</v>
      </c>
      <c r="B247" s="51">
        <v>3</v>
      </c>
      <c r="C247" s="52">
        <v>73.849999791666662</v>
      </c>
      <c r="D247" s="54">
        <v>1</v>
      </c>
      <c r="E247">
        <v>1</v>
      </c>
      <c r="F247">
        <v>1</v>
      </c>
      <c r="G247" s="53">
        <f>'Regression Results'!$C$2*E247</f>
        <v>20.203699931482753</v>
      </c>
      <c r="H247">
        <f>LOOKUP(D247,'Regression Results'!$A$15:$A$17,'Regression Results'!$B$15:$B$17)+LOOKUP(D247,'Regression Results'!$A$15:$A$17,'Regression Results'!$C$15:$C$17)*F247+LOOKUP(D247,'Regression Results'!$A$15:$A$17,'Regression Results'!$D$15:$D$17)*F247*C247</f>
        <v>6.7587811187383462</v>
      </c>
      <c r="I247" s="53">
        <f t="shared" si="6"/>
        <v>13.444918812744406</v>
      </c>
    </row>
    <row r="248" spans="1:9" x14ac:dyDescent="0.25">
      <c r="A248" s="51">
        <v>9</v>
      </c>
      <c r="B248" s="51">
        <v>4</v>
      </c>
      <c r="C248" s="52">
        <v>71.202499791666654</v>
      </c>
      <c r="D248" s="54">
        <v>1</v>
      </c>
      <c r="E248">
        <v>1</v>
      </c>
      <c r="F248">
        <v>1</v>
      </c>
      <c r="G248" s="53">
        <f>'Regression Results'!$C$2*E248</f>
        <v>20.203699931482753</v>
      </c>
      <c r="H248">
        <f>LOOKUP(D248,'Regression Results'!$A$15:$A$17,'Regression Results'!$B$15:$B$17)+LOOKUP(D248,'Regression Results'!$A$15:$A$17,'Regression Results'!$C$15:$C$17)*F248+LOOKUP(D248,'Regression Results'!$A$15:$A$17,'Regression Results'!$D$15:$D$17)*F248*C248</f>
        <v>7.1201408791584377</v>
      </c>
      <c r="I248" s="53">
        <f t="shared" si="6"/>
        <v>13.083559052324315</v>
      </c>
    </row>
    <row r="249" spans="1:9" x14ac:dyDescent="0.25">
      <c r="A249" s="51">
        <v>9</v>
      </c>
      <c r="B249" s="51">
        <v>5</v>
      </c>
      <c r="C249" s="52">
        <v>73.070000000000007</v>
      </c>
      <c r="D249" s="54">
        <v>1</v>
      </c>
      <c r="E249">
        <v>1</v>
      </c>
      <c r="F249">
        <v>1</v>
      </c>
      <c r="G249" s="53">
        <f>'Regression Results'!$C$2*E249</f>
        <v>20.203699931482753</v>
      </c>
      <c r="H249">
        <f>LOOKUP(D249,'Regression Results'!$A$15:$A$17,'Regression Results'!$B$15:$B$17)+LOOKUP(D249,'Regression Results'!$A$15:$A$17,'Regression Results'!$C$15:$C$17)*F249+LOOKUP(D249,'Regression Results'!$A$15:$A$17,'Regression Results'!$D$15:$D$17)*F249*C249</f>
        <v>6.8652440225511437</v>
      </c>
      <c r="I249" s="53">
        <f t="shared" si="6"/>
        <v>13.338455908931609</v>
      </c>
    </row>
    <row r="250" spans="1:9" x14ac:dyDescent="0.25">
      <c r="A250" s="51">
        <v>9</v>
      </c>
      <c r="B250" s="51">
        <v>6</v>
      </c>
      <c r="C250" s="52">
        <v>72.147499999999994</v>
      </c>
      <c r="D250" s="54">
        <v>1</v>
      </c>
      <c r="E250">
        <v>1</v>
      </c>
      <c r="F250">
        <v>1</v>
      </c>
      <c r="G250" s="53">
        <f>'Regression Results'!$C$2*E250</f>
        <v>20.203699931482753</v>
      </c>
      <c r="H250">
        <f>LOOKUP(D250,'Regression Results'!$A$15:$A$17,'Regression Results'!$B$15:$B$17)+LOOKUP(D250,'Regression Results'!$A$15:$A$17,'Regression Results'!$C$15:$C$17)*F250+LOOKUP(D250,'Regression Results'!$A$15:$A$17,'Regression Results'!$D$15:$D$17)*F250*C250</f>
        <v>6.9911569135757112</v>
      </c>
      <c r="I250" s="53">
        <f t="shared" si="6"/>
        <v>13.212543017907041</v>
      </c>
    </row>
    <row r="251" spans="1:9" x14ac:dyDescent="0.25">
      <c r="A251" s="51">
        <v>9</v>
      </c>
      <c r="B251" s="51">
        <v>7</v>
      </c>
      <c r="C251" s="52">
        <v>66.94999937499999</v>
      </c>
      <c r="D251" s="54">
        <v>1</v>
      </c>
      <c r="E251">
        <v>1</v>
      </c>
      <c r="F251">
        <v>1</v>
      </c>
      <c r="G251" s="53">
        <f>'Regression Results'!$C$2*E251</f>
        <v>20.203699931482753</v>
      </c>
      <c r="H251">
        <f>LOOKUP(D251,'Regression Results'!$A$15:$A$17,'Regression Results'!$B$15:$B$17)+LOOKUP(D251,'Regression Results'!$A$15:$A$17,'Regression Results'!$C$15:$C$17)*F251+LOOKUP(D251,'Regression Results'!$A$15:$A$17,'Regression Results'!$D$15:$D$17)*F251*C251</f>
        <v>7.700568653191679</v>
      </c>
      <c r="I251" s="53">
        <f t="shared" si="6"/>
        <v>12.503131278291074</v>
      </c>
    </row>
    <row r="252" spans="1:9" x14ac:dyDescent="0.25">
      <c r="A252" s="51">
        <v>9</v>
      </c>
      <c r="B252" s="51">
        <v>8</v>
      </c>
      <c r="C252" s="52">
        <v>65.869999791666672</v>
      </c>
      <c r="D252" s="54">
        <v>1</v>
      </c>
      <c r="E252">
        <v>1</v>
      </c>
      <c r="F252">
        <v>1</v>
      </c>
      <c r="G252" s="53">
        <f>'Regression Results'!$C$2*E252</f>
        <v>20.203699931482753</v>
      </c>
      <c r="H252">
        <f>LOOKUP(D252,'Regression Results'!$A$15:$A$17,'Regression Results'!$B$15:$B$17)+LOOKUP(D252,'Regression Results'!$A$15:$A$17,'Regression Results'!$C$15:$C$17)*F252+LOOKUP(D252,'Regression Results'!$A$15:$A$17,'Regression Results'!$D$15:$D$17)*F252*C252</f>
        <v>7.8479788102028696</v>
      </c>
      <c r="I252" s="53">
        <f t="shared" si="6"/>
        <v>12.355721121279883</v>
      </c>
    </row>
    <row r="253" spans="1:9" x14ac:dyDescent="0.25">
      <c r="A253" s="51">
        <v>9</v>
      </c>
      <c r="B253" s="51">
        <v>9</v>
      </c>
      <c r="C253" s="52">
        <v>70.497500541666682</v>
      </c>
      <c r="D253" s="54">
        <v>1</v>
      </c>
      <c r="E253">
        <v>1</v>
      </c>
      <c r="F253">
        <v>1</v>
      </c>
      <c r="G253" s="53">
        <f>'Regression Results'!$C$2*E253</f>
        <v>20.203699931482753</v>
      </c>
      <c r="H253">
        <f>LOOKUP(D253,'Regression Results'!$A$15:$A$17,'Regression Results'!$B$15:$B$17)+LOOKUP(D253,'Regression Results'!$A$15:$A$17,'Regression Results'!$C$15:$C$17)*F253+LOOKUP(D253,'Regression Results'!$A$15:$A$17,'Regression Results'!$D$15:$D$17)*F253*C253</f>
        <v>7.2163668886301409</v>
      </c>
      <c r="I253" s="53">
        <f t="shared" si="6"/>
        <v>12.987333042852612</v>
      </c>
    </row>
    <row r="254" spans="1:9" x14ac:dyDescent="0.25">
      <c r="A254" s="51">
        <v>9</v>
      </c>
      <c r="B254" s="51">
        <v>10</v>
      </c>
      <c r="C254" s="52">
        <v>72.507499791666675</v>
      </c>
      <c r="D254" s="54">
        <v>1</v>
      </c>
      <c r="E254">
        <v>1</v>
      </c>
      <c r="F254">
        <v>1</v>
      </c>
      <c r="G254" s="53">
        <f>'Regression Results'!$C$2*E254</f>
        <v>20.203699931482753</v>
      </c>
      <c r="H254">
        <f>LOOKUP(D254,'Regression Results'!$A$15:$A$17,'Regression Results'!$B$15:$B$17)+LOOKUP(D254,'Regression Results'!$A$15:$A$17,'Regression Results'!$C$15:$C$17)*F254+LOOKUP(D254,'Regression Results'!$A$15:$A$17,'Regression Results'!$D$15:$D$17)*F254*C254</f>
        <v>6.9420202040505146</v>
      </c>
      <c r="I254" s="53">
        <f t="shared" si="6"/>
        <v>13.261679727432238</v>
      </c>
    </row>
    <row r="255" spans="1:9" x14ac:dyDescent="0.25">
      <c r="A255" s="51">
        <v>9</v>
      </c>
      <c r="B255" s="51">
        <v>11</v>
      </c>
      <c r="C255" s="52">
        <v>67.999999791666681</v>
      </c>
      <c r="D255" s="54">
        <v>1</v>
      </c>
      <c r="E255">
        <v>1</v>
      </c>
      <c r="F255">
        <v>1</v>
      </c>
      <c r="G255" s="53">
        <f>'Regression Results'!$C$2*E255</f>
        <v>20.203699931482753</v>
      </c>
      <c r="H255">
        <f>LOOKUP(D255,'Regression Results'!$A$15:$A$17,'Regression Results'!$B$15:$B$17)+LOOKUP(D255,'Regression Results'!$A$15:$A$17,'Regression Results'!$C$15:$C$17)*F255+LOOKUP(D255,'Regression Results'!$A$15:$A$17,'Regression Results'!$D$15:$D$17)*F255*C255</f>
        <v>7.5572531106014349</v>
      </c>
      <c r="I255" s="53">
        <f t="shared" si="6"/>
        <v>12.646446820881318</v>
      </c>
    </row>
    <row r="256" spans="1:9" x14ac:dyDescent="0.25">
      <c r="A256" s="51">
        <v>9</v>
      </c>
      <c r="B256" s="51">
        <v>12</v>
      </c>
      <c r="C256" s="52">
        <v>64.865000083333356</v>
      </c>
      <c r="D256" s="54">
        <v>1</v>
      </c>
      <c r="E256">
        <v>1</v>
      </c>
      <c r="F256">
        <v>1</v>
      </c>
      <c r="G256" s="53">
        <f>'Regression Results'!$C$2*E256</f>
        <v>20.203699931482753</v>
      </c>
      <c r="H256">
        <f>LOOKUP(D256,'Regression Results'!$A$15:$A$17,'Regression Results'!$B$15:$B$17)+LOOKUP(D256,'Regression Results'!$A$15:$A$17,'Regression Results'!$C$15:$C$17)*F256+LOOKUP(D256,'Regression Results'!$A$15:$A$17,'Regression Results'!$D$15:$D$17)*F256*C256</f>
        <v>7.9851521638669247</v>
      </c>
      <c r="I256" s="53">
        <f t="shared" si="6"/>
        <v>12.218547767615828</v>
      </c>
    </row>
    <row r="257" spans="1:9" x14ac:dyDescent="0.25">
      <c r="A257" s="51">
        <v>9</v>
      </c>
      <c r="B257" s="51">
        <v>13</v>
      </c>
      <c r="C257" s="52">
        <v>64.850000000000009</v>
      </c>
      <c r="D257" s="54">
        <v>1</v>
      </c>
      <c r="E257">
        <v>1</v>
      </c>
      <c r="F257">
        <v>1</v>
      </c>
      <c r="G257" s="53">
        <f>'Regression Results'!$C$2*E257</f>
        <v>20.203699931482753</v>
      </c>
      <c r="H257">
        <f>LOOKUP(D257,'Regression Results'!$A$15:$A$17,'Regression Results'!$B$15:$B$17)+LOOKUP(D257,'Regression Results'!$A$15:$A$17,'Regression Results'!$C$15:$C$17)*F257+LOOKUP(D257,'Regression Results'!$A$15:$A$17,'Regression Results'!$D$15:$D$17)*F257*C257</f>
        <v>7.987199539322873</v>
      </c>
      <c r="I257" s="53">
        <f t="shared" si="6"/>
        <v>12.21650039215988</v>
      </c>
    </row>
    <row r="258" spans="1:9" x14ac:dyDescent="0.25">
      <c r="A258" s="51">
        <v>9</v>
      </c>
      <c r="B258" s="51">
        <v>14</v>
      </c>
      <c r="C258" s="52">
        <v>64.947499999999991</v>
      </c>
      <c r="D258" s="54">
        <v>1</v>
      </c>
      <c r="E258">
        <v>1</v>
      </c>
      <c r="F258">
        <v>1</v>
      </c>
      <c r="G258" s="53">
        <f>'Regression Results'!$C$2*E258</f>
        <v>20.203699931482753</v>
      </c>
      <c r="H258">
        <f>LOOKUP(D258,'Regression Results'!$A$15:$A$17,'Regression Results'!$B$15:$B$17)+LOOKUP(D258,'Regression Results'!$A$15:$A$17,'Regression Results'!$C$15:$C$17)*F258+LOOKUP(D258,'Regression Results'!$A$15:$A$17,'Regression Results'!$D$15:$D$17)*F258*C258</f>
        <v>7.9738916727918223</v>
      </c>
      <c r="I258" s="53">
        <f t="shared" si="6"/>
        <v>12.22980825869093</v>
      </c>
    </row>
    <row r="259" spans="1:9" x14ac:dyDescent="0.25">
      <c r="A259" s="51">
        <v>9</v>
      </c>
      <c r="B259" s="51">
        <v>15</v>
      </c>
      <c r="C259" s="52">
        <v>68.592500208333348</v>
      </c>
      <c r="D259" s="54">
        <v>1</v>
      </c>
      <c r="E259">
        <v>1</v>
      </c>
      <c r="F259">
        <v>1</v>
      </c>
      <c r="G259" s="53">
        <f>'Regression Results'!$C$2*E259</f>
        <v>20.203699931482753</v>
      </c>
      <c r="H259">
        <f>LOOKUP(D259,'Regression Results'!$A$15:$A$17,'Regression Results'!$B$15:$B$17)+LOOKUP(D259,'Regression Results'!$A$15:$A$17,'Regression Results'!$C$15:$C$17)*F259+LOOKUP(D259,'Regression Results'!$A$15:$A$17,'Regression Results'!$D$15:$D$17)*F259*C259</f>
        <v>7.476382172503051</v>
      </c>
      <c r="I259" s="53">
        <f t="shared" ref="I259:I322" si="7">G259-H259</f>
        <v>12.727317758979702</v>
      </c>
    </row>
    <row r="260" spans="1:9" x14ac:dyDescent="0.25">
      <c r="A260" s="51">
        <v>9</v>
      </c>
      <c r="B260" s="51">
        <v>16</v>
      </c>
      <c r="C260" s="52">
        <v>71.667499583333338</v>
      </c>
      <c r="D260" s="54">
        <v>1</v>
      </c>
      <c r="E260">
        <v>1</v>
      </c>
      <c r="F260">
        <v>1</v>
      </c>
      <c r="G260" s="53">
        <f>'Regression Results'!$C$2*E260</f>
        <v>20.203699931482753</v>
      </c>
      <c r="H260">
        <f>LOOKUP(D260,'Regression Results'!$A$15:$A$17,'Regression Results'!$B$15:$B$17)+LOOKUP(D260,'Regression Results'!$A$15:$A$17,'Regression Results'!$C$15:$C$17)*F260+LOOKUP(D260,'Regression Results'!$A$15:$A$17,'Regression Results'!$D$15:$D$17)*F260*C260</f>
        <v>7.0566726210613417</v>
      </c>
      <c r="I260" s="53">
        <f t="shared" si="7"/>
        <v>13.147027310421411</v>
      </c>
    </row>
    <row r="261" spans="1:9" x14ac:dyDescent="0.25">
      <c r="A261" s="51">
        <v>9</v>
      </c>
      <c r="B261" s="51">
        <v>17</v>
      </c>
      <c r="C261" s="52">
        <v>69.424999999999997</v>
      </c>
      <c r="D261" s="54">
        <v>1</v>
      </c>
      <c r="E261">
        <v>1</v>
      </c>
      <c r="F261">
        <v>1</v>
      </c>
      <c r="G261" s="53">
        <f>'Regression Results'!$C$2*E261</f>
        <v>20.203699931482753</v>
      </c>
      <c r="H261">
        <f>LOOKUP(D261,'Regression Results'!$A$15:$A$17,'Regression Results'!$B$15:$B$17)+LOOKUP(D261,'Regression Results'!$A$15:$A$17,'Regression Results'!$C$15:$C$17)*F261+LOOKUP(D261,'Regression Results'!$A$15:$A$17,'Regression Results'!$D$15:$D$17)*F261*C261</f>
        <v>7.362753494404302</v>
      </c>
      <c r="I261" s="53">
        <f t="shared" si="7"/>
        <v>12.840946437078451</v>
      </c>
    </row>
    <row r="262" spans="1:9" x14ac:dyDescent="0.25">
      <c r="A262" s="51">
        <v>9</v>
      </c>
      <c r="B262" s="51">
        <v>18</v>
      </c>
      <c r="C262" s="52">
        <v>69.245000208333337</v>
      </c>
      <c r="D262" s="54">
        <v>1</v>
      </c>
      <c r="E262">
        <v>1</v>
      </c>
      <c r="F262">
        <v>1</v>
      </c>
      <c r="G262" s="53">
        <f>'Regression Results'!$C$2*E262</f>
        <v>20.203699931482753</v>
      </c>
      <c r="H262">
        <f>LOOKUP(D262,'Regression Results'!$A$15:$A$17,'Regression Results'!$B$15:$B$17)+LOOKUP(D262,'Regression Results'!$A$15:$A$17,'Regression Results'!$C$15:$C$17)*F262+LOOKUP(D262,'Regression Results'!$A$15:$A$17,'Regression Results'!$D$15:$D$17)*F262*C262</f>
        <v>7.3873218349490912</v>
      </c>
      <c r="I262" s="53">
        <f t="shared" si="7"/>
        <v>12.816378096533661</v>
      </c>
    </row>
    <row r="263" spans="1:9" x14ac:dyDescent="0.25">
      <c r="A263" s="51">
        <v>9</v>
      </c>
      <c r="B263" s="51">
        <v>19</v>
      </c>
      <c r="C263" s="52">
        <v>67.527499791666642</v>
      </c>
      <c r="D263" s="54">
        <v>1</v>
      </c>
      <c r="E263">
        <v>1</v>
      </c>
      <c r="F263">
        <v>1</v>
      </c>
      <c r="G263" s="53">
        <f>'Regression Results'!$C$2*E263</f>
        <v>20.203699931482753</v>
      </c>
      <c r="H263">
        <f>LOOKUP(D263,'Regression Results'!$A$15:$A$17,'Regression Results'!$B$15:$B$17)+LOOKUP(D263,'Regression Results'!$A$15:$A$17,'Regression Results'!$C$15:$C$17)*F263+LOOKUP(D263,'Regression Results'!$A$15:$A$17,'Regression Results'!$D$15:$D$17)*F263*C263</f>
        <v>7.6217450791749979</v>
      </c>
      <c r="I263" s="53">
        <f t="shared" si="7"/>
        <v>12.581954852307755</v>
      </c>
    </row>
    <row r="264" spans="1:9" x14ac:dyDescent="0.25">
      <c r="A264" s="51">
        <v>9</v>
      </c>
      <c r="B264" s="51">
        <v>20</v>
      </c>
      <c r="C264" s="52">
        <v>65.255000041666648</v>
      </c>
      <c r="D264" s="54">
        <v>1</v>
      </c>
      <c r="E264">
        <v>1</v>
      </c>
      <c r="F264">
        <v>1</v>
      </c>
      <c r="G264" s="53">
        <f>'Regression Results'!$C$2*E264</f>
        <v>20.203699931482753</v>
      </c>
      <c r="H264">
        <f>LOOKUP(D264,'Regression Results'!$A$15:$A$17,'Regression Results'!$B$15:$B$17)+LOOKUP(D264,'Regression Results'!$A$15:$A$17,'Regression Results'!$C$15:$C$17)*F264+LOOKUP(D264,'Regression Results'!$A$15:$A$17,'Regression Results'!$D$15:$D$17)*F264*C264</f>
        <v>7.9319207034298476</v>
      </c>
      <c r="I264" s="53">
        <f t="shared" si="7"/>
        <v>12.271779228052905</v>
      </c>
    </row>
    <row r="265" spans="1:9" x14ac:dyDescent="0.25">
      <c r="A265" s="51">
        <v>9</v>
      </c>
      <c r="B265" s="51">
        <v>21</v>
      </c>
      <c r="C265" s="52">
        <v>66.807499791666672</v>
      </c>
      <c r="D265" s="54">
        <v>1</v>
      </c>
      <c r="E265">
        <v>1</v>
      </c>
      <c r="F265">
        <v>1</v>
      </c>
      <c r="G265" s="53">
        <f>'Regression Results'!$C$2*E265</f>
        <v>20.203699931482753</v>
      </c>
      <c r="H265">
        <f>LOOKUP(D265,'Regression Results'!$A$15:$A$17,'Regression Results'!$B$15:$B$17)+LOOKUP(D265,'Regression Results'!$A$15:$A$17,'Regression Results'!$C$15:$C$17)*F265+LOOKUP(D265,'Regression Results'!$A$15:$A$17,'Regression Results'!$D$15:$D$17)*F265*C265</f>
        <v>7.7200185550966047</v>
      </c>
      <c r="I265" s="53">
        <f t="shared" si="7"/>
        <v>12.483681376386148</v>
      </c>
    </row>
    <row r="266" spans="1:9" x14ac:dyDescent="0.25">
      <c r="A266" s="51">
        <v>9</v>
      </c>
      <c r="B266" s="51">
        <v>22</v>
      </c>
      <c r="C266" s="52">
        <v>71.059999874999988</v>
      </c>
      <c r="D266" s="54">
        <v>1</v>
      </c>
      <c r="E266">
        <v>1</v>
      </c>
      <c r="F266">
        <v>1</v>
      </c>
      <c r="G266" s="53">
        <f>'Regression Results'!$C$2*E266</f>
        <v>20.203699931482753</v>
      </c>
      <c r="H266">
        <f>LOOKUP(D266,'Regression Results'!$A$15:$A$17,'Regression Results'!$B$15:$B$17)+LOOKUP(D266,'Regression Results'!$A$15:$A$17,'Regression Results'!$C$15:$C$17)*F266+LOOKUP(D266,'Regression Results'!$A$15:$A$17,'Regression Results'!$D$15:$D$17)*F266*C266</f>
        <v>7.1395908265603456</v>
      </c>
      <c r="I266" s="53">
        <f t="shared" si="7"/>
        <v>13.064109104922407</v>
      </c>
    </row>
    <row r="267" spans="1:9" x14ac:dyDescent="0.25">
      <c r="A267" s="51">
        <v>9</v>
      </c>
      <c r="B267" s="51">
        <v>23</v>
      </c>
      <c r="C267" s="52">
        <v>71.202499958333334</v>
      </c>
      <c r="D267" s="54">
        <v>1</v>
      </c>
      <c r="E267">
        <v>1</v>
      </c>
      <c r="F267">
        <v>1</v>
      </c>
      <c r="G267" s="53">
        <f>'Regression Results'!$C$2*E267</f>
        <v>20.203699931482753</v>
      </c>
      <c r="H267">
        <f>LOOKUP(D267,'Regression Results'!$A$15:$A$17,'Regression Results'!$B$15:$B$17)+LOOKUP(D267,'Regression Results'!$A$15:$A$17,'Regression Results'!$C$15:$C$17)*F267+LOOKUP(D267,'Regression Results'!$A$15:$A$17,'Regression Results'!$D$15:$D$17)*F267*C267</f>
        <v>7.1201408564099467</v>
      </c>
      <c r="I267" s="53">
        <f t="shared" si="7"/>
        <v>13.083559075072806</v>
      </c>
    </row>
    <row r="268" spans="1:9" x14ac:dyDescent="0.25">
      <c r="A268" s="51">
        <v>9</v>
      </c>
      <c r="B268" s="51">
        <v>24</v>
      </c>
      <c r="C268" s="52">
        <v>68.397499666666661</v>
      </c>
      <c r="D268" s="54">
        <v>1</v>
      </c>
      <c r="E268">
        <v>1</v>
      </c>
      <c r="F268">
        <v>1</v>
      </c>
      <c r="G268" s="53">
        <f>'Regression Results'!$C$2*E268</f>
        <v>20.203699931482753</v>
      </c>
      <c r="H268">
        <f>LOOKUP(D268,'Regression Results'!$A$15:$A$17,'Regression Results'!$B$15:$B$17)+LOOKUP(D268,'Regression Results'!$A$15:$A$17,'Regression Results'!$C$15:$C$17)*F268+LOOKUP(D268,'Regression Results'!$A$15:$A$17,'Regression Results'!$D$15:$D$17)*F268*C268</f>
        <v>7.5029979794977493</v>
      </c>
      <c r="I268" s="53">
        <f t="shared" si="7"/>
        <v>12.700701951985003</v>
      </c>
    </row>
    <row r="269" spans="1:9" x14ac:dyDescent="0.25">
      <c r="A269" s="51">
        <v>9</v>
      </c>
      <c r="B269" s="51">
        <v>25</v>
      </c>
      <c r="C269" s="52">
        <v>68.052499999999995</v>
      </c>
      <c r="D269" s="54">
        <v>1</v>
      </c>
      <c r="E269">
        <v>1</v>
      </c>
      <c r="F269">
        <v>1</v>
      </c>
      <c r="G269" s="53">
        <f>'Regression Results'!$C$2*E269</f>
        <v>20.203699931482753</v>
      </c>
      <c r="H269">
        <f>LOOKUP(D269,'Regression Results'!$A$15:$A$17,'Regression Results'!$B$15:$B$17)+LOOKUP(D269,'Regression Results'!$A$15:$A$17,'Regression Results'!$C$15:$C$17)*F269+LOOKUP(D269,'Regression Results'!$A$15:$A$17,'Regression Results'!$D$15:$D$17)*F269*C269</f>
        <v>7.550087307879874</v>
      </c>
      <c r="I269" s="53">
        <f t="shared" si="7"/>
        <v>12.653612623602879</v>
      </c>
    </row>
    <row r="270" spans="1:9" x14ac:dyDescent="0.25">
      <c r="A270" s="51">
        <v>9</v>
      </c>
      <c r="B270" s="51">
        <v>26</v>
      </c>
      <c r="C270" s="52">
        <v>66.289999791666688</v>
      </c>
      <c r="D270" s="54">
        <v>1</v>
      </c>
      <c r="E270">
        <v>1</v>
      </c>
      <c r="F270">
        <v>1</v>
      </c>
      <c r="G270" s="53">
        <f>'Regression Results'!$C$2*E270</f>
        <v>20.203699931482753</v>
      </c>
      <c r="H270">
        <f>LOOKUP(D270,'Regression Results'!$A$15:$A$17,'Regression Results'!$B$15:$B$17)+LOOKUP(D270,'Regression Results'!$A$15:$A$17,'Regression Results'!$C$15:$C$17)*F270+LOOKUP(D270,'Regression Results'!$A$15:$A$17,'Regression Results'!$D$15:$D$17)*F270*C270</f>
        <v>7.7906526159152598</v>
      </c>
      <c r="I270" s="53">
        <f t="shared" si="7"/>
        <v>12.413047315567493</v>
      </c>
    </row>
    <row r="271" spans="1:9" x14ac:dyDescent="0.25">
      <c r="A271" s="51">
        <v>9</v>
      </c>
      <c r="B271" s="51">
        <v>27</v>
      </c>
      <c r="C271" s="52">
        <v>65.975000000000009</v>
      </c>
      <c r="D271" s="54">
        <v>1</v>
      </c>
      <c r="E271">
        <v>1</v>
      </c>
      <c r="F271">
        <v>1</v>
      </c>
      <c r="G271" s="53">
        <f>'Regression Results'!$C$2*E271</f>
        <v>20.203699931482753</v>
      </c>
      <c r="H271">
        <f>LOOKUP(D271,'Regression Results'!$A$15:$A$17,'Regression Results'!$B$15:$B$17)+LOOKUP(D271,'Regression Results'!$A$15:$A$17,'Regression Results'!$C$15:$C$17)*F271+LOOKUP(D271,'Regression Results'!$A$15:$A$17,'Regression Results'!$D$15:$D$17)*F271*C271</f>
        <v>7.8336472331953555</v>
      </c>
      <c r="I271" s="53">
        <f t="shared" si="7"/>
        <v>12.370052698287397</v>
      </c>
    </row>
    <row r="272" spans="1:9" x14ac:dyDescent="0.25">
      <c r="A272" s="51">
        <v>9</v>
      </c>
      <c r="B272" s="51">
        <v>28</v>
      </c>
      <c r="C272" s="52">
        <v>65.877499916666679</v>
      </c>
      <c r="D272" s="54">
        <v>1</v>
      </c>
      <c r="E272">
        <v>1</v>
      </c>
      <c r="F272">
        <v>1</v>
      </c>
      <c r="G272" s="53">
        <f>'Regression Results'!$C$2*E272</f>
        <v>20.203699931482753</v>
      </c>
      <c r="H272">
        <f>LOOKUP(D272,'Regression Results'!$A$15:$A$17,'Regression Results'!$B$15:$B$17)+LOOKUP(D272,'Regression Results'!$A$15:$A$17,'Regression Results'!$C$15:$C$17)*F272+LOOKUP(D272,'Regression Results'!$A$15:$A$17,'Regression Results'!$D$15:$D$17)*F272*C272</f>
        <v>7.8469551111006499</v>
      </c>
      <c r="I272" s="53">
        <f t="shared" si="7"/>
        <v>12.356744820382103</v>
      </c>
    </row>
    <row r="273" spans="1:9" x14ac:dyDescent="0.25">
      <c r="A273" s="51">
        <v>9</v>
      </c>
      <c r="B273" s="51">
        <v>29</v>
      </c>
      <c r="C273" s="52">
        <v>64.977500083333339</v>
      </c>
      <c r="D273" s="54">
        <v>1</v>
      </c>
      <c r="E273">
        <v>1</v>
      </c>
      <c r="F273">
        <v>1</v>
      </c>
      <c r="G273" s="53">
        <f>'Regression Results'!$C$2*E273</f>
        <v>20.203699931482753</v>
      </c>
      <c r="H273">
        <f>LOOKUP(D273,'Regression Results'!$A$15:$A$17,'Regression Results'!$B$15:$B$17)+LOOKUP(D273,'Regression Results'!$A$15:$A$17,'Regression Results'!$C$15:$C$17)*F273+LOOKUP(D273,'Regression Results'!$A$15:$A$17,'Regression Results'!$D$15:$D$17)*F273*C273</f>
        <v>7.9697969332541749</v>
      </c>
      <c r="I273" s="53">
        <f t="shared" si="7"/>
        <v>12.233902998228578</v>
      </c>
    </row>
    <row r="274" spans="1:9" x14ac:dyDescent="0.25">
      <c r="A274" s="51">
        <v>9</v>
      </c>
      <c r="B274" s="51">
        <v>30</v>
      </c>
      <c r="C274" s="52">
        <v>65.262500041666684</v>
      </c>
      <c r="D274" s="54">
        <v>1</v>
      </c>
      <c r="E274">
        <v>1</v>
      </c>
      <c r="F274">
        <v>1</v>
      </c>
      <c r="G274" s="53">
        <f>'Regression Results'!$C$2*E274</f>
        <v>20.203699931482753</v>
      </c>
      <c r="H274">
        <f>LOOKUP(D274,'Regression Results'!$A$15:$A$17,'Regression Results'!$B$15:$B$17)+LOOKUP(D274,'Regression Results'!$A$15:$A$17,'Regression Results'!$C$15:$C$17)*F274+LOOKUP(D274,'Regression Results'!$A$15:$A$17,'Regression Results'!$D$15:$D$17)*F274*C274</f>
        <v>7.9308970213889918</v>
      </c>
      <c r="I274" s="53">
        <f t="shared" si="7"/>
        <v>12.272802910093761</v>
      </c>
    </row>
    <row r="275" spans="1:9" x14ac:dyDescent="0.25">
      <c r="A275" s="51">
        <v>10</v>
      </c>
      <c r="B275" s="51">
        <v>1</v>
      </c>
      <c r="C275" s="52">
        <v>65.870000083333352</v>
      </c>
      <c r="D275" s="54">
        <v>1</v>
      </c>
      <c r="E275">
        <v>1</v>
      </c>
      <c r="F275">
        <v>1</v>
      </c>
      <c r="G275" s="53">
        <f>'Regression Results'!$C$2*E275</f>
        <v>20.203699931482753</v>
      </c>
      <c r="H275">
        <f>LOOKUP(D275,'Regression Results'!$A$15:$A$17,'Regression Results'!$B$15:$B$17)+LOOKUP(D275,'Regression Results'!$A$15:$A$17,'Regression Results'!$C$15:$C$17)*F275+LOOKUP(D275,'Regression Results'!$A$15:$A$17,'Regression Results'!$D$15:$D$17)*F275*C275</f>
        <v>7.8479787703930093</v>
      </c>
      <c r="I275" s="53">
        <f t="shared" si="7"/>
        <v>12.355721161089743</v>
      </c>
    </row>
    <row r="276" spans="1:9" x14ac:dyDescent="0.25">
      <c r="A276" s="51">
        <v>10</v>
      </c>
      <c r="B276" s="51">
        <v>2</v>
      </c>
      <c r="C276" s="52">
        <v>65.082499624999997</v>
      </c>
      <c r="D276" s="54">
        <v>1</v>
      </c>
      <c r="E276">
        <v>1</v>
      </c>
      <c r="F276">
        <v>1</v>
      </c>
      <c r="G276" s="53">
        <f>'Regression Results'!$C$2*E276</f>
        <v>20.203699931482753</v>
      </c>
      <c r="H276">
        <f>LOOKUP(D276,'Regression Results'!$A$15:$A$17,'Regression Results'!$B$15:$B$17)+LOOKUP(D276,'Regression Results'!$A$15:$A$17,'Regression Results'!$C$15:$C$17)*F276+LOOKUP(D276,'Regression Results'!$A$15:$A$17,'Regression Results'!$D$15:$D$17)*F276*C276</f>
        <v>7.9554654472406217</v>
      </c>
      <c r="I276" s="53">
        <f t="shared" si="7"/>
        <v>12.248234484242131</v>
      </c>
    </row>
    <row r="277" spans="1:9" x14ac:dyDescent="0.25">
      <c r="A277" s="51">
        <v>10</v>
      </c>
      <c r="B277" s="51">
        <v>3</v>
      </c>
      <c r="C277" s="52">
        <v>64.790000000000006</v>
      </c>
      <c r="D277" s="54">
        <v>1</v>
      </c>
      <c r="E277">
        <v>1</v>
      </c>
      <c r="F277">
        <v>1</v>
      </c>
      <c r="G277" s="53">
        <f>'Regression Results'!$C$2*E277</f>
        <v>20.203699931482753</v>
      </c>
      <c r="H277">
        <f>LOOKUP(D277,'Regression Results'!$A$15:$A$17,'Regression Results'!$B$15:$B$17)+LOOKUP(D277,'Regression Results'!$A$15:$A$17,'Regression Results'!$C$15:$C$17)*F277+LOOKUP(D277,'Regression Results'!$A$15:$A$17,'Regression Results'!$D$15:$D$17)*F277*C277</f>
        <v>7.9953889956496731</v>
      </c>
      <c r="I277" s="53">
        <f t="shared" si="7"/>
        <v>12.208310935833079</v>
      </c>
    </row>
    <row r="278" spans="1:9" x14ac:dyDescent="0.25">
      <c r="A278" s="51">
        <v>10</v>
      </c>
      <c r="B278" s="51">
        <v>4</v>
      </c>
      <c r="C278" s="52">
        <v>65.052499791666662</v>
      </c>
      <c r="D278" s="54">
        <v>1</v>
      </c>
      <c r="E278">
        <v>1</v>
      </c>
      <c r="F278">
        <v>1</v>
      </c>
      <c r="G278" s="53">
        <f>'Regression Results'!$C$2*E278</f>
        <v>20.203699931482753</v>
      </c>
      <c r="H278">
        <f>LOOKUP(D278,'Regression Results'!$A$15:$A$17,'Regression Results'!$B$15:$B$17)+LOOKUP(D278,'Regression Results'!$A$15:$A$17,'Regression Results'!$C$15:$C$17)*F278+LOOKUP(D278,'Regression Results'!$A$15:$A$17,'Regression Results'!$D$15:$D$17)*F278*C278</f>
        <v>7.9595601526555324</v>
      </c>
      <c r="I278" s="53">
        <f t="shared" si="7"/>
        <v>12.24413977882722</v>
      </c>
    </row>
    <row r="279" spans="1:9" x14ac:dyDescent="0.25">
      <c r="A279" s="51">
        <v>10</v>
      </c>
      <c r="B279" s="51">
        <v>5</v>
      </c>
      <c r="C279" s="52">
        <v>76.482499833333335</v>
      </c>
      <c r="D279" s="54">
        <v>1</v>
      </c>
      <c r="E279">
        <v>1</v>
      </c>
      <c r="F279">
        <v>1</v>
      </c>
      <c r="G279" s="53">
        <f>'Regression Results'!$C$2*E279</f>
        <v>20.203699931482753</v>
      </c>
      <c r="H279">
        <f>LOOKUP(D279,'Regression Results'!$A$15:$A$17,'Regression Results'!$B$15:$B$17)+LOOKUP(D279,'Regression Results'!$A$15:$A$17,'Regression Results'!$C$15:$C$17)*F279+LOOKUP(D279,'Regression Results'!$A$15:$A$17,'Regression Results'!$D$15:$D$17)*F279*C279</f>
        <v>6.3994687167128319</v>
      </c>
      <c r="I279" s="53">
        <f t="shared" si="7"/>
        <v>13.804231214769921</v>
      </c>
    </row>
    <row r="280" spans="1:9" x14ac:dyDescent="0.25">
      <c r="A280" s="51">
        <v>10</v>
      </c>
      <c r="B280" s="51">
        <v>6</v>
      </c>
      <c r="C280" s="52">
        <v>75.762499999999989</v>
      </c>
      <c r="D280" s="54">
        <v>1</v>
      </c>
      <c r="E280">
        <v>1</v>
      </c>
      <c r="F280">
        <v>1</v>
      </c>
      <c r="G280" s="53">
        <f>'Regression Results'!$C$2*E280</f>
        <v>20.203699931482753</v>
      </c>
      <c r="H280">
        <f>LOOKUP(D280,'Regression Results'!$A$15:$A$17,'Regression Results'!$B$15:$B$17)+LOOKUP(D280,'Regression Results'!$A$15:$A$17,'Regression Results'!$C$15:$C$17)*F280+LOOKUP(D280,'Regression Results'!$A$15:$A$17,'Regression Results'!$D$15:$D$17)*F280*C280</f>
        <v>6.4977421698859548</v>
      </c>
      <c r="I280" s="53">
        <f t="shared" si="7"/>
        <v>13.705957761596798</v>
      </c>
    </row>
    <row r="281" spans="1:9" x14ac:dyDescent="0.25">
      <c r="A281" s="51">
        <v>10</v>
      </c>
      <c r="B281" s="51">
        <v>7</v>
      </c>
      <c r="C281" s="52">
        <v>65.127499791666665</v>
      </c>
      <c r="D281" s="54">
        <v>1</v>
      </c>
      <c r="E281">
        <v>1</v>
      </c>
      <c r="F281">
        <v>1</v>
      </c>
      <c r="G281" s="53">
        <f>'Regression Results'!$C$2*E281</f>
        <v>20.203699931482753</v>
      </c>
      <c r="H281">
        <f>LOOKUP(D281,'Regression Results'!$A$15:$A$17,'Regression Results'!$B$15:$B$17)+LOOKUP(D281,'Regression Results'!$A$15:$A$17,'Regression Results'!$C$15:$C$17)*F281+LOOKUP(D281,'Regression Results'!$A$15:$A$17,'Regression Results'!$D$15:$D$17)*F281*C281</f>
        <v>7.9493233322470314</v>
      </c>
      <c r="I281" s="53">
        <f t="shared" si="7"/>
        <v>12.254376599235721</v>
      </c>
    </row>
    <row r="282" spans="1:9" x14ac:dyDescent="0.25">
      <c r="A282" s="51">
        <v>10</v>
      </c>
      <c r="B282" s="51">
        <v>8</v>
      </c>
      <c r="C282" s="52">
        <v>64.287499833333342</v>
      </c>
      <c r="D282" s="54">
        <v>1</v>
      </c>
      <c r="E282">
        <v>1</v>
      </c>
      <c r="F282">
        <v>1</v>
      </c>
      <c r="G282" s="53">
        <f>'Regression Results'!$C$2*E282</f>
        <v>20.203699931482753</v>
      </c>
      <c r="H282">
        <f>LOOKUP(D282,'Regression Results'!$A$15:$A$17,'Regression Results'!$B$15:$B$17)+LOOKUP(D282,'Regression Results'!$A$15:$A$17,'Regression Results'!$C$15:$C$17)*F282+LOOKUP(D282,'Regression Results'!$A$15:$A$17,'Regression Results'!$D$15:$D$17)*F282*C282</f>
        <v>8.0639757151351201</v>
      </c>
      <c r="I282" s="53">
        <f t="shared" si="7"/>
        <v>12.139724216347632</v>
      </c>
    </row>
    <row r="283" spans="1:9" x14ac:dyDescent="0.25">
      <c r="A283" s="51">
        <v>10</v>
      </c>
      <c r="B283" s="51">
        <v>9</v>
      </c>
      <c r="C283" s="52">
        <v>62.75</v>
      </c>
      <c r="D283" s="54">
        <v>1</v>
      </c>
      <c r="E283">
        <v>1</v>
      </c>
      <c r="F283">
        <v>1</v>
      </c>
      <c r="G283" s="53">
        <f>'Regression Results'!$C$2*E283</f>
        <v>20.203699931482753</v>
      </c>
      <c r="H283">
        <f>LOOKUP(D283,'Regression Results'!$A$15:$A$17,'Regression Results'!$B$15:$B$17)+LOOKUP(D283,'Regression Results'!$A$15:$A$17,'Regression Results'!$C$15:$C$17)*F283+LOOKUP(D283,'Regression Results'!$A$15:$A$17,'Regression Results'!$D$15:$D$17)*F283*C283</f>
        <v>8.2738305107609058</v>
      </c>
      <c r="I283" s="53">
        <f t="shared" si="7"/>
        <v>11.929869420721847</v>
      </c>
    </row>
    <row r="284" spans="1:9" x14ac:dyDescent="0.25">
      <c r="A284" s="51">
        <v>10</v>
      </c>
      <c r="B284" s="51">
        <v>10</v>
      </c>
      <c r="C284" s="52">
        <v>65.697499791666658</v>
      </c>
      <c r="D284" s="54">
        <v>1</v>
      </c>
      <c r="E284">
        <v>1</v>
      </c>
      <c r="F284">
        <v>1</v>
      </c>
      <c r="G284" s="53">
        <f>'Regression Results'!$C$2*E284</f>
        <v>20.203699931482753</v>
      </c>
      <c r="H284">
        <f>LOOKUP(D284,'Regression Results'!$A$15:$A$17,'Regression Results'!$B$15:$B$17)+LOOKUP(D284,'Regression Results'!$A$15:$A$17,'Regression Results'!$C$15:$C$17)*F284+LOOKUP(D284,'Regression Results'!$A$15:$A$17,'Regression Results'!$D$15:$D$17)*F284*C284</f>
        <v>7.8715234971424231</v>
      </c>
      <c r="I284" s="53">
        <f t="shared" si="7"/>
        <v>12.33217643434033</v>
      </c>
    </row>
    <row r="285" spans="1:9" x14ac:dyDescent="0.25">
      <c r="A285" s="51">
        <v>10</v>
      </c>
      <c r="B285" s="51">
        <v>11</v>
      </c>
      <c r="C285" s="52">
        <v>63.829999874999999</v>
      </c>
      <c r="D285" s="54">
        <v>1</v>
      </c>
      <c r="E285">
        <v>1</v>
      </c>
      <c r="F285">
        <v>1</v>
      </c>
      <c r="G285" s="53">
        <f>'Regression Results'!$C$2*E285</f>
        <v>20.203699931482753</v>
      </c>
      <c r="H285">
        <f>LOOKUP(D285,'Regression Results'!$A$15:$A$17,'Regression Results'!$B$15:$B$17)+LOOKUP(D285,'Regression Results'!$A$15:$A$17,'Regression Results'!$C$15:$C$17)*F285+LOOKUP(D285,'Regression Results'!$A$15:$A$17,'Regression Results'!$D$15:$D$17)*F285*C285</f>
        <v>8.1264203139398568</v>
      </c>
      <c r="I285" s="53">
        <f t="shared" si="7"/>
        <v>12.077279617542896</v>
      </c>
    </row>
    <row r="286" spans="1:9" x14ac:dyDescent="0.25">
      <c r="A286" s="51">
        <v>10</v>
      </c>
      <c r="B286" s="51">
        <v>12</v>
      </c>
      <c r="C286" s="52">
        <v>62.742499541666668</v>
      </c>
      <c r="D286" s="54">
        <v>1</v>
      </c>
      <c r="E286">
        <v>1</v>
      </c>
      <c r="F286">
        <v>1</v>
      </c>
      <c r="G286" s="53">
        <f>'Regression Results'!$C$2*E286</f>
        <v>20.203699931482753</v>
      </c>
      <c r="H286">
        <f>LOOKUP(D286,'Regression Results'!$A$15:$A$17,'Regression Results'!$B$15:$B$17)+LOOKUP(D286,'Regression Results'!$A$15:$A$17,'Regression Results'!$C$15:$C$17)*F286+LOOKUP(D286,'Regression Results'!$A$15:$A$17,'Regression Results'!$D$15:$D$17)*F286*C286</f>
        <v>8.2748542553601023</v>
      </c>
      <c r="I286" s="53">
        <f t="shared" si="7"/>
        <v>11.92884567612265</v>
      </c>
    </row>
    <row r="287" spans="1:9" x14ac:dyDescent="0.25">
      <c r="A287" s="51">
        <v>10</v>
      </c>
      <c r="B287" s="51">
        <v>13</v>
      </c>
      <c r="C287" s="52">
        <v>68.240000291666675</v>
      </c>
      <c r="D287" s="54">
        <v>1</v>
      </c>
      <c r="E287">
        <v>1</v>
      </c>
      <c r="F287">
        <v>1</v>
      </c>
      <c r="G287" s="53">
        <f>'Regression Results'!$C$2*E287</f>
        <v>20.203699931482753</v>
      </c>
      <c r="H287">
        <f>LOOKUP(D287,'Regression Results'!$A$15:$A$17,'Regression Results'!$B$15:$B$17)+LOOKUP(D287,'Regression Results'!$A$15:$A$17,'Regression Results'!$C$15:$C$17)*F287+LOOKUP(D287,'Regression Results'!$A$15:$A$17,'Regression Results'!$D$15:$D$17)*F287*C287</f>
        <v>7.5244952170487629</v>
      </c>
      <c r="I287" s="53">
        <f t="shared" si="7"/>
        <v>12.67920471443399</v>
      </c>
    </row>
    <row r="288" spans="1:9" x14ac:dyDescent="0.25">
      <c r="A288" s="51">
        <v>10</v>
      </c>
      <c r="B288" s="51">
        <v>14</v>
      </c>
      <c r="C288" s="52">
        <v>72.76249966666667</v>
      </c>
      <c r="D288" s="54">
        <v>1</v>
      </c>
      <c r="E288">
        <v>1</v>
      </c>
      <c r="F288">
        <v>1</v>
      </c>
      <c r="G288" s="53">
        <f>'Regression Results'!$C$2*E288</f>
        <v>20.203699931482753</v>
      </c>
      <c r="H288">
        <f>LOOKUP(D288,'Regression Results'!$A$15:$A$17,'Regression Results'!$B$15:$B$17)+LOOKUP(D288,'Regression Results'!$A$15:$A$17,'Regression Results'!$C$15:$C$17)*F288+LOOKUP(D288,'Regression Results'!$A$15:$A$17,'Regression Results'!$D$15:$D$17)*F288*C288</f>
        <v>6.9072150317229788</v>
      </c>
      <c r="I288" s="53">
        <f t="shared" si="7"/>
        <v>13.296484899759774</v>
      </c>
    </row>
    <row r="289" spans="1:9" x14ac:dyDescent="0.25">
      <c r="A289" s="51">
        <v>10</v>
      </c>
      <c r="B289" s="51">
        <v>15</v>
      </c>
      <c r="C289" s="52">
        <v>64.167499791666671</v>
      </c>
      <c r="D289" s="54">
        <v>1</v>
      </c>
      <c r="E289">
        <v>1</v>
      </c>
      <c r="F289">
        <v>1</v>
      </c>
      <c r="G289" s="53">
        <f>'Regression Results'!$C$2*E289</f>
        <v>20.203699931482753</v>
      </c>
      <c r="H289">
        <f>LOOKUP(D289,'Regression Results'!$A$15:$A$17,'Regression Results'!$B$15:$B$17)+LOOKUP(D289,'Regression Results'!$A$15:$A$17,'Regression Results'!$C$15:$C$17)*F289+LOOKUP(D289,'Regression Results'!$A$15:$A$17,'Regression Results'!$D$15:$D$17)*F289*C289</f>
        <v>8.0803546334758458</v>
      </c>
      <c r="I289" s="53">
        <f t="shared" si="7"/>
        <v>12.123345298006907</v>
      </c>
    </row>
    <row r="290" spans="1:9" x14ac:dyDescent="0.25">
      <c r="A290" s="51">
        <v>10</v>
      </c>
      <c r="B290" s="51">
        <v>16</v>
      </c>
      <c r="C290" s="52">
        <v>62.959999791666668</v>
      </c>
      <c r="D290" s="54">
        <v>1</v>
      </c>
      <c r="E290">
        <v>1</v>
      </c>
      <c r="F290">
        <v>1</v>
      </c>
      <c r="G290" s="53">
        <f>'Regression Results'!$C$2*E290</f>
        <v>20.203699931482753</v>
      </c>
      <c r="H290">
        <f>LOOKUP(D290,'Regression Results'!$A$15:$A$17,'Regression Results'!$B$15:$B$17)+LOOKUP(D290,'Regression Results'!$A$15:$A$17,'Regression Results'!$C$15:$C$17)*F290+LOOKUP(D290,'Regression Results'!$A$15:$A$17,'Regression Results'!$D$15:$D$17)*F290*C290</f>
        <v>8.2451674420527148</v>
      </c>
      <c r="I290" s="53">
        <f t="shared" si="7"/>
        <v>11.958532489430038</v>
      </c>
    </row>
    <row r="291" spans="1:9" x14ac:dyDescent="0.25">
      <c r="A291" s="51">
        <v>10</v>
      </c>
      <c r="B291" s="51">
        <v>17</v>
      </c>
      <c r="C291" s="52">
        <v>61.384999999999991</v>
      </c>
      <c r="D291" s="54">
        <v>1</v>
      </c>
      <c r="E291">
        <v>1</v>
      </c>
      <c r="F291">
        <v>1</v>
      </c>
      <c r="G291" s="53">
        <f>'Regression Results'!$C$2*E291</f>
        <v>20.203699931482753</v>
      </c>
      <c r="H291">
        <f>LOOKUP(D291,'Regression Results'!$A$15:$A$17,'Regression Results'!$B$15:$B$17)+LOOKUP(D291,'Regression Results'!$A$15:$A$17,'Regression Results'!$C$15:$C$17)*F291+LOOKUP(D291,'Regression Results'!$A$15:$A$17,'Regression Results'!$D$15:$D$17)*F291*C291</f>
        <v>8.4601406421956291</v>
      </c>
      <c r="I291" s="53">
        <f t="shared" si="7"/>
        <v>11.743559289287123</v>
      </c>
    </row>
    <row r="292" spans="1:9" x14ac:dyDescent="0.25">
      <c r="A292" s="51">
        <v>10</v>
      </c>
      <c r="B292" s="51">
        <v>18</v>
      </c>
      <c r="C292" s="52">
        <v>61.032500083333339</v>
      </c>
      <c r="D292" s="54">
        <v>1</v>
      </c>
      <c r="E292">
        <v>1</v>
      </c>
      <c r="F292">
        <v>1</v>
      </c>
      <c r="G292" s="53">
        <f>'Regression Results'!$C$2*E292</f>
        <v>20.203699931482753</v>
      </c>
      <c r="H292">
        <f>LOOKUP(D292,'Regression Results'!$A$15:$A$17,'Regression Results'!$B$15:$B$17)+LOOKUP(D292,'Regression Results'!$A$15:$A$17,'Regression Results'!$C$15:$C$17)*F292+LOOKUP(D292,'Regression Results'!$A$15:$A$17,'Regression Results'!$D$15:$D$17)*F292*C292</f>
        <v>8.5082536867413374</v>
      </c>
      <c r="I292" s="53">
        <f t="shared" si="7"/>
        <v>11.695446244741415</v>
      </c>
    </row>
    <row r="293" spans="1:9" x14ac:dyDescent="0.25">
      <c r="A293" s="51">
        <v>10</v>
      </c>
      <c r="B293" s="51">
        <v>19</v>
      </c>
      <c r="C293" s="52">
        <v>60.634999916666679</v>
      </c>
      <c r="D293" s="54">
        <v>1</v>
      </c>
      <c r="E293">
        <v>1</v>
      </c>
      <c r="F293">
        <v>1</v>
      </c>
      <c r="G293" s="53">
        <f>'Regression Results'!$C$2*E293</f>
        <v>20.203699931482753</v>
      </c>
      <c r="H293">
        <f>LOOKUP(D293,'Regression Results'!$A$15:$A$17,'Regression Results'!$B$15:$B$17)+LOOKUP(D293,'Regression Results'!$A$15:$A$17,'Regression Results'!$C$15:$C$17)*F293+LOOKUP(D293,'Regression Results'!$A$15:$A$17,'Regression Results'!$D$15:$D$17)*F293*C293</f>
        <v>8.5625088576548816</v>
      </c>
      <c r="I293" s="53">
        <f t="shared" si="7"/>
        <v>11.641191073827871</v>
      </c>
    </row>
    <row r="294" spans="1:9" x14ac:dyDescent="0.25">
      <c r="A294" s="51">
        <v>10</v>
      </c>
      <c r="B294" s="51">
        <v>20</v>
      </c>
      <c r="C294" s="52">
        <v>61.167500208333308</v>
      </c>
      <c r="D294" s="54">
        <v>1</v>
      </c>
      <c r="E294">
        <v>1</v>
      </c>
      <c r="F294">
        <v>1</v>
      </c>
      <c r="G294" s="53">
        <f>'Regression Results'!$C$2*E294</f>
        <v>20.203699931482753</v>
      </c>
      <c r="H294">
        <f>LOOKUP(D294,'Regression Results'!$A$15:$A$17,'Regression Results'!$B$15:$B$17)+LOOKUP(D294,'Regression Results'!$A$15:$A$17,'Regression Results'!$C$15:$C$17)*F294+LOOKUP(D294,'Regression Results'!$A$15:$A$17,'Regression Results'!$D$15:$D$17)*F294*C294</f>
        <v>8.4898273929446724</v>
      </c>
      <c r="I294" s="53">
        <f t="shared" si="7"/>
        <v>11.71387253853808</v>
      </c>
    </row>
    <row r="295" spans="1:9" x14ac:dyDescent="0.25">
      <c r="A295" s="51">
        <v>10</v>
      </c>
      <c r="B295" s="51">
        <v>21</v>
      </c>
      <c r="C295" s="52">
        <v>62.48</v>
      </c>
      <c r="D295" s="54">
        <v>1</v>
      </c>
      <c r="E295">
        <v>1</v>
      </c>
      <c r="F295">
        <v>1</v>
      </c>
      <c r="G295" s="53">
        <f>'Regression Results'!$C$2*E295</f>
        <v>20.203699931482753</v>
      </c>
      <c r="H295">
        <f>LOOKUP(D295,'Regression Results'!$A$15:$A$17,'Regression Results'!$B$15:$B$17)+LOOKUP(D295,'Regression Results'!$A$15:$A$17,'Regression Results'!$C$15:$C$17)*F295+LOOKUP(D295,'Regression Results'!$A$15:$A$17,'Regression Results'!$D$15:$D$17)*F295*C295</f>
        <v>8.3106830642315099</v>
      </c>
      <c r="I295" s="53">
        <f t="shared" si="7"/>
        <v>11.893016867251243</v>
      </c>
    </row>
    <row r="296" spans="1:9" x14ac:dyDescent="0.25">
      <c r="A296" s="51">
        <v>10</v>
      </c>
      <c r="B296" s="51">
        <v>22</v>
      </c>
      <c r="C296" s="52">
        <v>62.112500374999989</v>
      </c>
      <c r="D296" s="54">
        <v>1</v>
      </c>
      <c r="E296">
        <v>1</v>
      </c>
      <c r="F296">
        <v>1</v>
      </c>
      <c r="G296" s="53">
        <f>'Regression Results'!$C$2*E296</f>
        <v>20.203699931482753</v>
      </c>
      <c r="H296">
        <f>LOOKUP(D296,'Regression Results'!$A$15:$A$17,'Regression Results'!$B$15:$B$17)+LOOKUP(D296,'Regression Results'!$A$15:$A$17,'Regression Results'!$C$15:$C$17)*F296+LOOKUP(D296,'Regression Results'!$A$15:$A$17,'Regression Results'!$D$15:$D$17)*F296*C296</f>
        <v>8.360843433049066</v>
      </c>
      <c r="I296" s="53">
        <f t="shared" si="7"/>
        <v>11.842856498433687</v>
      </c>
    </row>
    <row r="297" spans="1:9" x14ac:dyDescent="0.25">
      <c r="A297" s="51">
        <v>10</v>
      </c>
      <c r="B297" s="51">
        <v>23</v>
      </c>
      <c r="C297" s="52">
        <v>63.63500087500001</v>
      </c>
      <c r="D297" s="54">
        <v>1</v>
      </c>
      <c r="E297">
        <v>1</v>
      </c>
      <c r="F297">
        <v>1</v>
      </c>
      <c r="G297" s="53">
        <f>'Regression Results'!$C$2*E297</f>
        <v>20.203699931482753</v>
      </c>
      <c r="H297">
        <f>LOOKUP(D297,'Regression Results'!$A$15:$A$17,'Regression Results'!$B$15:$B$17)+LOOKUP(D297,'Regression Results'!$A$15:$A$17,'Regression Results'!$C$15:$C$17)*F297+LOOKUP(D297,'Regression Results'!$A$15:$A$17,'Regression Results'!$D$15:$D$17)*F297*C297</f>
        <v>8.1530359105110186</v>
      </c>
      <c r="I297" s="53">
        <f t="shared" si="7"/>
        <v>12.050664020971734</v>
      </c>
    </row>
    <row r="298" spans="1:9" x14ac:dyDescent="0.25">
      <c r="A298" s="51">
        <v>10</v>
      </c>
      <c r="B298" s="51">
        <v>24</v>
      </c>
      <c r="C298" s="52">
        <v>62.277499791666663</v>
      </c>
      <c r="D298" s="54">
        <v>1</v>
      </c>
      <c r="E298">
        <v>1</v>
      </c>
      <c r="F298">
        <v>1</v>
      </c>
      <c r="G298" s="53">
        <f>'Regression Results'!$C$2*E298</f>
        <v>20.203699931482753</v>
      </c>
      <c r="H298">
        <f>LOOKUP(D298,'Regression Results'!$A$15:$A$17,'Regression Results'!$B$15:$B$17)+LOOKUP(D298,'Regression Results'!$A$15:$A$17,'Regression Results'!$C$15:$C$17)*F298+LOOKUP(D298,'Regression Results'!$A$15:$A$17,'Regression Results'!$D$15:$D$17)*F298*C298</f>
        <v>8.3383225077700764</v>
      </c>
      <c r="I298" s="53">
        <f t="shared" si="7"/>
        <v>11.865377423712676</v>
      </c>
    </row>
    <row r="299" spans="1:9" x14ac:dyDescent="0.25">
      <c r="A299" s="51">
        <v>10</v>
      </c>
      <c r="B299" s="51">
        <v>25</v>
      </c>
      <c r="C299" s="52">
        <v>63.859999916666652</v>
      </c>
      <c r="D299" s="54">
        <v>1</v>
      </c>
      <c r="E299">
        <v>1</v>
      </c>
      <c r="F299">
        <v>1</v>
      </c>
      <c r="G299" s="53">
        <f>'Regression Results'!$C$2*E299</f>
        <v>20.203699931482753</v>
      </c>
      <c r="H299">
        <f>LOOKUP(D299,'Regression Results'!$A$15:$A$17,'Regression Results'!$B$15:$B$17)+LOOKUP(D299,'Regression Results'!$A$15:$A$17,'Regression Results'!$C$15:$C$17)*F299+LOOKUP(D299,'Regression Results'!$A$15:$A$17,'Regression Results'!$D$15:$D$17)*F299*C299</f>
        <v>8.1223255800893348</v>
      </c>
      <c r="I299" s="53">
        <f t="shared" si="7"/>
        <v>12.081374351393418</v>
      </c>
    </row>
    <row r="300" spans="1:9" x14ac:dyDescent="0.25">
      <c r="A300" s="51">
        <v>10</v>
      </c>
      <c r="B300" s="51">
        <v>26</v>
      </c>
      <c r="C300" s="52">
        <v>62.622499874999988</v>
      </c>
      <c r="D300" s="54">
        <v>1</v>
      </c>
      <c r="E300">
        <v>1</v>
      </c>
      <c r="F300">
        <v>1</v>
      </c>
      <c r="G300" s="53">
        <f>'Regression Results'!$C$2*E300</f>
        <v>20.203699931482753</v>
      </c>
      <c r="H300">
        <f>LOOKUP(D300,'Regression Results'!$A$15:$A$17,'Regression Results'!$B$15:$B$17)+LOOKUP(D300,'Regression Results'!$A$15:$A$17,'Regression Results'!$C$15:$C$17)*F300+LOOKUP(D300,'Regression Results'!$A$15:$A$17,'Regression Results'!$D$15:$D$17)*F300*C300</f>
        <v>8.2912331225167275</v>
      </c>
      <c r="I300" s="53">
        <f t="shared" si="7"/>
        <v>11.912466808966025</v>
      </c>
    </row>
    <row r="301" spans="1:9" x14ac:dyDescent="0.25">
      <c r="A301" s="51">
        <v>10</v>
      </c>
      <c r="B301" s="51">
        <v>27</v>
      </c>
      <c r="C301" s="52">
        <v>62.757500083333326</v>
      </c>
      <c r="D301" s="54">
        <v>1</v>
      </c>
      <c r="E301">
        <v>1</v>
      </c>
      <c r="F301">
        <v>1</v>
      </c>
      <c r="G301" s="53">
        <f>'Regression Results'!$C$2*E301</f>
        <v>20.203699931482753</v>
      </c>
      <c r="H301">
        <f>LOOKUP(D301,'Regression Results'!$A$15:$A$17,'Regression Results'!$B$15:$B$17)+LOOKUP(D301,'Regression Results'!$A$15:$A$17,'Regression Results'!$C$15:$C$17)*F301+LOOKUP(D301,'Regression Results'!$A$15:$A$17,'Regression Results'!$D$15:$D$17)*F301*C301</f>
        <v>8.2728068173458116</v>
      </c>
      <c r="I301" s="53">
        <f t="shared" si="7"/>
        <v>11.930893114136941</v>
      </c>
    </row>
    <row r="302" spans="1:9" x14ac:dyDescent="0.25">
      <c r="A302" s="51">
        <v>10</v>
      </c>
      <c r="B302" s="51">
        <v>28</v>
      </c>
      <c r="C302" s="52">
        <v>62.067499875000003</v>
      </c>
      <c r="D302" s="54">
        <v>1</v>
      </c>
      <c r="E302">
        <v>1</v>
      </c>
      <c r="F302">
        <v>1</v>
      </c>
      <c r="G302" s="53">
        <f>'Regression Results'!$C$2*E302</f>
        <v>20.203699931482753</v>
      </c>
      <c r="H302">
        <f>LOOKUP(D302,'Regression Results'!$A$15:$A$17,'Regression Results'!$B$15:$B$17)+LOOKUP(D302,'Regression Results'!$A$15:$A$17,'Regression Results'!$C$15:$C$17)*F302+LOOKUP(D302,'Regression Results'!$A$15:$A$17,'Regression Results'!$D$15:$D$17)*F302*C302</f>
        <v>8.3669855935396331</v>
      </c>
      <c r="I302" s="53">
        <f t="shared" si="7"/>
        <v>11.836714337943119</v>
      </c>
    </row>
    <row r="303" spans="1:9" x14ac:dyDescent="0.25">
      <c r="A303" s="51">
        <v>10</v>
      </c>
      <c r="B303" s="51">
        <v>29</v>
      </c>
      <c r="C303" s="52">
        <v>60.597499791666671</v>
      </c>
      <c r="D303" s="54">
        <v>1</v>
      </c>
      <c r="E303">
        <v>1</v>
      </c>
      <c r="F303">
        <v>1</v>
      </c>
      <c r="G303" s="53">
        <f>'Regression Results'!$C$2*E303</f>
        <v>20.203699931482753</v>
      </c>
      <c r="H303">
        <f>LOOKUP(D303,'Regression Results'!$A$15:$A$17,'Regression Results'!$B$15:$B$17)+LOOKUP(D303,'Regression Results'!$A$15:$A$17,'Regression Results'!$C$15:$C$17)*F303+LOOKUP(D303,'Regression Results'!$A$15:$A$17,'Regression Results'!$D$15:$D$17)*F303*C303</f>
        <v>8.5676272849205013</v>
      </c>
      <c r="I303" s="53">
        <f t="shared" si="7"/>
        <v>11.636072646562251</v>
      </c>
    </row>
    <row r="304" spans="1:9" x14ac:dyDescent="0.25">
      <c r="A304" s="51">
        <v>10</v>
      </c>
      <c r="B304" s="51">
        <v>30</v>
      </c>
      <c r="C304" s="52">
        <v>60.98749999999999</v>
      </c>
      <c r="D304" s="54">
        <v>1</v>
      </c>
      <c r="E304">
        <v>1</v>
      </c>
      <c r="F304">
        <v>1</v>
      </c>
      <c r="G304" s="53">
        <f>'Regression Results'!$C$2*E304</f>
        <v>20.203699931482753</v>
      </c>
      <c r="H304">
        <f>LOOKUP(D304,'Regression Results'!$A$15:$A$17,'Regression Results'!$B$15:$B$17)+LOOKUP(D304,'Regression Results'!$A$15:$A$17,'Regression Results'!$C$15:$C$17)*F304+LOOKUP(D304,'Regression Results'!$A$15:$A$17,'Regression Results'!$D$15:$D$17)*F304*C304</f>
        <v>8.5143957903606857</v>
      </c>
      <c r="I304" s="53">
        <f t="shared" si="7"/>
        <v>11.689304141122067</v>
      </c>
    </row>
    <row r="305" spans="1:9" x14ac:dyDescent="0.25">
      <c r="A305" s="51">
        <v>10</v>
      </c>
      <c r="B305" s="51">
        <v>31</v>
      </c>
      <c r="C305" s="52">
        <v>68.960000333333355</v>
      </c>
      <c r="D305" s="54">
        <v>1</v>
      </c>
      <c r="E305">
        <v>1</v>
      </c>
      <c r="F305">
        <v>1</v>
      </c>
      <c r="G305" s="53">
        <f>'Regression Results'!$C$2*E305</f>
        <v>20.203699931482753</v>
      </c>
      <c r="H305">
        <f>LOOKUP(D305,'Regression Results'!$A$15:$A$17,'Regression Results'!$B$15:$B$17)+LOOKUP(D305,'Regression Results'!$A$15:$A$17,'Regression Results'!$C$15:$C$17)*F305+LOOKUP(D305,'Regression Results'!$A$15:$A$17,'Regression Results'!$D$15:$D$17)*F305*C305</f>
        <v>7.4262217354400271</v>
      </c>
      <c r="I305" s="53">
        <f t="shared" si="7"/>
        <v>12.777478196042726</v>
      </c>
    </row>
    <row r="306" spans="1:9" x14ac:dyDescent="0.25">
      <c r="A306" s="51">
        <v>11</v>
      </c>
      <c r="B306" s="51">
        <v>1</v>
      </c>
      <c r="C306" s="52">
        <v>61.610000000000007</v>
      </c>
      <c r="D306" s="54">
        <v>1</v>
      </c>
      <c r="E306">
        <v>1</v>
      </c>
      <c r="F306">
        <v>1</v>
      </c>
      <c r="G306" s="53">
        <f>'Regression Results'!$C$2*E306</f>
        <v>20.203699931482753</v>
      </c>
      <c r="H306">
        <f>LOOKUP(D306,'Regression Results'!$A$15:$A$17,'Regression Results'!$B$15:$B$17)+LOOKUP(D306,'Regression Results'!$A$15:$A$17,'Regression Results'!$C$15:$C$17)*F306+LOOKUP(D306,'Regression Results'!$A$15:$A$17,'Regression Results'!$D$15:$D$17)*F306*C306</f>
        <v>8.4294301809701224</v>
      </c>
      <c r="I306" s="53">
        <f t="shared" si="7"/>
        <v>11.77426975051263</v>
      </c>
    </row>
    <row r="307" spans="1:9" x14ac:dyDescent="0.25">
      <c r="A307" s="51">
        <v>11</v>
      </c>
      <c r="B307" s="51">
        <v>2</v>
      </c>
      <c r="C307" s="52">
        <v>59.615000000000009</v>
      </c>
      <c r="D307" s="54">
        <v>1</v>
      </c>
      <c r="E307">
        <v>1</v>
      </c>
      <c r="F307">
        <v>1</v>
      </c>
      <c r="G307" s="53">
        <f>'Regression Results'!$C$2*E307</f>
        <v>20.203699931482753</v>
      </c>
      <c r="H307">
        <f>LOOKUP(D307,'Regression Results'!$A$15:$A$17,'Regression Results'!$B$15:$B$17)+LOOKUP(D307,'Regression Results'!$A$15:$A$17,'Regression Results'!$C$15:$C$17)*F307+LOOKUP(D307,'Regression Results'!$A$15:$A$17,'Regression Results'!$D$15:$D$17)*F307*C307</f>
        <v>8.7017296038362542</v>
      </c>
      <c r="I307" s="53">
        <f t="shared" si="7"/>
        <v>11.501970327646498</v>
      </c>
    </row>
    <row r="308" spans="1:9" x14ac:dyDescent="0.25">
      <c r="A308" s="51">
        <v>11</v>
      </c>
      <c r="B308" s="51">
        <v>3</v>
      </c>
      <c r="C308" s="52">
        <v>58.647499833333335</v>
      </c>
      <c r="D308" s="54">
        <v>1</v>
      </c>
      <c r="E308">
        <v>1</v>
      </c>
      <c r="F308">
        <v>1</v>
      </c>
      <c r="G308" s="53">
        <f>'Regression Results'!$C$2*E308</f>
        <v>20.203699931482753</v>
      </c>
      <c r="H308">
        <f>LOOKUP(D308,'Regression Results'!$A$15:$A$17,'Regression Results'!$B$15:$B$17)+LOOKUP(D308,'Regression Results'!$A$15:$A$17,'Regression Results'!$C$15:$C$17)*F308+LOOKUP(D308,'Regression Results'!$A$15:$A$17,'Regression Results'!$D$15:$D$17)*F308*C308</f>
        <v>8.8337846098544102</v>
      </c>
      <c r="I308" s="53">
        <f t="shared" si="7"/>
        <v>11.369915321628342</v>
      </c>
    </row>
    <row r="309" spans="1:9" x14ac:dyDescent="0.25">
      <c r="A309" s="51">
        <v>11</v>
      </c>
      <c r="B309" s="51">
        <v>4</v>
      </c>
      <c r="C309" s="52">
        <v>54.87499991666666</v>
      </c>
      <c r="D309" s="54">
        <v>1</v>
      </c>
      <c r="E309">
        <v>1</v>
      </c>
      <c r="F309">
        <v>1</v>
      </c>
      <c r="G309" s="53">
        <f>'Regression Results'!$C$2*E309</f>
        <v>20.203699931482753</v>
      </c>
      <c r="H309">
        <f>LOOKUP(D309,'Regression Results'!$A$15:$A$17,'Regression Results'!$B$15:$B$17)+LOOKUP(D309,'Regression Results'!$A$15:$A$17,'Regression Results'!$C$15:$C$17)*F309+LOOKUP(D309,'Regression Results'!$A$15:$A$17,'Regression Results'!$D$15:$D$17)*F309*C309</f>
        <v>9.3486966650277736</v>
      </c>
      <c r="I309" s="53">
        <f t="shared" si="7"/>
        <v>10.855003266454979</v>
      </c>
    </row>
    <row r="310" spans="1:9" x14ac:dyDescent="0.25">
      <c r="A310" s="51">
        <v>11</v>
      </c>
      <c r="B310" s="51">
        <v>5</v>
      </c>
      <c r="C310" s="52">
        <v>54.702499708333342</v>
      </c>
      <c r="D310" s="54">
        <v>1</v>
      </c>
      <c r="E310">
        <v>1</v>
      </c>
      <c r="F310">
        <v>1</v>
      </c>
      <c r="G310" s="53">
        <f>'Regression Results'!$C$2*E310</f>
        <v>20.203699931482753</v>
      </c>
      <c r="H310">
        <f>LOOKUP(D310,'Regression Results'!$A$15:$A$17,'Regression Results'!$B$15:$B$17)+LOOKUP(D310,'Regression Results'!$A$15:$A$17,'Regression Results'!$C$15:$C$17)*F310+LOOKUP(D310,'Regression Results'!$A$15:$A$17,'Regression Results'!$D$15:$D$17)*F310*C310</f>
        <v>9.3722413804029365</v>
      </c>
      <c r="I310" s="53">
        <f t="shared" si="7"/>
        <v>10.831458551079816</v>
      </c>
    </row>
    <row r="311" spans="1:9" x14ac:dyDescent="0.25">
      <c r="A311" s="51">
        <v>11</v>
      </c>
      <c r="B311" s="51">
        <v>6</v>
      </c>
      <c r="C311" s="52">
        <v>56.967500208333327</v>
      </c>
      <c r="D311" s="54">
        <v>1</v>
      </c>
      <c r="E311">
        <v>1</v>
      </c>
      <c r="F311">
        <v>1</v>
      </c>
      <c r="G311" s="53">
        <f>'Regression Results'!$C$2*E311</f>
        <v>20.203699931482753</v>
      </c>
      <c r="H311">
        <f>LOOKUP(D311,'Regression Results'!$A$15:$A$17,'Regression Results'!$B$15:$B$17)+LOOKUP(D311,'Regression Results'!$A$15:$A$17,'Regression Results'!$C$15:$C$17)*F311+LOOKUP(D311,'Regression Results'!$A$15:$A$17,'Regression Results'!$D$15:$D$17)*F311*C311</f>
        <v>9.0630893358207345</v>
      </c>
      <c r="I311" s="53">
        <f t="shared" si="7"/>
        <v>11.140610595662018</v>
      </c>
    </row>
    <row r="312" spans="1:9" x14ac:dyDescent="0.25">
      <c r="A312" s="51">
        <v>11</v>
      </c>
      <c r="B312" s="51">
        <v>7</v>
      </c>
      <c r="C312" s="52">
        <v>58.489999750000003</v>
      </c>
      <c r="D312" s="54">
        <v>1</v>
      </c>
      <c r="E312">
        <v>1</v>
      </c>
      <c r="F312">
        <v>1</v>
      </c>
      <c r="G312" s="53">
        <f>'Regression Results'!$C$2*E312</f>
        <v>20.203699931482753</v>
      </c>
      <c r="H312">
        <f>LOOKUP(D312,'Regression Results'!$A$15:$A$17,'Regression Results'!$B$15:$B$17)+LOOKUP(D312,'Regression Results'!$A$15:$A$17,'Regression Results'!$C$15:$C$17)*F312+LOOKUP(D312,'Regression Results'!$A$15:$A$17,'Regression Results'!$D$15:$D$17)*F312*C312</f>
        <v>8.8552819440865065</v>
      </c>
      <c r="I312" s="53">
        <f t="shared" si="7"/>
        <v>11.348417987396246</v>
      </c>
    </row>
    <row r="313" spans="1:9" x14ac:dyDescent="0.25">
      <c r="A313" s="51">
        <v>11</v>
      </c>
      <c r="B313" s="51">
        <v>8</v>
      </c>
      <c r="C313" s="52">
        <v>59.832500124999996</v>
      </c>
      <c r="D313" s="54">
        <v>1</v>
      </c>
      <c r="E313">
        <v>1</v>
      </c>
      <c r="F313">
        <v>1</v>
      </c>
      <c r="G313" s="53">
        <f>'Regression Results'!$C$2*E313</f>
        <v>20.203699931482753</v>
      </c>
      <c r="H313">
        <f>LOOKUP(D313,'Regression Results'!$A$15:$A$17,'Regression Results'!$B$15:$B$17)+LOOKUP(D313,'Regression Results'!$A$15:$A$17,'Regression Results'!$C$15:$C$17)*F313+LOOKUP(D313,'Regression Results'!$A$15:$A$17,'Regression Results'!$D$15:$D$17)*F313*C313</f>
        <v>8.672042807590234</v>
      </c>
      <c r="I313" s="53">
        <f t="shared" si="7"/>
        <v>11.531657123892519</v>
      </c>
    </row>
    <row r="314" spans="1:9" x14ac:dyDescent="0.25">
      <c r="A314" s="51">
        <v>11</v>
      </c>
      <c r="B314" s="51">
        <v>9</v>
      </c>
      <c r="C314" s="52">
        <v>60.154999916666675</v>
      </c>
      <c r="D314" s="54">
        <v>1</v>
      </c>
      <c r="E314">
        <v>1</v>
      </c>
      <c r="F314">
        <v>1</v>
      </c>
      <c r="G314" s="53">
        <f>'Regression Results'!$C$2*E314</f>
        <v>20.203699931482753</v>
      </c>
      <c r="H314">
        <f>LOOKUP(D314,'Regression Results'!$A$15:$A$17,'Regression Results'!$B$15:$B$17)+LOOKUP(D314,'Regression Results'!$A$15:$A$17,'Regression Results'!$C$15:$C$17)*F314+LOOKUP(D314,'Regression Results'!$A$15:$A$17,'Regression Results'!$D$15:$D$17)*F314*C314</f>
        <v>8.6280245082692897</v>
      </c>
      <c r="I314" s="53">
        <f t="shared" si="7"/>
        <v>11.575675423213463</v>
      </c>
    </row>
    <row r="315" spans="1:9" x14ac:dyDescent="0.25">
      <c r="A315" s="51">
        <v>11</v>
      </c>
      <c r="B315" s="51">
        <v>10</v>
      </c>
      <c r="C315" s="52">
        <v>57.207499624999997</v>
      </c>
      <c r="D315" s="54">
        <v>1</v>
      </c>
      <c r="E315">
        <v>1</v>
      </c>
      <c r="F315">
        <v>1</v>
      </c>
      <c r="G315" s="53">
        <f>'Regression Results'!$C$2*E315</f>
        <v>20.203699931482753</v>
      </c>
      <c r="H315">
        <f>LOOKUP(D315,'Regression Results'!$A$15:$A$17,'Regression Results'!$B$15:$B$17)+LOOKUP(D315,'Regression Results'!$A$15:$A$17,'Regression Results'!$C$15:$C$17)*F315+LOOKUP(D315,'Regression Results'!$A$15:$A$17,'Regression Results'!$D$15:$D$17)*F315*C315</f>
        <v>9.0303315901332439</v>
      </c>
      <c r="I315" s="53">
        <f t="shared" si="7"/>
        <v>11.173368341349509</v>
      </c>
    </row>
    <row r="316" spans="1:9" x14ac:dyDescent="0.25">
      <c r="A316" s="51">
        <v>11</v>
      </c>
      <c r="B316" s="51">
        <v>11</v>
      </c>
      <c r="C316" s="52">
        <v>58.227500125000006</v>
      </c>
      <c r="D316" s="54">
        <v>1</v>
      </c>
      <c r="E316">
        <v>1</v>
      </c>
      <c r="F316">
        <v>1</v>
      </c>
      <c r="G316" s="53">
        <f>'Regression Results'!$C$2*E316</f>
        <v>20.203699931482753</v>
      </c>
      <c r="H316">
        <f>LOOKUP(D316,'Regression Results'!$A$15:$A$17,'Regression Results'!$B$15:$B$17)+LOOKUP(D316,'Regression Results'!$A$15:$A$17,'Regression Results'!$C$15:$C$17)*F316+LOOKUP(D316,'Regression Results'!$A$15:$A$17,'Regression Results'!$D$15:$D$17)*F316*C316</f>
        <v>8.8911107643321579</v>
      </c>
      <c r="I316" s="53">
        <f t="shared" si="7"/>
        <v>11.312589167150595</v>
      </c>
    </row>
    <row r="317" spans="1:9" x14ac:dyDescent="0.25">
      <c r="A317" s="51">
        <v>11</v>
      </c>
      <c r="B317" s="51">
        <v>12</v>
      </c>
      <c r="C317" s="52">
        <v>61.167499583333331</v>
      </c>
      <c r="D317" s="54">
        <v>1</v>
      </c>
      <c r="E317">
        <v>1</v>
      </c>
      <c r="F317">
        <v>1</v>
      </c>
      <c r="G317" s="53">
        <f>'Regression Results'!$C$2*E317</f>
        <v>20.203699931482753</v>
      </c>
      <c r="H317">
        <f>LOOKUP(D317,'Regression Results'!$A$15:$A$17,'Regression Results'!$B$15:$B$17)+LOOKUP(D317,'Regression Results'!$A$15:$A$17,'Regression Results'!$C$15:$C$17)*F317+LOOKUP(D317,'Regression Results'!$A$15:$A$17,'Regression Results'!$D$15:$D$17)*F317*C317</f>
        <v>8.489827478251506</v>
      </c>
      <c r="I317" s="53">
        <f t="shared" si="7"/>
        <v>11.713872453231247</v>
      </c>
    </row>
    <row r="318" spans="1:9" x14ac:dyDescent="0.25">
      <c r="A318" s="51">
        <v>11</v>
      </c>
      <c r="B318" s="51">
        <v>13</v>
      </c>
      <c r="C318" s="52">
        <v>60.68749991666666</v>
      </c>
      <c r="D318" s="54">
        <v>1</v>
      </c>
      <c r="E318">
        <v>1</v>
      </c>
      <c r="F318">
        <v>1</v>
      </c>
      <c r="G318" s="53">
        <f>'Regression Results'!$C$2*E318</f>
        <v>20.203699931482753</v>
      </c>
      <c r="H318">
        <f>LOOKUP(D318,'Regression Results'!$A$15:$A$17,'Regression Results'!$B$15:$B$17)+LOOKUP(D318,'Regression Results'!$A$15:$A$17,'Regression Results'!$C$15:$C$17)*F318+LOOKUP(D318,'Regression Results'!$A$15:$A$17,'Regression Results'!$D$15:$D$17)*F318*C318</f>
        <v>8.5553430833689337</v>
      </c>
      <c r="I318" s="53">
        <f t="shared" si="7"/>
        <v>11.648356848113819</v>
      </c>
    </row>
    <row r="319" spans="1:9" x14ac:dyDescent="0.25">
      <c r="A319" s="51">
        <v>11</v>
      </c>
      <c r="B319" s="51">
        <v>14</v>
      </c>
      <c r="C319" s="52">
        <v>62.134999625000006</v>
      </c>
      <c r="D319" s="54">
        <v>1</v>
      </c>
      <c r="E319">
        <v>1</v>
      </c>
      <c r="F319">
        <v>1</v>
      </c>
      <c r="G319" s="53">
        <f>'Regression Results'!$C$2*E319</f>
        <v>20.203699931482753</v>
      </c>
      <c r="H319">
        <f>LOOKUP(D319,'Regression Results'!$A$15:$A$17,'Regression Results'!$B$15:$B$17)+LOOKUP(D319,'Regression Results'!$A$15:$A$17,'Regression Results'!$C$15:$C$17)*F319+LOOKUP(D319,'Regression Results'!$A$15:$A$17,'Regression Results'!$D$15:$D$17)*F319*C319</f>
        <v>8.3577724892947174</v>
      </c>
      <c r="I319" s="53">
        <f t="shared" si="7"/>
        <v>11.845927442188035</v>
      </c>
    </row>
    <row r="320" spans="1:9" x14ac:dyDescent="0.25">
      <c r="A320" s="51">
        <v>11</v>
      </c>
      <c r="B320" s="51">
        <v>15</v>
      </c>
      <c r="C320" s="52">
        <v>62.630000208333321</v>
      </c>
      <c r="D320" s="54">
        <v>1</v>
      </c>
      <c r="E320">
        <v>1</v>
      </c>
      <c r="F320">
        <v>1</v>
      </c>
      <c r="G320" s="53">
        <f>'Regression Results'!$C$2*E320</f>
        <v>20.203699931482753</v>
      </c>
      <c r="H320">
        <f>LOOKUP(D320,'Regression Results'!$A$15:$A$17,'Regression Results'!$B$15:$B$17)+LOOKUP(D320,'Regression Results'!$A$15:$A$17,'Regression Results'!$C$15:$C$17)*F320+LOOKUP(D320,'Regression Results'!$A$15:$A$17,'Regression Results'!$D$15:$D$17)*F320*C320</f>
        <v>8.2902093949788966</v>
      </c>
      <c r="I320" s="53">
        <f t="shared" si="7"/>
        <v>11.913490536503856</v>
      </c>
    </row>
    <row r="321" spans="1:9" x14ac:dyDescent="0.25">
      <c r="A321" s="51">
        <v>11</v>
      </c>
      <c r="B321" s="51">
        <v>16</v>
      </c>
      <c r="C321" s="52">
        <v>59.089999791666656</v>
      </c>
      <c r="D321" s="54">
        <v>1</v>
      </c>
      <c r="E321">
        <v>1</v>
      </c>
      <c r="F321">
        <v>1</v>
      </c>
      <c r="G321" s="53">
        <f>'Regression Results'!$C$2*E321</f>
        <v>20.203699931482753</v>
      </c>
      <c r="H321">
        <f>LOOKUP(D321,'Regression Results'!$A$15:$A$17,'Regression Results'!$B$15:$B$17)+LOOKUP(D321,'Regression Results'!$A$15:$A$17,'Regression Results'!$C$15:$C$17)*F321+LOOKUP(D321,'Regression Results'!$A$15:$A$17,'Regression Results'!$D$15:$D$17)*F321*C321</f>
        <v>8.7733873751313762</v>
      </c>
      <c r="I321" s="53">
        <f t="shared" si="7"/>
        <v>11.430312556351376</v>
      </c>
    </row>
    <row r="322" spans="1:9" x14ac:dyDescent="0.25">
      <c r="A322" s="51">
        <v>11</v>
      </c>
      <c r="B322" s="51">
        <v>17</v>
      </c>
      <c r="C322" s="52">
        <v>59.104999749999998</v>
      </c>
      <c r="D322" s="54">
        <v>1</v>
      </c>
      <c r="E322">
        <v>1</v>
      </c>
      <c r="F322">
        <v>1</v>
      </c>
      <c r="G322" s="53">
        <f>'Regression Results'!$C$2*E322</f>
        <v>20.203699931482753</v>
      </c>
      <c r="H322">
        <f>LOOKUP(D322,'Regression Results'!$A$15:$A$17,'Regression Results'!$B$15:$B$17)+LOOKUP(D322,'Regression Results'!$A$15:$A$17,'Regression Results'!$C$15:$C$17)*F322+LOOKUP(D322,'Regression Results'!$A$15:$A$17,'Regression Results'!$D$15:$D$17)*F322*C322</f>
        <v>8.7713400167367972</v>
      </c>
      <c r="I322" s="53">
        <f t="shared" si="7"/>
        <v>11.432359914745955</v>
      </c>
    </row>
    <row r="323" spans="1:9" x14ac:dyDescent="0.25">
      <c r="A323" s="51">
        <v>11</v>
      </c>
      <c r="B323" s="51">
        <v>18</v>
      </c>
      <c r="C323" s="52">
        <v>58.482499999999995</v>
      </c>
      <c r="D323" s="54">
        <v>1</v>
      </c>
      <c r="E323">
        <v>1</v>
      </c>
      <c r="F323">
        <v>1</v>
      </c>
      <c r="G323" s="53">
        <f>'Regression Results'!$C$2*E323</f>
        <v>20.203699931482753</v>
      </c>
      <c r="H323">
        <f>LOOKUP(D323,'Regression Results'!$A$15:$A$17,'Regression Results'!$B$15:$B$17)+LOOKUP(D323,'Regression Results'!$A$15:$A$17,'Regression Results'!$C$15:$C$17)*F323+LOOKUP(D323,'Regression Results'!$A$15:$A$17,'Regression Results'!$D$15:$D$17)*F323*C323</f>
        <v>8.8563055920046239</v>
      </c>
      <c r="I323" s="53">
        <f t="shared" ref="I323:I386" si="8">G323-H323</f>
        <v>11.347394339478129</v>
      </c>
    </row>
    <row r="324" spans="1:9" x14ac:dyDescent="0.25">
      <c r="A324" s="51">
        <v>11</v>
      </c>
      <c r="B324" s="51">
        <v>19</v>
      </c>
      <c r="C324" s="52">
        <v>55.550000208333337</v>
      </c>
      <c r="D324" s="54">
        <v>1</v>
      </c>
      <c r="E324">
        <v>1</v>
      </c>
      <c r="F324">
        <v>1</v>
      </c>
      <c r="G324" s="53">
        <f>'Regression Results'!$C$2*E324</f>
        <v>20.203699931482753</v>
      </c>
      <c r="H324">
        <f>LOOKUP(D324,'Regression Results'!$A$15:$A$17,'Regression Results'!$B$15:$B$17)+LOOKUP(D324,'Regression Results'!$A$15:$A$17,'Regression Results'!$C$15:$C$17)*F324+LOOKUP(D324,'Regression Results'!$A$15:$A$17,'Regression Results'!$D$15:$D$17)*F324*C324</f>
        <v>9.2565652415414057</v>
      </c>
      <c r="I324" s="53">
        <f t="shared" si="8"/>
        <v>10.947134689941347</v>
      </c>
    </row>
    <row r="325" spans="1:9" x14ac:dyDescent="0.25">
      <c r="A325" s="51">
        <v>11</v>
      </c>
      <c r="B325" s="51">
        <v>20</v>
      </c>
      <c r="C325" s="52">
        <v>57.507499749999994</v>
      </c>
      <c r="D325" s="54">
        <v>1</v>
      </c>
      <c r="E325">
        <v>1</v>
      </c>
      <c r="F325">
        <v>1</v>
      </c>
      <c r="G325" s="53">
        <f>'Regression Results'!$C$2*E325</f>
        <v>20.203699931482753</v>
      </c>
      <c r="H325">
        <f>LOOKUP(D325,'Regression Results'!$A$15:$A$17,'Regression Results'!$B$15:$B$17)+LOOKUP(D325,'Regression Results'!$A$15:$A$17,'Regression Results'!$C$15:$C$17)*F325+LOOKUP(D325,'Regression Results'!$A$15:$A$17,'Regression Results'!$D$15:$D$17)*F325*C325</f>
        <v>8.9893842914378723</v>
      </c>
      <c r="I325" s="53">
        <f t="shared" si="8"/>
        <v>11.21431564004488</v>
      </c>
    </row>
    <row r="326" spans="1:9" x14ac:dyDescent="0.25">
      <c r="A326" s="51">
        <v>11</v>
      </c>
      <c r="B326" s="51">
        <v>21</v>
      </c>
      <c r="C326" s="52">
        <v>50.772500249999986</v>
      </c>
      <c r="D326" s="54">
        <v>1</v>
      </c>
      <c r="E326">
        <v>1</v>
      </c>
      <c r="F326">
        <v>1</v>
      </c>
      <c r="G326" s="53">
        <f>'Regression Results'!$C$2*E326</f>
        <v>20.203699931482753</v>
      </c>
      <c r="H326">
        <f>LOOKUP(D326,'Regression Results'!$A$15:$A$17,'Regression Results'!$B$15:$B$17)+LOOKUP(D326,'Regression Results'!$A$15:$A$17,'Regression Results'!$C$15:$C$17)*F326+LOOKUP(D326,'Regression Results'!$A$15:$A$17,'Regression Results'!$D$15:$D$17)*F326*C326</f>
        <v>9.90865069587581</v>
      </c>
      <c r="I326" s="53">
        <f t="shared" si="8"/>
        <v>10.295049235606943</v>
      </c>
    </row>
    <row r="327" spans="1:9" x14ac:dyDescent="0.25">
      <c r="A327" s="51">
        <v>11</v>
      </c>
      <c r="B327" s="51">
        <v>22</v>
      </c>
      <c r="C327" s="52">
        <v>54.230000083333323</v>
      </c>
      <c r="D327" s="54">
        <v>1</v>
      </c>
      <c r="E327">
        <v>1</v>
      </c>
      <c r="F327">
        <v>1</v>
      </c>
      <c r="G327" s="53">
        <f>'Regression Results'!$C$2*E327</f>
        <v>20.203699931482753</v>
      </c>
      <c r="H327">
        <f>LOOKUP(D327,'Regression Results'!$A$15:$A$17,'Regression Results'!$B$15:$B$17)+LOOKUP(D327,'Regression Results'!$A$15:$A$17,'Regression Results'!$C$15:$C$17)*F327+LOOKUP(D327,'Regression Results'!$A$15:$A$17,'Regression Results'!$D$15:$D$17)*F327*C327</f>
        <v>9.4367332977923954</v>
      </c>
      <c r="I327" s="53">
        <f t="shared" si="8"/>
        <v>10.766966633690357</v>
      </c>
    </row>
    <row r="328" spans="1:9" x14ac:dyDescent="0.25">
      <c r="A328" s="51">
        <v>11</v>
      </c>
      <c r="B328" s="51">
        <v>23</v>
      </c>
      <c r="C328" s="52">
        <v>51.110000125000006</v>
      </c>
      <c r="D328" s="54">
        <v>1</v>
      </c>
      <c r="E328">
        <v>1</v>
      </c>
      <c r="F328">
        <v>1</v>
      </c>
      <c r="G328" s="53">
        <f>'Regression Results'!$C$2*E328</f>
        <v>20.203699931482753</v>
      </c>
      <c r="H328">
        <f>LOOKUP(D328,'Regression Results'!$A$15:$A$17,'Regression Results'!$B$15:$B$17)+LOOKUP(D328,'Regression Results'!$A$15:$A$17,'Regression Results'!$C$15:$C$17)*F328+LOOKUP(D328,'Regression Results'!$A$15:$A$17,'Regression Results'!$D$15:$D$17)*F328*C328</f>
        <v>9.8625850210989192</v>
      </c>
      <c r="I328" s="53">
        <f t="shared" si="8"/>
        <v>10.341114910383833</v>
      </c>
    </row>
    <row r="329" spans="1:9" x14ac:dyDescent="0.25">
      <c r="A329" s="51">
        <v>11</v>
      </c>
      <c r="B329" s="51">
        <v>24</v>
      </c>
      <c r="C329" s="52">
        <v>54.124999791666674</v>
      </c>
      <c r="D329" s="54">
        <v>1</v>
      </c>
      <c r="E329">
        <v>1</v>
      </c>
      <c r="F329">
        <v>1</v>
      </c>
      <c r="G329" s="53">
        <f>'Regression Results'!$C$2*E329</f>
        <v>20.203699931482753</v>
      </c>
      <c r="H329">
        <f>LOOKUP(D329,'Regression Results'!$A$15:$A$17,'Regression Results'!$B$15:$B$17)+LOOKUP(D329,'Regression Results'!$A$15:$A$17,'Regression Results'!$C$15:$C$17)*F329+LOOKUP(D329,'Regression Results'!$A$15:$A$17,'Regression Results'!$D$15:$D$17)*F329*C329</f>
        <v>9.4510648861741515</v>
      </c>
      <c r="I329" s="53">
        <f t="shared" si="8"/>
        <v>10.752635045308601</v>
      </c>
    </row>
    <row r="330" spans="1:9" x14ac:dyDescent="0.25">
      <c r="A330" s="51">
        <v>11</v>
      </c>
      <c r="B330" s="51">
        <v>25</v>
      </c>
      <c r="C330" s="52">
        <v>53.105000000000011</v>
      </c>
      <c r="D330" s="54">
        <v>1</v>
      </c>
      <c r="E330">
        <v>1</v>
      </c>
      <c r="F330">
        <v>1</v>
      </c>
      <c r="G330" s="53">
        <f>'Regression Results'!$C$2*E330</f>
        <v>20.203699931482753</v>
      </c>
      <c r="H330">
        <f>LOOKUP(D330,'Regression Results'!$A$15:$A$17,'Regression Results'!$B$15:$B$17)+LOOKUP(D330,'Regression Results'!$A$15:$A$17,'Regression Results'!$C$15:$C$17)*F330+LOOKUP(D330,'Regression Results'!$A$15:$A$17,'Regression Results'!$D$15:$D$17)*F330*C330</f>
        <v>9.5902856152941549</v>
      </c>
      <c r="I330" s="53">
        <f t="shared" si="8"/>
        <v>10.613414316188598</v>
      </c>
    </row>
    <row r="331" spans="1:9" x14ac:dyDescent="0.25">
      <c r="A331" s="51">
        <v>11</v>
      </c>
      <c r="B331" s="51">
        <v>26</v>
      </c>
      <c r="C331" s="52">
        <v>55.812500083333326</v>
      </c>
      <c r="D331" s="54">
        <v>1</v>
      </c>
      <c r="E331">
        <v>1</v>
      </c>
      <c r="F331">
        <v>1</v>
      </c>
      <c r="G331" s="53">
        <f>'Regression Results'!$C$2*E331</f>
        <v>20.203699931482753</v>
      </c>
      <c r="H331">
        <f>LOOKUP(D331,'Regression Results'!$A$15:$A$17,'Regression Results'!$B$15:$B$17)+LOOKUP(D331,'Regression Results'!$A$15:$A$17,'Regression Results'!$C$15:$C$17)*F331+LOOKUP(D331,'Regression Results'!$A$15:$A$17,'Regression Results'!$D$15:$D$17)*F331*C331</f>
        <v>9.2207363871730195</v>
      </c>
      <c r="I331" s="53">
        <f t="shared" si="8"/>
        <v>10.982963544309733</v>
      </c>
    </row>
    <row r="332" spans="1:9" x14ac:dyDescent="0.25">
      <c r="A332" s="51">
        <v>11</v>
      </c>
      <c r="B332" s="51">
        <v>27</v>
      </c>
      <c r="C332" s="52">
        <v>54.529999750000002</v>
      </c>
      <c r="D332" s="54">
        <v>1</v>
      </c>
      <c r="E332">
        <v>1</v>
      </c>
      <c r="F332">
        <v>1</v>
      </c>
      <c r="G332" s="53">
        <f>'Regression Results'!$C$2*E332</f>
        <v>20.203699931482753</v>
      </c>
      <c r="H332">
        <f>LOOKUP(D332,'Regression Results'!$A$15:$A$17,'Regression Results'!$B$15:$B$17)+LOOKUP(D332,'Regression Results'!$A$15:$A$17,'Regression Results'!$C$15:$C$17)*F332+LOOKUP(D332,'Regression Results'!$A$15:$A$17,'Regression Results'!$D$15:$D$17)*F332*C332</f>
        <v>9.3957860616553681</v>
      </c>
      <c r="I332" s="53">
        <f t="shared" si="8"/>
        <v>10.807913869827384</v>
      </c>
    </row>
    <row r="333" spans="1:9" x14ac:dyDescent="0.25">
      <c r="A333" s="51">
        <v>11</v>
      </c>
      <c r="B333" s="51">
        <v>28</v>
      </c>
      <c r="C333" s="52">
        <v>54.154999791666661</v>
      </c>
      <c r="D333" s="54">
        <v>1</v>
      </c>
      <c r="E333">
        <v>1</v>
      </c>
      <c r="F333">
        <v>1</v>
      </c>
      <c r="G333" s="53">
        <f>'Regression Results'!$C$2*E333</f>
        <v>20.203699931482753</v>
      </c>
      <c r="H333">
        <f>LOOKUP(D333,'Regression Results'!$A$15:$A$17,'Regression Results'!$B$15:$B$17)+LOOKUP(D333,'Regression Results'!$A$15:$A$17,'Regression Results'!$C$15:$C$17)*F333+LOOKUP(D333,'Regression Results'!$A$15:$A$17,'Regression Results'!$D$15:$D$17)*F333*C333</f>
        <v>9.4469701580107532</v>
      </c>
      <c r="I333" s="53">
        <f t="shared" si="8"/>
        <v>10.756729773471999</v>
      </c>
    </row>
    <row r="334" spans="1:9" x14ac:dyDescent="0.25">
      <c r="A334" s="51">
        <v>11</v>
      </c>
      <c r="B334" s="51">
        <v>29</v>
      </c>
      <c r="C334" s="52">
        <v>45.98000008333333</v>
      </c>
      <c r="D334" s="54">
        <v>1</v>
      </c>
      <c r="E334">
        <v>1</v>
      </c>
      <c r="F334">
        <v>1</v>
      </c>
      <c r="G334" s="53">
        <f>'Regression Results'!$C$2*E334</f>
        <v>20.203699931482753</v>
      </c>
      <c r="H334">
        <f>LOOKUP(D334,'Regression Results'!$A$15:$A$17,'Regression Results'!$B$15:$B$17)+LOOKUP(D334,'Regression Results'!$A$15:$A$17,'Regression Results'!$C$15:$C$17)*F334+LOOKUP(D334,'Regression Results'!$A$15:$A$17,'Regression Results'!$D$15:$D$17)*F334*C334</f>
        <v>10.562783542727523</v>
      </c>
      <c r="I334" s="53">
        <f t="shared" si="8"/>
        <v>9.6409163887552296</v>
      </c>
    </row>
    <row r="335" spans="1:9" x14ac:dyDescent="0.25">
      <c r="A335" s="51">
        <v>11</v>
      </c>
      <c r="B335" s="51">
        <v>30</v>
      </c>
      <c r="C335" s="52">
        <v>45.379999999999995</v>
      </c>
      <c r="D335" s="54">
        <v>1</v>
      </c>
      <c r="E335">
        <v>1</v>
      </c>
      <c r="F335">
        <v>1</v>
      </c>
      <c r="G335" s="53">
        <f>'Regression Results'!$C$2*E335</f>
        <v>20.203699931482753</v>
      </c>
      <c r="H335">
        <f>LOOKUP(D335,'Regression Results'!$A$15:$A$17,'Regression Results'!$B$15:$B$17)+LOOKUP(D335,'Regression Results'!$A$15:$A$17,'Regression Results'!$C$15:$C$17)*F335+LOOKUP(D335,'Regression Results'!$A$15:$A$17,'Regression Results'!$D$15:$D$17)*F335*C335</f>
        <v>10.644678117369779</v>
      </c>
      <c r="I335" s="53">
        <f t="shared" si="8"/>
        <v>9.5590218141129739</v>
      </c>
    </row>
    <row r="336" spans="1:9" x14ac:dyDescent="0.25">
      <c r="A336" s="51">
        <v>12</v>
      </c>
      <c r="B336" s="51">
        <v>1</v>
      </c>
      <c r="C336" s="52">
        <v>47.622500083333335</v>
      </c>
      <c r="D336" s="54">
        <v>1</v>
      </c>
      <c r="E336">
        <v>1</v>
      </c>
      <c r="F336">
        <v>1</v>
      </c>
      <c r="G336" s="53">
        <f>'Regression Results'!$C$2*E336</f>
        <v>20.203699931482753</v>
      </c>
      <c r="H336">
        <f>LOOKUP(D336,'Regression Results'!$A$15:$A$17,'Regression Results'!$B$15:$B$17)+LOOKUP(D336,'Regression Results'!$A$15:$A$17,'Regression Results'!$C$15:$C$17)*F336+LOOKUP(D336,'Regression Results'!$A$15:$A$17,'Regression Results'!$D$15:$D$17)*F336*C336</f>
        <v>10.338597175781347</v>
      </c>
      <c r="I336" s="53">
        <f t="shared" si="8"/>
        <v>9.8651027557014057</v>
      </c>
    </row>
    <row r="337" spans="1:9" x14ac:dyDescent="0.25">
      <c r="A337" s="51">
        <v>12</v>
      </c>
      <c r="B337" s="51">
        <v>2</v>
      </c>
      <c r="C337" s="52">
        <v>48.387499750000011</v>
      </c>
      <c r="D337" s="54">
        <v>1</v>
      </c>
      <c r="E337">
        <v>1</v>
      </c>
      <c r="F337">
        <v>1</v>
      </c>
      <c r="G337" s="53">
        <f>'Regression Results'!$C$2*E337</f>
        <v>20.203699931482753</v>
      </c>
      <c r="H337">
        <f>LOOKUP(D337,'Regression Results'!$A$15:$A$17,'Regression Results'!$B$15:$B$17)+LOOKUP(D337,'Regression Results'!$A$15:$A$17,'Regression Results'!$C$15:$C$17)*F337+LOOKUP(D337,'Regression Results'!$A$15:$A$17,'Regression Results'!$D$15:$D$17)*F337*C337</f>
        <v>10.234181653111612</v>
      </c>
      <c r="I337" s="53">
        <f t="shared" si="8"/>
        <v>9.9695182783711402</v>
      </c>
    </row>
    <row r="338" spans="1:9" x14ac:dyDescent="0.25">
      <c r="A338" s="51">
        <v>12</v>
      </c>
      <c r="B338" s="51">
        <v>3</v>
      </c>
      <c r="C338" s="52">
        <v>50.345000166666665</v>
      </c>
      <c r="D338" s="54">
        <v>1</v>
      </c>
      <c r="E338">
        <v>1</v>
      </c>
      <c r="F338">
        <v>1</v>
      </c>
      <c r="G338" s="53">
        <f>'Regression Results'!$C$2*E338</f>
        <v>20.203699931482753</v>
      </c>
      <c r="H338">
        <f>LOOKUP(D338,'Regression Results'!$A$15:$A$17,'Regression Results'!$B$15:$B$17)+LOOKUP(D338,'Regression Results'!$A$15:$A$17,'Regression Results'!$C$15:$C$17)*F338+LOOKUP(D338,'Regression Results'!$A$15:$A$17,'Regression Results'!$D$15:$D$17)*F338*C338</f>
        <v>9.9670005835785105</v>
      </c>
      <c r="I338" s="53">
        <f t="shared" si="8"/>
        <v>10.236699347904242</v>
      </c>
    </row>
    <row r="339" spans="1:9" x14ac:dyDescent="0.25">
      <c r="A339" s="51">
        <v>12</v>
      </c>
      <c r="B339" s="51">
        <v>4</v>
      </c>
      <c r="C339" s="52">
        <v>49.302499999999988</v>
      </c>
      <c r="D339" s="54">
        <v>1</v>
      </c>
      <c r="E339">
        <v>1</v>
      </c>
      <c r="F339">
        <v>1</v>
      </c>
      <c r="G339" s="53">
        <f>'Regression Results'!$C$2*E339</f>
        <v>20.203699931482753</v>
      </c>
      <c r="H339">
        <f>LOOKUP(D339,'Regression Results'!$A$15:$A$17,'Regression Results'!$B$15:$B$17)+LOOKUP(D339,'Regression Results'!$A$15:$A$17,'Regression Results'!$C$15:$C$17)*F339+LOOKUP(D339,'Regression Results'!$A$15:$A$17,'Regression Results'!$D$15:$D$17)*F339*C339</f>
        <v>10.109292410005168</v>
      </c>
      <c r="I339" s="53">
        <f t="shared" si="8"/>
        <v>10.094407521477585</v>
      </c>
    </row>
    <row r="340" spans="1:9" x14ac:dyDescent="0.25">
      <c r="A340" s="51">
        <v>12</v>
      </c>
      <c r="B340" s="51">
        <v>5</v>
      </c>
      <c r="C340" s="52">
        <v>49.182500000000005</v>
      </c>
      <c r="D340" s="54">
        <v>1</v>
      </c>
      <c r="E340">
        <v>1</v>
      </c>
      <c r="F340">
        <v>1</v>
      </c>
      <c r="G340" s="53">
        <f>'Regression Results'!$C$2*E340</f>
        <v>20.203699931482753</v>
      </c>
      <c r="H340">
        <f>LOOKUP(D340,'Regression Results'!$A$15:$A$17,'Regression Results'!$B$15:$B$17)+LOOKUP(D340,'Regression Results'!$A$15:$A$17,'Regression Results'!$C$15:$C$17)*F340+LOOKUP(D340,'Regression Results'!$A$15:$A$17,'Regression Results'!$D$15:$D$17)*F340*C340</f>
        <v>10.125671322658768</v>
      </c>
      <c r="I340" s="53">
        <f t="shared" si="8"/>
        <v>10.078028608823985</v>
      </c>
    </row>
    <row r="341" spans="1:9" x14ac:dyDescent="0.25">
      <c r="A341" s="51">
        <v>12</v>
      </c>
      <c r="B341" s="51">
        <v>6</v>
      </c>
      <c r="C341" s="52">
        <v>47.87</v>
      </c>
      <c r="D341" s="54">
        <v>1</v>
      </c>
      <c r="E341">
        <v>1</v>
      </c>
      <c r="F341">
        <v>1</v>
      </c>
      <c r="G341" s="53">
        <f>'Regression Results'!$C$2*E341</f>
        <v>20.203699931482753</v>
      </c>
      <c r="H341">
        <f>LOOKUP(D341,'Regression Results'!$A$15:$A$17,'Regression Results'!$B$15:$B$17)+LOOKUP(D341,'Regression Results'!$A$15:$A$17,'Regression Results'!$C$15:$C$17)*F341+LOOKUP(D341,'Regression Results'!$A$15:$A$17,'Regression Results'!$D$15:$D$17)*F341*C341</f>
        <v>10.30481567980754</v>
      </c>
      <c r="I341" s="53">
        <f t="shared" si="8"/>
        <v>9.8988842516752129</v>
      </c>
    </row>
    <row r="342" spans="1:9" x14ac:dyDescent="0.25">
      <c r="A342" s="51">
        <v>12</v>
      </c>
      <c r="B342" s="51">
        <v>7</v>
      </c>
      <c r="C342" s="52">
        <v>50.847499999999997</v>
      </c>
      <c r="D342" s="54">
        <v>1</v>
      </c>
      <c r="E342">
        <v>1</v>
      </c>
      <c r="F342">
        <v>1</v>
      </c>
      <c r="G342" s="53">
        <f>'Regression Results'!$C$2*E342</f>
        <v>20.203699931482753</v>
      </c>
      <c r="H342">
        <f>LOOKUP(D342,'Regression Results'!$A$15:$A$17,'Regression Results'!$B$15:$B$17)+LOOKUP(D342,'Regression Results'!$A$15:$A$17,'Regression Results'!$C$15:$C$17)*F342+LOOKUP(D342,'Regression Results'!$A$15:$A$17,'Regression Results'!$D$15:$D$17)*F342*C342</f>
        <v>9.8984139095900421</v>
      </c>
      <c r="I342" s="53">
        <f t="shared" si="8"/>
        <v>10.30528602189271</v>
      </c>
    </row>
    <row r="343" spans="1:9" x14ac:dyDescent="0.25">
      <c r="A343" s="51">
        <v>12</v>
      </c>
      <c r="B343" s="51">
        <v>8</v>
      </c>
      <c r="C343" s="52">
        <v>54.957500208333336</v>
      </c>
      <c r="D343" s="54">
        <v>1</v>
      </c>
      <c r="E343">
        <v>1</v>
      </c>
      <c r="F343">
        <v>1</v>
      </c>
      <c r="G343" s="53">
        <f>'Regression Results'!$C$2*E343</f>
        <v>20.203699931482753</v>
      </c>
      <c r="H343">
        <f>LOOKUP(D343,'Regression Results'!$A$15:$A$17,'Regression Results'!$B$15:$B$17)+LOOKUP(D343,'Regression Results'!$A$15:$A$17,'Regression Results'!$C$15:$C$17)*F343+LOOKUP(D343,'Regression Results'!$A$15:$A$17,'Regression Results'!$D$15:$D$17)*F343*C343</f>
        <v>9.3374361227685654</v>
      </c>
      <c r="I343" s="53">
        <f t="shared" si="8"/>
        <v>10.866263808714187</v>
      </c>
    </row>
    <row r="344" spans="1:9" x14ac:dyDescent="0.25">
      <c r="A344" s="51">
        <v>12</v>
      </c>
      <c r="B344" s="51">
        <v>9</v>
      </c>
      <c r="C344" s="52">
        <v>55.144999750000004</v>
      </c>
      <c r="D344" s="54">
        <v>1</v>
      </c>
      <c r="E344">
        <v>1</v>
      </c>
      <c r="F344">
        <v>1</v>
      </c>
      <c r="G344" s="53">
        <f>'Regression Results'!$C$2*E344</f>
        <v>20.203699931482753</v>
      </c>
      <c r="H344">
        <f>LOOKUP(D344,'Regression Results'!$A$15:$A$17,'Regression Results'!$B$15:$B$17)+LOOKUP(D344,'Regression Results'!$A$15:$A$17,'Regression Results'!$C$15:$C$17)*F344+LOOKUP(D344,'Regression Results'!$A$15:$A$17,'Regression Results'!$D$15:$D$17)*F344*C344</f>
        <v>9.3118441343056588</v>
      </c>
      <c r="I344" s="53">
        <f t="shared" si="8"/>
        <v>10.891855797177094</v>
      </c>
    </row>
    <row r="345" spans="1:9" x14ac:dyDescent="0.25">
      <c r="A345" s="51">
        <v>12</v>
      </c>
      <c r="B345" s="51">
        <v>10</v>
      </c>
      <c r="C345" s="52">
        <v>61.775000083333339</v>
      </c>
      <c r="D345" s="54">
        <v>1</v>
      </c>
      <c r="E345">
        <v>1</v>
      </c>
      <c r="F345">
        <v>1</v>
      </c>
      <c r="G345" s="53">
        <f>'Regression Results'!$C$2*E345</f>
        <v>20.203699931482753</v>
      </c>
      <c r="H345">
        <f>LOOKUP(D345,'Regression Results'!$A$15:$A$17,'Regression Results'!$B$15:$B$17)+LOOKUP(D345,'Regression Results'!$A$15:$A$17,'Regression Results'!$C$15:$C$17)*F345+LOOKUP(D345,'Regression Results'!$A$15:$A$17,'Regression Results'!$D$15:$D$17)*F345*C345</f>
        <v>8.4069091646971756</v>
      </c>
      <c r="I345" s="53">
        <f t="shared" si="8"/>
        <v>11.796790766785577</v>
      </c>
    </row>
    <row r="346" spans="1:9" x14ac:dyDescent="0.25">
      <c r="A346" s="51">
        <v>12</v>
      </c>
      <c r="B346" s="51">
        <v>11</v>
      </c>
      <c r="C346" s="52">
        <v>65.352500249999991</v>
      </c>
      <c r="D346" s="54">
        <v>1</v>
      </c>
      <c r="E346">
        <v>1</v>
      </c>
      <c r="F346">
        <v>1</v>
      </c>
      <c r="G346" s="53">
        <f>'Regression Results'!$C$2*E346</f>
        <v>20.203699931482753</v>
      </c>
      <c r="H346">
        <f>LOOKUP(D346,'Regression Results'!$A$15:$A$17,'Regression Results'!$B$15:$B$17)+LOOKUP(D346,'Regression Results'!$A$15:$A$17,'Regression Results'!$C$15:$C$17)*F346+LOOKUP(D346,'Regression Results'!$A$15:$A$17,'Regression Results'!$D$15:$D$17)*F346*C346</f>
        <v>7.9186128084631822</v>
      </c>
      <c r="I346" s="53">
        <f t="shared" si="8"/>
        <v>12.28508712301957</v>
      </c>
    </row>
    <row r="347" spans="1:9" x14ac:dyDescent="0.25">
      <c r="A347" s="51">
        <v>12</v>
      </c>
      <c r="B347" s="51">
        <v>12</v>
      </c>
      <c r="C347" s="52">
        <v>55.699999916666663</v>
      </c>
      <c r="D347" s="54">
        <v>1</v>
      </c>
      <c r="E347">
        <v>1</v>
      </c>
      <c r="F347">
        <v>1</v>
      </c>
      <c r="G347" s="53">
        <f>'Regression Results'!$C$2*E347</f>
        <v>20.203699931482753</v>
      </c>
      <c r="H347">
        <f>LOOKUP(D347,'Regression Results'!$A$15:$A$17,'Regression Results'!$B$15:$B$17)+LOOKUP(D347,'Regression Results'!$A$15:$A$17,'Regression Results'!$C$15:$C$17)*F347+LOOKUP(D347,'Regression Results'!$A$15:$A$17,'Regression Results'!$D$15:$D$17)*F347*C347</f>
        <v>9.2360916405342621</v>
      </c>
      <c r="I347" s="53">
        <f t="shared" si="8"/>
        <v>10.96760829094849</v>
      </c>
    </row>
    <row r="348" spans="1:9" x14ac:dyDescent="0.25">
      <c r="A348" s="51">
        <v>12</v>
      </c>
      <c r="B348" s="51">
        <v>13</v>
      </c>
      <c r="C348" s="52">
        <v>57.072500166666657</v>
      </c>
      <c r="D348" s="54">
        <v>1</v>
      </c>
      <c r="E348">
        <v>1</v>
      </c>
      <c r="F348">
        <v>1</v>
      </c>
      <c r="G348" s="53">
        <f>'Regression Results'!$C$2*E348</f>
        <v>20.203699931482753</v>
      </c>
      <c r="H348">
        <f>LOOKUP(D348,'Regression Results'!$A$15:$A$17,'Regression Results'!$B$15:$B$17)+LOOKUP(D348,'Regression Results'!$A$15:$A$17,'Regression Results'!$C$15:$C$17)*F348+LOOKUP(D348,'Regression Results'!$A$15:$A$17,'Regression Results'!$D$15:$D$17)*F348*C348</f>
        <v>9.0487577929359553</v>
      </c>
      <c r="I348" s="53">
        <f t="shared" si="8"/>
        <v>11.154942138546797</v>
      </c>
    </row>
    <row r="349" spans="1:9" x14ac:dyDescent="0.25">
      <c r="A349" s="51">
        <v>12</v>
      </c>
      <c r="B349" s="51">
        <v>14</v>
      </c>
      <c r="C349" s="52">
        <v>59.929999916666681</v>
      </c>
      <c r="D349" s="54">
        <v>1</v>
      </c>
      <c r="E349">
        <v>1</v>
      </c>
      <c r="F349">
        <v>1</v>
      </c>
      <c r="G349" s="53">
        <f>'Regression Results'!$C$2*E349</f>
        <v>20.203699931482753</v>
      </c>
      <c r="H349">
        <f>LOOKUP(D349,'Regression Results'!$A$15:$A$17,'Regression Results'!$B$15:$B$17)+LOOKUP(D349,'Regression Results'!$A$15:$A$17,'Regression Results'!$C$15:$C$17)*F349+LOOKUP(D349,'Regression Results'!$A$15:$A$17,'Regression Results'!$D$15:$D$17)*F349*C349</f>
        <v>8.6587349694947928</v>
      </c>
      <c r="I349" s="53">
        <f t="shared" si="8"/>
        <v>11.54496496198796</v>
      </c>
    </row>
    <row r="350" spans="1:9" x14ac:dyDescent="0.25">
      <c r="A350" s="51">
        <v>12</v>
      </c>
      <c r="B350" s="51">
        <v>15</v>
      </c>
      <c r="C350" s="52">
        <v>58.287499833333335</v>
      </c>
      <c r="D350" s="54">
        <v>1</v>
      </c>
      <c r="E350">
        <v>1</v>
      </c>
      <c r="F350">
        <v>1</v>
      </c>
      <c r="G350" s="53">
        <f>'Regression Results'!$C$2*E350</f>
        <v>20.203699931482753</v>
      </c>
      <c r="H350">
        <f>LOOKUP(D350,'Regression Results'!$A$15:$A$17,'Regression Results'!$B$15:$B$17)+LOOKUP(D350,'Regression Results'!$A$15:$A$17,'Regression Results'!$C$15:$C$17)*F350+LOOKUP(D350,'Regression Results'!$A$15:$A$17,'Regression Results'!$D$15:$D$17)*F350*C350</f>
        <v>8.8829213478152163</v>
      </c>
      <c r="I350" s="53">
        <f t="shared" si="8"/>
        <v>11.320778583667536</v>
      </c>
    </row>
    <row r="351" spans="1:9" x14ac:dyDescent="0.25">
      <c r="A351" s="51">
        <v>12</v>
      </c>
      <c r="B351" s="51">
        <v>16</v>
      </c>
      <c r="C351" s="52">
        <v>61.369999833333338</v>
      </c>
      <c r="D351" s="54">
        <v>1</v>
      </c>
      <c r="E351">
        <v>1</v>
      </c>
      <c r="F351">
        <v>1</v>
      </c>
      <c r="G351" s="53">
        <f>'Regression Results'!$C$2*E351</f>
        <v>20.203699931482753</v>
      </c>
      <c r="H351">
        <f>LOOKUP(D351,'Regression Results'!$A$15:$A$17,'Regression Results'!$B$15:$B$17)+LOOKUP(D351,'Regression Results'!$A$15:$A$17,'Regression Results'!$C$15:$C$17)*F351+LOOKUP(D351,'Regression Results'!$A$15:$A$17,'Regression Results'!$D$15:$D$17)*F351*C351</f>
        <v>8.4621880290258176</v>
      </c>
      <c r="I351" s="53">
        <f t="shared" si="8"/>
        <v>11.741511902456935</v>
      </c>
    </row>
    <row r="352" spans="1:9" x14ac:dyDescent="0.25">
      <c r="A352" s="51">
        <v>12</v>
      </c>
      <c r="B352" s="51">
        <v>17</v>
      </c>
      <c r="C352" s="52">
        <v>57.822499833333325</v>
      </c>
      <c r="D352" s="54">
        <v>1</v>
      </c>
      <c r="E352">
        <v>1</v>
      </c>
      <c r="F352">
        <v>1</v>
      </c>
      <c r="G352" s="53">
        <f>'Regression Results'!$C$2*E352</f>
        <v>20.203699931482753</v>
      </c>
      <c r="H352">
        <f>LOOKUP(D352,'Regression Results'!$A$15:$A$17,'Regression Results'!$B$15:$B$17)+LOOKUP(D352,'Regression Results'!$A$15:$A$17,'Regression Results'!$C$15:$C$17)*F352+LOOKUP(D352,'Regression Results'!$A$15:$A$17,'Regression Results'!$D$15:$D$17)*F352*C352</f>
        <v>8.9463896343479234</v>
      </c>
      <c r="I352" s="53">
        <f t="shared" si="8"/>
        <v>11.257310297134829</v>
      </c>
    </row>
    <row r="353" spans="1:9" x14ac:dyDescent="0.25">
      <c r="A353" s="51">
        <v>12</v>
      </c>
      <c r="B353" s="51">
        <v>18</v>
      </c>
      <c r="C353" s="52">
        <v>58.572500208333338</v>
      </c>
      <c r="D353" s="54">
        <v>1</v>
      </c>
      <c r="E353">
        <v>1</v>
      </c>
      <c r="F353">
        <v>1</v>
      </c>
      <c r="G353" s="53">
        <f>'Regression Results'!$C$2*E353</f>
        <v>20.203699931482753</v>
      </c>
      <c r="H353">
        <f>LOOKUP(D353,'Regression Results'!$A$15:$A$17,'Regression Results'!$B$15:$B$17)+LOOKUP(D353,'Regression Results'!$A$15:$A$17,'Regression Results'!$C$15:$C$17)*F353+LOOKUP(D353,'Regression Results'!$A$15:$A$17,'Regression Results'!$D$15:$D$17)*F353*C353</f>
        <v>8.8440213790788071</v>
      </c>
      <c r="I353" s="53">
        <f t="shared" si="8"/>
        <v>11.359678552403945</v>
      </c>
    </row>
    <row r="354" spans="1:9" x14ac:dyDescent="0.25">
      <c r="A354" s="51">
        <v>12</v>
      </c>
      <c r="B354" s="51">
        <v>19</v>
      </c>
      <c r="C354" s="52">
        <v>62.494999874999984</v>
      </c>
      <c r="D354" s="54">
        <v>1</v>
      </c>
      <c r="E354">
        <v>1</v>
      </c>
      <c r="F354">
        <v>1</v>
      </c>
      <c r="G354" s="53">
        <f>'Regression Results'!$C$2*E354</f>
        <v>20.203699931482753</v>
      </c>
      <c r="H354">
        <f>LOOKUP(D354,'Regression Results'!$A$15:$A$17,'Regression Results'!$B$15:$B$17)+LOOKUP(D354,'Regression Results'!$A$15:$A$17,'Regression Results'!$C$15:$C$17)*F354+LOOKUP(D354,'Regression Results'!$A$15:$A$17,'Regression Results'!$D$15:$D$17)*F354*C354</f>
        <v>8.30863571721118</v>
      </c>
      <c r="I354" s="53">
        <f t="shared" si="8"/>
        <v>11.895064214271573</v>
      </c>
    </row>
    <row r="355" spans="1:9" x14ac:dyDescent="0.25">
      <c r="A355" s="51">
        <v>12</v>
      </c>
      <c r="B355" s="51">
        <v>20</v>
      </c>
      <c r="C355" s="52">
        <v>55.647499625000002</v>
      </c>
      <c r="D355" s="54">
        <v>1</v>
      </c>
      <c r="E355">
        <v>1</v>
      </c>
      <c r="F355">
        <v>1</v>
      </c>
      <c r="G355" s="53">
        <f>'Regression Results'!$C$2*E355</f>
        <v>20.203699931482753</v>
      </c>
      <c r="H355">
        <f>LOOKUP(D355,'Regression Results'!$A$15:$A$17,'Regression Results'!$B$15:$B$17)+LOOKUP(D355,'Regression Results'!$A$15:$A$17,'Regression Results'!$C$15:$C$17)*F355+LOOKUP(D355,'Regression Results'!$A$15:$A$17,'Regression Results'!$D$15:$D$17)*F355*C355</f>
        <v>9.2432574546300685</v>
      </c>
      <c r="I355" s="53">
        <f t="shared" si="8"/>
        <v>10.960442476852684</v>
      </c>
    </row>
    <row r="356" spans="1:9" x14ac:dyDescent="0.25">
      <c r="A356" s="51">
        <v>12</v>
      </c>
      <c r="B356" s="51">
        <v>21</v>
      </c>
      <c r="C356" s="52">
        <v>55.122499791666662</v>
      </c>
      <c r="D356" s="54">
        <v>1</v>
      </c>
      <c r="E356">
        <v>1</v>
      </c>
      <c r="F356">
        <v>1</v>
      </c>
      <c r="G356" s="53">
        <f>'Regression Results'!$C$2*E356</f>
        <v>20.203699931482753</v>
      </c>
      <c r="H356">
        <f>LOOKUP(D356,'Regression Results'!$A$15:$A$17,'Regression Results'!$B$15:$B$17)+LOOKUP(D356,'Regression Results'!$A$15:$A$17,'Regression Results'!$C$15:$C$17)*F356+LOOKUP(D356,'Regression Results'!$A$15:$A$17,'Regression Results'!$D$15:$D$17)*F356*C356</f>
        <v>9.3149151747410883</v>
      </c>
      <c r="I356" s="53">
        <f t="shared" si="8"/>
        <v>10.888784756741664</v>
      </c>
    </row>
    <row r="357" spans="1:9" x14ac:dyDescent="0.25">
      <c r="A357" s="51">
        <v>12</v>
      </c>
      <c r="B357" s="51">
        <v>22</v>
      </c>
      <c r="C357" s="52">
        <v>52.774999916666665</v>
      </c>
      <c r="D357" s="54">
        <v>1</v>
      </c>
      <c r="E357">
        <v>1</v>
      </c>
      <c r="F357">
        <v>1</v>
      </c>
      <c r="G357" s="53">
        <f>'Regression Results'!$C$2*E357</f>
        <v>20.203699931482753</v>
      </c>
      <c r="H357">
        <f>LOOKUP(D357,'Regression Results'!$A$15:$A$17,'Regression Results'!$B$15:$B$17)+LOOKUP(D357,'Regression Results'!$A$15:$A$17,'Regression Results'!$C$15:$C$17)*F357+LOOKUP(D357,'Regression Results'!$A$15:$A$17,'Regression Results'!$D$15:$D$17)*F357*C357</f>
        <v>9.6353276364658065</v>
      </c>
      <c r="I357" s="53">
        <f t="shared" si="8"/>
        <v>10.568372295016946</v>
      </c>
    </row>
    <row r="358" spans="1:9" x14ac:dyDescent="0.25">
      <c r="A358" s="51">
        <v>12</v>
      </c>
      <c r="B358" s="51">
        <v>23</v>
      </c>
      <c r="C358" s="52">
        <v>52.347500000000018</v>
      </c>
      <c r="D358" s="54">
        <v>1</v>
      </c>
      <c r="E358">
        <v>1</v>
      </c>
      <c r="F358">
        <v>1</v>
      </c>
      <c r="G358" s="53">
        <f>'Regression Results'!$C$2*E358</f>
        <v>20.203699931482753</v>
      </c>
      <c r="H358">
        <f>LOOKUP(D358,'Regression Results'!$A$15:$A$17,'Regression Results'!$B$15:$B$17)+LOOKUP(D358,'Regression Results'!$A$15:$A$17,'Regression Results'!$C$15:$C$17)*F358+LOOKUP(D358,'Regression Results'!$A$15:$A$17,'Regression Results'!$D$15:$D$17)*F358*C358</f>
        <v>9.6936775014200158</v>
      </c>
      <c r="I358" s="53">
        <f t="shared" si="8"/>
        <v>10.510022430062737</v>
      </c>
    </row>
    <row r="359" spans="1:9" x14ac:dyDescent="0.25">
      <c r="A359" s="51">
        <v>12</v>
      </c>
      <c r="B359" s="51">
        <v>24</v>
      </c>
      <c r="C359" s="52">
        <v>51.192500333333335</v>
      </c>
      <c r="D359" s="54">
        <v>1</v>
      </c>
      <c r="E359">
        <v>1</v>
      </c>
      <c r="F359">
        <v>1</v>
      </c>
      <c r="G359" s="53">
        <f>'Regression Results'!$C$2*E359</f>
        <v>20.203699931482753</v>
      </c>
      <c r="H359">
        <f>LOOKUP(D359,'Regression Results'!$A$15:$A$17,'Regression Results'!$B$15:$B$17)+LOOKUP(D359,'Regression Results'!$A$15:$A$17,'Regression Results'!$C$15:$C$17)*F359+LOOKUP(D359,'Regression Results'!$A$15:$A$17,'Regression Results'!$D$15:$D$17)*F359*C359</f>
        <v>9.8513244902139565</v>
      </c>
      <c r="I359" s="53">
        <f t="shared" si="8"/>
        <v>10.352375441268796</v>
      </c>
    </row>
    <row r="360" spans="1:9" x14ac:dyDescent="0.25">
      <c r="A360" s="51">
        <v>12</v>
      </c>
      <c r="B360" s="51">
        <v>25</v>
      </c>
      <c r="C360" s="52">
        <v>49.684999833333329</v>
      </c>
      <c r="D360" s="54">
        <v>1</v>
      </c>
      <c r="E360">
        <v>1</v>
      </c>
      <c r="F360">
        <v>1</v>
      </c>
      <c r="G360" s="53">
        <f>'Regression Results'!$C$2*E360</f>
        <v>20.203699931482753</v>
      </c>
      <c r="H360">
        <f>LOOKUP(D360,'Regression Results'!$A$15:$A$17,'Regression Results'!$B$15:$B$17)+LOOKUP(D360,'Regression Results'!$A$15:$A$17,'Regression Results'!$C$15:$C$17)*F360+LOOKUP(D360,'Regression Results'!$A$15:$A$17,'Regression Results'!$D$15:$D$17)*F360*C360</f>
        <v>10.057084648670301</v>
      </c>
      <c r="I360" s="53">
        <f t="shared" si="8"/>
        <v>10.146615282812451</v>
      </c>
    </row>
    <row r="361" spans="1:9" x14ac:dyDescent="0.25">
      <c r="A361" s="51">
        <v>12</v>
      </c>
      <c r="B361" s="51">
        <v>26</v>
      </c>
      <c r="C361" s="52">
        <v>52.849999916666683</v>
      </c>
      <c r="D361" s="54">
        <v>1</v>
      </c>
      <c r="E361">
        <v>1</v>
      </c>
      <c r="F361">
        <v>1</v>
      </c>
      <c r="G361" s="53">
        <f>'Regression Results'!$C$2*E361</f>
        <v>20.203699931482753</v>
      </c>
      <c r="H361">
        <f>LOOKUP(D361,'Regression Results'!$A$15:$A$17,'Regression Results'!$B$15:$B$17)+LOOKUP(D361,'Regression Results'!$A$15:$A$17,'Regression Results'!$C$15:$C$17)*F361+LOOKUP(D361,'Regression Results'!$A$15:$A$17,'Regression Results'!$D$15:$D$17)*F361*C361</f>
        <v>9.6250908160573019</v>
      </c>
      <c r="I361" s="53">
        <f t="shared" si="8"/>
        <v>10.578609115425451</v>
      </c>
    </row>
    <row r="362" spans="1:9" x14ac:dyDescent="0.25">
      <c r="A362" s="51">
        <v>12</v>
      </c>
      <c r="B362" s="51">
        <v>27</v>
      </c>
      <c r="C362" s="52">
        <v>57.642500041666665</v>
      </c>
      <c r="D362" s="54">
        <v>1</v>
      </c>
      <c r="E362">
        <v>1</v>
      </c>
      <c r="F362">
        <v>1</v>
      </c>
      <c r="G362" s="53">
        <f>'Regression Results'!$C$2*E362</f>
        <v>20.203699931482753</v>
      </c>
      <c r="H362">
        <f>LOOKUP(D362,'Regression Results'!$A$15:$A$17,'Regression Results'!$B$15:$B$17)+LOOKUP(D362,'Regression Results'!$A$15:$A$17,'Regression Results'!$C$15:$C$17)*F362+LOOKUP(D362,'Regression Results'!$A$15:$A$17,'Regression Results'!$D$15:$D$17)*F362*C362</f>
        <v>8.9709579748927126</v>
      </c>
      <c r="I362" s="53">
        <f t="shared" si="8"/>
        <v>11.23274195659004</v>
      </c>
    </row>
    <row r="363" spans="1:9" x14ac:dyDescent="0.25">
      <c r="A363" s="51">
        <v>12</v>
      </c>
      <c r="B363" s="51">
        <v>28</v>
      </c>
      <c r="C363" s="52">
        <v>56.322499916666665</v>
      </c>
      <c r="D363" s="54">
        <v>1</v>
      </c>
      <c r="E363">
        <v>1</v>
      </c>
      <c r="F363">
        <v>1</v>
      </c>
      <c r="G363" s="53">
        <f>'Regression Results'!$C$2*E363</f>
        <v>20.203699931482753</v>
      </c>
      <c r="H363">
        <f>LOOKUP(D363,'Regression Results'!$A$15:$A$17,'Regression Results'!$B$15:$B$17)+LOOKUP(D363,'Regression Results'!$A$15:$A$17,'Regression Results'!$C$15:$C$17)*F363+LOOKUP(D363,'Regression Results'!$A$15:$A$17,'Regression Results'!$D$15:$D$17)*F363*C363</f>
        <v>9.1511260311437006</v>
      </c>
      <c r="I363" s="53">
        <f t="shared" si="8"/>
        <v>11.052573900339052</v>
      </c>
    </row>
    <row r="364" spans="1:9" x14ac:dyDescent="0.25">
      <c r="A364" s="51">
        <v>12</v>
      </c>
      <c r="B364" s="51">
        <v>29</v>
      </c>
      <c r="C364" s="52">
        <v>55.587499666666666</v>
      </c>
      <c r="D364" s="54">
        <v>1</v>
      </c>
      <c r="E364">
        <v>1</v>
      </c>
      <c r="F364">
        <v>1</v>
      </c>
      <c r="G364" s="53">
        <f>'Regression Results'!$C$2*E364</f>
        <v>20.203699931482753</v>
      </c>
      <c r="H364">
        <f>LOOKUP(D364,'Regression Results'!$A$15:$A$17,'Regression Results'!$B$15:$B$17)+LOOKUP(D364,'Regression Results'!$A$15:$A$17,'Regression Results'!$C$15:$C$17)*F364+LOOKUP(D364,'Regression Results'!$A$15:$A$17,'Regression Results'!$D$15:$D$17)*F364*C364</f>
        <v>9.2514469052697486</v>
      </c>
      <c r="I364" s="53">
        <f t="shared" si="8"/>
        <v>10.952253026213004</v>
      </c>
    </row>
    <row r="365" spans="1:9" x14ac:dyDescent="0.25">
      <c r="A365" s="51">
        <v>12</v>
      </c>
      <c r="B365" s="51">
        <v>30</v>
      </c>
      <c r="C365" s="52">
        <v>52.040000291666679</v>
      </c>
      <c r="D365" s="54">
        <v>1</v>
      </c>
      <c r="E365">
        <v>1</v>
      </c>
      <c r="F365">
        <v>1</v>
      </c>
      <c r="G365" s="53">
        <f>'Regression Results'!$C$2*E365</f>
        <v>20.203699931482753</v>
      </c>
      <c r="H365">
        <f>LOOKUP(D365,'Regression Results'!$A$15:$A$17,'Regression Results'!$B$15:$B$17)+LOOKUP(D365,'Regression Results'!$A$15:$A$17,'Regression Results'!$C$15:$C$17)*F365+LOOKUP(D365,'Regression Results'!$A$15:$A$17,'Regression Results'!$D$15:$D$17)*F365*C365</f>
        <v>9.7356484252850137</v>
      </c>
      <c r="I365" s="53">
        <f t="shared" si="8"/>
        <v>10.468051506197739</v>
      </c>
    </row>
    <row r="366" spans="1:9" x14ac:dyDescent="0.25">
      <c r="A366" s="51">
        <v>12</v>
      </c>
      <c r="B366" s="51">
        <v>31</v>
      </c>
      <c r="C366" s="52">
        <v>53.824999833333329</v>
      </c>
      <c r="D366" s="54">
        <v>1</v>
      </c>
      <c r="E366">
        <v>1</v>
      </c>
      <c r="F366">
        <v>1</v>
      </c>
      <c r="G366" s="53">
        <f>'Regression Results'!$C$2*E366</f>
        <v>20.203699931482753</v>
      </c>
      <c r="H366">
        <f>LOOKUP(D366,'Regression Results'!$A$15:$A$17,'Regression Results'!$B$15:$B$17)+LOOKUP(D366,'Regression Results'!$A$15:$A$17,'Regression Results'!$C$15:$C$17)*F366+LOOKUP(D366,'Regression Results'!$A$15:$A$17,'Regression Results'!$D$15:$D$17)*F366*C366</f>
        <v>9.4920121621210356</v>
      </c>
      <c r="I366" s="53">
        <f t="shared" si="8"/>
        <v>10.711687769361717</v>
      </c>
    </row>
    <row r="367" spans="1:9" x14ac:dyDescent="0.25">
      <c r="A367" s="51">
        <v>1</v>
      </c>
      <c r="B367" s="51">
        <v>1</v>
      </c>
      <c r="C367" s="52">
        <v>51.537499833333328</v>
      </c>
      <c r="D367" s="54">
        <v>2</v>
      </c>
      <c r="E367">
        <v>1</v>
      </c>
      <c r="F367">
        <v>1</v>
      </c>
      <c r="G367" s="53">
        <f>'Regression Results'!$C$2*E367</f>
        <v>20.203699931482753</v>
      </c>
      <c r="H367">
        <f>LOOKUP(D367,'Regression Results'!$A$15:$A$17,'Regression Results'!$B$15:$B$17)+LOOKUP(D367,'Regression Results'!$A$15:$A$17,'Regression Results'!$C$15:$C$17)*F367+LOOKUP(D367,'Regression Results'!$A$15:$A$17,'Regression Results'!$D$15:$D$17)*F367*C367</f>
        <v>12.180053661206879</v>
      </c>
      <c r="I367" s="53">
        <f t="shared" si="8"/>
        <v>8.023646270275874</v>
      </c>
    </row>
    <row r="368" spans="1:9" x14ac:dyDescent="0.25">
      <c r="A368" s="51">
        <v>1</v>
      </c>
      <c r="B368" s="51">
        <v>2</v>
      </c>
      <c r="C368" s="52">
        <v>54.67250008333334</v>
      </c>
      <c r="D368" s="54">
        <v>2</v>
      </c>
      <c r="E368">
        <v>1</v>
      </c>
      <c r="F368">
        <v>1</v>
      </c>
      <c r="G368" s="53">
        <f>'Regression Results'!$C$2*E368</f>
        <v>20.203699931482753</v>
      </c>
      <c r="H368">
        <f>LOOKUP(D368,'Regression Results'!$A$15:$A$17,'Regression Results'!$B$15:$B$17)+LOOKUP(D368,'Regression Results'!$A$15:$A$17,'Regression Results'!$C$15:$C$17)*F368+LOOKUP(D368,'Regression Results'!$A$15:$A$17,'Regression Results'!$D$15:$D$17)*F368*C368</f>
        <v>11.761865926477864</v>
      </c>
      <c r="I368" s="53">
        <f t="shared" si="8"/>
        <v>8.441834005004889</v>
      </c>
    </row>
    <row r="369" spans="1:9" x14ac:dyDescent="0.25">
      <c r="A369" s="51">
        <v>1</v>
      </c>
      <c r="B369" s="51">
        <v>3</v>
      </c>
      <c r="C369" s="52">
        <v>50.622499958333329</v>
      </c>
      <c r="D369" s="54">
        <v>2</v>
      </c>
      <c r="E369">
        <v>1</v>
      </c>
      <c r="F369">
        <v>1</v>
      </c>
      <c r="G369" s="53">
        <f>'Regression Results'!$C$2*E369</f>
        <v>20.203699931482753</v>
      </c>
      <c r="H369">
        <f>LOOKUP(D369,'Regression Results'!$A$15:$A$17,'Regression Results'!$B$15:$B$17)+LOOKUP(D369,'Regression Results'!$A$15:$A$17,'Regression Results'!$C$15:$C$17)*F369+LOOKUP(D369,'Regression Results'!$A$15:$A$17,'Regression Results'!$D$15:$D$17)*F369*C369</f>
        <v>12.3021084281893</v>
      </c>
      <c r="I369" s="53">
        <f t="shared" si="8"/>
        <v>7.9015915032934529</v>
      </c>
    </row>
    <row r="370" spans="1:9" x14ac:dyDescent="0.25">
      <c r="A370" s="51">
        <v>1</v>
      </c>
      <c r="B370" s="51">
        <v>4</v>
      </c>
      <c r="C370" s="52">
        <v>48.462499916666665</v>
      </c>
      <c r="D370" s="54">
        <v>2</v>
      </c>
      <c r="E370">
        <v>1</v>
      </c>
      <c r="F370">
        <v>1</v>
      </c>
      <c r="G370" s="53">
        <f>'Regression Results'!$C$2*E370</f>
        <v>20.203699931482753</v>
      </c>
      <c r="H370">
        <f>LOOKUP(D370,'Regression Results'!$A$15:$A$17,'Regression Results'!$B$15:$B$17)+LOOKUP(D370,'Regression Results'!$A$15:$A$17,'Regression Results'!$C$15:$C$17)*F370+LOOKUP(D370,'Regression Results'!$A$15:$A$17,'Regression Results'!$D$15:$D$17)*F370*C370</f>
        <v>12.590237759100567</v>
      </c>
      <c r="I370" s="53">
        <f t="shared" si="8"/>
        <v>7.6134621723821851</v>
      </c>
    </row>
    <row r="371" spans="1:9" x14ac:dyDescent="0.25">
      <c r="A371" s="51">
        <v>1</v>
      </c>
      <c r="B371" s="51">
        <v>5</v>
      </c>
      <c r="C371" s="52">
        <v>51.822500041666672</v>
      </c>
      <c r="D371" s="54">
        <v>2</v>
      </c>
      <c r="E371">
        <v>1</v>
      </c>
      <c r="F371">
        <v>1</v>
      </c>
      <c r="G371" s="53">
        <f>'Regression Results'!$C$2*E371</f>
        <v>20.203699931482753</v>
      </c>
      <c r="H371">
        <f>LOOKUP(D371,'Regression Results'!$A$15:$A$17,'Regression Results'!$B$15:$B$17)+LOOKUP(D371,'Regression Results'!$A$15:$A$17,'Regression Results'!$C$15:$C$17)*F371+LOOKUP(D371,'Regression Results'!$A$15:$A$17,'Regression Results'!$D$15:$D$17)*F371*C371</f>
        <v>12.142036569654742</v>
      </c>
      <c r="I371" s="53">
        <f t="shared" si="8"/>
        <v>8.0616633618280105</v>
      </c>
    </row>
    <row r="372" spans="1:9" x14ac:dyDescent="0.25">
      <c r="A372" s="51">
        <v>1</v>
      </c>
      <c r="B372" s="51">
        <v>6</v>
      </c>
      <c r="C372" s="52">
        <v>53.870000000000005</v>
      </c>
      <c r="D372" s="54">
        <v>2</v>
      </c>
      <c r="E372">
        <v>1</v>
      </c>
      <c r="F372">
        <v>1</v>
      </c>
      <c r="G372" s="53">
        <f>'Regression Results'!$C$2*E372</f>
        <v>20.203699931482753</v>
      </c>
      <c r="H372">
        <f>LOOKUP(D372,'Regression Results'!$A$15:$A$17,'Regression Results'!$B$15:$B$17)+LOOKUP(D372,'Regression Results'!$A$15:$A$17,'Regression Results'!$C$15:$C$17)*F372+LOOKUP(D372,'Regression Results'!$A$15:$A$17,'Regression Results'!$D$15:$D$17)*F372*C372</f>
        <v>11.868913985555057</v>
      </c>
      <c r="I372" s="53">
        <f t="shared" si="8"/>
        <v>8.3347859459276954</v>
      </c>
    </row>
    <row r="373" spans="1:9" x14ac:dyDescent="0.25">
      <c r="A373" s="51">
        <v>1</v>
      </c>
      <c r="B373" s="51">
        <v>7</v>
      </c>
      <c r="C373" s="52">
        <v>52.767499750000006</v>
      </c>
      <c r="D373" s="54">
        <v>2</v>
      </c>
      <c r="E373">
        <v>1</v>
      </c>
      <c r="F373">
        <v>1</v>
      </c>
      <c r="G373" s="53">
        <f>'Regression Results'!$C$2*E373</f>
        <v>20.203699931482753</v>
      </c>
      <c r="H373">
        <f>LOOKUP(D373,'Regression Results'!$A$15:$A$17,'Regression Results'!$B$15:$B$17)+LOOKUP(D373,'Regression Results'!$A$15:$A$17,'Regression Results'!$C$15:$C$17)*F373+LOOKUP(D373,'Regression Results'!$A$15:$A$17,'Regression Results'!$D$15:$D$17)*F373*C373</f>
        <v>12.015980028719063</v>
      </c>
      <c r="I373" s="53">
        <f t="shared" si="8"/>
        <v>8.1877199027636891</v>
      </c>
    </row>
    <row r="374" spans="1:9" x14ac:dyDescent="0.25">
      <c r="A374" s="51">
        <v>1</v>
      </c>
      <c r="B374" s="51">
        <v>8</v>
      </c>
      <c r="C374" s="52">
        <v>51.027500291666676</v>
      </c>
      <c r="D374" s="54">
        <v>2</v>
      </c>
      <c r="E374">
        <v>1</v>
      </c>
      <c r="F374">
        <v>1</v>
      </c>
      <c r="G374" s="53">
        <f>'Regression Results'!$C$2*E374</f>
        <v>20.203699931482753</v>
      </c>
      <c r="H374">
        <f>LOOKUP(D374,'Regression Results'!$A$15:$A$17,'Regression Results'!$B$15:$B$17)+LOOKUP(D374,'Regression Results'!$A$15:$A$17,'Regression Results'!$C$15:$C$17)*F374+LOOKUP(D374,'Regression Results'!$A$15:$A$17,'Regression Results'!$D$15:$D$17)*F374*C374</f>
        <v>12.248084135221166</v>
      </c>
      <c r="I374" s="53">
        <f t="shared" si="8"/>
        <v>7.9556157962615863</v>
      </c>
    </row>
    <row r="375" spans="1:9" x14ac:dyDescent="0.25">
      <c r="A375" s="51">
        <v>1</v>
      </c>
      <c r="B375" s="51">
        <v>9</v>
      </c>
      <c r="C375" s="52">
        <v>55.30999987500001</v>
      </c>
      <c r="D375" s="54">
        <v>2</v>
      </c>
      <c r="E375">
        <v>1</v>
      </c>
      <c r="F375">
        <v>1</v>
      </c>
      <c r="G375" s="53">
        <f>'Regression Results'!$C$2*E375</f>
        <v>20.203699931482753</v>
      </c>
      <c r="H375">
        <f>LOOKUP(D375,'Regression Results'!$A$15:$A$17,'Regression Results'!$B$15:$B$17)+LOOKUP(D375,'Regression Results'!$A$15:$A$17,'Regression Results'!$C$15:$C$17)*F375+LOOKUP(D375,'Regression Results'!$A$15:$A$17,'Regression Results'!$D$15:$D$17)*F375*C375</f>
        <v>11.676827785327061</v>
      </c>
      <c r="I375" s="53">
        <f t="shared" si="8"/>
        <v>8.5268721461556911</v>
      </c>
    </row>
    <row r="376" spans="1:9" x14ac:dyDescent="0.25">
      <c r="A376" s="51">
        <v>1</v>
      </c>
      <c r="B376" s="51">
        <v>10</v>
      </c>
      <c r="C376" s="52">
        <v>56.082500208333336</v>
      </c>
      <c r="D376" s="54">
        <v>2</v>
      </c>
      <c r="E376">
        <v>1</v>
      </c>
      <c r="F376">
        <v>1</v>
      </c>
      <c r="G376" s="53">
        <f>'Regression Results'!$C$2*E376</f>
        <v>20.203699931482753</v>
      </c>
      <c r="H376">
        <f>LOOKUP(D376,'Regression Results'!$A$15:$A$17,'Regression Results'!$B$15:$B$17)+LOOKUP(D376,'Regression Results'!$A$15:$A$17,'Regression Results'!$C$15:$C$17)*F376+LOOKUP(D376,'Regression Results'!$A$15:$A$17,'Regression Results'!$D$15:$D$17)*F376*C376</f>
        <v>11.573781489087031</v>
      </c>
      <c r="I376" s="53">
        <f t="shared" si="8"/>
        <v>8.6299184423957218</v>
      </c>
    </row>
    <row r="377" spans="1:9" x14ac:dyDescent="0.25">
      <c r="A377" s="51">
        <v>1</v>
      </c>
      <c r="B377" s="51">
        <v>11</v>
      </c>
      <c r="C377" s="52">
        <v>55.887500375000002</v>
      </c>
      <c r="D377" s="54">
        <v>2</v>
      </c>
      <c r="E377">
        <v>1</v>
      </c>
      <c r="F377">
        <v>1</v>
      </c>
      <c r="G377" s="53">
        <f>'Regression Results'!$C$2*E377</f>
        <v>20.203699931482753</v>
      </c>
      <c r="H377">
        <f>LOOKUP(D377,'Regression Results'!$A$15:$A$17,'Regression Results'!$B$15:$B$17)+LOOKUP(D377,'Regression Results'!$A$15:$A$17,'Regression Results'!$C$15:$C$17)*F377+LOOKUP(D377,'Regression Results'!$A$15:$A$17,'Regression Results'!$D$15:$D$17)*F377*C377</f>
        <v>11.599793142060328</v>
      </c>
      <c r="I377" s="53">
        <f t="shared" si="8"/>
        <v>8.6039067894224246</v>
      </c>
    </row>
    <row r="378" spans="1:9" x14ac:dyDescent="0.25">
      <c r="A378" s="51">
        <v>1</v>
      </c>
      <c r="B378" s="51">
        <v>12</v>
      </c>
      <c r="C378" s="52">
        <v>55.295000041666661</v>
      </c>
      <c r="D378" s="54">
        <v>2</v>
      </c>
      <c r="E378">
        <v>1</v>
      </c>
      <c r="F378">
        <v>1</v>
      </c>
      <c r="G378" s="53">
        <f>'Regression Results'!$C$2*E378</f>
        <v>20.203699931482753</v>
      </c>
      <c r="H378">
        <f>LOOKUP(D378,'Regression Results'!$A$15:$A$17,'Regression Results'!$B$15:$B$17)+LOOKUP(D378,'Regression Results'!$A$15:$A$17,'Regression Results'!$C$15:$C$17)*F378+LOOKUP(D378,'Regression Results'!$A$15:$A$17,'Regression Results'!$D$15:$D$17)*F378*C378</f>
        <v>11.678828661187593</v>
      </c>
      <c r="I378" s="53">
        <f t="shared" si="8"/>
        <v>8.5248712702951597</v>
      </c>
    </row>
    <row r="379" spans="1:9" x14ac:dyDescent="0.25">
      <c r="A379" s="51">
        <v>1</v>
      </c>
      <c r="B379" s="51">
        <v>13</v>
      </c>
      <c r="C379" s="52">
        <v>57.859999791666667</v>
      </c>
      <c r="D379" s="54">
        <v>2</v>
      </c>
      <c r="E379">
        <v>1</v>
      </c>
      <c r="F379">
        <v>1</v>
      </c>
      <c r="G379" s="53">
        <f>'Regression Results'!$C$2*E379</f>
        <v>20.203699931482753</v>
      </c>
      <c r="H379">
        <f>LOOKUP(D379,'Regression Results'!$A$15:$A$17,'Regression Results'!$B$15:$B$17)+LOOKUP(D379,'Regression Results'!$A$15:$A$17,'Regression Results'!$C$15:$C$17)*F379+LOOKUP(D379,'Regression Results'!$A$15:$A$17,'Regression Results'!$D$15:$D$17)*F379*C379</f>
        <v>11.336675120678947</v>
      </c>
      <c r="I379" s="53">
        <f t="shared" si="8"/>
        <v>8.8670248108038052</v>
      </c>
    </row>
    <row r="380" spans="1:9" x14ac:dyDescent="0.25">
      <c r="A380" s="51">
        <v>1</v>
      </c>
      <c r="B380" s="51">
        <v>14</v>
      </c>
      <c r="C380" s="52">
        <v>62.922500000000007</v>
      </c>
      <c r="D380" s="54">
        <v>2</v>
      </c>
      <c r="E380">
        <v>1</v>
      </c>
      <c r="F380">
        <v>1</v>
      </c>
      <c r="G380" s="53">
        <f>'Regression Results'!$C$2*E380</f>
        <v>20.203699931482753</v>
      </c>
      <c r="H380">
        <f>LOOKUP(D380,'Regression Results'!$A$15:$A$17,'Regression Results'!$B$15:$B$17)+LOOKUP(D380,'Regression Results'!$A$15:$A$17,'Regression Results'!$C$15:$C$17)*F380+LOOKUP(D380,'Regression Results'!$A$15:$A$17,'Regression Results'!$D$15:$D$17)*F380*C380</f>
        <v>10.661371986592092</v>
      </c>
      <c r="I380" s="53">
        <f t="shared" si="8"/>
        <v>9.5423279448906602</v>
      </c>
    </row>
    <row r="381" spans="1:9" x14ac:dyDescent="0.25">
      <c r="A381" s="51">
        <v>1</v>
      </c>
      <c r="B381" s="51">
        <v>15</v>
      </c>
      <c r="C381" s="52">
        <v>56.405000000000001</v>
      </c>
      <c r="D381" s="54">
        <v>2</v>
      </c>
      <c r="E381">
        <v>1</v>
      </c>
      <c r="F381">
        <v>1</v>
      </c>
      <c r="G381" s="53">
        <f>'Regression Results'!$C$2*E381</f>
        <v>20.203699931482753</v>
      </c>
      <c r="H381">
        <f>LOOKUP(D381,'Regression Results'!$A$15:$A$17,'Regression Results'!$B$15:$B$17)+LOOKUP(D381,'Regression Results'!$A$15:$A$17,'Regression Results'!$C$15:$C$17)*F381+LOOKUP(D381,'Regression Results'!$A$15:$A$17,'Regression Results'!$D$15:$D$17)*F381*C381</f>
        <v>11.530762207883573</v>
      </c>
      <c r="I381" s="53">
        <f t="shared" si="8"/>
        <v>8.6729377235991798</v>
      </c>
    </row>
    <row r="382" spans="1:9" x14ac:dyDescent="0.25">
      <c r="A382" s="51">
        <v>1</v>
      </c>
      <c r="B382" s="51">
        <v>16</v>
      </c>
      <c r="C382" s="52">
        <v>56.929999916666674</v>
      </c>
      <c r="D382" s="54">
        <v>2</v>
      </c>
      <c r="E382">
        <v>1</v>
      </c>
      <c r="F382">
        <v>1</v>
      </c>
      <c r="G382" s="53">
        <f>'Regression Results'!$C$2*E382</f>
        <v>20.203699931482753</v>
      </c>
      <c r="H382">
        <f>LOOKUP(D382,'Regression Results'!$A$15:$A$17,'Regression Results'!$B$15:$B$17)+LOOKUP(D382,'Regression Results'!$A$15:$A$17,'Regression Results'!$C$15:$C$17)*F382+LOOKUP(D382,'Regression Results'!$A$15:$A$17,'Regression Results'!$D$15:$D$17)*F382*C382</f>
        <v>11.460730785754098</v>
      </c>
      <c r="I382" s="53">
        <f t="shared" si="8"/>
        <v>8.7429691457286545</v>
      </c>
    </row>
    <row r="383" spans="1:9" x14ac:dyDescent="0.25">
      <c r="A383" s="51">
        <v>1</v>
      </c>
      <c r="B383" s="51">
        <v>17</v>
      </c>
      <c r="C383" s="52">
        <v>56.007499916666667</v>
      </c>
      <c r="D383" s="54">
        <v>2</v>
      </c>
      <c r="E383">
        <v>1</v>
      </c>
      <c r="F383">
        <v>1</v>
      </c>
      <c r="G383" s="53">
        <f>'Regression Results'!$C$2*E383</f>
        <v>20.203699931482753</v>
      </c>
      <c r="H383">
        <f>LOOKUP(D383,'Regression Results'!$A$15:$A$17,'Regression Results'!$B$15:$B$17)+LOOKUP(D383,'Regression Results'!$A$15:$A$17,'Regression Results'!$C$15:$C$17)*F383+LOOKUP(D383,'Regression Results'!$A$15:$A$17,'Regression Results'!$D$15:$D$17)*F383*C383</f>
        <v>11.583786018457037</v>
      </c>
      <c r="I383" s="53">
        <f t="shared" si="8"/>
        <v>8.6199139130257159</v>
      </c>
    </row>
    <row r="384" spans="1:9" x14ac:dyDescent="0.25">
      <c r="A384" s="51">
        <v>1</v>
      </c>
      <c r="B384" s="51">
        <v>18</v>
      </c>
      <c r="C384" s="52">
        <v>55.68499987500001</v>
      </c>
      <c r="D384" s="54">
        <v>2</v>
      </c>
      <c r="E384">
        <v>1</v>
      </c>
      <c r="F384">
        <v>1</v>
      </c>
      <c r="G384" s="53">
        <f>'Regression Results'!$C$2*E384</f>
        <v>20.203699931482753</v>
      </c>
      <c r="H384">
        <f>LOOKUP(D384,'Regression Results'!$A$15:$A$17,'Regression Results'!$B$15:$B$17)+LOOKUP(D384,'Regression Results'!$A$15:$A$17,'Regression Results'!$C$15:$C$17)*F384+LOOKUP(D384,'Regression Results'!$A$15:$A$17,'Regression Results'!$D$15:$D$17)*F384*C384</f>
        <v>11.626805333008795</v>
      </c>
      <c r="I384" s="53">
        <f t="shared" si="8"/>
        <v>8.5768945984739577</v>
      </c>
    </row>
    <row r="385" spans="1:9" x14ac:dyDescent="0.25">
      <c r="A385" s="51">
        <v>1</v>
      </c>
      <c r="B385" s="51">
        <v>19</v>
      </c>
      <c r="C385" s="52">
        <v>54.642499916666651</v>
      </c>
      <c r="D385" s="54">
        <v>2</v>
      </c>
      <c r="E385">
        <v>1</v>
      </c>
      <c r="F385">
        <v>1</v>
      </c>
      <c r="G385" s="53">
        <f>'Regression Results'!$C$2*E385</f>
        <v>20.203699931482753</v>
      </c>
      <c r="H385">
        <f>LOOKUP(D385,'Regression Results'!$A$15:$A$17,'Regression Results'!$B$15:$B$17)+LOOKUP(D385,'Regression Results'!$A$15:$A$17,'Regression Results'!$C$15:$C$17)*F385+LOOKUP(D385,'Regression Results'!$A$15:$A$17,'Regression Results'!$D$15:$D$17)*F385*C385</f>
        <v>11.76586774489553</v>
      </c>
      <c r="I385" s="53">
        <f t="shared" si="8"/>
        <v>8.4378321865872223</v>
      </c>
    </row>
    <row r="386" spans="1:9" x14ac:dyDescent="0.25">
      <c r="A386" s="51">
        <v>1</v>
      </c>
      <c r="B386" s="51">
        <v>20</v>
      </c>
      <c r="C386" s="52">
        <v>53.510000083333324</v>
      </c>
      <c r="D386" s="54">
        <v>2</v>
      </c>
      <c r="E386">
        <v>1</v>
      </c>
      <c r="F386">
        <v>1</v>
      </c>
      <c r="G386" s="53">
        <f>'Regression Results'!$C$2*E386</f>
        <v>20.203699931482753</v>
      </c>
      <c r="H386">
        <f>LOOKUP(D386,'Regression Results'!$A$15:$A$17,'Regression Results'!$B$15:$B$17)+LOOKUP(D386,'Regression Results'!$A$15:$A$17,'Regression Results'!$C$15:$C$17)*F386+LOOKUP(D386,'Regression Results'!$A$15:$A$17,'Regression Results'!$D$15:$D$17)*F386*C386</f>
        <v>11.916935528664494</v>
      </c>
      <c r="I386" s="53">
        <f t="shared" si="8"/>
        <v>8.2867644028182585</v>
      </c>
    </row>
    <row r="387" spans="1:9" x14ac:dyDescent="0.25">
      <c r="A387" s="51">
        <v>1</v>
      </c>
      <c r="B387" s="51">
        <v>21</v>
      </c>
      <c r="C387" s="52">
        <v>55.69999979166667</v>
      </c>
      <c r="D387" s="54">
        <v>2</v>
      </c>
      <c r="E387">
        <v>1</v>
      </c>
      <c r="F387">
        <v>1</v>
      </c>
      <c r="G387" s="53">
        <f>'Regression Results'!$C$2*E387</f>
        <v>20.203699931482753</v>
      </c>
      <c r="H387">
        <f>LOOKUP(D387,'Regression Results'!$A$15:$A$17,'Regression Results'!$B$15:$B$17)+LOOKUP(D387,'Regression Results'!$A$15:$A$17,'Regression Results'!$C$15:$C$17)*F387+LOOKUP(D387,'Regression Results'!$A$15:$A$17,'Regression Results'!$D$15:$D$17)*F387*C387</f>
        <v>11.624804446032165</v>
      </c>
      <c r="I387" s="53">
        <f t="shared" ref="I387:I450" si="9">G387-H387</f>
        <v>8.5788954854505874</v>
      </c>
    </row>
    <row r="388" spans="1:9" x14ac:dyDescent="0.25">
      <c r="A388" s="51">
        <v>1</v>
      </c>
      <c r="B388" s="51">
        <v>22</v>
      </c>
      <c r="C388" s="52">
        <v>61.25</v>
      </c>
      <c r="D388" s="54">
        <v>2</v>
      </c>
      <c r="E388">
        <v>1</v>
      </c>
      <c r="F388">
        <v>1</v>
      </c>
      <c r="G388" s="53">
        <f>'Regression Results'!$C$2*E388</f>
        <v>20.203699931482753</v>
      </c>
      <c r="H388">
        <f>LOOKUP(D388,'Regression Results'!$A$15:$A$17,'Regression Results'!$B$15:$B$17)+LOOKUP(D388,'Regression Results'!$A$15:$A$17,'Regression Results'!$C$15:$C$17)*F388+LOOKUP(D388,'Regression Results'!$A$15:$A$17,'Regression Results'!$D$15:$D$17)*F388*C388</f>
        <v>10.884472123931564</v>
      </c>
      <c r="I388" s="53">
        <f t="shared" si="9"/>
        <v>9.3192278075511883</v>
      </c>
    </row>
    <row r="389" spans="1:9" x14ac:dyDescent="0.25">
      <c r="A389" s="51">
        <v>1</v>
      </c>
      <c r="B389" s="51">
        <v>23</v>
      </c>
      <c r="C389" s="52">
        <v>53.480000374999996</v>
      </c>
      <c r="D389" s="54">
        <v>2</v>
      </c>
      <c r="E389">
        <v>1</v>
      </c>
      <c r="F389">
        <v>1</v>
      </c>
      <c r="G389" s="53">
        <f>'Regression Results'!$C$2*E389</f>
        <v>20.203699931482753</v>
      </c>
      <c r="H389">
        <f>LOOKUP(D389,'Regression Results'!$A$15:$A$17,'Regression Results'!$B$15:$B$17)+LOOKUP(D389,'Regression Results'!$A$15:$A$17,'Regression Results'!$C$15:$C$17)*F389+LOOKUP(D389,'Regression Results'!$A$15:$A$17,'Regression Results'!$D$15:$D$17)*F389*C389</f>
        <v>11.920937285943602</v>
      </c>
      <c r="I389" s="53">
        <f t="shared" si="9"/>
        <v>8.282762645539151</v>
      </c>
    </row>
    <row r="390" spans="1:9" x14ac:dyDescent="0.25">
      <c r="A390" s="51">
        <v>1</v>
      </c>
      <c r="B390" s="51">
        <v>24</v>
      </c>
      <c r="C390" s="52">
        <v>52.692499999999995</v>
      </c>
      <c r="D390" s="54">
        <v>2</v>
      </c>
      <c r="E390">
        <v>1</v>
      </c>
      <c r="F390">
        <v>1</v>
      </c>
      <c r="G390" s="53">
        <f>'Regression Results'!$C$2*E390</f>
        <v>20.203699931482753</v>
      </c>
      <c r="H390">
        <f>LOOKUP(D390,'Regression Results'!$A$15:$A$17,'Regression Results'!$B$15:$B$17)+LOOKUP(D390,'Regression Results'!$A$15:$A$17,'Regression Results'!$C$15:$C$17)*F390+LOOKUP(D390,'Regression Results'!$A$15:$A$17,'Regression Results'!$D$15:$D$17)*F390*C390</f>
        <v>12.025984485834416</v>
      </c>
      <c r="I390" s="53">
        <f t="shared" si="9"/>
        <v>8.177715445648337</v>
      </c>
    </row>
    <row r="391" spans="1:9" x14ac:dyDescent="0.25">
      <c r="A391" s="51">
        <v>1</v>
      </c>
      <c r="B391" s="51">
        <v>25</v>
      </c>
      <c r="C391" s="52">
        <v>53.787499958333342</v>
      </c>
      <c r="D391" s="54">
        <v>2</v>
      </c>
      <c r="E391">
        <v>1</v>
      </c>
      <c r="F391">
        <v>1</v>
      </c>
      <c r="G391" s="53">
        <f>'Regression Results'!$C$2*E391</f>
        <v>20.203699931482753</v>
      </c>
      <c r="H391">
        <f>LOOKUP(D391,'Regression Results'!$A$15:$A$17,'Regression Results'!$B$15:$B$17)+LOOKUP(D391,'Regression Results'!$A$15:$A$17,'Regression Results'!$C$15:$C$17)*F391+LOOKUP(D391,'Regression Results'!$A$15:$A$17,'Regression Results'!$D$15:$D$17)*F391*C391</f>
        <v>11.879918930623125</v>
      </c>
      <c r="I391" s="53">
        <f t="shared" si="9"/>
        <v>8.3237810008596274</v>
      </c>
    </row>
    <row r="392" spans="1:9" x14ac:dyDescent="0.25">
      <c r="A392" s="51">
        <v>1</v>
      </c>
      <c r="B392" s="51">
        <v>26</v>
      </c>
      <c r="C392" s="52">
        <v>51.725000208333334</v>
      </c>
      <c r="D392" s="54">
        <v>2</v>
      </c>
      <c r="E392">
        <v>1</v>
      </c>
      <c r="F392">
        <v>1</v>
      </c>
      <c r="G392" s="53">
        <f>'Regression Results'!$C$2*E392</f>
        <v>20.203699931482753</v>
      </c>
      <c r="H392">
        <f>LOOKUP(D392,'Regression Results'!$A$15:$A$17,'Regression Results'!$B$15:$B$17)+LOOKUP(D392,'Regression Results'!$A$15:$A$17,'Regression Results'!$C$15:$C$17)*F392+LOOKUP(D392,'Regression Results'!$A$15:$A$17,'Regression Results'!$D$15:$D$17)*F392*C392</f>
        <v>12.155042385025293</v>
      </c>
      <c r="I392" s="53">
        <f t="shared" si="9"/>
        <v>8.0486575464574592</v>
      </c>
    </row>
    <row r="393" spans="1:9" x14ac:dyDescent="0.25">
      <c r="A393" s="51">
        <v>1</v>
      </c>
      <c r="B393" s="51">
        <v>27</v>
      </c>
      <c r="C393" s="52">
        <v>53.112499999999983</v>
      </c>
      <c r="D393" s="54">
        <v>2</v>
      </c>
      <c r="E393">
        <v>1</v>
      </c>
      <c r="F393">
        <v>1</v>
      </c>
      <c r="G393" s="53">
        <f>'Regression Results'!$C$2*E393</f>
        <v>20.203699931482753</v>
      </c>
      <c r="H393">
        <f>LOOKUP(D393,'Regression Results'!$A$15:$A$17,'Regression Results'!$B$15:$B$17)+LOOKUP(D393,'Regression Results'!$A$15:$A$17,'Regression Results'!$C$15:$C$17)*F393+LOOKUP(D393,'Regression Results'!$A$15:$A$17,'Regression Results'!$D$15:$D$17)*F393*C393</f>
        <v>11.96995933923796</v>
      </c>
      <c r="I393" s="53">
        <f t="shared" si="9"/>
        <v>8.2337405922447928</v>
      </c>
    </row>
    <row r="394" spans="1:9" x14ac:dyDescent="0.25">
      <c r="A394" s="51">
        <v>1</v>
      </c>
      <c r="B394" s="51">
        <v>28</v>
      </c>
      <c r="C394" s="52">
        <v>55.834999708333335</v>
      </c>
      <c r="D394" s="54">
        <v>2</v>
      </c>
      <c r="E394">
        <v>1</v>
      </c>
      <c r="F394">
        <v>1</v>
      </c>
      <c r="G394" s="53">
        <f>'Regression Results'!$C$2*E394</f>
        <v>20.203699931482753</v>
      </c>
      <c r="H394">
        <f>LOOKUP(D394,'Regression Results'!$A$15:$A$17,'Regression Results'!$B$15:$B$17)+LOOKUP(D394,'Regression Results'!$A$15:$A$17,'Regression Results'!$C$15:$C$17)*F394+LOOKUP(D394,'Regression Results'!$A$15:$A$17,'Regression Results'!$D$15:$D$17)*F394*C394</f>
        <v>11.606796374313689</v>
      </c>
      <c r="I394" s="53">
        <f t="shared" si="9"/>
        <v>8.596903557169064</v>
      </c>
    </row>
    <row r="395" spans="1:9" x14ac:dyDescent="0.25">
      <c r="A395" s="51">
        <v>1</v>
      </c>
      <c r="B395" s="51">
        <v>29</v>
      </c>
      <c r="C395" s="52">
        <v>54.424999875000005</v>
      </c>
      <c r="D395" s="54">
        <v>2</v>
      </c>
      <c r="E395">
        <v>1</v>
      </c>
      <c r="F395">
        <v>1</v>
      </c>
      <c r="G395" s="53">
        <f>'Regression Results'!$C$2*E395</f>
        <v>20.203699931482753</v>
      </c>
      <c r="H395">
        <f>LOOKUP(D395,'Regression Results'!$A$15:$A$17,'Regression Results'!$B$15:$B$17)+LOOKUP(D395,'Regression Results'!$A$15:$A$17,'Regression Results'!$C$15:$C$17)*F395+LOOKUP(D395,'Regression Results'!$A$15:$A$17,'Regression Results'!$D$15:$D$17)*F395*C395</f>
        <v>11.794880772798173</v>
      </c>
      <c r="I395" s="53">
        <f t="shared" si="9"/>
        <v>8.4088191586845795</v>
      </c>
    </row>
    <row r="396" spans="1:9" x14ac:dyDescent="0.25">
      <c r="A396" s="51">
        <v>1</v>
      </c>
      <c r="B396" s="51">
        <v>30</v>
      </c>
      <c r="C396" s="52">
        <v>51.98000008333333</v>
      </c>
      <c r="D396" s="54">
        <v>2</v>
      </c>
      <c r="E396">
        <v>1</v>
      </c>
      <c r="F396">
        <v>1</v>
      </c>
      <c r="G396" s="53">
        <f>'Regression Results'!$C$2*E396</f>
        <v>20.203699931482753</v>
      </c>
      <c r="H396">
        <f>LOOKUP(D396,'Regression Results'!$A$15:$A$17,'Regression Results'!$B$15:$B$17)+LOOKUP(D396,'Regression Results'!$A$15:$A$17,'Regression Results'!$C$15:$C$17)*F396+LOOKUP(D396,'Regression Results'!$A$15:$A$17,'Regression Results'!$D$15:$D$17)*F396*C396</f>
        <v>12.121027134123022</v>
      </c>
      <c r="I396" s="53">
        <f t="shared" si="9"/>
        <v>8.0826727973597308</v>
      </c>
    </row>
    <row r="397" spans="1:9" x14ac:dyDescent="0.25">
      <c r="A397" s="51">
        <v>1</v>
      </c>
      <c r="B397" s="51">
        <v>31</v>
      </c>
      <c r="C397" s="52">
        <v>56.097499625000005</v>
      </c>
      <c r="D397" s="54">
        <v>2</v>
      </c>
      <c r="E397">
        <v>1</v>
      </c>
      <c r="F397">
        <v>1</v>
      </c>
      <c r="G397" s="53">
        <f>'Regression Results'!$C$2*E397</f>
        <v>20.203699931482753</v>
      </c>
      <c r="H397">
        <f>LOOKUP(D397,'Regression Results'!$A$15:$A$17,'Regression Results'!$B$15:$B$17)+LOOKUP(D397,'Regression Results'!$A$15:$A$17,'Regression Results'!$C$15:$C$17)*F397+LOOKUP(D397,'Regression Results'!$A$15:$A$17,'Regression Results'!$D$15:$D$17)*F397*C397</f>
        <v>11.571780668807003</v>
      </c>
      <c r="I397" s="53">
        <f t="shared" si="9"/>
        <v>8.6319192626757495</v>
      </c>
    </row>
    <row r="398" spans="1:9" x14ac:dyDescent="0.25">
      <c r="A398" s="51">
        <v>2</v>
      </c>
      <c r="B398" s="51">
        <v>1</v>
      </c>
      <c r="C398" s="52">
        <v>60.912499874999988</v>
      </c>
      <c r="D398" s="54">
        <v>2</v>
      </c>
      <c r="E398">
        <v>1</v>
      </c>
      <c r="F398">
        <v>1</v>
      </c>
      <c r="G398" s="53">
        <f>'Regression Results'!$C$2*E398</f>
        <v>20.203699931482753</v>
      </c>
      <c r="H398">
        <f>LOOKUP(D398,'Regression Results'!$A$15:$A$17,'Regression Results'!$B$15:$B$17)+LOOKUP(D398,'Regression Results'!$A$15:$A$17,'Regression Results'!$C$15:$C$17)*F398+LOOKUP(D398,'Regression Results'!$A$15:$A$17,'Regression Results'!$D$15:$D$17)*F398*C398</f>
        <v>10.929492347692157</v>
      </c>
      <c r="I398" s="53">
        <f t="shared" si="9"/>
        <v>9.2742075837905951</v>
      </c>
    </row>
    <row r="399" spans="1:9" x14ac:dyDescent="0.25">
      <c r="A399" s="51">
        <v>2</v>
      </c>
      <c r="B399" s="51">
        <v>2</v>
      </c>
      <c r="C399" s="52">
        <v>62.112499958333338</v>
      </c>
      <c r="D399" s="54">
        <v>2</v>
      </c>
      <c r="E399">
        <v>1</v>
      </c>
      <c r="F399">
        <v>1</v>
      </c>
      <c r="G399" s="53">
        <f>'Regression Results'!$C$2*E399</f>
        <v>20.203699931482753</v>
      </c>
      <c r="H399">
        <f>LOOKUP(D399,'Regression Results'!$A$15:$A$17,'Regression Results'!$B$15:$B$17)+LOOKUP(D399,'Regression Results'!$A$15:$A$17,'Regression Results'!$C$15:$C$17)*F399+LOOKUP(D399,'Regression Results'!$A$15:$A$17,'Regression Results'!$D$15:$D$17)*F399*C399</f>
        <v>10.7694204891576</v>
      </c>
      <c r="I399" s="53">
        <f t="shared" si="9"/>
        <v>9.4342794423251526</v>
      </c>
    </row>
    <row r="400" spans="1:9" x14ac:dyDescent="0.25">
      <c r="A400" s="51">
        <v>2</v>
      </c>
      <c r="B400" s="51">
        <v>3</v>
      </c>
      <c r="C400" s="52">
        <v>56.990000166666668</v>
      </c>
      <c r="D400" s="54">
        <v>2</v>
      </c>
      <c r="E400">
        <v>1</v>
      </c>
      <c r="F400">
        <v>1</v>
      </c>
      <c r="G400" s="53">
        <f>'Regression Results'!$C$2*E400</f>
        <v>20.203699931482753</v>
      </c>
      <c r="H400">
        <f>LOOKUP(D400,'Regression Results'!$A$15:$A$17,'Regression Results'!$B$15:$B$17)+LOOKUP(D400,'Regression Results'!$A$15:$A$17,'Regression Results'!$C$15:$C$17)*F400+LOOKUP(D400,'Regression Results'!$A$15:$A$17,'Regression Results'!$D$15:$D$17)*F400*C400</f>
        <v>11.452727160034875</v>
      </c>
      <c r="I400" s="53">
        <f t="shared" si="9"/>
        <v>8.7509727714478771</v>
      </c>
    </row>
    <row r="401" spans="1:9" x14ac:dyDescent="0.25">
      <c r="A401" s="51">
        <v>2</v>
      </c>
      <c r="B401" s="51">
        <v>4</v>
      </c>
      <c r="C401" s="52">
        <v>55.107500583333341</v>
      </c>
      <c r="D401" s="54">
        <v>2</v>
      </c>
      <c r="E401">
        <v>1</v>
      </c>
      <c r="F401">
        <v>1</v>
      </c>
      <c r="G401" s="53">
        <f>'Regression Results'!$C$2*E401</f>
        <v>20.203699931482753</v>
      </c>
      <c r="H401">
        <f>LOOKUP(D401,'Regression Results'!$A$15:$A$17,'Regression Results'!$B$15:$B$17)+LOOKUP(D401,'Regression Results'!$A$15:$A$17,'Regression Results'!$C$15:$C$17)*F401+LOOKUP(D401,'Regression Results'!$A$15:$A$17,'Regression Results'!$D$15:$D$17)*F401*C401</f>
        <v>11.703839815092071</v>
      </c>
      <c r="I401" s="53">
        <f t="shared" si="9"/>
        <v>8.499860116390682</v>
      </c>
    </row>
    <row r="402" spans="1:9" x14ac:dyDescent="0.25">
      <c r="A402" s="51">
        <v>2</v>
      </c>
      <c r="B402" s="51">
        <v>5</v>
      </c>
      <c r="C402" s="52">
        <v>55.129999749999989</v>
      </c>
      <c r="D402" s="54">
        <v>2</v>
      </c>
      <c r="E402">
        <v>1</v>
      </c>
      <c r="F402">
        <v>1</v>
      </c>
      <c r="G402" s="53">
        <f>'Regression Results'!$C$2*E402</f>
        <v>20.203699931482753</v>
      </c>
      <c r="H402">
        <f>LOOKUP(D402,'Regression Results'!$A$15:$A$17,'Regression Results'!$B$15:$B$17)+LOOKUP(D402,'Regression Results'!$A$15:$A$17,'Regression Results'!$C$15:$C$17)*F402+LOOKUP(D402,'Regression Results'!$A$15:$A$17,'Regression Results'!$D$15:$D$17)*F402*C402</f>
        <v>11.700838579113984</v>
      </c>
      <c r="I402" s="53">
        <f t="shared" si="9"/>
        <v>8.5028613523687682</v>
      </c>
    </row>
    <row r="403" spans="1:9" x14ac:dyDescent="0.25">
      <c r="A403" s="51">
        <v>2</v>
      </c>
      <c r="B403" s="51">
        <v>6</v>
      </c>
      <c r="C403" s="52">
        <v>52.362500000000011</v>
      </c>
      <c r="D403" s="54">
        <v>2</v>
      </c>
      <c r="E403">
        <v>1</v>
      </c>
      <c r="F403">
        <v>1</v>
      </c>
      <c r="G403" s="53">
        <f>'Regression Results'!$C$2*E403</f>
        <v>20.203699931482753</v>
      </c>
      <c r="H403">
        <f>LOOKUP(D403,'Regression Results'!$A$15:$A$17,'Regression Results'!$B$15:$B$17)+LOOKUP(D403,'Regression Results'!$A$15:$A$17,'Regression Results'!$C$15:$C$17)*F403+LOOKUP(D403,'Regression Results'!$A$15:$A$17,'Regression Results'!$D$15:$D$17)*F403*C403</f>
        <v>12.070004243874489</v>
      </c>
      <c r="I403" s="53">
        <f t="shared" si="9"/>
        <v>8.1336956876082631</v>
      </c>
    </row>
    <row r="404" spans="1:9" x14ac:dyDescent="0.25">
      <c r="A404" s="51">
        <v>2</v>
      </c>
      <c r="B404" s="51">
        <v>7</v>
      </c>
      <c r="C404" s="52">
        <v>53.427499833333322</v>
      </c>
      <c r="D404" s="54">
        <v>2</v>
      </c>
      <c r="E404">
        <v>1</v>
      </c>
      <c r="F404">
        <v>1</v>
      </c>
      <c r="G404" s="53">
        <f>'Regression Results'!$C$2*E404</f>
        <v>20.203699931482753</v>
      </c>
      <c r="H404">
        <f>LOOKUP(D404,'Regression Results'!$A$15:$A$17,'Regression Results'!$B$15:$B$17)+LOOKUP(D404,'Regression Results'!$A$15:$A$17,'Regression Results'!$C$15:$C$17)*F404+LOOKUP(D404,'Regression Results'!$A$15:$A$17,'Regression Results'!$D$15:$D$17)*F404*C404</f>
        <v>11.927940501522816</v>
      </c>
      <c r="I404" s="53">
        <f t="shared" si="9"/>
        <v>8.2757594299599369</v>
      </c>
    </row>
    <row r="405" spans="1:9" x14ac:dyDescent="0.25">
      <c r="A405" s="51">
        <v>2</v>
      </c>
      <c r="B405" s="51">
        <v>8</v>
      </c>
      <c r="C405" s="52">
        <v>54.889999708333335</v>
      </c>
      <c r="D405" s="54">
        <v>2</v>
      </c>
      <c r="E405">
        <v>1</v>
      </c>
      <c r="F405">
        <v>1</v>
      </c>
      <c r="G405" s="53">
        <f>'Regression Results'!$C$2*E405</f>
        <v>20.203699931482753</v>
      </c>
      <c r="H405">
        <f>LOOKUP(D405,'Regression Results'!$A$15:$A$17,'Regression Results'!$B$15:$B$17)+LOOKUP(D405,'Regression Results'!$A$15:$A$17,'Regression Results'!$C$15:$C$17)*F405+LOOKUP(D405,'Regression Results'!$A$15:$A$17,'Regression Results'!$D$15:$D$17)*F405*C405</f>
        <v>11.732852954155723</v>
      </c>
      <c r="I405" s="53">
        <f t="shared" si="9"/>
        <v>8.4708469773270298</v>
      </c>
    </row>
    <row r="406" spans="1:9" x14ac:dyDescent="0.25">
      <c r="A406" s="51">
        <v>2</v>
      </c>
      <c r="B406" s="51">
        <v>9</v>
      </c>
      <c r="C406" s="52">
        <v>53.337500208333324</v>
      </c>
      <c r="D406" s="54">
        <v>2</v>
      </c>
      <c r="E406">
        <v>1</v>
      </c>
      <c r="F406">
        <v>1</v>
      </c>
      <c r="G406" s="53">
        <f>'Regression Results'!$C$2*E406</f>
        <v>20.203699931482753</v>
      </c>
      <c r="H406">
        <f>LOOKUP(D406,'Regression Results'!$A$15:$A$17,'Regression Results'!$B$15:$B$17)+LOOKUP(D406,'Regression Results'!$A$15:$A$17,'Regression Results'!$C$15:$C$17)*F406+LOOKUP(D406,'Regression Results'!$A$15:$A$17,'Regression Results'!$D$15:$D$17)*F406*C406</f>
        <v>11.939945840056746</v>
      </c>
      <c r="I406" s="53">
        <f t="shared" si="9"/>
        <v>8.2637540914260068</v>
      </c>
    </row>
    <row r="407" spans="1:9" x14ac:dyDescent="0.25">
      <c r="A407" s="51">
        <v>2</v>
      </c>
      <c r="B407" s="51">
        <v>10</v>
      </c>
      <c r="C407" s="52">
        <v>59.810000166666661</v>
      </c>
      <c r="D407" s="54">
        <v>2</v>
      </c>
      <c r="E407">
        <v>1</v>
      </c>
      <c r="F407">
        <v>1</v>
      </c>
      <c r="G407" s="53">
        <f>'Regression Results'!$C$2*E407</f>
        <v>20.203699931482753</v>
      </c>
      <c r="H407">
        <f>LOOKUP(D407,'Regression Results'!$A$15:$A$17,'Regression Results'!$B$15:$B$17)+LOOKUP(D407,'Regression Results'!$A$15:$A$17,'Regression Results'!$C$15:$C$17)*F407+LOOKUP(D407,'Regression Results'!$A$15:$A$17,'Regression Results'!$D$15:$D$17)*F407*C407</f>
        <v>11.07655831860151</v>
      </c>
      <c r="I407" s="53">
        <f t="shared" si="9"/>
        <v>9.1271416128812426</v>
      </c>
    </row>
    <row r="408" spans="1:9" x14ac:dyDescent="0.25">
      <c r="A408" s="51">
        <v>2</v>
      </c>
      <c r="B408" s="51">
        <v>11</v>
      </c>
      <c r="C408" s="52">
        <v>53.952499875000008</v>
      </c>
      <c r="D408" s="54">
        <v>2</v>
      </c>
      <c r="E408">
        <v>1</v>
      </c>
      <c r="F408">
        <v>1</v>
      </c>
      <c r="G408" s="53">
        <f>'Regression Results'!$C$2*E408</f>
        <v>20.203699931482753</v>
      </c>
      <c r="H408">
        <f>LOOKUP(D408,'Regression Results'!$A$15:$A$17,'Regression Results'!$B$15:$B$17)+LOOKUP(D408,'Regression Results'!$A$15:$A$17,'Regression Results'!$C$15:$C$17)*F408+LOOKUP(D408,'Regression Results'!$A$15:$A$17,'Regression Results'!$D$15:$D$17)*F408*C408</f>
        <v>11.857909062719187</v>
      </c>
      <c r="I408" s="53">
        <f t="shared" si="9"/>
        <v>8.3457908687635651</v>
      </c>
    </row>
    <row r="409" spans="1:9" x14ac:dyDescent="0.25">
      <c r="A409" s="51">
        <v>2</v>
      </c>
      <c r="B409" s="51">
        <v>12</v>
      </c>
      <c r="C409" s="52">
        <v>58.482499791666669</v>
      </c>
      <c r="D409" s="54">
        <v>2</v>
      </c>
      <c r="E409">
        <v>1</v>
      </c>
      <c r="F409">
        <v>1</v>
      </c>
      <c r="G409" s="53">
        <f>'Regression Results'!$C$2*E409</f>
        <v>20.203699931482753</v>
      </c>
      <c r="H409">
        <f>LOOKUP(D409,'Regression Results'!$A$15:$A$17,'Regression Results'!$B$15:$B$17)+LOOKUP(D409,'Regression Results'!$A$15:$A$17,'Regression Results'!$C$15:$C$17)*F409+LOOKUP(D409,'Regression Results'!$A$15:$A$17,'Regression Results'!$D$15:$D$17)*F409*C409</f>
        <v>11.253637849830625</v>
      </c>
      <c r="I409" s="53">
        <f t="shared" si="9"/>
        <v>8.9500620816521277</v>
      </c>
    </row>
    <row r="410" spans="1:9" x14ac:dyDescent="0.25">
      <c r="A410" s="51">
        <v>2</v>
      </c>
      <c r="B410" s="51">
        <v>13</v>
      </c>
      <c r="C410" s="52">
        <v>59.509999833333332</v>
      </c>
      <c r="D410" s="54">
        <v>2</v>
      </c>
      <c r="E410">
        <v>1</v>
      </c>
      <c r="F410">
        <v>1</v>
      </c>
      <c r="G410" s="53">
        <f>'Regression Results'!$C$2*E410</f>
        <v>20.203699931482753</v>
      </c>
      <c r="H410">
        <f>LOOKUP(D410,'Regression Results'!$A$15:$A$17,'Regression Results'!$B$15:$B$17)+LOOKUP(D410,'Regression Results'!$A$15:$A$17,'Regression Results'!$C$15:$C$17)*F410+LOOKUP(D410,'Regression Results'!$A$15:$A$17,'Regression Results'!$D$15:$D$17)*F410*C410</f>
        <v>11.116576324920523</v>
      </c>
      <c r="I410" s="53">
        <f t="shared" si="9"/>
        <v>9.0871236065622298</v>
      </c>
    </row>
    <row r="411" spans="1:9" x14ac:dyDescent="0.25">
      <c r="A411" s="51">
        <v>2</v>
      </c>
      <c r="B411" s="51">
        <v>14</v>
      </c>
      <c r="C411" s="52">
        <v>58.999999916666667</v>
      </c>
      <c r="D411" s="54">
        <v>2</v>
      </c>
      <c r="E411">
        <v>1</v>
      </c>
      <c r="F411">
        <v>1</v>
      </c>
      <c r="G411" s="53">
        <f>'Regression Results'!$C$2*E411</f>
        <v>20.203699931482753</v>
      </c>
      <c r="H411">
        <f>LOOKUP(D411,'Regression Results'!$A$15:$A$17,'Regression Results'!$B$15:$B$17)+LOOKUP(D411,'Regression Results'!$A$15:$A$17,'Regression Results'!$C$15:$C$17)*F411+LOOKUP(D411,'Regression Results'!$A$15:$A$17,'Regression Results'!$D$15:$D$17)*F411*C411</f>
        <v>11.184606848957266</v>
      </c>
      <c r="I411" s="53">
        <f t="shared" si="9"/>
        <v>9.0190930825254867</v>
      </c>
    </row>
    <row r="412" spans="1:9" x14ac:dyDescent="0.25">
      <c r="A412" s="51">
        <v>2</v>
      </c>
      <c r="B412" s="51">
        <v>15</v>
      </c>
      <c r="C412" s="52">
        <v>59.67499999999999</v>
      </c>
      <c r="D412" s="54">
        <v>2</v>
      </c>
      <c r="E412">
        <v>1</v>
      </c>
      <c r="F412">
        <v>1</v>
      </c>
      <c r="G412" s="53">
        <f>'Regression Results'!$C$2*E412</f>
        <v>20.203699931482753</v>
      </c>
      <c r="H412">
        <f>LOOKUP(D412,'Regression Results'!$A$15:$A$17,'Regression Results'!$B$15:$B$17)+LOOKUP(D412,'Regression Results'!$A$15:$A$17,'Regression Results'!$C$15:$C$17)*F412+LOOKUP(D412,'Regression Results'!$A$15:$A$17,'Regression Results'!$D$15:$D$17)*F412*C412</f>
        <v>11.094566423668287</v>
      </c>
      <c r="I412" s="53">
        <f t="shared" si="9"/>
        <v>9.109133507814466</v>
      </c>
    </row>
    <row r="413" spans="1:9" x14ac:dyDescent="0.25">
      <c r="A413" s="51">
        <v>2</v>
      </c>
      <c r="B413" s="51">
        <v>16</v>
      </c>
      <c r="C413" s="52">
        <v>58.677500166666675</v>
      </c>
      <c r="D413" s="54">
        <v>2</v>
      </c>
      <c r="E413">
        <v>1</v>
      </c>
      <c r="F413">
        <v>1</v>
      </c>
      <c r="G413" s="53">
        <f>'Regression Results'!$C$2*E413</f>
        <v>20.203699931482753</v>
      </c>
      <c r="H413">
        <f>LOOKUP(D413,'Regression Results'!$A$15:$A$17,'Regression Results'!$B$15:$B$17)+LOOKUP(D413,'Regression Results'!$A$15:$A$17,'Regression Results'!$C$15:$C$17)*F413+LOOKUP(D413,'Regression Results'!$A$15:$A$17,'Regression Results'!$D$15:$D$17)*F413*C413</f>
        <v>11.227626124602672</v>
      </c>
      <c r="I413" s="53">
        <f t="shared" si="9"/>
        <v>8.9760738068800805</v>
      </c>
    </row>
    <row r="414" spans="1:9" x14ac:dyDescent="0.25">
      <c r="A414" s="51">
        <v>2</v>
      </c>
      <c r="B414" s="51">
        <v>17</v>
      </c>
      <c r="C414" s="52">
        <v>58.872500000000009</v>
      </c>
      <c r="D414" s="54">
        <v>2</v>
      </c>
      <c r="E414">
        <v>1</v>
      </c>
      <c r="F414">
        <v>1</v>
      </c>
      <c r="G414" s="53">
        <f>'Regression Results'!$C$2*E414</f>
        <v>20.203699931482753</v>
      </c>
      <c r="H414">
        <f>LOOKUP(D414,'Regression Results'!$A$15:$A$17,'Regression Results'!$B$15:$B$17)+LOOKUP(D414,'Regression Results'!$A$15:$A$17,'Regression Results'!$C$15:$C$17)*F414+LOOKUP(D414,'Regression Results'!$A$15:$A$17,'Regression Results'!$D$15:$D$17)*F414*C414</f>
        <v>11.201614471629375</v>
      </c>
      <c r="I414" s="53">
        <f t="shared" si="9"/>
        <v>9.0020854598533777</v>
      </c>
    </row>
    <row r="415" spans="1:9" x14ac:dyDescent="0.25">
      <c r="A415" s="51">
        <v>2</v>
      </c>
      <c r="B415" s="51">
        <v>18</v>
      </c>
      <c r="C415" s="52">
        <v>56.682499624999998</v>
      </c>
      <c r="D415" s="54">
        <v>2</v>
      </c>
      <c r="E415">
        <v>1</v>
      </c>
      <c r="F415">
        <v>1</v>
      </c>
      <c r="G415" s="53">
        <f>'Regression Results'!$C$2*E415</f>
        <v>20.203699931482753</v>
      </c>
      <c r="H415">
        <f>LOOKUP(D415,'Regression Results'!$A$15:$A$17,'Regression Results'!$B$15:$B$17)+LOOKUP(D415,'Regression Results'!$A$15:$A$17,'Regression Results'!$C$15:$C$17)*F415+LOOKUP(D415,'Regression Results'!$A$15:$A$17,'Regression Results'!$D$15:$D$17)*F415*C415</f>
        <v>11.493745643190508</v>
      </c>
      <c r="I415" s="53">
        <f t="shared" si="9"/>
        <v>8.7099542882922449</v>
      </c>
    </row>
    <row r="416" spans="1:9" x14ac:dyDescent="0.25">
      <c r="A416" s="51">
        <v>2</v>
      </c>
      <c r="B416" s="51">
        <v>19</v>
      </c>
      <c r="C416" s="52">
        <v>55.325000125000003</v>
      </c>
      <c r="D416" s="54">
        <v>2</v>
      </c>
      <c r="E416">
        <v>1</v>
      </c>
      <c r="F416">
        <v>1</v>
      </c>
      <c r="G416" s="53">
        <f>'Regression Results'!$C$2*E416</f>
        <v>20.203699931482753</v>
      </c>
      <c r="H416">
        <f>LOOKUP(D416,'Regression Results'!$A$15:$A$17,'Regression Results'!$B$15:$B$17)+LOOKUP(D416,'Regression Results'!$A$15:$A$17,'Regression Results'!$C$15:$C$17)*F416+LOOKUP(D416,'Regression Results'!$A$15:$A$17,'Regression Results'!$D$15:$D$17)*F416*C416</f>
        <v>11.67482685388603</v>
      </c>
      <c r="I416" s="53">
        <f t="shared" si="9"/>
        <v>8.5288730775967228</v>
      </c>
    </row>
    <row r="417" spans="1:9" x14ac:dyDescent="0.25">
      <c r="A417" s="51">
        <v>2</v>
      </c>
      <c r="B417" s="51">
        <v>20</v>
      </c>
      <c r="C417" s="52">
        <v>60.312500083333333</v>
      </c>
      <c r="D417" s="54">
        <v>2</v>
      </c>
      <c r="E417">
        <v>1</v>
      </c>
      <c r="F417">
        <v>1</v>
      </c>
      <c r="G417" s="53">
        <f>'Regression Results'!$C$2*E417</f>
        <v>20.203699931482753</v>
      </c>
      <c r="H417">
        <f>LOOKUP(D417,'Regression Results'!$A$15:$A$17,'Regression Results'!$B$15:$B$17)+LOOKUP(D417,'Regression Results'!$A$15:$A$17,'Regression Results'!$C$15:$C$17)*F417+LOOKUP(D417,'Regression Results'!$A$15:$A$17,'Regression Results'!$D$15:$D$17)*F417*C417</f>
        <v>11.009528243611131</v>
      </c>
      <c r="I417" s="53">
        <f t="shared" si="9"/>
        <v>9.1941716878716218</v>
      </c>
    </row>
    <row r="418" spans="1:9" x14ac:dyDescent="0.25">
      <c r="A418" s="51">
        <v>2</v>
      </c>
      <c r="B418" s="51">
        <v>21</v>
      </c>
      <c r="C418" s="52">
        <v>56.329999791666665</v>
      </c>
      <c r="D418" s="54">
        <v>2</v>
      </c>
      <c r="E418">
        <v>1</v>
      </c>
      <c r="F418">
        <v>1</v>
      </c>
      <c r="G418" s="53">
        <f>'Regression Results'!$C$2*E418</f>
        <v>20.203699931482753</v>
      </c>
      <c r="H418">
        <f>LOOKUP(D418,'Regression Results'!$A$15:$A$17,'Regression Results'!$B$15:$B$17)+LOOKUP(D418,'Regression Results'!$A$15:$A$17,'Regression Results'!$C$15:$C$17)*F418+LOOKUP(D418,'Regression Results'!$A$15:$A$17,'Regression Results'!$D$15:$D$17)*F418*C418</f>
        <v>11.540766726137477</v>
      </c>
      <c r="I418" s="53">
        <f t="shared" si="9"/>
        <v>8.6629332053452757</v>
      </c>
    </row>
    <row r="419" spans="1:9" x14ac:dyDescent="0.25">
      <c r="A419" s="51">
        <v>2</v>
      </c>
      <c r="B419" s="51">
        <v>22</v>
      </c>
      <c r="C419" s="52">
        <v>57.837500000000013</v>
      </c>
      <c r="D419" s="54">
        <v>2</v>
      </c>
      <c r="E419">
        <v>1</v>
      </c>
      <c r="F419">
        <v>1</v>
      </c>
      <c r="G419" s="53">
        <f>'Regression Results'!$C$2*E419</f>
        <v>20.203699931482753</v>
      </c>
      <c r="H419">
        <f>LOOKUP(D419,'Regression Results'!$A$15:$A$17,'Regression Results'!$B$15:$B$17)+LOOKUP(D419,'Regression Results'!$A$15:$A$17,'Regression Results'!$C$15:$C$17)*F419+LOOKUP(D419,'Regression Results'!$A$15:$A$17,'Regression Results'!$D$15:$D$17)*F419*C419</f>
        <v>11.339676440027791</v>
      </c>
      <c r="I419" s="53">
        <f t="shared" si="9"/>
        <v>8.8640234914549616</v>
      </c>
    </row>
    <row r="420" spans="1:9" x14ac:dyDescent="0.25">
      <c r="A420" s="51">
        <v>2</v>
      </c>
      <c r="B420" s="51">
        <v>23</v>
      </c>
      <c r="C420" s="52">
        <v>59.495000291666678</v>
      </c>
      <c r="D420" s="54">
        <v>2</v>
      </c>
      <c r="E420">
        <v>1</v>
      </c>
      <c r="F420">
        <v>1</v>
      </c>
      <c r="G420" s="53">
        <f>'Regression Results'!$C$2*E420</f>
        <v>20.203699931482753</v>
      </c>
      <c r="H420">
        <f>LOOKUP(D420,'Regression Results'!$A$15:$A$17,'Regression Results'!$B$15:$B$17)+LOOKUP(D420,'Regression Results'!$A$15:$A$17,'Regression Results'!$C$15:$C$17)*F420+LOOKUP(D420,'Regression Results'!$A$15:$A$17,'Regression Results'!$D$15:$D$17)*F420*C420</f>
        <v>11.1185771618747</v>
      </c>
      <c r="I420" s="53">
        <f t="shared" si="9"/>
        <v>9.0851227696080521</v>
      </c>
    </row>
    <row r="421" spans="1:9" x14ac:dyDescent="0.25">
      <c r="A421" s="51">
        <v>2</v>
      </c>
      <c r="B421" s="51">
        <v>24</v>
      </c>
      <c r="C421" s="52">
        <v>57.170000124999994</v>
      </c>
      <c r="D421" s="54">
        <v>2</v>
      </c>
      <c r="E421">
        <v>1</v>
      </c>
      <c r="F421">
        <v>1</v>
      </c>
      <c r="G421" s="53">
        <f>'Regression Results'!$C$2*E421</f>
        <v>20.203699931482753</v>
      </c>
      <c r="H421">
        <f>LOOKUP(D421,'Regression Results'!$A$15:$A$17,'Regression Results'!$B$15:$B$17)+LOOKUP(D421,'Regression Results'!$A$15:$A$17,'Regression Results'!$C$15:$C$17)*F421+LOOKUP(D421,'Regression Results'!$A$15:$A$17,'Regression Results'!$D$15:$D$17)*F421*C421</f>
        <v>11.428716388480158</v>
      </c>
      <c r="I421" s="53">
        <f t="shared" si="9"/>
        <v>8.7749835430025946</v>
      </c>
    </row>
    <row r="422" spans="1:9" x14ac:dyDescent="0.25">
      <c r="A422" s="51">
        <v>2</v>
      </c>
      <c r="B422" s="51">
        <v>25</v>
      </c>
      <c r="C422" s="52">
        <v>54.747499875000017</v>
      </c>
      <c r="D422" s="54">
        <v>2</v>
      </c>
      <c r="E422">
        <v>1</v>
      </c>
      <c r="F422">
        <v>1</v>
      </c>
      <c r="G422" s="53">
        <f>'Regression Results'!$C$2*E422</f>
        <v>20.203699931482753</v>
      </c>
      <c r="H422">
        <f>LOOKUP(D422,'Regression Results'!$A$15:$A$17,'Regression Results'!$B$15:$B$17)+LOOKUP(D422,'Regression Results'!$A$15:$A$17,'Regression Results'!$C$15:$C$17)*F422+LOOKUP(D422,'Regression Results'!$A$15:$A$17,'Regression Results'!$D$15:$D$17)*F422*C422</f>
        <v>11.75186146380446</v>
      </c>
      <c r="I422" s="53">
        <f t="shared" si="9"/>
        <v>8.4518384676782929</v>
      </c>
    </row>
    <row r="423" spans="1:9" x14ac:dyDescent="0.25">
      <c r="A423" s="51">
        <v>2</v>
      </c>
      <c r="B423" s="51">
        <v>26</v>
      </c>
      <c r="C423" s="52">
        <v>57.627499874999984</v>
      </c>
      <c r="D423" s="54">
        <v>2</v>
      </c>
      <c r="E423">
        <v>1</v>
      </c>
      <c r="F423">
        <v>1</v>
      </c>
      <c r="G423" s="53">
        <f>'Regression Results'!$C$2*E423</f>
        <v>20.203699931482753</v>
      </c>
      <c r="H423">
        <f>LOOKUP(D423,'Regression Results'!$A$15:$A$17,'Regression Results'!$B$15:$B$17)+LOOKUP(D423,'Regression Results'!$A$15:$A$17,'Regression Results'!$C$15:$C$17)*F423+LOOKUP(D423,'Regression Results'!$A$15:$A$17,'Regression Results'!$D$15:$D$17)*F423*C423</f>
        <v>11.367689030000175</v>
      </c>
      <c r="I423" s="53">
        <f t="shared" si="9"/>
        <v>8.8360109014825774</v>
      </c>
    </row>
    <row r="424" spans="1:9" x14ac:dyDescent="0.25">
      <c r="A424" s="51">
        <v>2</v>
      </c>
      <c r="B424" s="51">
        <v>27</v>
      </c>
      <c r="C424" s="52">
        <v>54.829999833333339</v>
      </c>
      <c r="D424" s="54">
        <v>2</v>
      </c>
      <c r="E424">
        <v>1</v>
      </c>
      <c r="F424">
        <v>1</v>
      </c>
      <c r="G424" s="53">
        <f>'Regression Results'!$C$2*E424</f>
        <v>20.203699931482753</v>
      </c>
      <c r="H424">
        <f>LOOKUP(D424,'Regression Results'!$A$15:$A$17,'Regression Results'!$B$15:$B$17)+LOOKUP(D424,'Regression Results'!$A$15:$A$17,'Regression Results'!$C$15:$C$17)*F424+LOOKUP(D424,'Regression Results'!$A$15:$A$17,'Regression Results'!$D$15:$D$17)*F424*C424</f>
        <v>11.740856529852493</v>
      </c>
      <c r="I424" s="53">
        <f t="shared" si="9"/>
        <v>8.4628434016302592</v>
      </c>
    </row>
    <row r="425" spans="1:9" x14ac:dyDescent="0.25">
      <c r="A425" s="51">
        <v>2</v>
      </c>
      <c r="B425" s="51">
        <v>28</v>
      </c>
      <c r="C425" s="52">
        <v>54.095000124999991</v>
      </c>
      <c r="D425" s="54">
        <v>2</v>
      </c>
      <c r="E425">
        <v>1</v>
      </c>
      <c r="F425">
        <v>1</v>
      </c>
      <c r="G425" s="53">
        <f>'Regression Results'!$C$2*E425</f>
        <v>20.203699931482753</v>
      </c>
      <c r="H425">
        <f>LOOKUP(D425,'Regression Results'!$A$15:$A$17,'Regression Results'!$B$15:$B$17)+LOOKUP(D425,'Regression Results'!$A$15:$A$17,'Regression Results'!$C$15:$C$17)*F425+LOOKUP(D425,'Regression Results'!$A$15:$A$17,'Regression Results'!$D$15:$D$17)*F425*C425</f>
        <v>11.838900497489947</v>
      </c>
      <c r="I425" s="53">
        <f t="shared" si="9"/>
        <v>8.3647994339928058</v>
      </c>
    </row>
    <row r="426" spans="1:9" x14ac:dyDescent="0.25">
      <c r="A426" s="51">
        <v>3</v>
      </c>
      <c r="B426" s="51">
        <v>1</v>
      </c>
      <c r="C426" s="52">
        <v>53.929999958333333</v>
      </c>
      <c r="D426" s="54">
        <v>2</v>
      </c>
      <c r="E426">
        <v>1</v>
      </c>
      <c r="F426">
        <v>1</v>
      </c>
      <c r="G426" s="53">
        <f>'Regression Results'!$C$2*E426</f>
        <v>20.203699931482753</v>
      </c>
      <c r="H426">
        <f>LOOKUP(D426,'Regression Results'!$A$15:$A$17,'Regression Results'!$B$15:$B$17)+LOOKUP(D426,'Regression Results'!$A$15:$A$17,'Regression Results'!$C$15:$C$17)*F426+LOOKUP(D426,'Regression Results'!$A$15:$A$17,'Regression Results'!$D$15:$D$17)*F426*C426</f>
        <v>11.860910398742185</v>
      </c>
      <c r="I426" s="53">
        <f t="shared" si="9"/>
        <v>8.3427895327405679</v>
      </c>
    </row>
    <row r="427" spans="1:9" x14ac:dyDescent="0.25">
      <c r="A427" s="51">
        <v>3</v>
      </c>
      <c r="B427" s="51">
        <v>2</v>
      </c>
      <c r="C427" s="52">
        <v>55.070000041666667</v>
      </c>
      <c r="D427" s="54">
        <v>2</v>
      </c>
      <c r="E427">
        <v>1</v>
      </c>
      <c r="F427">
        <v>1</v>
      </c>
      <c r="G427" s="53">
        <f>'Regression Results'!$C$2*E427</f>
        <v>20.203699931482753</v>
      </c>
      <c r="H427">
        <f>LOOKUP(D427,'Regression Results'!$A$15:$A$17,'Regression Results'!$B$15:$B$17)+LOOKUP(D427,'Regression Results'!$A$15:$A$17,'Regression Results'!$C$15:$C$17)*F427+LOOKUP(D427,'Regression Results'!$A$15:$A$17,'Regression Results'!$D$15:$D$17)*F427*C427</f>
        <v>11.708842132578553</v>
      </c>
      <c r="I427" s="53">
        <f t="shared" si="9"/>
        <v>8.4948577989041993</v>
      </c>
    </row>
    <row r="428" spans="1:9" x14ac:dyDescent="0.25">
      <c r="A428" s="51">
        <v>3</v>
      </c>
      <c r="B428" s="51">
        <v>3</v>
      </c>
      <c r="C428" s="52">
        <v>55.414999958333333</v>
      </c>
      <c r="D428" s="54">
        <v>2</v>
      </c>
      <c r="E428">
        <v>1</v>
      </c>
      <c r="F428">
        <v>1</v>
      </c>
      <c r="G428" s="53">
        <f>'Regression Results'!$C$2*E428</f>
        <v>20.203699931482753</v>
      </c>
      <c r="H428">
        <f>LOOKUP(D428,'Regression Results'!$A$15:$A$17,'Regression Results'!$B$15:$B$17)+LOOKUP(D428,'Regression Results'!$A$15:$A$17,'Regression Results'!$C$15:$C$17)*F428+LOOKUP(D428,'Regression Results'!$A$15:$A$17,'Regression Results'!$D$15:$D$17)*F428*C428</f>
        <v>11.662821487561848</v>
      </c>
      <c r="I428" s="53">
        <f t="shared" si="9"/>
        <v>8.5408784439209047</v>
      </c>
    </row>
    <row r="429" spans="1:9" x14ac:dyDescent="0.25">
      <c r="A429" s="51">
        <v>3</v>
      </c>
      <c r="B429" s="51">
        <v>4</v>
      </c>
      <c r="C429" s="52">
        <v>52.805000124999999</v>
      </c>
      <c r="D429" s="54">
        <v>2</v>
      </c>
      <c r="E429">
        <v>1</v>
      </c>
      <c r="F429">
        <v>1</v>
      </c>
      <c r="G429" s="53">
        <f>'Regression Results'!$C$2*E429</f>
        <v>20.203699931482753</v>
      </c>
      <c r="H429">
        <f>LOOKUP(D429,'Regression Results'!$A$15:$A$17,'Regression Results'!$B$15:$B$17)+LOOKUP(D429,'Regression Results'!$A$15:$A$17,'Regression Results'!$C$15:$C$17)*F429+LOOKUP(D429,'Regression Results'!$A$15:$A$17,'Regression Results'!$D$15:$D$17)*F429*C429</f>
        <v>12.010977733464784</v>
      </c>
      <c r="I429" s="53">
        <f t="shared" si="9"/>
        <v>8.1927221980179681</v>
      </c>
    </row>
    <row r="430" spans="1:9" x14ac:dyDescent="0.25">
      <c r="A430" s="51">
        <v>3</v>
      </c>
      <c r="B430" s="51">
        <v>5</v>
      </c>
      <c r="C430" s="52">
        <v>51.604999749999998</v>
      </c>
      <c r="D430" s="54">
        <v>2</v>
      </c>
      <c r="E430">
        <v>1</v>
      </c>
      <c r="F430">
        <v>1</v>
      </c>
      <c r="G430" s="53">
        <f>'Regression Results'!$C$2*E430</f>
        <v>20.203699931482753</v>
      </c>
      <c r="H430">
        <f>LOOKUP(D430,'Regression Results'!$A$15:$A$17,'Regression Results'!$B$15:$B$17)+LOOKUP(D430,'Regression Results'!$A$15:$A$17,'Regression Results'!$C$15:$C$17)*F430+LOOKUP(D430,'Regression Results'!$A$15:$A$17,'Regression Results'!$D$15:$D$17)*F430*C430</f>
        <v>12.171049630905692</v>
      </c>
      <c r="I430" s="53">
        <f t="shared" si="9"/>
        <v>8.0326503005770604</v>
      </c>
    </row>
    <row r="431" spans="1:9" x14ac:dyDescent="0.25">
      <c r="A431" s="51">
        <v>3</v>
      </c>
      <c r="B431" s="51">
        <v>6</v>
      </c>
      <c r="C431" s="52">
        <v>50.352500083333332</v>
      </c>
      <c r="D431" s="54">
        <v>2</v>
      </c>
      <c r="E431">
        <v>1</v>
      </c>
      <c r="F431">
        <v>1</v>
      </c>
      <c r="G431" s="53">
        <f>'Regression Results'!$C$2*E431</f>
        <v>20.203699931482753</v>
      </c>
      <c r="H431">
        <f>LOOKUP(D431,'Regression Results'!$A$15:$A$17,'Regression Results'!$B$15:$B$17)+LOOKUP(D431,'Regression Results'!$A$15:$A$17,'Regression Results'!$C$15:$C$17)*F431+LOOKUP(D431,'Regression Results'!$A$15:$A$17,'Regression Results'!$D$15:$D$17)*F431*C431</f>
        <v>12.338124577184299</v>
      </c>
      <c r="I431" s="53">
        <f t="shared" si="9"/>
        <v>7.8655753542984534</v>
      </c>
    </row>
    <row r="432" spans="1:9" x14ac:dyDescent="0.25">
      <c r="A432" s="51">
        <v>3</v>
      </c>
      <c r="B432" s="51">
        <v>7</v>
      </c>
      <c r="C432" s="52">
        <v>50.952500333333326</v>
      </c>
      <c r="D432" s="54">
        <v>2</v>
      </c>
      <c r="E432">
        <v>1</v>
      </c>
      <c r="F432">
        <v>1</v>
      </c>
      <c r="G432" s="53">
        <f>'Regression Results'!$C$2*E432</f>
        <v>20.203699931482753</v>
      </c>
      <c r="H432">
        <f>LOOKUP(D432,'Regression Results'!$A$15:$A$17,'Regression Results'!$B$15:$B$17)+LOOKUP(D432,'Regression Results'!$A$15:$A$17,'Regression Results'!$C$15:$C$17)*F432+LOOKUP(D432,'Regression Results'!$A$15:$A$17,'Regression Results'!$D$15:$D$17)*F432*C432</f>
        <v>12.258088620126774</v>
      </c>
      <c r="I432" s="53">
        <f t="shared" si="9"/>
        <v>7.9456113113559788</v>
      </c>
    </row>
    <row r="433" spans="1:9" x14ac:dyDescent="0.25">
      <c r="A433" s="51">
        <v>3</v>
      </c>
      <c r="B433" s="51">
        <v>8</v>
      </c>
      <c r="C433" s="52">
        <v>53.937499750000022</v>
      </c>
      <c r="D433" s="54">
        <v>2</v>
      </c>
      <c r="E433">
        <v>1</v>
      </c>
      <c r="F433">
        <v>1</v>
      </c>
      <c r="G433" s="53">
        <f>'Regression Results'!$C$2*E433</f>
        <v>20.203699931482753</v>
      </c>
      <c r="H433">
        <f>LOOKUP(D433,'Regression Results'!$A$15:$A$17,'Regression Results'!$B$15:$B$17)+LOOKUP(D433,'Regression Results'!$A$15:$A$17,'Regression Results'!$C$15:$C$17)*F433+LOOKUP(D433,'Regression Results'!$A$15:$A$17,'Regression Results'!$D$15:$D$17)*F433*C433</f>
        <v>11.859909977486067</v>
      </c>
      <c r="I433" s="53">
        <f t="shared" si="9"/>
        <v>8.3437899539966853</v>
      </c>
    </row>
    <row r="434" spans="1:9" x14ac:dyDescent="0.25">
      <c r="A434" s="51">
        <v>3</v>
      </c>
      <c r="B434" s="51">
        <v>9</v>
      </c>
      <c r="C434" s="52">
        <v>54.58250000000001</v>
      </c>
      <c r="D434" s="54">
        <v>2</v>
      </c>
      <c r="E434">
        <v>1</v>
      </c>
      <c r="F434">
        <v>1</v>
      </c>
      <c r="G434" s="53">
        <f>'Regression Results'!$C$2*E434</f>
        <v>20.203699931482753</v>
      </c>
      <c r="H434">
        <f>LOOKUP(D434,'Regression Results'!$A$15:$A$17,'Regression Results'!$B$15:$B$17)+LOOKUP(D434,'Regression Results'!$A$15:$A$17,'Regression Results'!$C$15:$C$17)*F434+LOOKUP(D434,'Regression Results'!$A$15:$A$17,'Regression Results'!$D$15:$D$17)*F434*C434</f>
        <v>11.773871326150349</v>
      </c>
      <c r="I434" s="53">
        <f t="shared" si="9"/>
        <v>8.4298286053324034</v>
      </c>
    </row>
    <row r="435" spans="1:9" x14ac:dyDescent="0.25">
      <c r="A435" s="51">
        <v>3</v>
      </c>
      <c r="B435" s="51">
        <v>10</v>
      </c>
      <c r="C435" s="52">
        <v>55.609999624999993</v>
      </c>
      <c r="D435" s="54">
        <v>2</v>
      </c>
      <c r="E435">
        <v>1</v>
      </c>
      <c r="F435">
        <v>1</v>
      </c>
      <c r="G435" s="53">
        <f>'Regression Results'!$C$2*E435</f>
        <v>20.203699931482753</v>
      </c>
      <c r="H435">
        <f>LOOKUP(D435,'Regression Results'!$A$15:$A$17,'Regression Results'!$B$15:$B$17)+LOOKUP(D435,'Regression Results'!$A$15:$A$17,'Regression Results'!$C$15:$C$17)*F435+LOOKUP(D435,'Regression Results'!$A$15:$A$17,'Regression Results'!$D$15:$D$17)*F435*C435</f>
        <v>11.636809856820751</v>
      </c>
      <c r="I435" s="53">
        <f t="shared" si="9"/>
        <v>8.5668900746620018</v>
      </c>
    </row>
    <row r="436" spans="1:9" x14ac:dyDescent="0.25">
      <c r="A436" s="51">
        <v>3</v>
      </c>
      <c r="B436" s="51">
        <v>11</v>
      </c>
      <c r="C436" s="52">
        <v>62.375000333333332</v>
      </c>
      <c r="D436" s="54">
        <v>2</v>
      </c>
      <c r="E436">
        <v>1</v>
      </c>
      <c r="F436">
        <v>1</v>
      </c>
      <c r="G436" s="53">
        <f>'Regression Results'!$C$2*E436</f>
        <v>20.203699931482753</v>
      </c>
      <c r="H436">
        <f>LOOKUP(D436,'Regression Results'!$A$15:$A$17,'Regression Results'!$B$15:$B$17)+LOOKUP(D436,'Regression Results'!$A$15:$A$17,'Regression Results'!$C$15:$C$17)*F436+LOOKUP(D436,'Regression Results'!$A$15:$A$17,'Regression Results'!$D$15:$D$17)*F436*C436</f>
        <v>10.734404722512361</v>
      </c>
      <c r="I436" s="53">
        <f t="shared" si="9"/>
        <v>9.4692952089703919</v>
      </c>
    </row>
    <row r="437" spans="1:9" x14ac:dyDescent="0.25">
      <c r="A437" s="51">
        <v>3</v>
      </c>
      <c r="B437" s="51">
        <v>12</v>
      </c>
      <c r="C437" s="52">
        <v>60.244999791666665</v>
      </c>
      <c r="D437" s="54">
        <v>2</v>
      </c>
      <c r="E437">
        <v>1</v>
      </c>
      <c r="F437">
        <v>1</v>
      </c>
      <c r="G437" s="53">
        <f>'Regression Results'!$C$2*E437</f>
        <v>20.203699931482753</v>
      </c>
      <c r="H437">
        <f>LOOKUP(D437,'Regression Results'!$A$15:$A$17,'Regression Results'!$B$15:$B$17)+LOOKUP(D437,'Regression Results'!$A$15:$A$17,'Regression Results'!$C$15:$C$17)*F437+LOOKUP(D437,'Regression Results'!$A$15:$A$17,'Regression Results'!$D$15:$D$17)*F437*C437</f>
        <v>11.018532323934771</v>
      </c>
      <c r="I437" s="53">
        <f t="shared" si="9"/>
        <v>9.1851676075479816</v>
      </c>
    </row>
    <row r="438" spans="1:9" x14ac:dyDescent="0.25">
      <c r="A438" s="51">
        <v>3</v>
      </c>
      <c r="B438" s="51">
        <v>13</v>
      </c>
      <c r="C438" s="52">
        <v>57.417499833333324</v>
      </c>
      <c r="D438" s="54">
        <v>2</v>
      </c>
      <c r="E438">
        <v>1</v>
      </c>
      <c r="F438">
        <v>1</v>
      </c>
      <c r="G438" s="53">
        <f>'Regression Results'!$C$2*E438</f>
        <v>20.203699931482753</v>
      </c>
      <c r="H438">
        <f>LOOKUP(D438,'Regression Results'!$A$15:$A$17,'Regression Results'!$B$15:$B$17)+LOOKUP(D438,'Regression Results'!$A$15:$A$17,'Regression Results'!$C$15:$C$17)*F438+LOOKUP(D438,'Regression Results'!$A$15:$A$17,'Regression Results'!$D$15:$D$17)*F438*C438</f>
        <v>11.395701608856454</v>
      </c>
      <c r="I438" s="53">
        <f t="shared" si="9"/>
        <v>8.8079983226262986</v>
      </c>
    </row>
    <row r="439" spans="1:9" x14ac:dyDescent="0.25">
      <c r="A439" s="51">
        <v>3</v>
      </c>
      <c r="B439" s="51">
        <v>14</v>
      </c>
      <c r="C439" s="52">
        <v>53.892499666666659</v>
      </c>
      <c r="D439" s="54">
        <v>2</v>
      </c>
      <c r="E439">
        <v>1</v>
      </c>
      <c r="F439">
        <v>1</v>
      </c>
      <c r="G439" s="53">
        <f>'Regression Results'!$C$2*E439</f>
        <v>20.203699931482753</v>
      </c>
      <c r="H439">
        <f>LOOKUP(D439,'Regression Results'!$A$15:$A$17,'Regression Results'!$B$15:$B$17)+LOOKUP(D439,'Regression Results'!$A$15:$A$17,'Regression Results'!$C$15:$C$17)*F439+LOOKUP(D439,'Regression Results'!$A$15:$A$17,'Regression Results'!$D$15:$D$17)*F439*C439</f>
        <v>11.865912682880364</v>
      </c>
      <c r="I439" s="53">
        <f t="shared" si="9"/>
        <v>8.337787248602389</v>
      </c>
    </row>
    <row r="440" spans="1:9" x14ac:dyDescent="0.25">
      <c r="A440" s="51">
        <v>3</v>
      </c>
      <c r="B440" s="51">
        <v>15</v>
      </c>
      <c r="C440" s="52">
        <v>54.319999833333327</v>
      </c>
      <c r="D440" s="54">
        <v>2</v>
      </c>
      <c r="E440">
        <v>1</v>
      </c>
      <c r="F440">
        <v>1</v>
      </c>
      <c r="G440" s="53">
        <f>'Regression Results'!$C$2*E440</f>
        <v>20.203699931482753</v>
      </c>
      <c r="H440">
        <f>LOOKUP(D440,'Regression Results'!$A$15:$A$17,'Regression Results'!$B$15:$B$17)+LOOKUP(D440,'Regression Results'!$A$15:$A$17,'Regression Results'!$C$15:$C$17)*F440+LOOKUP(D440,'Regression Results'!$A$15:$A$17,'Regression Results'!$D$15:$D$17)*F440*C440</f>
        <v>11.808887065005338</v>
      </c>
      <c r="I440" s="53">
        <f t="shared" si="9"/>
        <v>8.3948128664774142</v>
      </c>
    </row>
    <row r="441" spans="1:9" x14ac:dyDescent="0.25">
      <c r="A441" s="51">
        <v>3</v>
      </c>
      <c r="B441" s="51">
        <v>16</v>
      </c>
      <c r="C441" s="52">
        <v>58.114999708333329</v>
      </c>
      <c r="D441" s="54">
        <v>2</v>
      </c>
      <c r="E441">
        <v>1</v>
      </c>
      <c r="F441">
        <v>1</v>
      </c>
      <c r="G441" s="53">
        <f>'Regression Results'!$C$2*E441</f>
        <v>20.203699931482753</v>
      </c>
      <c r="H441">
        <f>LOOKUP(D441,'Regression Results'!$A$15:$A$17,'Regression Results'!$B$15:$B$17)+LOOKUP(D441,'Regression Results'!$A$15:$A$17,'Regression Results'!$C$15:$C$17)*F441+LOOKUP(D441,'Regression Results'!$A$15:$A$17,'Regression Results'!$D$15:$D$17)*F441*C441</f>
        <v>11.302659864218628</v>
      </c>
      <c r="I441" s="53">
        <f t="shared" si="9"/>
        <v>8.901040067264125</v>
      </c>
    </row>
    <row r="442" spans="1:9" x14ac:dyDescent="0.25">
      <c r="A442" s="51">
        <v>3</v>
      </c>
      <c r="B442" s="51">
        <v>17</v>
      </c>
      <c r="C442" s="52">
        <v>60.102499583333326</v>
      </c>
      <c r="D442" s="54">
        <v>2</v>
      </c>
      <c r="E442">
        <v>1</v>
      </c>
      <c r="F442">
        <v>1</v>
      </c>
      <c r="G442" s="53">
        <f>'Regression Results'!$C$2*E442</f>
        <v>20.203699931482753</v>
      </c>
      <c r="H442">
        <f>LOOKUP(D442,'Regression Results'!$A$15:$A$17,'Regression Results'!$B$15:$B$17)+LOOKUP(D442,'Regression Results'!$A$15:$A$17,'Regression Results'!$C$15:$C$17)*F442+LOOKUP(D442,'Regression Results'!$A$15:$A$17,'Regression Results'!$D$15:$D$17)*F442*C442</f>
        <v>11.037540883605963</v>
      </c>
      <c r="I442" s="53">
        <f t="shared" si="9"/>
        <v>9.1661590478767891</v>
      </c>
    </row>
    <row r="443" spans="1:9" x14ac:dyDescent="0.25">
      <c r="A443" s="51">
        <v>3</v>
      </c>
      <c r="B443" s="51">
        <v>18</v>
      </c>
      <c r="C443" s="52">
        <v>59.854999916666678</v>
      </c>
      <c r="D443" s="54">
        <v>2</v>
      </c>
      <c r="E443">
        <v>1</v>
      </c>
      <c r="F443">
        <v>1</v>
      </c>
      <c r="G443" s="53">
        <f>'Regression Results'!$C$2*E443</f>
        <v>20.203699931482753</v>
      </c>
      <c r="H443">
        <f>LOOKUP(D443,'Regression Results'!$A$15:$A$17,'Regression Results'!$B$15:$B$17)+LOOKUP(D443,'Regression Results'!$A$15:$A$17,'Regression Results'!$C$15:$C$17)*F443+LOOKUP(D443,'Regression Results'!$A$15:$A$17,'Regression Results'!$D$15:$D$17)*F443*C443</f>
        <v>11.070555657671616</v>
      </c>
      <c r="I443" s="53">
        <f t="shared" si="9"/>
        <v>9.133144273811137</v>
      </c>
    </row>
    <row r="444" spans="1:9" x14ac:dyDescent="0.25">
      <c r="A444" s="51">
        <v>3</v>
      </c>
      <c r="B444" s="51">
        <v>19</v>
      </c>
      <c r="C444" s="52">
        <v>58.542499833333331</v>
      </c>
      <c r="D444" s="54">
        <v>2</v>
      </c>
      <c r="E444">
        <v>1</v>
      </c>
      <c r="F444">
        <v>1</v>
      </c>
      <c r="G444" s="53">
        <f>'Regression Results'!$C$2*E444</f>
        <v>20.203699931482753</v>
      </c>
      <c r="H444">
        <f>LOOKUP(D444,'Regression Results'!$A$15:$A$17,'Regression Results'!$B$15:$B$17)+LOOKUP(D444,'Regression Results'!$A$15:$A$17,'Regression Results'!$C$15:$C$17)*F444+LOOKUP(D444,'Regression Results'!$A$15:$A$17,'Regression Results'!$D$15:$D$17)*F444*C444</f>
        <v>11.245634251901652</v>
      </c>
      <c r="I444" s="53">
        <f t="shared" si="9"/>
        <v>8.9580656795811002</v>
      </c>
    </row>
    <row r="445" spans="1:9" x14ac:dyDescent="0.25">
      <c r="A445" s="51">
        <v>3</v>
      </c>
      <c r="B445" s="51">
        <v>20</v>
      </c>
      <c r="C445" s="52">
        <v>61.422499958333333</v>
      </c>
      <c r="D445" s="54">
        <v>2</v>
      </c>
      <c r="E445">
        <v>1</v>
      </c>
      <c r="F445">
        <v>1</v>
      </c>
      <c r="G445" s="53">
        <f>'Regression Results'!$C$2*E445</f>
        <v>20.203699931482753</v>
      </c>
      <c r="H445">
        <f>LOOKUP(D445,'Regression Results'!$A$15:$A$17,'Regression Results'!$B$15:$B$17)+LOOKUP(D445,'Regression Results'!$A$15:$A$17,'Regression Results'!$C$15:$C$17)*F445+LOOKUP(D445,'Regression Results'!$A$15:$A$17,'Regression Results'!$D$15:$D$17)*F445*C445</f>
        <v>10.861461801423211</v>
      </c>
      <c r="I445" s="53">
        <f t="shared" si="9"/>
        <v>9.3422381300595418</v>
      </c>
    </row>
    <row r="446" spans="1:9" x14ac:dyDescent="0.25">
      <c r="A446" s="51">
        <v>3</v>
      </c>
      <c r="B446" s="51">
        <v>21</v>
      </c>
      <c r="C446" s="52">
        <v>60.604999749999998</v>
      </c>
      <c r="D446" s="54">
        <v>2</v>
      </c>
      <c r="E446">
        <v>1</v>
      </c>
      <c r="F446">
        <v>1</v>
      </c>
      <c r="G446" s="53">
        <f>'Regression Results'!$C$2*E446</f>
        <v>20.203699931482753</v>
      </c>
      <c r="H446">
        <f>LOOKUP(D446,'Regression Results'!$A$15:$A$17,'Regression Results'!$B$15:$B$17)+LOOKUP(D446,'Regression Results'!$A$15:$A$17,'Regression Results'!$C$15:$C$17)*F446+LOOKUP(D446,'Regression Results'!$A$15:$A$17,'Regression Results'!$D$15:$D$17)*F446*C446</f>
        <v>10.970510775267284</v>
      </c>
      <c r="I446" s="53">
        <f t="shared" si="9"/>
        <v>9.2331891562154684</v>
      </c>
    </row>
    <row r="447" spans="1:9" x14ac:dyDescent="0.25">
      <c r="A447" s="51">
        <v>3</v>
      </c>
      <c r="B447" s="51">
        <v>22</v>
      </c>
      <c r="C447" s="52">
        <v>58.167499666666679</v>
      </c>
      <c r="D447" s="54">
        <v>2</v>
      </c>
      <c r="E447">
        <v>1</v>
      </c>
      <c r="F447">
        <v>1</v>
      </c>
      <c r="G447" s="53">
        <f>'Regression Results'!$C$2*E447</f>
        <v>20.203699931482753</v>
      </c>
      <c r="H447">
        <f>LOOKUP(D447,'Regression Results'!$A$15:$A$17,'Regression Results'!$B$15:$B$17)+LOOKUP(D447,'Regression Results'!$A$15:$A$17,'Regression Results'!$C$15:$C$17)*F447+LOOKUP(D447,'Regression Results'!$A$15:$A$17,'Regression Results'!$D$15:$D$17)*F447*C447</f>
        <v>11.295656726452119</v>
      </c>
      <c r="I447" s="53">
        <f t="shared" si="9"/>
        <v>8.9080432050306335</v>
      </c>
    </row>
    <row r="448" spans="1:9" x14ac:dyDescent="0.25">
      <c r="A448" s="51">
        <v>3</v>
      </c>
      <c r="B448" s="51">
        <v>23</v>
      </c>
      <c r="C448" s="52">
        <v>56.450000000000017</v>
      </c>
      <c r="D448" s="54">
        <v>2</v>
      </c>
      <c r="E448">
        <v>1</v>
      </c>
      <c r="F448">
        <v>1</v>
      </c>
      <c r="G448" s="53">
        <f>'Regression Results'!$C$2*E448</f>
        <v>20.203699931482753</v>
      </c>
      <c r="H448">
        <f>LOOKUP(D448,'Regression Results'!$A$15:$A$17,'Regression Results'!$B$15:$B$17)+LOOKUP(D448,'Regression Results'!$A$15:$A$17,'Regression Results'!$C$15:$C$17)*F448+LOOKUP(D448,'Regression Results'!$A$15:$A$17,'Regression Results'!$D$15:$D$17)*F448*C448</f>
        <v>11.524759513605378</v>
      </c>
      <c r="I448" s="53">
        <f t="shared" si="9"/>
        <v>8.6789404178773744</v>
      </c>
    </row>
    <row r="449" spans="1:9" x14ac:dyDescent="0.25">
      <c r="A449" s="51">
        <v>3</v>
      </c>
      <c r="B449" s="51">
        <v>24</v>
      </c>
      <c r="C449" s="52">
        <v>57.320000166666652</v>
      </c>
      <c r="D449" s="54">
        <v>2</v>
      </c>
      <c r="E449">
        <v>1</v>
      </c>
      <c r="F449">
        <v>1</v>
      </c>
      <c r="G449" s="53">
        <f>'Regression Results'!$C$2*E449</f>
        <v>20.203699931482753</v>
      </c>
      <c r="H449">
        <f>LOOKUP(D449,'Regression Results'!$A$15:$A$17,'Regression Results'!$B$15:$B$17)+LOOKUP(D449,'Regression Results'!$A$15:$A$17,'Regression Results'!$C$15:$C$17)*F449+LOOKUP(D449,'Regression Results'!$A$15:$A$17,'Regression Results'!$D$15:$D$17)*F449*C449</f>
        <v>11.408707401994803</v>
      </c>
      <c r="I449" s="53">
        <f t="shared" si="9"/>
        <v>8.7949925294879492</v>
      </c>
    </row>
    <row r="450" spans="1:9" x14ac:dyDescent="0.25">
      <c r="A450" s="51">
        <v>3</v>
      </c>
      <c r="B450" s="51">
        <v>25</v>
      </c>
      <c r="C450" s="52">
        <v>56.239999916666648</v>
      </c>
      <c r="D450" s="54">
        <v>2</v>
      </c>
      <c r="E450">
        <v>1</v>
      </c>
      <c r="F450">
        <v>1</v>
      </c>
      <c r="G450" s="53">
        <f>'Regression Results'!$C$2*E450</f>
        <v>20.203699931482753</v>
      </c>
      <c r="H450">
        <f>LOOKUP(D450,'Regression Results'!$A$15:$A$17,'Regression Results'!$B$15:$B$17)+LOOKUP(D450,'Regression Results'!$A$15:$A$17,'Regression Results'!$C$15:$C$17)*F450+LOOKUP(D450,'Regression Results'!$A$15:$A$17,'Regression Results'!$D$15:$D$17)*F450*C450</f>
        <v>11.552772098019712</v>
      </c>
      <c r="I450" s="53">
        <f t="shared" si="9"/>
        <v>8.6509278334630402</v>
      </c>
    </row>
    <row r="451" spans="1:9" x14ac:dyDescent="0.25">
      <c r="A451" s="51">
        <v>3</v>
      </c>
      <c r="B451" s="51">
        <v>26</v>
      </c>
      <c r="C451" s="52">
        <v>56.71249958333334</v>
      </c>
      <c r="D451" s="54">
        <v>2</v>
      </c>
      <c r="E451">
        <v>1</v>
      </c>
      <c r="F451">
        <v>1</v>
      </c>
      <c r="G451" s="53">
        <f>'Regression Results'!$C$2*E451</f>
        <v>20.203699931482753</v>
      </c>
      <c r="H451">
        <f>LOOKUP(D451,'Regression Results'!$A$15:$A$17,'Regression Results'!$B$15:$B$17)+LOOKUP(D451,'Regression Results'!$A$15:$A$17,'Regression Results'!$C$15:$C$17)*F451+LOOKUP(D451,'Regression Results'!$A$15:$A$17,'Regression Results'!$D$15:$D$17)*F451*C451</f>
        <v>11.489743852563095</v>
      </c>
      <c r="I451" s="53">
        <f t="shared" ref="I451:I514" si="10">G451-H451</f>
        <v>8.713956078919658</v>
      </c>
    </row>
    <row r="452" spans="1:9" x14ac:dyDescent="0.25">
      <c r="A452" s="51">
        <v>3</v>
      </c>
      <c r="B452" s="51">
        <v>27</v>
      </c>
      <c r="C452" s="52">
        <v>57.282499833333326</v>
      </c>
      <c r="D452" s="54">
        <v>2</v>
      </c>
      <c r="E452">
        <v>1</v>
      </c>
      <c r="F452">
        <v>1</v>
      </c>
      <c r="G452" s="53">
        <f>'Regression Results'!$C$2*E452</f>
        <v>20.203699931482753</v>
      </c>
      <c r="H452">
        <f>LOOKUP(D452,'Regression Results'!$A$15:$A$17,'Regression Results'!$B$15:$B$17)+LOOKUP(D452,'Regression Results'!$A$15:$A$17,'Regression Results'!$C$15:$C$17)*F452+LOOKUP(D452,'Regression Results'!$A$15:$A$17,'Regression Results'!$D$15:$D$17)*F452*C452</f>
        <v>11.413709691691029</v>
      </c>
      <c r="I452" s="53">
        <f t="shared" si="10"/>
        <v>8.7899902397917238</v>
      </c>
    </row>
    <row r="453" spans="1:9" x14ac:dyDescent="0.25">
      <c r="A453" s="51">
        <v>3</v>
      </c>
      <c r="B453" s="51">
        <v>28</v>
      </c>
      <c r="C453" s="52">
        <v>57.290000124999985</v>
      </c>
      <c r="D453" s="54">
        <v>2</v>
      </c>
      <c r="E453">
        <v>1</v>
      </c>
      <c r="F453">
        <v>1</v>
      </c>
      <c r="G453" s="53">
        <f>'Regression Results'!$C$2*E453</f>
        <v>20.203699931482753</v>
      </c>
      <c r="H453">
        <f>LOOKUP(D453,'Regression Results'!$A$15:$A$17,'Regression Results'!$B$15:$B$17)+LOOKUP(D453,'Regression Results'!$A$15:$A$17,'Regression Results'!$C$15:$C$17)*F453+LOOKUP(D453,'Regression Results'!$A$15:$A$17,'Regression Results'!$D$15:$D$17)*F453*C453</f>
        <v>11.412709203738313</v>
      </c>
      <c r="I453" s="53">
        <f t="shared" si="10"/>
        <v>8.7909907277444397</v>
      </c>
    </row>
    <row r="454" spans="1:9" x14ac:dyDescent="0.25">
      <c r="A454" s="51">
        <v>3</v>
      </c>
      <c r="B454" s="51">
        <v>29</v>
      </c>
      <c r="C454" s="52">
        <v>57.492499916666652</v>
      </c>
      <c r="D454" s="54">
        <v>2</v>
      </c>
      <c r="E454">
        <v>1</v>
      </c>
      <c r="F454">
        <v>1</v>
      </c>
      <c r="G454" s="53">
        <f>'Regression Results'!$C$2*E454</f>
        <v>20.203699931482753</v>
      </c>
      <c r="H454">
        <f>LOOKUP(D454,'Regression Results'!$A$15:$A$17,'Regression Results'!$B$15:$B$17)+LOOKUP(D454,'Regression Results'!$A$15:$A$17,'Regression Results'!$C$15:$C$17)*F454+LOOKUP(D454,'Regression Results'!$A$15:$A$17,'Regression Results'!$D$15:$D$17)*F454*C454</f>
        <v>11.385697107276702</v>
      </c>
      <c r="I454" s="53">
        <f t="shared" si="10"/>
        <v>8.8180028242060509</v>
      </c>
    </row>
    <row r="455" spans="1:9" x14ac:dyDescent="0.25">
      <c r="A455" s="51">
        <v>3</v>
      </c>
      <c r="B455" s="51">
        <v>30</v>
      </c>
      <c r="C455" s="52">
        <v>56.41999962500001</v>
      </c>
      <c r="D455" s="54">
        <v>2</v>
      </c>
      <c r="E455">
        <v>1</v>
      </c>
      <c r="F455">
        <v>1</v>
      </c>
      <c r="G455" s="53">
        <f>'Regression Results'!$C$2*E455</f>
        <v>20.203699931482753</v>
      </c>
      <c r="H455">
        <f>LOOKUP(D455,'Regression Results'!$A$15:$A$17,'Regression Results'!$B$15:$B$17)+LOOKUP(D455,'Regression Results'!$A$15:$A$17,'Regression Results'!$C$15:$C$17)*F455+LOOKUP(D455,'Regression Results'!$A$15:$A$17,'Regression Results'!$D$15:$D$17)*F455*C455</f>
        <v>11.528761359813293</v>
      </c>
      <c r="I455" s="53">
        <f t="shared" si="10"/>
        <v>8.6749385716694594</v>
      </c>
    </row>
    <row r="456" spans="1:9" x14ac:dyDescent="0.25">
      <c r="A456" s="51">
        <v>3</v>
      </c>
      <c r="B456" s="51">
        <v>31</v>
      </c>
      <c r="C456" s="52">
        <v>64.827499916666667</v>
      </c>
      <c r="D456" s="54">
        <v>2</v>
      </c>
      <c r="E456">
        <v>1</v>
      </c>
      <c r="F456">
        <v>1</v>
      </c>
      <c r="G456" s="53">
        <f>'Regression Results'!$C$2*E456</f>
        <v>20.203699931482753</v>
      </c>
      <c r="H456">
        <f>LOOKUP(D456,'Regression Results'!$A$15:$A$17,'Regression Results'!$B$15:$B$17)+LOOKUP(D456,'Regression Results'!$A$15:$A$17,'Regression Results'!$C$15:$C$17)*F456+LOOKUP(D456,'Regression Results'!$A$15:$A$17,'Regression Results'!$D$15:$D$17)*F456*C456</f>
        <v>10.407257939931398</v>
      </c>
      <c r="I456" s="53">
        <f t="shared" si="10"/>
        <v>9.7964419915513545</v>
      </c>
    </row>
    <row r="457" spans="1:9" x14ac:dyDescent="0.25">
      <c r="A457" s="51">
        <v>4</v>
      </c>
      <c r="B457" s="51">
        <v>1</v>
      </c>
      <c r="C457" s="52">
        <v>58.377499958333324</v>
      </c>
      <c r="D457" s="54">
        <v>2</v>
      </c>
      <c r="E457">
        <v>1</v>
      </c>
      <c r="F457">
        <v>1</v>
      </c>
      <c r="G457" s="53">
        <f>'Regression Results'!$C$2*E457</f>
        <v>20.203699931482753</v>
      </c>
      <c r="H457">
        <f>LOOKUP(D457,'Regression Results'!$A$15:$A$17,'Regression Results'!$B$15:$B$17)+LOOKUP(D457,'Regression Results'!$A$15:$A$17,'Regression Results'!$C$15:$C$17)*F457+LOOKUP(D457,'Regression Results'!$A$15:$A$17,'Regression Results'!$D$15:$D$17)*F457*C457</f>
        <v>11.26764411424754</v>
      </c>
      <c r="I457" s="53">
        <f t="shared" si="10"/>
        <v>8.9360558172352125</v>
      </c>
    </row>
    <row r="458" spans="1:9" x14ac:dyDescent="0.25">
      <c r="A458" s="51">
        <v>4</v>
      </c>
      <c r="B458" s="51">
        <v>2</v>
      </c>
      <c r="C458" s="52">
        <v>57.694999791666653</v>
      </c>
      <c r="D458" s="54">
        <v>2</v>
      </c>
      <c r="E458">
        <v>1</v>
      </c>
      <c r="F458">
        <v>1</v>
      </c>
      <c r="G458" s="53">
        <f>'Regression Results'!$C$2*E458</f>
        <v>20.203699931482753</v>
      </c>
      <c r="H458">
        <f>LOOKUP(D458,'Regression Results'!$A$15:$A$17,'Regression Results'!$B$15:$B$17)+LOOKUP(D458,'Regression Results'!$A$15:$A$17,'Regression Results'!$C$15:$C$17)*F458+LOOKUP(D458,'Regression Results'!$A$15:$A$17,'Regression Results'!$D$15:$D$17)*F458*C458</f>
        <v>11.358684999698987</v>
      </c>
      <c r="I458" s="53">
        <f t="shared" si="10"/>
        <v>8.8450149317837656</v>
      </c>
    </row>
    <row r="459" spans="1:9" x14ac:dyDescent="0.25">
      <c r="A459" s="51">
        <v>4</v>
      </c>
      <c r="B459" s="51">
        <v>3</v>
      </c>
      <c r="C459" s="52">
        <v>55.52749983333333</v>
      </c>
      <c r="D459" s="54">
        <v>2</v>
      </c>
      <c r="E459">
        <v>1</v>
      </c>
      <c r="F459">
        <v>1</v>
      </c>
      <c r="G459" s="53">
        <f>'Regression Results'!$C$2*E459</f>
        <v>20.203699931482753</v>
      </c>
      <c r="H459">
        <f>LOOKUP(D459,'Regression Results'!$A$15:$A$17,'Regression Results'!$B$15:$B$17)+LOOKUP(D459,'Regression Results'!$A$15:$A$17,'Regression Results'!$C$15:$C$17)*F459+LOOKUP(D459,'Regression Results'!$A$15:$A$17,'Regression Results'!$D$15:$D$17)*F459*C459</f>
        <v>11.647814768540519</v>
      </c>
      <c r="I459" s="53">
        <f t="shared" si="10"/>
        <v>8.5558851629422339</v>
      </c>
    </row>
    <row r="460" spans="1:9" x14ac:dyDescent="0.25">
      <c r="A460" s="51">
        <v>4</v>
      </c>
      <c r="B460" s="51">
        <v>4</v>
      </c>
      <c r="C460" s="52">
        <v>53.149999916666673</v>
      </c>
      <c r="D460" s="54">
        <v>2</v>
      </c>
      <c r="E460">
        <v>1</v>
      </c>
      <c r="F460">
        <v>1</v>
      </c>
      <c r="G460" s="53">
        <f>'Regression Results'!$C$2*E460</f>
        <v>20.203699931482753</v>
      </c>
      <c r="H460">
        <f>LOOKUP(D460,'Regression Results'!$A$15:$A$17,'Regression Results'!$B$15:$B$17)+LOOKUP(D460,'Regression Results'!$A$15:$A$17,'Regression Results'!$C$15:$C$17)*F460+LOOKUP(D460,'Regression Results'!$A$15:$A$17,'Regression Results'!$D$15:$D$17)*F460*C460</f>
        <v>11.964957105122229</v>
      </c>
      <c r="I460" s="53">
        <f t="shared" si="10"/>
        <v>8.2387428263605234</v>
      </c>
    </row>
    <row r="461" spans="1:9" x14ac:dyDescent="0.25">
      <c r="A461" s="51">
        <v>4</v>
      </c>
      <c r="B461" s="51">
        <v>5</v>
      </c>
      <c r="C461" s="52">
        <v>53.487500000000004</v>
      </c>
      <c r="D461" s="54">
        <v>2</v>
      </c>
      <c r="E461">
        <v>1</v>
      </c>
      <c r="F461">
        <v>1</v>
      </c>
      <c r="G461" s="53">
        <f>'Regression Results'!$C$2*E461</f>
        <v>20.203699931482753</v>
      </c>
      <c r="H461">
        <f>LOOKUP(D461,'Regression Results'!$A$15:$A$17,'Regression Results'!$B$15:$B$17)+LOOKUP(D461,'Regression Results'!$A$15:$A$17,'Regression Results'!$C$15:$C$17)*F461+LOOKUP(D461,'Regression Results'!$A$15:$A$17,'Regression Results'!$D$15:$D$17)*F461*C461</f>
        <v>11.91993688691969</v>
      </c>
      <c r="I461" s="53">
        <f t="shared" si="10"/>
        <v>8.283763044563063</v>
      </c>
    </row>
    <row r="462" spans="1:9" x14ac:dyDescent="0.25">
      <c r="A462" s="51">
        <v>4</v>
      </c>
      <c r="B462" s="51">
        <v>6</v>
      </c>
      <c r="C462" s="52">
        <v>53.96000004166666</v>
      </c>
      <c r="D462" s="54">
        <v>2</v>
      </c>
      <c r="E462">
        <v>1</v>
      </c>
      <c r="F462">
        <v>1</v>
      </c>
      <c r="G462" s="53">
        <f>'Regression Results'!$C$2*E462</f>
        <v>20.203699931482753</v>
      </c>
      <c r="H462">
        <f>LOOKUP(D462,'Regression Results'!$A$15:$A$17,'Regression Results'!$B$15:$B$17)+LOOKUP(D462,'Regression Results'!$A$15:$A$17,'Regression Results'!$C$15:$C$17)*F462+LOOKUP(D462,'Regression Results'!$A$15:$A$17,'Regression Results'!$D$15:$D$17)*F462*C462</f>
        <v>11.856908591440623</v>
      </c>
      <c r="I462" s="53">
        <f t="shared" si="10"/>
        <v>8.3467913400421292</v>
      </c>
    </row>
    <row r="463" spans="1:9" x14ac:dyDescent="0.25">
      <c r="A463" s="51">
        <v>4</v>
      </c>
      <c r="B463" s="51">
        <v>7</v>
      </c>
      <c r="C463" s="52">
        <v>53.562500083333333</v>
      </c>
      <c r="D463" s="54">
        <v>2</v>
      </c>
      <c r="E463">
        <v>1</v>
      </c>
      <c r="F463">
        <v>1</v>
      </c>
      <c r="G463" s="53">
        <f>'Regression Results'!$C$2*E463</f>
        <v>20.203699931482753</v>
      </c>
      <c r="H463">
        <f>LOOKUP(D463,'Regression Results'!$A$15:$A$17,'Regression Results'!$B$15:$B$17)+LOOKUP(D463,'Regression Results'!$A$15:$A$17,'Regression Results'!$C$15:$C$17)*F463+LOOKUP(D463,'Regression Results'!$A$15:$A$17,'Regression Results'!$D$15:$D$17)*F463*C463</f>
        <v>11.909932385339935</v>
      </c>
      <c r="I463" s="53">
        <f t="shared" si="10"/>
        <v>8.2937675461428171</v>
      </c>
    </row>
    <row r="464" spans="1:9" x14ac:dyDescent="0.25">
      <c r="A464" s="51">
        <v>4</v>
      </c>
      <c r="B464" s="51">
        <v>8</v>
      </c>
      <c r="C464" s="52">
        <v>51.949999833333351</v>
      </c>
      <c r="D464" s="54">
        <v>2</v>
      </c>
      <c r="E464">
        <v>1</v>
      </c>
      <c r="F464">
        <v>1</v>
      </c>
      <c r="G464" s="53">
        <f>'Regression Results'!$C$2*E464</f>
        <v>20.203699931482753</v>
      </c>
      <c r="H464">
        <f>LOOKUP(D464,'Regression Results'!$A$15:$A$17,'Regression Results'!$B$15:$B$17)+LOOKUP(D464,'Regression Results'!$A$15:$A$17,'Regression Results'!$C$15:$C$17)*F464+LOOKUP(D464,'Regression Results'!$A$15:$A$17,'Regression Results'!$D$15:$D$17)*F464*C464</f>
        <v>12.125028963656781</v>
      </c>
      <c r="I464" s="53">
        <f t="shared" si="10"/>
        <v>8.0786709678259712</v>
      </c>
    </row>
    <row r="465" spans="1:9" x14ac:dyDescent="0.25">
      <c r="A465" s="51">
        <v>4</v>
      </c>
      <c r="B465" s="51">
        <v>9</v>
      </c>
      <c r="C465" s="52">
        <v>51.612500166666671</v>
      </c>
      <c r="D465" s="54">
        <v>2</v>
      </c>
      <c r="E465">
        <v>1</v>
      </c>
      <c r="F465">
        <v>1</v>
      </c>
      <c r="G465" s="53">
        <f>'Regression Results'!$C$2*E465</f>
        <v>20.203699931482753</v>
      </c>
      <c r="H465">
        <f>LOOKUP(D465,'Regression Results'!$A$15:$A$17,'Regression Results'!$B$15:$B$17)+LOOKUP(D465,'Regression Results'!$A$15:$A$17,'Regression Results'!$C$15:$C$17)*F465+LOOKUP(D465,'Regression Results'!$A$15:$A$17,'Regression Results'!$D$15:$D$17)*F465*C465</f>
        <v>12.170049126278823</v>
      </c>
      <c r="I465" s="53">
        <f t="shared" si="10"/>
        <v>8.0336508052039299</v>
      </c>
    </row>
    <row r="466" spans="1:9" x14ac:dyDescent="0.25">
      <c r="A466" s="51">
        <v>4</v>
      </c>
      <c r="B466" s="51">
        <v>10</v>
      </c>
      <c r="C466" s="52">
        <v>52.70749974999999</v>
      </c>
      <c r="D466" s="54">
        <v>2</v>
      </c>
      <c r="E466">
        <v>1</v>
      </c>
      <c r="F466">
        <v>1</v>
      </c>
      <c r="G466" s="53">
        <f>'Regression Results'!$C$2*E466</f>
        <v>20.203699931482753</v>
      </c>
      <c r="H466">
        <f>LOOKUP(D466,'Regression Results'!$A$15:$A$17,'Regression Results'!$B$15:$B$17)+LOOKUP(D466,'Regression Results'!$A$15:$A$17,'Regression Results'!$C$15:$C$17)*F466+LOOKUP(D466,'Regression Results'!$A$15:$A$17,'Regression Results'!$D$15:$D$17)*F466*C466</f>
        <v>12.023983621089988</v>
      </c>
      <c r="I466" s="53">
        <f t="shared" si="10"/>
        <v>8.1797163103927648</v>
      </c>
    </row>
    <row r="467" spans="1:9" x14ac:dyDescent="0.25">
      <c r="A467" s="51">
        <v>4</v>
      </c>
      <c r="B467" s="51">
        <v>11</v>
      </c>
      <c r="C467" s="52">
        <v>52.999999625000008</v>
      </c>
      <c r="D467" s="54">
        <v>2</v>
      </c>
      <c r="E467">
        <v>1</v>
      </c>
      <c r="F467">
        <v>1</v>
      </c>
      <c r="G467" s="53">
        <f>'Regression Results'!$C$2*E467</f>
        <v>20.203699931482753</v>
      </c>
      <c r="H467">
        <f>LOOKUP(D467,'Regression Results'!$A$15:$A$17,'Regression Results'!$B$15:$B$17)+LOOKUP(D467,'Regression Results'!$A$15:$A$17,'Regression Results'!$C$15:$C$17)*F467+LOOKUP(D467,'Regression Results'!$A$15:$A$17,'Regression Results'!$D$15:$D$17)*F467*C467</f>
        <v>11.984966124955887</v>
      </c>
      <c r="I467" s="53">
        <f t="shared" si="10"/>
        <v>8.2187338065268651</v>
      </c>
    </row>
    <row r="468" spans="1:9" x14ac:dyDescent="0.25">
      <c r="A468" s="51">
        <v>4</v>
      </c>
      <c r="B468" s="51">
        <v>12</v>
      </c>
      <c r="C468" s="52">
        <v>57.215000000000003</v>
      </c>
      <c r="D468" s="54">
        <v>2</v>
      </c>
      <c r="E468">
        <v>1</v>
      </c>
      <c r="F468">
        <v>1</v>
      </c>
      <c r="G468" s="53">
        <f>'Regression Results'!$C$2*E468</f>
        <v>20.203699931482753</v>
      </c>
      <c r="H468">
        <f>LOOKUP(D468,'Regression Results'!$A$15:$A$17,'Regression Results'!$B$15:$B$17)+LOOKUP(D468,'Regression Results'!$A$15:$A$17,'Regression Results'!$C$15:$C$17)*F468+LOOKUP(D468,'Regression Results'!$A$15:$A$17,'Regression Results'!$D$15:$D$17)*F468*C468</f>
        <v>11.422713710876115</v>
      </c>
      <c r="I468" s="53">
        <f t="shared" si="10"/>
        <v>8.7809862206066374</v>
      </c>
    </row>
    <row r="469" spans="1:9" x14ac:dyDescent="0.25">
      <c r="A469" s="51">
        <v>4</v>
      </c>
      <c r="B469" s="51">
        <v>13</v>
      </c>
      <c r="C469" s="52">
        <v>57.282499875000006</v>
      </c>
      <c r="D469" s="54">
        <v>2</v>
      </c>
      <c r="E469">
        <v>1</v>
      </c>
      <c r="F469">
        <v>1</v>
      </c>
      <c r="G469" s="53">
        <f>'Regression Results'!$C$2*E469</f>
        <v>20.203699931482753</v>
      </c>
      <c r="H469">
        <f>LOOKUP(D469,'Regression Results'!$A$15:$A$17,'Regression Results'!$B$15:$B$17)+LOOKUP(D469,'Regression Results'!$A$15:$A$17,'Regression Results'!$C$15:$C$17)*F469+LOOKUP(D469,'Regression Results'!$A$15:$A$17,'Regression Results'!$D$15:$D$17)*F469*C469</f>
        <v>11.413709686132979</v>
      </c>
      <c r="I469" s="53">
        <f t="shared" si="10"/>
        <v>8.7899902453497738</v>
      </c>
    </row>
    <row r="470" spans="1:9" x14ac:dyDescent="0.25">
      <c r="A470" s="51">
        <v>4</v>
      </c>
      <c r="B470" s="51">
        <v>14</v>
      </c>
      <c r="C470" s="52">
        <v>56.179999916666667</v>
      </c>
      <c r="D470" s="54">
        <v>2</v>
      </c>
      <c r="E470">
        <v>1</v>
      </c>
      <c r="F470">
        <v>1</v>
      </c>
      <c r="G470" s="53">
        <f>'Regression Results'!$C$2*E470</f>
        <v>20.203699931482753</v>
      </c>
      <c r="H470">
        <f>LOOKUP(D470,'Regression Results'!$A$15:$A$17,'Regression Results'!$B$15:$B$17)+LOOKUP(D470,'Regression Results'!$A$15:$A$17,'Regression Results'!$C$15:$C$17)*F470+LOOKUP(D470,'Regression Results'!$A$15:$A$17,'Regression Results'!$D$15:$D$17)*F470*C470</f>
        <v>11.560775690390633</v>
      </c>
      <c r="I470" s="53">
        <f t="shared" si="10"/>
        <v>8.6429242410921194</v>
      </c>
    </row>
    <row r="471" spans="1:9" x14ac:dyDescent="0.25">
      <c r="A471" s="51">
        <v>4</v>
      </c>
      <c r="B471" s="51">
        <v>15</v>
      </c>
      <c r="C471" s="52">
        <v>56.637499875000003</v>
      </c>
      <c r="D471" s="54">
        <v>2</v>
      </c>
      <c r="E471">
        <v>1</v>
      </c>
      <c r="F471">
        <v>1</v>
      </c>
      <c r="G471" s="53">
        <f>'Regression Results'!$C$2*E471</f>
        <v>20.203699931482753</v>
      </c>
      <c r="H471">
        <f>LOOKUP(D471,'Regression Results'!$A$15:$A$17,'Regression Results'!$B$15:$B$17)+LOOKUP(D471,'Regression Results'!$A$15:$A$17,'Regression Results'!$C$15:$C$17)*F471+LOOKUP(D471,'Regression Results'!$A$15:$A$17,'Regression Results'!$D$15:$D$17)*F471*C471</f>
        <v>11.499748304120399</v>
      </c>
      <c r="I471" s="53">
        <f t="shared" si="10"/>
        <v>8.7039516273623541</v>
      </c>
    </row>
    <row r="472" spans="1:9" x14ac:dyDescent="0.25">
      <c r="A472" s="51">
        <v>4</v>
      </c>
      <c r="B472" s="51">
        <v>16</v>
      </c>
      <c r="C472" s="52">
        <v>57.170000000000009</v>
      </c>
      <c r="D472" s="54">
        <v>2</v>
      </c>
      <c r="E472">
        <v>1</v>
      </c>
      <c r="F472">
        <v>1</v>
      </c>
      <c r="G472" s="53">
        <f>'Regression Results'!$C$2*E472</f>
        <v>20.203699931482753</v>
      </c>
      <c r="H472">
        <f>LOOKUP(D472,'Regression Results'!$A$15:$A$17,'Regression Results'!$B$15:$B$17)+LOOKUP(D472,'Regression Results'!$A$15:$A$17,'Regression Results'!$C$15:$C$17)*F472+LOOKUP(D472,'Regression Results'!$A$15:$A$17,'Regression Results'!$D$15:$D$17)*F472*C472</f>
        <v>11.428716405154308</v>
      </c>
      <c r="I472" s="53">
        <f t="shared" si="10"/>
        <v>8.7749835263284446</v>
      </c>
    </row>
    <row r="473" spans="1:9" x14ac:dyDescent="0.25">
      <c r="A473" s="51">
        <v>4</v>
      </c>
      <c r="B473" s="51">
        <v>17</v>
      </c>
      <c r="C473" s="52">
        <v>59.262499999999996</v>
      </c>
      <c r="D473" s="54">
        <v>2</v>
      </c>
      <c r="E473">
        <v>1</v>
      </c>
      <c r="F473">
        <v>1</v>
      </c>
      <c r="G473" s="53">
        <f>'Regression Results'!$C$2*E473</f>
        <v>20.203699931482753</v>
      </c>
      <c r="H473">
        <f>LOOKUP(D473,'Regression Results'!$A$15:$A$17,'Regression Results'!$B$15:$B$17)+LOOKUP(D473,'Regression Results'!$A$15:$A$17,'Regression Results'!$C$15:$C$17)*F473+LOOKUP(D473,'Regression Results'!$A$15:$A$17,'Regression Results'!$D$15:$D$17)*F473*C473</f>
        <v>11.149591121218378</v>
      </c>
      <c r="I473" s="53">
        <f t="shared" si="10"/>
        <v>9.0541088102643741</v>
      </c>
    </row>
    <row r="474" spans="1:9" x14ac:dyDescent="0.25">
      <c r="A474" s="51">
        <v>4</v>
      </c>
      <c r="B474" s="51">
        <v>18</v>
      </c>
      <c r="C474" s="52">
        <v>58.759999625000006</v>
      </c>
      <c r="D474" s="54">
        <v>2</v>
      </c>
      <c r="E474">
        <v>1</v>
      </c>
      <c r="F474">
        <v>1</v>
      </c>
      <c r="G474" s="53">
        <f>'Regression Results'!$C$2*E474</f>
        <v>20.203699931482753</v>
      </c>
      <c r="H474">
        <f>LOOKUP(D474,'Regression Results'!$A$15:$A$17,'Regression Results'!$B$15:$B$17)+LOOKUP(D474,'Regression Results'!$A$15:$A$17,'Regression Results'!$C$15:$C$17)*F474+LOOKUP(D474,'Regression Results'!$A$15:$A$17,'Regression Results'!$D$15:$D$17)*F474*C474</f>
        <v>11.216621257347308</v>
      </c>
      <c r="I474" s="53">
        <f t="shared" si="10"/>
        <v>8.9870786741354447</v>
      </c>
    </row>
    <row r="475" spans="1:9" x14ac:dyDescent="0.25">
      <c r="A475" s="51">
        <v>4</v>
      </c>
      <c r="B475" s="51">
        <v>19</v>
      </c>
      <c r="C475" s="52">
        <v>57.582499958333351</v>
      </c>
      <c r="D475" s="54">
        <v>2</v>
      </c>
      <c r="E475">
        <v>1</v>
      </c>
      <c r="F475">
        <v>1</v>
      </c>
      <c r="G475" s="53">
        <f>'Regression Results'!$C$2*E475</f>
        <v>20.203699931482753</v>
      </c>
      <c r="H475">
        <f>LOOKUP(D475,'Regression Results'!$A$15:$A$17,'Regression Results'!$B$15:$B$17)+LOOKUP(D475,'Regression Results'!$A$15:$A$17,'Regression Results'!$C$15:$C$17)*F475+LOOKUP(D475,'Regression Results'!$A$15:$A$17,'Regression Results'!$D$15:$D$17)*F475*C475</f>
        <v>11.373691713162263</v>
      </c>
      <c r="I475" s="53">
        <f t="shared" si="10"/>
        <v>8.83000821832049</v>
      </c>
    </row>
    <row r="476" spans="1:9" x14ac:dyDescent="0.25">
      <c r="A476" s="51">
        <v>4</v>
      </c>
      <c r="B476" s="51">
        <v>20</v>
      </c>
      <c r="C476" s="52">
        <v>55.205000000000005</v>
      </c>
      <c r="D476" s="54">
        <v>2</v>
      </c>
      <c r="E476">
        <v>1</v>
      </c>
      <c r="F476">
        <v>1</v>
      </c>
      <c r="G476" s="53">
        <f>'Regression Results'!$C$2*E476</f>
        <v>20.203699931482753</v>
      </c>
      <c r="H476">
        <f>LOOKUP(D476,'Regression Results'!$A$15:$A$17,'Regression Results'!$B$15:$B$17)+LOOKUP(D476,'Regression Results'!$A$15:$A$17,'Regression Results'!$C$15:$C$17)*F476+LOOKUP(D476,'Regression Results'!$A$15:$A$17,'Regression Results'!$D$15:$D$17)*F476*C476</f>
        <v>11.690834055302027</v>
      </c>
      <c r="I476" s="53">
        <f t="shared" si="10"/>
        <v>8.5128658761807259</v>
      </c>
    </row>
    <row r="477" spans="1:9" x14ac:dyDescent="0.25">
      <c r="A477" s="51">
        <v>4</v>
      </c>
      <c r="B477" s="51">
        <v>21</v>
      </c>
      <c r="C477" s="52">
        <v>54.042500083333344</v>
      </c>
      <c r="D477" s="54">
        <v>2</v>
      </c>
      <c r="E477">
        <v>1</v>
      </c>
      <c r="F477">
        <v>1</v>
      </c>
      <c r="G477" s="53">
        <f>'Regression Results'!$C$2*E477</f>
        <v>20.203699931482753</v>
      </c>
      <c r="H477">
        <f>LOOKUP(D477,'Regression Results'!$A$15:$A$17,'Regression Results'!$B$15:$B$17)+LOOKUP(D477,'Regression Results'!$A$15:$A$17,'Regression Results'!$C$15:$C$17)*F477+LOOKUP(D477,'Regression Results'!$A$15:$A$17,'Regression Results'!$D$15:$D$17)*F477*C477</f>
        <v>11.845903646372552</v>
      </c>
      <c r="I477" s="53">
        <f t="shared" si="10"/>
        <v>8.3577962851102008</v>
      </c>
    </row>
    <row r="478" spans="1:9" x14ac:dyDescent="0.25">
      <c r="A478" s="51">
        <v>4</v>
      </c>
      <c r="B478" s="51">
        <v>22</v>
      </c>
      <c r="C478" s="52">
        <v>56.480000000000011</v>
      </c>
      <c r="D478" s="54">
        <v>2</v>
      </c>
      <c r="E478">
        <v>1</v>
      </c>
      <c r="F478">
        <v>1</v>
      </c>
      <c r="G478" s="53">
        <f>'Regression Results'!$C$2*E478</f>
        <v>20.203699931482753</v>
      </c>
      <c r="H478">
        <f>LOOKUP(D478,'Regression Results'!$A$15:$A$17,'Regression Results'!$B$15:$B$17)+LOOKUP(D478,'Regression Results'!$A$15:$A$17,'Regression Results'!$C$15:$C$17)*F478+LOOKUP(D478,'Regression Results'!$A$15:$A$17,'Regression Results'!$D$15:$D$17)*F478*C478</f>
        <v>11.520757717419919</v>
      </c>
      <c r="I478" s="53">
        <f t="shared" si="10"/>
        <v>8.6829422140628338</v>
      </c>
    </row>
    <row r="479" spans="1:9" x14ac:dyDescent="0.25">
      <c r="A479" s="51">
        <v>4</v>
      </c>
      <c r="B479" s="51">
        <v>23</v>
      </c>
      <c r="C479" s="52">
        <v>63.117500541666665</v>
      </c>
      <c r="D479" s="54">
        <v>2</v>
      </c>
      <c r="E479">
        <v>1</v>
      </c>
      <c r="F479">
        <v>1</v>
      </c>
      <c r="G479" s="53">
        <f>'Regression Results'!$C$2*E479</f>
        <v>20.203699931482753</v>
      </c>
      <c r="H479">
        <f>LOOKUP(D479,'Regression Results'!$A$15:$A$17,'Regression Results'!$B$15:$B$17)+LOOKUP(D479,'Regression Results'!$A$15:$A$17,'Regression Results'!$C$15:$C$17)*F479+LOOKUP(D479,'Regression Results'!$A$15:$A$17,'Regression Results'!$D$15:$D$17)*F479*C479</f>
        <v>10.635360239131941</v>
      </c>
      <c r="I479" s="53">
        <f t="shared" si="10"/>
        <v>9.5683396923508113</v>
      </c>
    </row>
    <row r="480" spans="1:9" x14ac:dyDescent="0.25">
      <c r="A480" s="51">
        <v>4</v>
      </c>
      <c r="B480" s="51">
        <v>24</v>
      </c>
      <c r="C480" s="52">
        <v>71.967500375</v>
      </c>
      <c r="D480" s="54">
        <v>2</v>
      </c>
      <c r="E480">
        <v>1</v>
      </c>
      <c r="F480">
        <v>1</v>
      </c>
      <c r="G480" s="53">
        <f>'Regression Results'!$C$2*E480</f>
        <v>20.203699931482753</v>
      </c>
      <c r="H480">
        <f>LOOKUP(D480,'Regression Results'!$A$15:$A$17,'Regression Results'!$B$15:$B$17)+LOOKUP(D480,'Regression Results'!$A$15:$A$17,'Regression Results'!$C$15:$C$17)*F480+LOOKUP(D480,'Regression Results'!$A$15:$A$17,'Regression Results'!$D$15:$D$17)*F480*C480</f>
        <v>9.4548303866530432</v>
      </c>
      <c r="I480" s="53">
        <f t="shared" si="10"/>
        <v>10.748869544829709</v>
      </c>
    </row>
    <row r="481" spans="1:9" x14ac:dyDescent="0.25">
      <c r="A481" s="51">
        <v>4</v>
      </c>
      <c r="B481" s="51">
        <v>25</v>
      </c>
      <c r="C481" s="52">
        <v>60.140000083333341</v>
      </c>
      <c r="D481" s="54">
        <v>2</v>
      </c>
      <c r="E481">
        <v>1</v>
      </c>
      <c r="F481">
        <v>1</v>
      </c>
      <c r="G481" s="53">
        <f>'Regression Results'!$C$2*E481</f>
        <v>20.203699931482753</v>
      </c>
      <c r="H481">
        <f>LOOKUP(D481,'Regression Results'!$A$15:$A$17,'Regression Results'!$B$15:$B$17)+LOOKUP(D481,'Regression Results'!$A$15:$A$17,'Regression Results'!$C$15:$C$17)*F481+LOOKUP(D481,'Regression Results'!$A$15:$A$17,'Regression Results'!$D$15:$D$17)*F481*C481</f>
        <v>11.032538571677533</v>
      </c>
      <c r="I481" s="53">
        <f t="shared" si="10"/>
        <v>9.17116135980522</v>
      </c>
    </row>
    <row r="482" spans="1:9" x14ac:dyDescent="0.25">
      <c r="A482" s="51">
        <v>4</v>
      </c>
      <c r="B482" s="51">
        <v>26</v>
      </c>
      <c r="C482" s="52">
        <v>58.242499708333327</v>
      </c>
      <c r="D482" s="54">
        <v>2</v>
      </c>
      <c r="E482">
        <v>1</v>
      </c>
      <c r="F482">
        <v>1</v>
      </c>
      <c r="G482" s="53">
        <f>'Regression Results'!$C$2*E482</f>
        <v>20.203699931482753</v>
      </c>
      <c r="H482">
        <f>LOOKUP(D482,'Regression Results'!$A$15:$A$17,'Regression Results'!$B$15:$B$17)+LOOKUP(D482,'Regression Results'!$A$15:$A$17,'Regression Results'!$C$15:$C$17)*F482+LOOKUP(D482,'Regression Results'!$A$15:$A$17,'Regression Results'!$D$15:$D$17)*F482*C482</f>
        <v>11.285652230430419</v>
      </c>
      <c r="I482" s="53">
        <f t="shared" si="10"/>
        <v>8.918047701052334</v>
      </c>
    </row>
    <row r="483" spans="1:9" x14ac:dyDescent="0.25">
      <c r="A483" s="51">
        <v>4</v>
      </c>
      <c r="B483" s="51">
        <v>27</v>
      </c>
      <c r="C483" s="52">
        <v>58.40749979166668</v>
      </c>
      <c r="D483" s="54">
        <v>2</v>
      </c>
      <c r="E483">
        <v>1</v>
      </c>
      <c r="F483">
        <v>1</v>
      </c>
      <c r="G483" s="53">
        <f>'Regression Results'!$C$2*E483</f>
        <v>20.203699931482753</v>
      </c>
      <c r="H483">
        <f>LOOKUP(D483,'Regression Results'!$A$15:$A$17,'Regression Results'!$B$15:$B$17)+LOOKUP(D483,'Regression Results'!$A$15:$A$17,'Regression Results'!$C$15:$C$17)*F483+LOOKUP(D483,'Regression Results'!$A$15:$A$17,'Regression Results'!$D$15:$D$17)*F483*C483</f>
        <v>11.263642340294277</v>
      </c>
      <c r="I483" s="53">
        <f t="shared" si="10"/>
        <v>8.9400575911884754</v>
      </c>
    </row>
    <row r="484" spans="1:9" x14ac:dyDescent="0.25">
      <c r="A484" s="51">
        <v>4</v>
      </c>
      <c r="B484" s="51">
        <v>28</v>
      </c>
      <c r="C484" s="52">
        <v>56.824999875000003</v>
      </c>
      <c r="D484" s="54">
        <v>2</v>
      </c>
      <c r="E484">
        <v>1</v>
      </c>
      <c r="F484">
        <v>1</v>
      </c>
      <c r="G484" s="53">
        <f>'Regression Results'!$C$2*E484</f>
        <v>20.203699931482753</v>
      </c>
      <c r="H484">
        <f>LOOKUP(D484,'Regression Results'!$A$15:$A$17,'Regression Results'!$B$15:$B$17)+LOOKUP(D484,'Regression Results'!$A$15:$A$17,'Regression Results'!$C$15:$C$17)*F484+LOOKUP(D484,'Regression Results'!$A$15:$A$17,'Regression Results'!$D$15:$D$17)*F484*C484</f>
        <v>11.474737077961265</v>
      </c>
      <c r="I484" s="53">
        <f t="shared" si="10"/>
        <v>8.7289628535214874</v>
      </c>
    </row>
    <row r="485" spans="1:9" x14ac:dyDescent="0.25">
      <c r="A485" s="51">
        <v>4</v>
      </c>
      <c r="B485" s="51">
        <v>29</v>
      </c>
      <c r="C485" s="52">
        <v>60.46249979166668</v>
      </c>
      <c r="D485" s="54">
        <v>2</v>
      </c>
      <c r="E485">
        <v>1</v>
      </c>
      <c r="F485">
        <v>1</v>
      </c>
      <c r="G485" s="53">
        <f>'Regression Results'!$C$2*E485</f>
        <v>20.203699931482753</v>
      </c>
      <c r="H485">
        <f>LOOKUP(D485,'Regression Results'!$A$15:$A$17,'Regression Results'!$B$15:$B$17)+LOOKUP(D485,'Regression Results'!$A$15:$A$17,'Regression Results'!$C$15:$C$17)*F485+LOOKUP(D485,'Regression Results'!$A$15:$A$17,'Regression Results'!$D$15:$D$17)*F485*C485</f>
        <v>10.989519301590175</v>
      </c>
      <c r="I485" s="53">
        <f t="shared" si="10"/>
        <v>9.2141806298925779</v>
      </c>
    </row>
    <row r="486" spans="1:9" x14ac:dyDescent="0.25">
      <c r="A486" s="51">
        <v>4</v>
      </c>
      <c r="B486" s="51">
        <v>30</v>
      </c>
      <c r="C486" s="52">
        <v>58.324999666666677</v>
      </c>
      <c r="D486" s="54">
        <v>2</v>
      </c>
      <c r="E486">
        <v>1</v>
      </c>
      <c r="F486">
        <v>1</v>
      </c>
      <c r="G486" s="53">
        <f>'Regression Results'!$C$2*E486</f>
        <v>20.203699931482753</v>
      </c>
      <c r="H486">
        <f>LOOKUP(D486,'Regression Results'!$A$15:$A$17,'Regression Results'!$B$15:$B$17)+LOOKUP(D486,'Regression Results'!$A$15:$A$17,'Regression Results'!$C$15:$C$17)*F486+LOOKUP(D486,'Regression Results'!$A$15:$A$17,'Regression Results'!$D$15:$D$17)*F486*C486</f>
        <v>11.274647296478447</v>
      </c>
      <c r="I486" s="53">
        <f t="shared" si="10"/>
        <v>8.9290526350043056</v>
      </c>
    </row>
    <row r="487" spans="1:9" x14ac:dyDescent="0.25">
      <c r="A487" s="51">
        <v>5</v>
      </c>
      <c r="B487" s="51">
        <v>1</v>
      </c>
      <c r="C487" s="52">
        <v>60.06499983333336</v>
      </c>
      <c r="D487" s="54">
        <v>2</v>
      </c>
      <c r="E487">
        <v>1</v>
      </c>
      <c r="F487">
        <v>1</v>
      </c>
      <c r="G487" s="53">
        <f>'Regression Results'!$C$2*E487</f>
        <v>20.203699931482753</v>
      </c>
      <c r="H487">
        <f>LOOKUP(D487,'Regression Results'!$A$15:$A$17,'Regression Results'!$B$15:$B$17)+LOOKUP(D487,'Regression Results'!$A$15:$A$17,'Regression Results'!$C$15:$C$17)*F487+LOOKUP(D487,'Regression Results'!$A$15:$A$17,'Regression Results'!$D$15:$D$17)*F487*C487</f>
        <v>11.042543095489485</v>
      </c>
      <c r="I487" s="53">
        <f t="shared" si="10"/>
        <v>9.1611568359932676</v>
      </c>
    </row>
    <row r="488" spans="1:9" x14ac:dyDescent="0.25">
      <c r="A488" s="51">
        <v>5</v>
      </c>
      <c r="B488" s="51">
        <v>2</v>
      </c>
      <c r="C488" s="52">
        <v>59.967499666666669</v>
      </c>
      <c r="D488" s="54">
        <v>2</v>
      </c>
      <c r="E488">
        <v>1</v>
      </c>
      <c r="F488">
        <v>1</v>
      </c>
      <c r="G488" s="53">
        <f>'Regression Results'!$C$2*E488</f>
        <v>20.203699931482753</v>
      </c>
      <c r="H488">
        <f>LOOKUP(D488,'Regression Results'!$A$15:$A$17,'Regression Results'!$B$15:$B$17)+LOOKUP(D488,'Regression Results'!$A$15:$A$17,'Regression Results'!$C$15:$C$17)*F488+LOOKUP(D488,'Regression Results'!$A$15:$A$17,'Regression Results'!$D$15:$D$17)*F488*C488</f>
        <v>11.05554895532444</v>
      </c>
      <c r="I488" s="53">
        <f t="shared" si="10"/>
        <v>9.1481509761583126</v>
      </c>
    </row>
    <row r="489" spans="1:9" x14ac:dyDescent="0.25">
      <c r="A489" s="51">
        <v>5</v>
      </c>
      <c r="B489" s="51">
        <v>3</v>
      </c>
      <c r="C489" s="52">
        <v>61.339999791666663</v>
      </c>
      <c r="D489" s="54">
        <v>2</v>
      </c>
      <c r="E489">
        <v>1</v>
      </c>
      <c r="F489">
        <v>1</v>
      </c>
      <c r="G489" s="53">
        <f>'Regression Results'!$C$2*E489</f>
        <v>20.203699931482753</v>
      </c>
      <c r="H489">
        <f>LOOKUP(D489,'Regression Results'!$A$15:$A$17,'Regression Results'!$B$15:$B$17)+LOOKUP(D489,'Regression Results'!$A$15:$A$17,'Regression Results'!$C$15:$C$17)*F489+LOOKUP(D489,'Regression Results'!$A$15:$A$17,'Regression Results'!$D$15:$D$17)*F489*C489</f>
        <v>10.872466763165432</v>
      </c>
      <c r="I489" s="53">
        <f t="shared" si="10"/>
        <v>9.3312331683173202</v>
      </c>
    </row>
    <row r="490" spans="1:9" x14ac:dyDescent="0.25">
      <c r="A490" s="51">
        <v>5</v>
      </c>
      <c r="B490" s="51">
        <v>4</v>
      </c>
      <c r="C490" s="52">
        <v>60.334999624999988</v>
      </c>
      <c r="D490" s="54">
        <v>2</v>
      </c>
      <c r="E490">
        <v>1</v>
      </c>
      <c r="F490">
        <v>1</v>
      </c>
      <c r="G490" s="53">
        <f>'Regression Results'!$C$2*E490</f>
        <v>20.203699931482753</v>
      </c>
      <c r="H490">
        <f>LOOKUP(D490,'Regression Results'!$A$15:$A$17,'Regression Results'!$B$15:$B$17)+LOOKUP(D490,'Regression Results'!$A$15:$A$17,'Regression Results'!$C$15:$C$17)*F490+LOOKUP(D490,'Regression Results'!$A$15:$A$17,'Regression Results'!$D$15:$D$17)*F490*C490</f>
        <v>11.006526957610589</v>
      </c>
      <c r="I490" s="53">
        <f t="shared" si="10"/>
        <v>9.1971729738721635</v>
      </c>
    </row>
    <row r="491" spans="1:9" x14ac:dyDescent="0.25">
      <c r="A491" s="51">
        <v>5</v>
      </c>
      <c r="B491" s="51">
        <v>5</v>
      </c>
      <c r="C491" s="52">
        <v>60.964999916666677</v>
      </c>
      <c r="D491" s="54">
        <v>2</v>
      </c>
      <c r="E491">
        <v>1</v>
      </c>
      <c r="F491">
        <v>1</v>
      </c>
      <c r="G491" s="53">
        <f>'Regression Results'!$C$2*E491</f>
        <v>20.203699931482753</v>
      </c>
      <c r="H491">
        <f>LOOKUP(D491,'Regression Results'!$A$15:$A$17,'Regression Results'!$B$15:$B$17)+LOOKUP(D491,'Regression Results'!$A$15:$A$17,'Regression Results'!$C$15:$C$17)*F491+LOOKUP(D491,'Regression Results'!$A$15:$A$17,'Regression Results'!$D$15:$D$17)*F491*C491</f>
        <v>10.922489198809545</v>
      </c>
      <c r="I491" s="53">
        <f t="shared" si="10"/>
        <v>9.2812107326732072</v>
      </c>
    </row>
    <row r="492" spans="1:9" x14ac:dyDescent="0.25">
      <c r="A492" s="51">
        <v>5</v>
      </c>
      <c r="B492" s="51">
        <v>6</v>
      </c>
      <c r="C492" s="52">
        <v>60.425000041666671</v>
      </c>
      <c r="D492" s="54">
        <v>2</v>
      </c>
      <c r="E492">
        <v>1</v>
      </c>
      <c r="F492">
        <v>1</v>
      </c>
      <c r="G492" s="53">
        <f>'Regression Results'!$C$2*E492</f>
        <v>20.203699931482753</v>
      </c>
      <c r="H492">
        <f>LOOKUP(D492,'Regression Results'!$A$15:$A$17,'Regression Results'!$B$15:$B$17)+LOOKUP(D492,'Regression Results'!$A$15:$A$17,'Regression Results'!$C$15:$C$17)*F492+LOOKUP(D492,'Regression Results'!$A$15:$A$17,'Regression Results'!$D$15:$D$17)*F492*C492</f>
        <v>10.9945215134737</v>
      </c>
      <c r="I492" s="53">
        <f t="shared" si="10"/>
        <v>9.2091784180090528</v>
      </c>
    </row>
    <row r="493" spans="1:9" x14ac:dyDescent="0.25">
      <c r="A493" s="51">
        <v>5</v>
      </c>
      <c r="B493" s="51">
        <v>7</v>
      </c>
      <c r="C493" s="52">
        <v>58.564999791666672</v>
      </c>
      <c r="D493" s="54">
        <v>2</v>
      </c>
      <c r="E493">
        <v>1</v>
      </c>
      <c r="F493">
        <v>1</v>
      </c>
      <c r="G493" s="53">
        <f>'Regression Results'!$C$2*E493</f>
        <v>20.203699931482753</v>
      </c>
      <c r="H493">
        <f>LOOKUP(D493,'Regression Results'!$A$15:$A$17,'Regression Results'!$B$15:$B$17)+LOOKUP(D493,'Regression Results'!$A$15:$A$17,'Regression Results'!$C$15:$C$17)*F493+LOOKUP(D493,'Regression Results'!$A$15:$A$17,'Regression Results'!$D$15:$D$17)*F493*C493</f>
        <v>11.242632910320605</v>
      </c>
      <c r="I493" s="53">
        <f t="shared" si="10"/>
        <v>8.9610670211621475</v>
      </c>
    </row>
    <row r="494" spans="1:9" x14ac:dyDescent="0.25">
      <c r="A494" s="51">
        <v>5</v>
      </c>
      <c r="B494" s="51">
        <v>8</v>
      </c>
      <c r="C494" s="52">
        <v>59.299999833333338</v>
      </c>
      <c r="D494" s="54">
        <v>2</v>
      </c>
      <c r="E494">
        <v>1</v>
      </c>
      <c r="F494">
        <v>1</v>
      </c>
      <c r="G494" s="53">
        <f>'Regression Results'!$C$2*E494</f>
        <v>20.203699931482753</v>
      </c>
      <c r="H494">
        <f>LOOKUP(D494,'Regression Results'!$A$15:$A$17,'Regression Results'!$B$15:$B$17)+LOOKUP(D494,'Regression Results'!$A$15:$A$17,'Regression Results'!$C$15:$C$17)*F494+LOOKUP(D494,'Regression Results'!$A$15:$A$17,'Regression Results'!$D$15:$D$17)*F494*C494</f>
        <v>11.144588898218753</v>
      </c>
      <c r="I494" s="53">
        <f t="shared" si="10"/>
        <v>9.0591110332639992</v>
      </c>
    </row>
    <row r="495" spans="1:9" x14ac:dyDescent="0.25">
      <c r="A495" s="51">
        <v>5</v>
      </c>
      <c r="B495" s="51">
        <v>9</v>
      </c>
      <c r="C495" s="52">
        <v>59.232499708333336</v>
      </c>
      <c r="D495" s="54">
        <v>2</v>
      </c>
      <c r="E495">
        <v>1</v>
      </c>
      <c r="F495">
        <v>1</v>
      </c>
      <c r="G495" s="53">
        <f>'Regression Results'!$C$2*E495</f>
        <v>20.203699931482753</v>
      </c>
      <c r="H495">
        <f>LOOKUP(D495,'Regression Results'!$A$15:$A$17,'Regression Results'!$B$15:$B$17)+LOOKUP(D495,'Regression Results'!$A$15:$A$17,'Regression Results'!$C$15:$C$17)*F495+LOOKUP(D495,'Regression Results'!$A$15:$A$17,'Regression Results'!$D$15:$D$17)*F495*C495</f>
        <v>11.153592956310192</v>
      </c>
      <c r="I495" s="53">
        <f t="shared" si="10"/>
        <v>9.0501069751725609</v>
      </c>
    </row>
    <row r="496" spans="1:9" x14ac:dyDescent="0.25">
      <c r="A496" s="51">
        <v>5</v>
      </c>
      <c r="B496" s="51">
        <v>10</v>
      </c>
      <c r="C496" s="52">
        <v>63.237499708333338</v>
      </c>
      <c r="D496" s="54">
        <v>2</v>
      </c>
      <c r="E496">
        <v>1</v>
      </c>
      <c r="F496">
        <v>1</v>
      </c>
      <c r="G496" s="53">
        <f>'Regression Results'!$C$2*E496</f>
        <v>20.203699931482753</v>
      </c>
      <c r="H496">
        <f>LOOKUP(D496,'Regression Results'!$A$15:$A$17,'Regression Results'!$B$15:$B$17)+LOOKUP(D496,'Regression Results'!$A$15:$A$17,'Regression Results'!$C$15:$C$17)*F496+LOOKUP(D496,'Regression Results'!$A$15:$A$17,'Regression Results'!$D$15:$D$17)*F496*C496</f>
        <v>10.6193531655511</v>
      </c>
      <c r="I496" s="53">
        <f t="shared" si="10"/>
        <v>9.5843467659316524</v>
      </c>
    </row>
    <row r="497" spans="1:9" x14ac:dyDescent="0.25">
      <c r="A497" s="51">
        <v>5</v>
      </c>
      <c r="B497" s="51">
        <v>11</v>
      </c>
      <c r="C497" s="52">
        <v>62.539999833333333</v>
      </c>
      <c r="D497" s="54">
        <v>2</v>
      </c>
      <c r="E497">
        <v>1</v>
      </c>
      <c r="F497">
        <v>1</v>
      </c>
      <c r="G497" s="53">
        <f>'Regression Results'!$C$2*E497</f>
        <v>20.203699931482753</v>
      </c>
      <c r="H497">
        <f>LOOKUP(D497,'Regression Results'!$A$15:$A$17,'Regression Results'!$B$15:$B$17)+LOOKUP(D497,'Regression Results'!$A$15:$A$17,'Regression Results'!$C$15:$C$17)*F497+LOOKUP(D497,'Regression Results'!$A$15:$A$17,'Regression Results'!$D$15:$D$17)*F497*C497</f>
        <v>10.712394910188927</v>
      </c>
      <c r="I497" s="53">
        <f t="shared" si="10"/>
        <v>9.4913050212938259</v>
      </c>
    </row>
    <row r="498" spans="1:9" x14ac:dyDescent="0.25">
      <c r="A498" s="51">
        <v>5</v>
      </c>
      <c r="B498" s="51">
        <v>12</v>
      </c>
      <c r="C498" s="52">
        <v>63.282499916666673</v>
      </c>
      <c r="D498" s="54">
        <v>2</v>
      </c>
      <c r="E498">
        <v>1</v>
      </c>
      <c r="F498">
        <v>1</v>
      </c>
      <c r="G498" s="53">
        <f>'Regression Results'!$C$2*E498</f>
        <v>20.203699931482753</v>
      </c>
      <c r="H498">
        <f>LOOKUP(D498,'Regression Results'!$A$15:$A$17,'Regression Results'!$B$15:$B$17)+LOOKUP(D498,'Regression Results'!$A$15:$A$17,'Regression Results'!$C$15:$C$17)*F498+LOOKUP(D498,'Regression Results'!$A$15:$A$17,'Regression Results'!$D$15:$D$17)*F498*C498</f>
        <v>10.613350443482657</v>
      </c>
      <c r="I498" s="53">
        <f t="shared" si="10"/>
        <v>9.5903494880000952</v>
      </c>
    </row>
    <row r="499" spans="1:9" x14ac:dyDescent="0.25">
      <c r="A499" s="51">
        <v>5</v>
      </c>
      <c r="B499" s="51">
        <v>13</v>
      </c>
      <c r="C499" s="52">
        <v>60.814999875000012</v>
      </c>
      <c r="D499" s="54">
        <v>2</v>
      </c>
      <c r="E499">
        <v>1</v>
      </c>
      <c r="F499">
        <v>1</v>
      </c>
      <c r="G499" s="53">
        <f>'Regression Results'!$C$2*E499</f>
        <v>20.203699931482753</v>
      </c>
      <c r="H499">
        <f>LOOKUP(D499,'Regression Results'!$A$15:$A$17,'Regression Results'!$B$15:$B$17)+LOOKUP(D499,'Regression Results'!$A$15:$A$17,'Regression Results'!$C$15:$C$17)*F499+LOOKUP(D499,'Regression Results'!$A$15:$A$17,'Regression Results'!$D$15:$D$17)*F499*C499</f>
        <v>10.942498185294903</v>
      </c>
      <c r="I499" s="53">
        <f t="shared" si="10"/>
        <v>9.2612017461878491</v>
      </c>
    </row>
    <row r="500" spans="1:9" x14ac:dyDescent="0.25">
      <c r="A500" s="51">
        <v>5</v>
      </c>
      <c r="B500" s="51">
        <v>14</v>
      </c>
      <c r="C500" s="52">
        <v>59.487499666666672</v>
      </c>
      <c r="D500" s="54">
        <v>2</v>
      </c>
      <c r="E500">
        <v>1</v>
      </c>
      <c r="F500">
        <v>1</v>
      </c>
      <c r="G500" s="53">
        <f>'Regression Results'!$C$2*E500</f>
        <v>20.203699931482753</v>
      </c>
      <c r="H500">
        <f>LOOKUP(D500,'Regression Results'!$A$15:$A$17,'Regression Results'!$B$15:$B$17)+LOOKUP(D500,'Regression Results'!$A$15:$A$17,'Regression Results'!$C$15:$C$17)*F500+LOOKUP(D500,'Regression Results'!$A$15:$A$17,'Regression Results'!$D$15:$D$17)*F500*C500</f>
        <v>11.11957769429182</v>
      </c>
      <c r="I500" s="53">
        <f t="shared" si="10"/>
        <v>9.0841222371909325</v>
      </c>
    </row>
    <row r="501" spans="1:9" x14ac:dyDescent="0.25">
      <c r="A501" s="51">
        <v>5</v>
      </c>
      <c r="B501" s="51">
        <v>15</v>
      </c>
      <c r="C501" s="52">
        <v>60.702499583333328</v>
      </c>
      <c r="D501" s="54">
        <v>2</v>
      </c>
      <c r="E501">
        <v>1</v>
      </c>
      <c r="F501">
        <v>1</v>
      </c>
      <c r="G501" s="53">
        <f>'Regression Results'!$C$2*E501</f>
        <v>20.203699931482753</v>
      </c>
      <c r="H501">
        <f>LOOKUP(D501,'Regression Results'!$A$15:$A$17,'Regression Results'!$B$15:$B$17)+LOOKUP(D501,'Regression Results'!$A$15:$A$17,'Regression Results'!$C$15:$C$17)*F501+LOOKUP(D501,'Regression Results'!$A$15:$A$17,'Regression Results'!$D$15:$D$17)*F501*C501</f>
        <v>10.957504959896736</v>
      </c>
      <c r="I501" s="53">
        <f t="shared" si="10"/>
        <v>9.2461949715860161</v>
      </c>
    </row>
    <row r="502" spans="1:9" x14ac:dyDescent="0.25">
      <c r="A502" s="51">
        <v>5</v>
      </c>
      <c r="B502" s="51">
        <v>16</v>
      </c>
      <c r="C502" s="52">
        <v>63.207500124999996</v>
      </c>
      <c r="D502" s="54">
        <v>2</v>
      </c>
      <c r="E502">
        <v>1</v>
      </c>
      <c r="F502">
        <v>1</v>
      </c>
      <c r="G502" s="53">
        <f>'Regression Results'!$C$2*E502</f>
        <v>20.203699931482753</v>
      </c>
      <c r="H502">
        <f>LOOKUP(D502,'Regression Results'!$A$15:$A$17,'Regression Results'!$B$15:$B$17)+LOOKUP(D502,'Regression Results'!$A$15:$A$17,'Regression Results'!$C$15:$C$17)*F502+LOOKUP(D502,'Regression Results'!$A$15:$A$17,'Regression Results'!$D$15:$D$17)*F502*C502</f>
        <v>10.623354906156061</v>
      </c>
      <c r="I502" s="53">
        <f t="shared" si="10"/>
        <v>9.5803450253266913</v>
      </c>
    </row>
    <row r="503" spans="1:9" x14ac:dyDescent="0.25">
      <c r="A503" s="51">
        <v>5</v>
      </c>
      <c r="B503" s="51">
        <v>17</v>
      </c>
      <c r="C503" s="52">
        <v>64.249999791666667</v>
      </c>
      <c r="D503" s="54">
        <v>2</v>
      </c>
      <c r="E503">
        <v>1</v>
      </c>
      <c r="F503">
        <v>1</v>
      </c>
      <c r="G503" s="53">
        <f>'Regression Results'!$C$2*E503</f>
        <v>20.203699931482753</v>
      </c>
      <c r="H503">
        <f>LOOKUP(D503,'Regression Results'!$A$15:$A$17,'Regression Results'!$B$15:$B$17)+LOOKUP(D503,'Regression Results'!$A$15:$A$17,'Regression Results'!$C$15:$C$17)*F503+LOOKUP(D503,'Regression Results'!$A$15:$A$17,'Regression Results'!$D$15:$D$17)*F503*C503</f>
        <v>10.48429253317568</v>
      </c>
      <c r="I503" s="53">
        <f t="shared" si="10"/>
        <v>9.719407398307073</v>
      </c>
    </row>
    <row r="504" spans="1:9" x14ac:dyDescent="0.25">
      <c r="A504" s="51">
        <v>5</v>
      </c>
      <c r="B504" s="51">
        <v>18</v>
      </c>
      <c r="C504" s="52">
        <v>63.470000208333317</v>
      </c>
      <c r="D504" s="54">
        <v>2</v>
      </c>
      <c r="E504">
        <v>1</v>
      </c>
      <c r="F504">
        <v>1</v>
      </c>
      <c r="G504" s="53">
        <f>'Regression Results'!$C$2*E504</f>
        <v>20.203699931482753</v>
      </c>
      <c r="H504">
        <f>LOOKUP(D504,'Regression Results'!$A$15:$A$17,'Regression Results'!$B$15:$B$17)+LOOKUP(D504,'Regression Results'!$A$15:$A$17,'Regression Results'!$C$15:$C$17)*F504+LOOKUP(D504,'Regression Results'!$A$15:$A$17,'Regression Results'!$D$15:$D$17)*F504*C504</f>
        <v>10.588339178417174</v>
      </c>
      <c r="I504" s="53">
        <f t="shared" si="10"/>
        <v>9.6153607530655787</v>
      </c>
    </row>
    <row r="505" spans="1:9" x14ac:dyDescent="0.25">
      <c r="A505" s="51">
        <v>5</v>
      </c>
      <c r="B505" s="51">
        <v>19</v>
      </c>
      <c r="C505" s="52">
        <v>57.807500166666678</v>
      </c>
      <c r="D505" s="54">
        <v>2</v>
      </c>
      <c r="E505">
        <v>1</v>
      </c>
      <c r="F505">
        <v>1</v>
      </c>
      <c r="G505" s="53">
        <f>'Regression Results'!$C$2*E505</f>
        <v>20.203699931482753</v>
      </c>
      <c r="H505">
        <f>LOOKUP(D505,'Regression Results'!$A$15:$A$17,'Regression Results'!$B$15:$B$17)+LOOKUP(D505,'Regression Results'!$A$15:$A$17,'Regression Results'!$C$15:$C$17)*F505+LOOKUP(D505,'Regression Results'!$A$15:$A$17,'Regression Results'!$D$15:$D$17)*F505*C505</f>
        <v>11.343678213981052</v>
      </c>
      <c r="I505" s="53">
        <f t="shared" si="10"/>
        <v>8.8600217175017004</v>
      </c>
    </row>
    <row r="506" spans="1:9" x14ac:dyDescent="0.25">
      <c r="A506" s="51">
        <v>5</v>
      </c>
      <c r="B506" s="51">
        <v>20</v>
      </c>
      <c r="C506" s="52">
        <v>62.825000125000003</v>
      </c>
      <c r="D506" s="54">
        <v>2</v>
      </c>
      <c r="E506">
        <v>1</v>
      </c>
      <c r="F506">
        <v>1</v>
      </c>
      <c r="G506" s="53">
        <f>'Regression Results'!$C$2*E506</f>
        <v>20.203699931482753</v>
      </c>
      <c r="H506">
        <f>LOOKUP(D506,'Regression Results'!$A$15:$A$17,'Regression Results'!$B$15:$B$17)+LOOKUP(D506,'Regression Results'!$A$15:$A$17,'Regression Results'!$C$15:$C$17)*F506+LOOKUP(D506,'Regression Results'!$A$15:$A$17,'Regression Results'!$D$15:$D$17)*F506*C506</f>
        <v>10.674377807520692</v>
      </c>
      <c r="I506" s="53">
        <f t="shared" si="10"/>
        <v>9.5293221239620607</v>
      </c>
    </row>
    <row r="507" spans="1:9" x14ac:dyDescent="0.25">
      <c r="A507" s="51">
        <v>5</v>
      </c>
      <c r="B507" s="51">
        <v>21</v>
      </c>
      <c r="C507" s="52">
        <v>68.780000000000015</v>
      </c>
      <c r="D507" s="54">
        <v>2</v>
      </c>
      <c r="E507">
        <v>1</v>
      </c>
      <c r="F507">
        <v>1</v>
      </c>
      <c r="G507" s="53">
        <f>'Regression Results'!$C$2*E507</f>
        <v>20.203699931482753</v>
      </c>
      <c r="H507">
        <f>LOOKUP(D507,'Regression Results'!$A$15:$A$17,'Regression Results'!$B$15:$B$17)+LOOKUP(D507,'Regression Results'!$A$15:$A$17,'Regression Results'!$C$15:$C$17)*F507+LOOKUP(D507,'Regression Results'!$A$15:$A$17,'Regression Results'!$D$15:$D$17)*F507*C507</f>
        <v>9.8800212813807615</v>
      </c>
      <c r="I507" s="53">
        <f t="shared" si="10"/>
        <v>10.323678650101991</v>
      </c>
    </row>
    <row r="508" spans="1:9" x14ac:dyDescent="0.25">
      <c r="A508" s="51">
        <v>5</v>
      </c>
      <c r="B508" s="51">
        <v>22</v>
      </c>
      <c r="C508" s="52">
        <v>59.569999916666681</v>
      </c>
      <c r="D508" s="54">
        <v>2</v>
      </c>
      <c r="E508">
        <v>1</v>
      </c>
      <c r="F508">
        <v>1</v>
      </c>
      <c r="G508" s="53">
        <f>'Regression Results'!$C$2*E508</f>
        <v>20.203699931482753</v>
      </c>
      <c r="H508">
        <f>LOOKUP(D508,'Regression Results'!$A$15:$A$17,'Regression Results'!$B$15:$B$17)+LOOKUP(D508,'Regression Results'!$A$15:$A$17,'Regression Results'!$C$15:$C$17)*F508+LOOKUP(D508,'Regression Results'!$A$15:$A$17,'Regression Results'!$D$15:$D$17)*F508*C508</f>
        <v>11.108572721433498</v>
      </c>
      <c r="I508" s="53">
        <f t="shared" si="10"/>
        <v>9.0951272100492542</v>
      </c>
    </row>
    <row r="509" spans="1:9" x14ac:dyDescent="0.25">
      <c r="A509" s="51">
        <v>5</v>
      </c>
      <c r="B509" s="51">
        <v>23</v>
      </c>
      <c r="C509" s="52">
        <v>62.824999916666684</v>
      </c>
      <c r="D509" s="54">
        <v>2</v>
      </c>
      <c r="E509">
        <v>1</v>
      </c>
      <c r="F509">
        <v>1</v>
      </c>
      <c r="G509" s="53">
        <f>'Regression Results'!$C$2*E509</f>
        <v>20.203699931482753</v>
      </c>
      <c r="H509">
        <f>LOOKUP(D509,'Regression Results'!$A$15:$A$17,'Regression Results'!$B$15:$B$17)+LOOKUP(D509,'Regression Results'!$A$15:$A$17,'Regression Results'!$C$15:$C$17)*F509+LOOKUP(D509,'Regression Results'!$A$15:$A$17,'Regression Results'!$D$15:$D$17)*F509*C509</f>
        <v>10.674377835310942</v>
      </c>
      <c r="I509" s="53">
        <f t="shared" si="10"/>
        <v>9.5293220961718106</v>
      </c>
    </row>
    <row r="510" spans="1:9" x14ac:dyDescent="0.25">
      <c r="A510" s="51">
        <v>5</v>
      </c>
      <c r="B510" s="51">
        <v>24</v>
      </c>
      <c r="C510" s="52">
        <v>61.055000083333319</v>
      </c>
      <c r="D510" s="54">
        <v>2</v>
      </c>
      <c r="E510">
        <v>1</v>
      </c>
      <c r="F510">
        <v>1</v>
      </c>
      <c r="G510" s="53">
        <f>'Regression Results'!$C$2*E510</f>
        <v>20.203699931482753</v>
      </c>
      <c r="H510">
        <f>LOOKUP(D510,'Regression Results'!$A$15:$A$17,'Regression Results'!$B$15:$B$17)+LOOKUP(D510,'Regression Results'!$A$15:$A$17,'Regression Results'!$C$15:$C$17)*F510+LOOKUP(D510,'Regression Results'!$A$15:$A$17,'Regression Results'!$D$15:$D$17)*F510*C510</f>
        <v>10.910483788020965</v>
      </c>
      <c r="I510" s="53">
        <f t="shared" si="10"/>
        <v>9.2932161434617875</v>
      </c>
    </row>
    <row r="511" spans="1:9" x14ac:dyDescent="0.25">
      <c r="A511" s="51">
        <v>5</v>
      </c>
      <c r="B511" s="51">
        <v>25</v>
      </c>
      <c r="C511" s="52">
        <v>62.225000124999987</v>
      </c>
      <c r="D511" s="54">
        <v>2</v>
      </c>
      <c r="E511">
        <v>1</v>
      </c>
      <c r="F511">
        <v>1</v>
      </c>
      <c r="G511" s="53">
        <f>'Regression Results'!$C$2*E511</f>
        <v>20.203699931482753</v>
      </c>
      <c r="H511">
        <f>LOOKUP(D511,'Regression Results'!$A$15:$A$17,'Regression Results'!$B$15:$B$17)+LOOKUP(D511,'Regression Results'!$A$15:$A$17,'Regression Results'!$C$15:$C$17)*F511+LOOKUP(D511,'Regression Results'!$A$15:$A$17,'Regression Results'!$D$15:$D$17)*F511*C511</f>
        <v>10.754413731229921</v>
      </c>
      <c r="I511" s="53">
        <f t="shared" si="10"/>
        <v>9.4492862002528319</v>
      </c>
    </row>
    <row r="512" spans="1:9" x14ac:dyDescent="0.25">
      <c r="A512" s="51">
        <v>5</v>
      </c>
      <c r="B512" s="51">
        <v>26</v>
      </c>
      <c r="C512" s="52">
        <v>63.814999625000006</v>
      </c>
      <c r="D512" s="54">
        <v>2</v>
      </c>
      <c r="E512">
        <v>1</v>
      </c>
      <c r="F512">
        <v>1</v>
      </c>
      <c r="G512" s="53">
        <f>'Regression Results'!$C$2*E512</f>
        <v>20.203699931482753</v>
      </c>
      <c r="H512">
        <f>LOOKUP(D512,'Regression Results'!$A$15:$A$17,'Regression Results'!$B$15:$B$17)+LOOKUP(D512,'Regression Results'!$A$15:$A$17,'Regression Results'!$C$15:$C$17)*F512+LOOKUP(D512,'Regression Results'!$A$15:$A$17,'Regression Results'!$D$15:$D$17)*F512*C512</f>
        <v>10.542318600097071</v>
      </c>
      <c r="I512" s="53">
        <f t="shared" si="10"/>
        <v>9.661381331385682</v>
      </c>
    </row>
    <row r="513" spans="1:9" x14ac:dyDescent="0.25">
      <c r="A513" s="51">
        <v>5</v>
      </c>
      <c r="B513" s="51">
        <v>27</v>
      </c>
      <c r="C513" s="52">
        <v>66.642499999999998</v>
      </c>
      <c r="D513" s="54">
        <v>2</v>
      </c>
      <c r="E513">
        <v>1</v>
      </c>
      <c r="F513">
        <v>1</v>
      </c>
      <c r="G513" s="53">
        <f>'Regression Results'!$C$2*E513</f>
        <v>20.203699931482753</v>
      </c>
      <c r="H513">
        <f>LOOKUP(D513,'Regression Results'!$A$15:$A$17,'Regression Results'!$B$15:$B$17)+LOOKUP(D513,'Regression Results'!$A$15:$A$17,'Regression Results'!$C$15:$C$17)*F513+LOOKUP(D513,'Regression Results'!$A$15:$A$17,'Regression Results'!$D$15:$D$17)*F513*C513</f>
        <v>10.165149259594886</v>
      </c>
      <c r="I513" s="53">
        <f t="shared" si="10"/>
        <v>10.038550671887867</v>
      </c>
    </row>
    <row r="514" spans="1:9" x14ac:dyDescent="0.25">
      <c r="A514" s="51">
        <v>5</v>
      </c>
      <c r="B514" s="51">
        <v>28</v>
      </c>
      <c r="C514" s="52">
        <v>67.362500333333344</v>
      </c>
      <c r="D514" s="54">
        <v>2</v>
      </c>
      <c r="E514">
        <v>1</v>
      </c>
      <c r="F514">
        <v>1</v>
      </c>
      <c r="G514" s="53">
        <f>'Regression Results'!$C$2*E514</f>
        <v>20.203699931482753</v>
      </c>
      <c r="H514">
        <f>LOOKUP(D514,'Regression Results'!$A$15:$A$17,'Regression Results'!$B$15:$B$17)+LOOKUP(D514,'Regression Results'!$A$15:$A$17,'Regression Results'!$C$15:$C$17)*F514+LOOKUP(D514,'Regression Results'!$A$15:$A$17,'Regression Results'!$D$15:$D$17)*F514*C514</f>
        <v>10.06910610667941</v>
      </c>
      <c r="I514" s="53">
        <f t="shared" si="10"/>
        <v>10.134593824803343</v>
      </c>
    </row>
    <row r="515" spans="1:9" x14ac:dyDescent="0.25">
      <c r="A515" s="51">
        <v>5</v>
      </c>
      <c r="B515" s="51">
        <v>29</v>
      </c>
      <c r="C515" s="52">
        <v>64.699999791666656</v>
      </c>
      <c r="D515" s="54">
        <v>2</v>
      </c>
      <c r="E515">
        <v>1</v>
      </c>
      <c r="F515">
        <v>1</v>
      </c>
      <c r="G515" s="53">
        <f>'Regression Results'!$C$2*E515</f>
        <v>20.203699931482753</v>
      </c>
      <c r="H515">
        <f>LOOKUP(D515,'Regression Results'!$A$15:$A$17,'Regression Results'!$B$15:$B$17)+LOOKUP(D515,'Regression Results'!$A$15:$A$17,'Regression Results'!$C$15:$C$17)*F515+LOOKUP(D515,'Regression Results'!$A$15:$A$17,'Regression Results'!$D$15:$D$17)*F515*C515</f>
        <v>10.424265590393761</v>
      </c>
      <c r="I515" s="53">
        <f t="shared" ref="I515:I578" si="11">G515-H515</f>
        <v>9.7794343410889919</v>
      </c>
    </row>
    <row r="516" spans="1:9" x14ac:dyDescent="0.25">
      <c r="A516" s="51">
        <v>5</v>
      </c>
      <c r="B516" s="51">
        <v>30</v>
      </c>
      <c r="C516" s="52">
        <v>65.780000250000015</v>
      </c>
      <c r="D516" s="54">
        <v>2</v>
      </c>
      <c r="E516">
        <v>1</v>
      </c>
      <c r="F516">
        <v>1</v>
      </c>
      <c r="G516" s="53">
        <f>'Regression Results'!$C$2*E516</f>
        <v>20.203699931482753</v>
      </c>
      <c r="H516">
        <f>LOOKUP(D516,'Regression Results'!$A$15:$A$17,'Regression Results'!$B$15:$B$17)+LOOKUP(D516,'Regression Results'!$A$15:$A$17,'Regression Results'!$C$15:$C$17)*F516+LOOKUP(D516,'Regression Results'!$A$15:$A$17,'Regression Results'!$D$15:$D$17)*F516*C516</f>
        <v>10.280200866578596</v>
      </c>
      <c r="I516" s="53">
        <f t="shared" si="11"/>
        <v>9.9234990649041563</v>
      </c>
    </row>
    <row r="517" spans="1:9" x14ac:dyDescent="0.25">
      <c r="A517" s="51">
        <v>5</v>
      </c>
      <c r="B517" s="51">
        <v>31</v>
      </c>
      <c r="C517" s="52">
        <v>65.757499833333341</v>
      </c>
      <c r="D517" s="54">
        <v>2</v>
      </c>
      <c r="E517">
        <v>1</v>
      </c>
      <c r="F517">
        <v>1</v>
      </c>
      <c r="G517" s="53">
        <f>'Regression Results'!$C$2*E517</f>
        <v>20.203699931482753</v>
      </c>
      <c r="H517">
        <f>LOOKUP(D517,'Regression Results'!$A$15:$A$17,'Regression Results'!$B$15:$B$17)+LOOKUP(D517,'Regression Results'!$A$15:$A$17,'Regression Results'!$C$15:$C$17)*F517+LOOKUP(D517,'Regression Results'!$A$15:$A$17,'Regression Results'!$D$15:$D$17)*F517*C517</f>
        <v>10.283202269298195</v>
      </c>
      <c r="I517" s="53">
        <f t="shared" si="11"/>
        <v>9.9204976621845571</v>
      </c>
    </row>
    <row r="518" spans="1:9" x14ac:dyDescent="0.25">
      <c r="A518" s="51">
        <v>6</v>
      </c>
      <c r="B518" s="51">
        <v>1</v>
      </c>
      <c r="C518" s="52">
        <v>64.437500125000014</v>
      </c>
      <c r="D518" s="54">
        <v>2</v>
      </c>
      <c r="E518">
        <v>1</v>
      </c>
      <c r="F518">
        <v>1</v>
      </c>
      <c r="G518" s="53">
        <f>'Regression Results'!$C$2*E518</f>
        <v>20.203699931482753</v>
      </c>
      <c r="H518">
        <f>LOOKUP(D518,'Regression Results'!$A$15:$A$17,'Regression Results'!$B$15:$B$17)+LOOKUP(D518,'Regression Results'!$A$15:$A$17,'Regression Results'!$C$15:$C$17)*F518+LOOKUP(D518,'Regression Results'!$A$15:$A$17,'Regression Results'!$D$15:$D$17)*F518*C518</f>
        <v>10.459281262552143</v>
      </c>
      <c r="I518" s="53">
        <f t="shared" si="11"/>
        <v>9.74441866893061</v>
      </c>
    </row>
    <row r="519" spans="1:9" x14ac:dyDescent="0.25">
      <c r="A519" s="51">
        <v>6</v>
      </c>
      <c r="B519" s="51">
        <v>2</v>
      </c>
      <c r="C519" s="52">
        <v>64.249999833333334</v>
      </c>
      <c r="D519" s="54">
        <v>2</v>
      </c>
      <c r="E519">
        <v>1</v>
      </c>
      <c r="F519">
        <v>1</v>
      </c>
      <c r="G519" s="53">
        <f>'Regression Results'!$C$2*E519</f>
        <v>20.203699931482753</v>
      </c>
      <c r="H519">
        <f>LOOKUP(D519,'Regression Results'!$A$15:$A$17,'Regression Results'!$B$15:$B$17)+LOOKUP(D519,'Regression Results'!$A$15:$A$17,'Regression Results'!$C$15:$C$17)*F519+LOOKUP(D519,'Regression Results'!$A$15:$A$17,'Regression Results'!$D$15:$D$17)*F519*C519</f>
        <v>10.48429252761763</v>
      </c>
      <c r="I519" s="53">
        <f t="shared" si="11"/>
        <v>9.719407403865123</v>
      </c>
    </row>
    <row r="520" spans="1:9" x14ac:dyDescent="0.25">
      <c r="A520" s="51">
        <v>6</v>
      </c>
      <c r="B520" s="51">
        <v>3</v>
      </c>
      <c r="C520" s="52">
        <v>64.332499916666663</v>
      </c>
      <c r="D520" s="54">
        <v>2</v>
      </c>
      <c r="E520">
        <v>1</v>
      </c>
      <c r="F520">
        <v>1</v>
      </c>
      <c r="G520" s="53">
        <f>'Regression Results'!$C$2*E520</f>
        <v>20.203699931482753</v>
      </c>
      <c r="H520">
        <f>LOOKUP(D520,'Regression Results'!$A$15:$A$17,'Regression Results'!$B$15:$B$17)+LOOKUP(D520,'Regression Results'!$A$15:$A$17,'Regression Results'!$C$15:$C$17)*F520+LOOKUP(D520,'Regression Results'!$A$15:$A$17,'Regression Results'!$D$15:$D$17)*F520*C520</f>
        <v>10.473287576991511</v>
      </c>
      <c r="I520" s="53">
        <f t="shared" si="11"/>
        <v>9.7304123544912411</v>
      </c>
    </row>
    <row r="521" spans="1:9" x14ac:dyDescent="0.25">
      <c r="A521" s="51">
        <v>6</v>
      </c>
      <c r="B521" s="51">
        <v>4</v>
      </c>
      <c r="C521" s="52">
        <v>65.374999875</v>
      </c>
      <c r="D521" s="54">
        <v>2</v>
      </c>
      <c r="E521">
        <v>1</v>
      </c>
      <c r="F521">
        <v>1</v>
      </c>
      <c r="G521" s="53">
        <f>'Regression Results'!$C$2*E521</f>
        <v>20.203699931482753</v>
      </c>
      <c r="H521">
        <f>LOOKUP(D521,'Regression Results'!$A$15:$A$17,'Regression Results'!$B$15:$B$17)+LOOKUP(D521,'Regression Results'!$A$15:$A$17,'Regression Results'!$C$15:$C$17)*F521+LOOKUP(D521,'Regression Results'!$A$15:$A$17,'Regression Results'!$D$15:$D$17)*F521*C521</f>
        <v>10.334225165104778</v>
      </c>
      <c r="I521" s="53">
        <f t="shared" si="11"/>
        <v>9.8694747663779747</v>
      </c>
    </row>
    <row r="522" spans="1:9" x14ac:dyDescent="0.25">
      <c r="A522" s="51">
        <v>6</v>
      </c>
      <c r="B522" s="51">
        <v>5</v>
      </c>
      <c r="C522" s="52">
        <v>65.937499749999986</v>
      </c>
      <c r="D522" s="54">
        <v>2</v>
      </c>
      <c r="E522">
        <v>1</v>
      </c>
      <c r="F522">
        <v>1</v>
      </c>
      <c r="G522" s="53">
        <f>'Regression Results'!$C$2*E522</f>
        <v>20.203699931482753</v>
      </c>
      <c r="H522">
        <f>LOOKUP(D522,'Regression Results'!$A$15:$A$17,'Regression Results'!$B$15:$B$17)+LOOKUP(D522,'Regression Results'!$A$15:$A$17,'Regression Results'!$C$15:$C$17)*F522+LOOKUP(D522,'Regression Results'!$A$15:$A$17,'Regression Results'!$D$15:$D$17)*F522*C522</f>
        <v>10.259191503301532</v>
      </c>
      <c r="I522" s="53">
        <f t="shared" si="11"/>
        <v>9.944508428181221</v>
      </c>
    </row>
    <row r="523" spans="1:9" x14ac:dyDescent="0.25">
      <c r="A523" s="51">
        <v>6</v>
      </c>
      <c r="B523" s="51">
        <v>6</v>
      </c>
      <c r="C523" s="52">
        <v>67.159999916666678</v>
      </c>
      <c r="D523" s="54">
        <v>2</v>
      </c>
      <c r="E523">
        <v>1</v>
      </c>
      <c r="F523">
        <v>1</v>
      </c>
      <c r="G523" s="53">
        <f>'Regression Results'!$C$2*E523</f>
        <v>20.203699931482753</v>
      </c>
      <c r="H523">
        <f>LOOKUP(D523,'Regression Results'!$A$15:$A$17,'Regression Results'!$B$15:$B$17)+LOOKUP(D523,'Regression Results'!$A$15:$A$17,'Regression Results'!$C$15:$C$17)*F523+LOOKUP(D523,'Regression Results'!$A$15:$A$17,'Regression Results'!$D$15:$D$17)*F523*C523</f>
        <v>10.096118286511777</v>
      </c>
      <c r="I523" s="53">
        <f t="shared" si="11"/>
        <v>10.107581644970976</v>
      </c>
    </row>
    <row r="524" spans="1:9" x14ac:dyDescent="0.25">
      <c r="A524" s="51">
        <v>6</v>
      </c>
      <c r="B524" s="51">
        <v>7</v>
      </c>
      <c r="C524" s="52">
        <v>65.73499975</v>
      </c>
      <c r="D524" s="54">
        <v>2</v>
      </c>
      <c r="E524">
        <v>1</v>
      </c>
      <c r="F524">
        <v>1</v>
      </c>
      <c r="G524" s="53">
        <f>'Regression Results'!$C$2*E524</f>
        <v>20.203699931482753</v>
      </c>
      <c r="H524">
        <f>LOOKUP(D524,'Regression Results'!$A$15:$A$17,'Regression Results'!$B$15:$B$17)+LOOKUP(D524,'Regression Results'!$A$15:$A$17,'Regression Results'!$C$15:$C$17)*F524+LOOKUP(D524,'Regression Results'!$A$15:$A$17,'Regression Results'!$D$15:$D$17)*F524*C524</f>
        <v>10.286203627553393</v>
      </c>
      <c r="I524" s="53">
        <f t="shared" si="11"/>
        <v>9.9174963039293598</v>
      </c>
    </row>
    <row r="525" spans="1:9" x14ac:dyDescent="0.25">
      <c r="A525" s="51">
        <v>6</v>
      </c>
      <c r="B525" s="51">
        <v>8</v>
      </c>
      <c r="C525" s="52">
        <v>65.712499916666673</v>
      </c>
      <c r="D525" s="54">
        <v>2</v>
      </c>
      <c r="E525">
        <v>1</v>
      </c>
      <c r="F525">
        <v>1</v>
      </c>
      <c r="G525" s="53">
        <f>'Regression Results'!$C$2*E525</f>
        <v>20.203699931482753</v>
      </c>
      <c r="H525">
        <f>LOOKUP(D525,'Regression Results'!$A$15:$A$17,'Regression Results'!$B$15:$B$17)+LOOKUP(D525,'Regression Results'!$A$15:$A$17,'Regression Results'!$C$15:$C$17)*F525+LOOKUP(D525,'Regression Results'!$A$15:$A$17,'Regression Results'!$D$15:$D$17)*F525*C525</f>
        <v>10.289204952460288</v>
      </c>
      <c r="I525" s="53">
        <f t="shared" si="11"/>
        <v>9.9144949790224643</v>
      </c>
    </row>
    <row r="526" spans="1:9" x14ac:dyDescent="0.25">
      <c r="A526" s="51">
        <v>6</v>
      </c>
      <c r="B526" s="51">
        <v>9</v>
      </c>
      <c r="C526" s="52">
        <v>64.902500124999989</v>
      </c>
      <c r="D526" s="54">
        <v>2</v>
      </c>
      <c r="E526">
        <v>1</v>
      </c>
      <c r="F526">
        <v>1</v>
      </c>
      <c r="G526" s="53">
        <f>'Regression Results'!$C$2*E526</f>
        <v>20.203699931482753</v>
      </c>
      <c r="H526">
        <f>LOOKUP(D526,'Regression Results'!$A$15:$A$17,'Regression Results'!$B$15:$B$17)+LOOKUP(D526,'Regression Results'!$A$15:$A$17,'Regression Results'!$C$15:$C$17)*F526+LOOKUP(D526,'Regression Results'!$A$15:$A$17,'Regression Results'!$D$15:$D$17)*F526*C526</f>
        <v>10.397253421677496</v>
      </c>
      <c r="I526" s="53">
        <f t="shared" si="11"/>
        <v>9.8064465098052569</v>
      </c>
    </row>
    <row r="527" spans="1:9" x14ac:dyDescent="0.25">
      <c r="A527" s="51">
        <v>6</v>
      </c>
      <c r="B527" s="51">
        <v>10</v>
      </c>
      <c r="C527" s="52">
        <v>66.58999991666667</v>
      </c>
      <c r="D527" s="54">
        <v>2</v>
      </c>
      <c r="E527">
        <v>1</v>
      </c>
      <c r="F527">
        <v>1</v>
      </c>
      <c r="G527" s="53">
        <f>'Regression Results'!$C$2*E527</f>
        <v>20.203699931482753</v>
      </c>
      <c r="H527">
        <f>LOOKUP(D527,'Regression Results'!$A$15:$A$17,'Regression Results'!$B$15:$B$17)+LOOKUP(D527,'Regression Results'!$A$15:$A$17,'Regression Results'!$C$15:$C$17)*F527+LOOKUP(D527,'Regression Results'!$A$15:$A$17,'Regression Results'!$D$15:$D$17)*F527*C527</f>
        <v>10.172152414035542</v>
      </c>
      <c r="I527" s="53">
        <f t="shared" si="11"/>
        <v>10.03154751744721</v>
      </c>
    </row>
    <row r="528" spans="1:9" x14ac:dyDescent="0.25">
      <c r="A528" s="51">
        <v>6</v>
      </c>
      <c r="B528" s="51">
        <v>11</v>
      </c>
      <c r="C528" s="52">
        <v>66.440000208333331</v>
      </c>
      <c r="D528" s="54">
        <v>2</v>
      </c>
      <c r="E528">
        <v>1</v>
      </c>
      <c r="F528">
        <v>1</v>
      </c>
      <c r="G528" s="53">
        <f>'Regression Results'!$C$2*E528</f>
        <v>20.203699931482753</v>
      </c>
      <c r="H528">
        <f>LOOKUP(D528,'Regression Results'!$A$15:$A$17,'Regression Results'!$B$15:$B$17)+LOOKUP(D528,'Regression Results'!$A$15:$A$17,'Regression Results'!$C$15:$C$17)*F528+LOOKUP(D528,'Regression Results'!$A$15:$A$17,'Regression Results'!$D$15:$D$17)*F528*C528</f>
        <v>10.192161356056499</v>
      </c>
      <c r="I528" s="53">
        <f t="shared" si="11"/>
        <v>10.011538575426254</v>
      </c>
    </row>
    <row r="529" spans="1:9" x14ac:dyDescent="0.25">
      <c r="A529" s="51">
        <v>6</v>
      </c>
      <c r="B529" s="51">
        <v>12</v>
      </c>
      <c r="C529" s="52">
        <v>66.019999541666678</v>
      </c>
      <c r="D529" s="54">
        <v>2</v>
      </c>
      <c r="E529">
        <v>1</v>
      </c>
      <c r="F529">
        <v>1</v>
      </c>
      <c r="G529" s="53">
        <f>'Regression Results'!$C$2*E529</f>
        <v>20.203699931482753</v>
      </c>
      <c r="H529">
        <f>LOOKUP(D529,'Regression Results'!$A$15:$A$17,'Regression Results'!$B$15:$B$17)+LOOKUP(D529,'Regression Results'!$A$15:$A$17,'Regression Results'!$C$15:$C$17)*F529+LOOKUP(D529,'Regression Results'!$A$15:$A$17,'Regression Results'!$D$15:$D$17)*F529*C529</f>
        <v>10.24818659158176</v>
      </c>
      <c r="I529" s="53">
        <f t="shared" si="11"/>
        <v>9.9555133399009925</v>
      </c>
    </row>
    <row r="530" spans="1:9" x14ac:dyDescent="0.25">
      <c r="A530" s="51">
        <v>6</v>
      </c>
      <c r="B530" s="51">
        <v>13</v>
      </c>
      <c r="C530" s="52">
        <v>66.447499958333324</v>
      </c>
      <c r="D530" s="54">
        <v>2</v>
      </c>
      <c r="E530">
        <v>1</v>
      </c>
      <c r="F530">
        <v>1</v>
      </c>
      <c r="G530" s="53">
        <f>'Regression Results'!$C$2*E530</f>
        <v>20.203699931482753</v>
      </c>
      <c r="H530">
        <f>LOOKUP(D530,'Regression Results'!$A$15:$A$17,'Regression Results'!$B$15:$B$17)+LOOKUP(D530,'Regression Results'!$A$15:$A$17,'Regression Results'!$C$15:$C$17)*F530+LOOKUP(D530,'Regression Results'!$A$15:$A$17,'Regression Results'!$D$15:$D$17)*F530*C530</f>
        <v>10.191160940358436</v>
      </c>
      <c r="I530" s="53">
        <f t="shared" si="11"/>
        <v>10.012538991124316</v>
      </c>
    </row>
    <row r="531" spans="1:9" x14ac:dyDescent="0.25">
      <c r="A531" s="51">
        <v>6</v>
      </c>
      <c r="B531" s="51">
        <v>14</v>
      </c>
      <c r="C531" s="52">
        <v>67.137500041666655</v>
      </c>
      <c r="D531" s="54">
        <v>2</v>
      </c>
      <c r="E531">
        <v>1</v>
      </c>
      <c r="F531">
        <v>1</v>
      </c>
      <c r="G531" s="53">
        <f>'Regression Results'!$C$2*E531</f>
        <v>20.203699931482753</v>
      </c>
      <c r="H531">
        <f>LOOKUP(D531,'Regression Results'!$A$15:$A$17,'Regression Results'!$B$15:$B$17)+LOOKUP(D531,'Regression Results'!$A$15:$A$17,'Regression Results'!$C$15:$C$17)*F531+LOOKUP(D531,'Regression Results'!$A$15:$A$17,'Regression Results'!$D$15:$D$17)*F531*C531</f>
        <v>10.099119616976724</v>
      </c>
      <c r="I531" s="53">
        <f t="shared" si="11"/>
        <v>10.104580314506029</v>
      </c>
    </row>
    <row r="532" spans="1:9" x14ac:dyDescent="0.25">
      <c r="A532" s="51">
        <v>6</v>
      </c>
      <c r="B532" s="51">
        <v>15</v>
      </c>
      <c r="C532" s="52">
        <v>69.424999833333345</v>
      </c>
      <c r="D532" s="54">
        <v>2</v>
      </c>
      <c r="E532">
        <v>1</v>
      </c>
      <c r="F532">
        <v>1</v>
      </c>
      <c r="G532" s="53">
        <f>'Regression Results'!$C$2*E532</f>
        <v>20.203699931482753</v>
      </c>
      <c r="H532">
        <f>LOOKUP(D532,'Regression Results'!$A$15:$A$17,'Regression Results'!$B$15:$B$17)+LOOKUP(D532,'Regression Results'!$A$15:$A$17,'Regression Results'!$C$15:$C$17)*F532+LOOKUP(D532,'Regression Results'!$A$15:$A$17,'Regression Results'!$D$15:$D$17)*F532*C532</f>
        <v>9.7939826856255454</v>
      </c>
      <c r="I532" s="53">
        <f t="shared" si="11"/>
        <v>10.409717245857207</v>
      </c>
    </row>
    <row r="533" spans="1:9" x14ac:dyDescent="0.25">
      <c r="A533" s="51">
        <v>6</v>
      </c>
      <c r="B533" s="51">
        <v>16</v>
      </c>
      <c r="C533" s="52">
        <v>70.992499791666674</v>
      </c>
      <c r="D533" s="54">
        <v>2</v>
      </c>
      <c r="E533">
        <v>1</v>
      </c>
      <c r="F533">
        <v>1</v>
      </c>
      <c r="G533" s="53">
        <f>'Regression Results'!$C$2*E533</f>
        <v>20.203699931482753</v>
      </c>
      <c r="H533">
        <f>LOOKUP(D533,'Regression Results'!$A$15:$A$17,'Regression Results'!$B$15:$B$17)+LOOKUP(D533,'Regression Results'!$A$15:$A$17,'Regression Results'!$C$15:$C$17)*F533+LOOKUP(D533,'Regression Results'!$A$15:$A$17,'Regression Results'!$D$15:$D$17)*F533*C533</f>
        <v>9.5848888404932406</v>
      </c>
      <c r="I533" s="53">
        <f t="shared" si="11"/>
        <v>10.618811090989512</v>
      </c>
    </row>
    <row r="534" spans="1:9" x14ac:dyDescent="0.25">
      <c r="A534" s="51">
        <v>6</v>
      </c>
      <c r="B534" s="51">
        <v>17</v>
      </c>
      <c r="C534" s="52">
        <v>69.739999791666676</v>
      </c>
      <c r="D534" s="54">
        <v>2</v>
      </c>
      <c r="E534">
        <v>1</v>
      </c>
      <c r="F534">
        <v>1</v>
      </c>
      <c r="G534" s="53">
        <f>'Regression Results'!$C$2*E534</f>
        <v>20.203699931482753</v>
      </c>
      <c r="H534">
        <f>LOOKUP(D534,'Regression Results'!$A$15:$A$17,'Regression Results'!$B$15:$B$17)+LOOKUP(D534,'Regression Results'!$A$15:$A$17,'Regression Results'!$C$15:$C$17)*F534+LOOKUP(D534,'Regression Results'!$A$15:$A$17,'Regression Results'!$D$15:$D$17)*F534*C534</f>
        <v>9.7519638312362513</v>
      </c>
      <c r="I534" s="53">
        <f t="shared" si="11"/>
        <v>10.451736100246501</v>
      </c>
    </row>
    <row r="535" spans="1:9" x14ac:dyDescent="0.25">
      <c r="A535" s="51">
        <v>6</v>
      </c>
      <c r="B535" s="51">
        <v>18</v>
      </c>
      <c r="C535" s="52">
        <v>68.66</v>
      </c>
      <c r="D535" s="54">
        <v>2</v>
      </c>
      <c r="E535">
        <v>1</v>
      </c>
      <c r="F535">
        <v>1</v>
      </c>
      <c r="G535" s="53">
        <f>'Regression Results'!$C$2*E535</f>
        <v>20.203699931482753</v>
      </c>
      <c r="H535">
        <f>LOOKUP(D535,'Regression Results'!$A$15:$A$17,'Regression Results'!$B$15:$B$17)+LOOKUP(D535,'Regression Results'!$A$15:$A$17,'Regression Results'!$C$15:$C$17)*F535+LOOKUP(D535,'Regression Results'!$A$15:$A$17,'Regression Results'!$D$15:$D$17)*F535*C535</f>
        <v>9.8960284661226101</v>
      </c>
      <c r="I535" s="53">
        <f t="shared" si="11"/>
        <v>10.307671465360142</v>
      </c>
    </row>
    <row r="536" spans="1:9" x14ac:dyDescent="0.25">
      <c r="A536" s="51">
        <v>6</v>
      </c>
      <c r="B536" s="51">
        <v>19</v>
      </c>
      <c r="C536" s="52">
        <v>68.825000124999988</v>
      </c>
      <c r="D536" s="54">
        <v>2</v>
      </c>
      <c r="E536">
        <v>1</v>
      </c>
      <c r="F536">
        <v>1</v>
      </c>
      <c r="G536" s="53">
        <f>'Regression Results'!$C$2*E536</f>
        <v>20.203699931482753</v>
      </c>
      <c r="H536">
        <f>LOOKUP(D536,'Regression Results'!$A$15:$A$17,'Regression Results'!$B$15:$B$17)+LOOKUP(D536,'Regression Results'!$A$15:$A$17,'Regression Results'!$C$15:$C$17)*F536+LOOKUP(D536,'Regression Results'!$A$15:$A$17,'Regression Results'!$D$15:$D$17)*F536*C536</f>
        <v>9.8740185704284222</v>
      </c>
      <c r="I536" s="53">
        <f t="shared" si="11"/>
        <v>10.32968136105433</v>
      </c>
    </row>
    <row r="537" spans="1:9" x14ac:dyDescent="0.25">
      <c r="A537" s="51">
        <v>6</v>
      </c>
      <c r="B537" s="51">
        <v>20</v>
      </c>
      <c r="C537" s="52">
        <v>67.887499583333337</v>
      </c>
      <c r="D537" s="54">
        <v>2</v>
      </c>
      <c r="E537">
        <v>1</v>
      </c>
      <c r="F537">
        <v>1</v>
      </c>
      <c r="G537" s="53">
        <f>'Regression Results'!$C$2*E537</f>
        <v>20.203699931482753</v>
      </c>
      <c r="H537">
        <f>LOOKUP(D537,'Regression Results'!$A$15:$A$17,'Regression Results'!$B$15:$B$17)+LOOKUP(D537,'Regression Results'!$A$15:$A$17,'Regression Results'!$C$15:$C$17)*F537+LOOKUP(D537,'Regression Results'!$A$15:$A$17,'Regression Results'!$D$15:$D$17)*F537*C537</f>
        <v>9.9990747734787409</v>
      </c>
      <c r="I537" s="53">
        <f t="shared" si="11"/>
        <v>10.204625158004012</v>
      </c>
    </row>
    <row r="538" spans="1:9" x14ac:dyDescent="0.25">
      <c r="A538" s="51">
        <v>6</v>
      </c>
      <c r="B538" s="51">
        <v>21</v>
      </c>
      <c r="C538" s="52">
        <v>65.757500000000007</v>
      </c>
      <c r="D538" s="54">
        <v>2</v>
      </c>
      <c r="E538">
        <v>1</v>
      </c>
      <c r="F538">
        <v>1</v>
      </c>
      <c r="G538" s="53">
        <f>'Regression Results'!$C$2*E538</f>
        <v>20.203699931482753</v>
      </c>
      <c r="H538">
        <f>LOOKUP(D538,'Regression Results'!$A$15:$A$17,'Regression Results'!$B$15:$B$17)+LOOKUP(D538,'Regression Results'!$A$15:$A$17,'Regression Results'!$C$15:$C$17)*F538+LOOKUP(D538,'Regression Results'!$A$15:$A$17,'Regression Results'!$D$15:$D$17)*F538*C538</f>
        <v>10.283202247065995</v>
      </c>
      <c r="I538" s="53">
        <f t="shared" si="11"/>
        <v>9.9204976844167572</v>
      </c>
    </row>
    <row r="539" spans="1:9" x14ac:dyDescent="0.25">
      <c r="A539" s="51">
        <v>6</v>
      </c>
      <c r="B539" s="51">
        <v>22</v>
      </c>
      <c r="C539" s="52">
        <v>66.732499916666669</v>
      </c>
      <c r="D539" s="54">
        <v>2</v>
      </c>
      <c r="E539">
        <v>1</v>
      </c>
      <c r="F539">
        <v>1</v>
      </c>
      <c r="G539" s="53">
        <f>'Regression Results'!$C$2*E539</f>
        <v>20.203699931482753</v>
      </c>
      <c r="H539">
        <f>LOOKUP(D539,'Regression Results'!$A$15:$A$17,'Regression Results'!$B$15:$B$17)+LOOKUP(D539,'Regression Results'!$A$15:$A$17,'Regression Results'!$C$15:$C$17)*F539+LOOKUP(D539,'Regression Results'!$A$15:$A$17,'Regression Results'!$D$15:$D$17)*F539*C539</f>
        <v>10.153143882154602</v>
      </c>
      <c r="I539" s="53">
        <f t="shared" si="11"/>
        <v>10.050556049328151</v>
      </c>
    </row>
    <row r="540" spans="1:9" x14ac:dyDescent="0.25">
      <c r="A540" s="51">
        <v>6</v>
      </c>
      <c r="B540" s="51">
        <v>23</v>
      </c>
      <c r="C540" s="52">
        <v>68.240000083333328</v>
      </c>
      <c r="D540" s="54">
        <v>2</v>
      </c>
      <c r="E540">
        <v>1</v>
      </c>
      <c r="F540">
        <v>1</v>
      </c>
      <c r="G540" s="53">
        <f>'Regression Results'!$C$2*E540</f>
        <v>20.203699931482753</v>
      </c>
      <c r="H540">
        <f>LOOKUP(D540,'Regression Results'!$A$15:$A$17,'Regression Results'!$B$15:$B$17)+LOOKUP(D540,'Regression Results'!$A$15:$A$17,'Regression Results'!$C$15:$C$17)*F540+LOOKUP(D540,'Regression Results'!$A$15:$A$17,'Regression Results'!$D$15:$D$17)*F540*C540</f>
        <v>9.9520536016029695</v>
      </c>
      <c r="I540" s="53">
        <f t="shared" si="11"/>
        <v>10.251646329879783</v>
      </c>
    </row>
    <row r="541" spans="1:9" x14ac:dyDescent="0.25">
      <c r="A541" s="51">
        <v>6</v>
      </c>
      <c r="B541" s="51">
        <v>24</v>
      </c>
      <c r="C541" s="52">
        <v>68.090000208333336</v>
      </c>
      <c r="D541" s="54">
        <v>2</v>
      </c>
      <c r="E541">
        <v>1</v>
      </c>
      <c r="F541">
        <v>1</v>
      </c>
      <c r="G541" s="53">
        <f>'Regression Results'!$C$2*E541</f>
        <v>20.203699931482753</v>
      </c>
      <c r="H541">
        <f>LOOKUP(D541,'Regression Results'!$A$15:$A$17,'Regression Results'!$B$15:$B$17)+LOOKUP(D541,'Regression Results'!$A$15:$A$17,'Regression Results'!$C$15:$C$17)*F541+LOOKUP(D541,'Regression Results'!$A$15:$A$17,'Regression Results'!$D$15:$D$17)*F541*C541</f>
        <v>9.9720625658561239</v>
      </c>
      <c r="I541" s="53">
        <f t="shared" si="11"/>
        <v>10.231637365626629</v>
      </c>
    </row>
    <row r="542" spans="1:9" x14ac:dyDescent="0.25">
      <c r="A542" s="51">
        <v>6</v>
      </c>
      <c r="B542" s="51">
        <v>25</v>
      </c>
      <c r="C542" s="52">
        <v>66.605000208333308</v>
      </c>
      <c r="D542" s="54">
        <v>2</v>
      </c>
      <c r="E542">
        <v>1</v>
      </c>
      <c r="F542">
        <v>1</v>
      </c>
      <c r="G542" s="53">
        <f>'Regression Results'!$C$2*E542</f>
        <v>20.203699931482753</v>
      </c>
      <c r="H542">
        <f>LOOKUP(D542,'Regression Results'!$A$15:$A$17,'Regression Results'!$B$15:$B$17)+LOOKUP(D542,'Regression Results'!$A$15:$A$17,'Regression Results'!$C$15:$C$17)*F542+LOOKUP(D542,'Regression Results'!$A$15:$A$17,'Regression Results'!$D$15:$D$17)*F542*C542</f>
        <v>10.170151477036464</v>
      </c>
      <c r="I542" s="53">
        <f t="shared" si="11"/>
        <v>10.033548454446288</v>
      </c>
    </row>
    <row r="543" spans="1:9" x14ac:dyDescent="0.25">
      <c r="A543" s="51">
        <v>6</v>
      </c>
      <c r="B543" s="51">
        <v>26</v>
      </c>
      <c r="C543" s="52">
        <v>66.050000416666677</v>
      </c>
      <c r="D543" s="54">
        <v>2</v>
      </c>
      <c r="E543">
        <v>1</v>
      </c>
      <c r="F543">
        <v>1</v>
      </c>
      <c r="G543" s="53">
        <f>'Regression Results'!$C$2*E543</f>
        <v>20.203699931482753</v>
      </c>
      <c r="H543">
        <f>LOOKUP(D543,'Regression Results'!$A$15:$A$17,'Regression Results'!$B$15:$B$17)+LOOKUP(D543,'Regression Results'!$A$15:$A$17,'Regression Results'!$C$15:$C$17)*F543+LOOKUP(D543,'Regression Results'!$A$15:$A$17,'Regression Results'!$D$15:$D$17)*F543*C543</f>
        <v>10.244184678677243</v>
      </c>
      <c r="I543" s="53">
        <f t="shared" si="11"/>
        <v>9.9595152528055095</v>
      </c>
    </row>
    <row r="544" spans="1:9" x14ac:dyDescent="0.25">
      <c r="A544" s="51">
        <v>6</v>
      </c>
      <c r="B544" s="51">
        <v>27</v>
      </c>
      <c r="C544" s="52">
        <v>66.567500333333328</v>
      </c>
      <c r="D544" s="54">
        <v>2</v>
      </c>
      <c r="E544">
        <v>1</v>
      </c>
      <c r="F544">
        <v>1</v>
      </c>
      <c r="G544" s="53">
        <f>'Regression Results'!$C$2*E544</f>
        <v>20.203699931482753</v>
      </c>
      <c r="H544">
        <f>LOOKUP(D544,'Regression Results'!$A$15:$A$17,'Regression Results'!$B$15:$B$17)+LOOKUP(D544,'Regression Results'!$A$15:$A$17,'Regression Results'!$C$15:$C$17)*F544+LOOKUP(D544,'Regression Results'!$A$15:$A$17,'Regression Results'!$D$15:$D$17)*F544*C544</f>
        <v>10.175153705594138</v>
      </c>
      <c r="I544" s="53">
        <f t="shared" si="11"/>
        <v>10.028546225888615</v>
      </c>
    </row>
    <row r="545" spans="1:9" x14ac:dyDescent="0.25">
      <c r="A545" s="51">
        <v>6</v>
      </c>
      <c r="B545" s="51">
        <v>28</v>
      </c>
      <c r="C545" s="52">
        <v>66.949999708333337</v>
      </c>
      <c r="D545" s="54">
        <v>2</v>
      </c>
      <c r="E545">
        <v>1</v>
      </c>
      <c r="F545">
        <v>1</v>
      </c>
      <c r="G545" s="53">
        <f>'Regression Results'!$C$2*E545</f>
        <v>20.203699931482753</v>
      </c>
      <c r="H545">
        <f>LOOKUP(D545,'Regression Results'!$A$15:$A$17,'Regression Results'!$B$15:$B$17)+LOOKUP(D545,'Regression Results'!$A$15:$A$17,'Regression Results'!$C$15:$C$17)*F545+LOOKUP(D545,'Regression Results'!$A$15:$A$17,'Regression Results'!$D$15:$D$17)*F545*C545</f>
        <v>10.124130887600257</v>
      </c>
      <c r="I545" s="53">
        <f t="shared" si="11"/>
        <v>10.079569043882495</v>
      </c>
    </row>
    <row r="546" spans="1:9" x14ac:dyDescent="0.25">
      <c r="A546" s="51">
        <v>6</v>
      </c>
      <c r="B546" s="51">
        <v>29</v>
      </c>
      <c r="C546" s="52">
        <v>68.510000000000005</v>
      </c>
      <c r="D546" s="54">
        <v>2</v>
      </c>
      <c r="E546">
        <v>1</v>
      </c>
      <c r="F546">
        <v>1</v>
      </c>
      <c r="G546" s="53">
        <f>'Regression Results'!$C$2*E546</f>
        <v>20.203699931482753</v>
      </c>
      <c r="H546">
        <f>LOOKUP(D546,'Regression Results'!$A$15:$A$17,'Regression Results'!$B$15:$B$17)+LOOKUP(D546,'Regression Results'!$A$15:$A$17,'Regression Results'!$C$15:$C$17)*F546+LOOKUP(D546,'Regression Results'!$A$15:$A$17,'Regression Results'!$D$15:$D$17)*F546*C546</f>
        <v>9.9160374470499164</v>
      </c>
      <c r="I546" s="53">
        <f t="shared" si="11"/>
        <v>10.287662484432836</v>
      </c>
    </row>
    <row r="547" spans="1:9" x14ac:dyDescent="0.25">
      <c r="A547" s="51">
        <v>6</v>
      </c>
      <c r="B547" s="51">
        <v>30</v>
      </c>
      <c r="C547" s="52">
        <v>68.907499583333347</v>
      </c>
      <c r="D547" s="54">
        <v>2</v>
      </c>
      <c r="E547">
        <v>1</v>
      </c>
      <c r="F547">
        <v>1</v>
      </c>
      <c r="G547" s="53">
        <f>'Regression Results'!$C$2*E547</f>
        <v>20.203699931482753</v>
      </c>
      <c r="H547">
        <f>LOOKUP(D547,'Regression Results'!$A$15:$A$17,'Regression Results'!$B$15:$B$17)+LOOKUP(D547,'Regression Results'!$A$15:$A$17,'Regression Results'!$C$15:$C$17)*F547+LOOKUP(D547,'Regression Results'!$A$15:$A$17,'Regression Results'!$D$15:$D$17)*F547*C547</f>
        <v>9.8630137031730545</v>
      </c>
      <c r="I547" s="53">
        <f t="shared" si="11"/>
        <v>10.340686228309698</v>
      </c>
    </row>
    <row r="548" spans="1:9" x14ac:dyDescent="0.25">
      <c r="A548" s="51">
        <v>7</v>
      </c>
      <c r="B548" s="51">
        <v>1</v>
      </c>
      <c r="C548" s="52">
        <v>69.222500000000011</v>
      </c>
      <c r="D548" s="54">
        <v>2</v>
      </c>
      <c r="E548">
        <v>1</v>
      </c>
      <c r="F548">
        <v>1</v>
      </c>
      <c r="G548" s="53">
        <f>'Regression Results'!$C$2*E548</f>
        <v>20.203699931482753</v>
      </c>
      <c r="H548">
        <f>LOOKUP(D548,'Regression Results'!$A$15:$A$17,'Regression Results'!$B$15:$B$17)+LOOKUP(D548,'Regression Results'!$A$15:$A$17,'Regression Results'!$C$15:$C$17)*F548+LOOKUP(D548,'Regression Results'!$A$15:$A$17,'Regression Results'!$D$15:$D$17)*F548*C548</f>
        <v>9.8209947876452084</v>
      </c>
      <c r="I548" s="53">
        <f t="shared" si="11"/>
        <v>10.382705143837544</v>
      </c>
    </row>
    <row r="549" spans="1:9" x14ac:dyDescent="0.25">
      <c r="A549" s="51">
        <v>7</v>
      </c>
      <c r="B549" s="51">
        <v>2</v>
      </c>
      <c r="C549" s="52">
        <v>66.260000208333324</v>
      </c>
      <c r="D549" s="54">
        <v>2</v>
      </c>
      <c r="E549">
        <v>1</v>
      </c>
      <c r="F549">
        <v>1</v>
      </c>
      <c r="G549" s="53">
        <f>'Regression Results'!$C$2*E549</f>
        <v>20.203699931482753</v>
      </c>
      <c r="H549">
        <f>LOOKUP(D549,'Regression Results'!$A$15:$A$17,'Regression Results'!$B$15:$B$17)+LOOKUP(D549,'Regression Results'!$A$15:$A$17,'Regression Results'!$C$15:$C$17)*F549+LOOKUP(D549,'Regression Results'!$A$15:$A$17,'Regression Results'!$D$15:$D$17)*F549*C549</f>
        <v>10.216172133169268</v>
      </c>
      <c r="I549" s="53">
        <f t="shared" si="11"/>
        <v>9.9875277983134847</v>
      </c>
    </row>
    <row r="550" spans="1:9" x14ac:dyDescent="0.25">
      <c r="A550" s="51">
        <v>7</v>
      </c>
      <c r="B550" s="51">
        <v>3</v>
      </c>
      <c r="C550" s="52">
        <v>66.124999833333334</v>
      </c>
      <c r="D550" s="54">
        <v>2</v>
      </c>
      <c r="E550">
        <v>1</v>
      </c>
      <c r="F550">
        <v>1</v>
      </c>
      <c r="G550" s="53">
        <f>'Regression Results'!$C$2*E550</f>
        <v>20.203699931482753</v>
      </c>
      <c r="H550">
        <f>LOOKUP(D550,'Regression Results'!$A$15:$A$17,'Regression Results'!$B$15:$B$17)+LOOKUP(D550,'Regression Results'!$A$15:$A$17,'Regression Results'!$C$15:$C$17)*F550+LOOKUP(D550,'Regression Results'!$A$15:$A$17,'Regression Results'!$D$15:$D$17)*F550*C550</f>
        <v>10.234180266026295</v>
      </c>
      <c r="I550" s="53">
        <f t="shared" si="11"/>
        <v>9.969519665456458</v>
      </c>
    </row>
    <row r="551" spans="1:9" x14ac:dyDescent="0.25">
      <c r="A551" s="51">
        <v>7</v>
      </c>
      <c r="B551" s="51">
        <v>4</v>
      </c>
      <c r="C551" s="52">
        <v>67.399999999999991</v>
      </c>
      <c r="D551" s="54">
        <v>2</v>
      </c>
      <c r="E551">
        <v>1</v>
      </c>
      <c r="F551">
        <v>1</v>
      </c>
      <c r="G551" s="53">
        <f>'Regression Results'!$C$2*E551</f>
        <v>20.203699931482753</v>
      </c>
      <c r="H551">
        <f>LOOKUP(D551,'Regression Results'!$A$15:$A$17,'Regression Results'!$B$15:$B$17)+LOOKUP(D551,'Regression Results'!$A$15:$A$17,'Regression Results'!$C$15:$C$17)*F551+LOOKUP(D551,'Regression Results'!$A$15:$A$17,'Regression Results'!$D$15:$D$17)*F551*C551</f>
        <v>10.064103905911988</v>
      </c>
      <c r="I551" s="53">
        <f t="shared" si="11"/>
        <v>10.139596025570764</v>
      </c>
    </row>
    <row r="552" spans="1:9" x14ac:dyDescent="0.25">
      <c r="A552" s="51">
        <v>7</v>
      </c>
      <c r="B552" s="51">
        <v>5</v>
      </c>
      <c r="C552" s="52">
        <v>66.807500041666671</v>
      </c>
      <c r="D552" s="54">
        <v>2</v>
      </c>
      <c r="E552">
        <v>1</v>
      </c>
      <c r="F552">
        <v>1</v>
      </c>
      <c r="G552" s="53">
        <f>'Regression Results'!$C$2*E552</f>
        <v>20.203699931482753</v>
      </c>
      <c r="H552">
        <f>LOOKUP(D552,'Regression Results'!$A$15:$A$17,'Regression Results'!$B$15:$B$17)+LOOKUP(D552,'Regression Results'!$A$15:$A$17,'Regression Results'!$C$15:$C$17)*F552+LOOKUP(D552,'Regression Results'!$A$15:$A$17,'Regression Results'!$D$15:$D$17)*F552*C552</f>
        <v>10.143139375016798</v>
      </c>
      <c r="I552" s="53">
        <f t="shared" si="11"/>
        <v>10.060560556465955</v>
      </c>
    </row>
    <row r="553" spans="1:9" x14ac:dyDescent="0.25">
      <c r="A553" s="51">
        <v>7</v>
      </c>
      <c r="B553" s="51">
        <v>6</v>
      </c>
      <c r="C553" s="52">
        <v>68.517500000000013</v>
      </c>
      <c r="D553" s="54">
        <v>2</v>
      </c>
      <c r="E553">
        <v>1</v>
      </c>
      <c r="F553">
        <v>1</v>
      </c>
      <c r="G553" s="53">
        <f>'Regression Results'!$C$2*E553</f>
        <v>20.203699931482753</v>
      </c>
      <c r="H553">
        <f>LOOKUP(D553,'Regression Results'!$A$15:$A$17,'Regression Results'!$B$15:$B$17)+LOOKUP(D553,'Regression Results'!$A$15:$A$17,'Regression Results'!$C$15:$C$17)*F553+LOOKUP(D553,'Regression Results'!$A$15:$A$17,'Regression Results'!$D$15:$D$17)*F553*C553</f>
        <v>9.9150369980035489</v>
      </c>
      <c r="I553" s="53">
        <f t="shared" si="11"/>
        <v>10.288662933479204</v>
      </c>
    </row>
    <row r="554" spans="1:9" x14ac:dyDescent="0.25">
      <c r="A554" s="51">
        <v>7</v>
      </c>
      <c r="B554" s="51">
        <v>7</v>
      </c>
      <c r="C554" s="52">
        <v>67.309999583333351</v>
      </c>
      <c r="D554" s="54">
        <v>2</v>
      </c>
      <c r="E554">
        <v>1</v>
      </c>
      <c r="F554">
        <v>1</v>
      </c>
      <c r="G554" s="53">
        <f>'Regression Results'!$C$2*E554</f>
        <v>20.203699931482753</v>
      </c>
      <c r="H554">
        <f>LOOKUP(D554,'Regression Results'!$A$15:$A$17,'Regression Results'!$B$15:$B$17)+LOOKUP(D554,'Regression Results'!$A$15:$A$17,'Regression Results'!$C$15:$C$17)*F554+LOOKUP(D554,'Regression Results'!$A$15:$A$17,'Regression Results'!$D$15:$D$17)*F554*C554</f>
        <v>10.076109350048871</v>
      </c>
      <c r="I554" s="53">
        <f t="shared" si="11"/>
        <v>10.127590581433882</v>
      </c>
    </row>
    <row r="555" spans="1:9" x14ac:dyDescent="0.25">
      <c r="A555" s="51">
        <v>7</v>
      </c>
      <c r="B555" s="51">
        <v>8</v>
      </c>
      <c r="C555" s="52">
        <v>69.515000000000001</v>
      </c>
      <c r="D555" s="54">
        <v>2</v>
      </c>
      <c r="E555">
        <v>1</v>
      </c>
      <c r="F555">
        <v>1</v>
      </c>
      <c r="G555" s="53">
        <f>'Regression Results'!$C$2*E555</f>
        <v>20.203699931482753</v>
      </c>
      <c r="H555">
        <f>LOOKUP(D555,'Regression Results'!$A$15:$A$17,'Regression Results'!$B$15:$B$17)+LOOKUP(D555,'Regression Results'!$A$15:$A$17,'Regression Results'!$C$15:$C$17)*F555+LOOKUP(D555,'Regression Results'!$A$15:$A$17,'Regression Results'!$D$15:$D$17)*F555*C555</f>
        <v>9.7819772748369616</v>
      </c>
      <c r="I555" s="53">
        <f t="shared" si="11"/>
        <v>10.421722656645791</v>
      </c>
    </row>
    <row r="556" spans="1:9" x14ac:dyDescent="0.25">
      <c r="A556" s="51">
        <v>7</v>
      </c>
      <c r="B556" s="51">
        <v>9</v>
      </c>
      <c r="C556" s="52">
        <v>70.137500208333336</v>
      </c>
      <c r="D556" s="54">
        <v>2</v>
      </c>
      <c r="E556">
        <v>1</v>
      </c>
      <c r="F556">
        <v>1</v>
      </c>
      <c r="G556" s="53">
        <f>'Regression Results'!$C$2*E556</f>
        <v>20.203699931482753</v>
      </c>
      <c r="H556">
        <f>LOOKUP(D556,'Regression Results'!$A$15:$A$17,'Regression Results'!$B$15:$B$17)+LOOKUP(D556,'Regression Results'!$A$15:$A$17,'Regression Results'!$C$15:$C$17)*F556+LOOKUP(D556,'Regression Results'!$A$15:$A$17,'Regression Results'!$D$15:$D$17)*F556*C556</f>
        <v>9.6989399761983872</v>
      </c>
      <c r="I556" s="53">
        <f t="shared" si="11"/>
        <v>10.504759955284365</v>
      </c>
    </row>
    <row r="557" spans="1:9" x14ac:dyDescent="0.25">
      <c r="A557" s="51">
        <v>7</v>
      </c>
      <c r="B557" s="51">
        <v>10</v>
      </c>
      <c r="C557" s="52">
        <v>71.570000000000007</v>
      </c>
      <c r="D557" s="54">
        <v>2</v>
      </c>
      <c r="E557">
        <v>1</v>
      </c>
      <c r="F557">
        <v>1</v>
      </c>
      <c r="G557" s="53">
        <f>'Regression Results'!$C$2*E557</f>
        <v>20.203699931482753</v>
      </c>
      <c r="H557">
        <f>LOOKUP(D557,'Regression Results'!$A$15:$A$17,'Regression Results'!$B$15:$B$17)+LOOKUP(D557,'Regression Results'!$A$15:$A$17,'Regression Results'!$C$15:$C$17)*F557+LOOKUP(D557,'Regression Results'!$A$15:$A$17,'Regression Results'!$D$15:$D$17)*F557*C557</f>
        <v>9.5078542361328573</v>
      </c>
      <c r="I557" s="53">
        <f t="shared" si="11"/>
        <v>10.695845695349895</v>
      </c>
    </row>
    <row r="558" spans="1:9" x14ac:dyDescent="0.25">
      <c r="A558" s="51">
        <v>7</v>
      </c>
      <c r="B558" s="51">
        <v>11</v>
      </c>
      <c r="C558" s="52">
        <v>70.362499999999997</v>
      </c>
      <c r="D558" s="54">
        <v>2</v>
      </c>
      <c r="E558">
        <v>1</v>
      </c>
      <c r="F558">
        <v>1</v>
      </c>
      <c r="G558" s="53">
        <f>'Regression Results'!$C$2*E558</f>
        <v>20.203699931482753</v>
      </c>
      <c r="H558">
        <f>LOOKUP(D558,'Regression Results'!$A$15:$A$17,'Regression Results'!$B$15:$B$17)+LOOKUP(D558,'Regression Results'!$A$15:$A$17,'Regression Results'!$C$15:$C$17)*F558+LOOKUP(D558,'Regression Results'!$A$15:$A$17,'Regression Results'!$D$15:$D$17)*F558*C558</f>
        <v>9.6689265325976788</v>
      </c>
      <c r="I558" s="53">
        <f t="shared" si="11"/>
        <v>10.534773398885074</v>
      </c>
    </row>
    <row r="559" spans="1:9" x14ac:dyDescent="0.25">
      <c r="A559" s="51">
        <v>7</v>
      </c>
      <c r="B559" s="51">
        <v>12</v>
      </c>
      <c r="C559" s="52">
        <v>69.432499791666672</v>
      </c>
      <c r="D559" s="54">
        <v>2</v>
      </c>
      <c r="E559">
        <v>1</v>
      </c>
      <c r="F559">
        <v>1</v>
      </c>
      <c r="G559" s="53">
        <f>'Regression Results'!$C$2*E559</f>
        <v>20.203699931482753</v>
      </c>
      <c r="H559">
        <f>LOOKUP(D559,'Regression Results'!$A$15:$A$17,'Regression Results'!$B$15:$B$17)+LOOKUP(D559,'Regression Results'!$A$15:$A$17,'Regression Results'!$C$15:$C$17)*F559+LOOKUP(D559,'Regression Results'!$A$15:$A$17,'Regression Results'!$D$15:$D$17)*F559*C559</f>
        <v>9.7929822421372297</v>
      </c>
      <c r="I559" s="53">
        <f t="shared" si="11"/>
        <v>10.410717689345523</v>
      </c>
    </row>
    <row r="560" spans="1:9" x14ac:dyDescent="0.25">
      <c r="A560" s="51">
        <v>7</v>
      </c>
      <c r="B560" s="51">
        <v>13</v>
      </c>
      <c r="C560" s="52">
        <v>69.597500000000011</v>
      </c>
      <c r="D560" s="54">
        <v>2</v>
      </c>
      <c r="E560">
        <v>1</v>
      </c>
      <c r="F560">
        <v>1</v>
      </c>
      <c r="G560" s="53">
        <f>'Regression Results'!$C$2*E560</f>
        <v>20.203699931482753</v>
      </c>
      <c r="H560">
        <f>LOOKUP(D560,'Regression Results'!$A$15:$A$17,'Regression Results'!$B$15:$B$17)+LOOKUP(D560,'Regression Results'!$A$15:$A$17,'Regression Results'!$C$15:$C$17)*F560+LOOKUP(D560,'Regression Results'!$A$15:$A$17,'Regression Results'!$D$15:$D$17)*F560*C560</f>
        <v>9.7709723353269418</v>
      </c>
      <c r="I560" s="53">
        <f t="shared" si="11"/>
        <v>10.432727596155811</v>
      </c>
    </row>
    <row r="561" spans="1:9" x14ac:dyDescent="0.25">
      <c r="A561" s="51">
        <v>7</v>
      </c>
      <c r="B561" s="51">
        <v>14</v>
      </c>
      <c r="C561" s="52">
        <v>71.959999791666704</v>
      </c>
      <c r="D561" s="54">
        <v>2</v>
      </c>
      <c r="E561">
        <v>1</v>
      </c>
      <c r="F561">
        <v>1</v>
      </c>
      <c r="G561" s="53">
        <f>'Regression Results'!$C$2*E561</f>
        <v>20.203699931482753</v>
      </c>
      <c r="H561">
        <f>LOOKUP(D561,'Regression Results'!$A$15:$A$17,'Regression Results'!$B$15:$B$17)+LOOKUP(D561,'Regression Results'!$A$15:$A$17,'Regression Results'!$C$15:$C$17)*F561+LOOKUP(D561,'Regression Results'!$A$15:$A$17,'Regression Results'!$D$15:$D$17)*F561*C561</f>
        <v>9.4558309135121075</v>
      </c>
      <c r="I561" s="53">
        <f t="shared" si="11"/>
        <v>10.747869017970645</v>
      </c>
    </row>
    <row r="562" spans="1:9" x14ac:dyDescent="0.25">
      <c r="A562" s="51">
        <v>7</v>
      </c>
      <c r="B562" s="51">
        <v>15</v>
      </c>
      <c r="C562" s="52">
        <v>74.952499791666654</v>
      </c>
      <c r="D562" s="54">
        <v>2</v>
      </c>
      <c r="E562">
        <v>1</v>
      </c>
      <c r="F562">
        <v>1</v>
      </c>
      <c r="G562" s="53">
        <f>'Regression Results'!$C$2*E562</f>
        <v>20.203699931482753</v>
      </c>
      <c r="H562">
        <f>LOOKUP(D562,'Regression Results'!$A$15:$A$17,'Regression Results'!$B$15:$B$17)+LOOKUP(D562,'Regression Results'!$A$15:$A$17,'Regression Results'!$C$15:$C$17)*F562+LOOKUP(D562,'Regression Results'!$A$15:$A$17,'Regression Results'!$D$15:$D$17)*F562*C562</f>
        <v>9.0566517440123437</v>
      </c>
      <c r="I562" s="53">
        <f t="shared" si="11"/>
        <v>11.147048187470409</v>
      </c>
    </row>
    <row r="563" spans="1:9" x14ac:dyDescent="0.25">
      <c r="A563" s="51">
        <v>7</v>
      </c>
      <c r="B563" s="51">
        <v>16</v>
      </c>
      <c r="C563" s="52">
        <v>71.855000000000004</v>
      </c>
      <c r="D563" s="54">
        <v>2</v>
      </c>
      <c r="E563">
        <v>1</v>
      </c>
      <c r="F563">
        <v>1</v>
      </c>
      <c r="G563" s="53">
        <f>'Regression Results'!$C$2*E563</f>
        <v>20.203699931482753</v>
      </c>
      <c r="H563">
        <f>LOOKUP(D563,'Regression Results'!$A$15:$A$17,'Regression Results'!$B$15:$B$17)+LOOKUP(D563,'Regression Results'!$A$15:$A$17,'Regression Results'!$C$15:$C$17)*F563+LOOKUP(D563,'Regression Results'!$A$15:$A$17,'Regression Results'!$D$15:$D$17)*F563*C563</f>
        <v>9.4698371723709744</v>
      </c>
      <c r="I563" s="53">
        <f t="shared" si="11"/>
        <v>10.733862759111778</v>
      </c>
    </row>
    <row r="564" spans="1:9" x14ac:dyDescent="0.25">
      <c r="A564" s="51">
        <v>7</v>
      </c>
      <c r="B564" s="51">
        <v>17</v>
      </c>
      <c r="C564" s="52">
        <v>71.14249979166668</v>
      </c>
      <c r="D564" s="54">
        <v>2</v>
      </c>
      <c r="E564">
        <v>1</v>
      </c>
      <c r="F564">
        <v>1</v>
      </c>
      <c r="G564" s="53">
        <f>'Regression Results'!$C$2*E564</f>
        <v>20.203699931482753</v>
      </c>
      <c r="H564">
        <f>LOOKUP(D564,'Regression Results'!$A$15:$A$17,'Regression Results'!$B$15:$B$17)+LOOKUP(D564,'Regression Results'!$A$15:$A$17,'Regression Results'!$C$15:$C$17)*F564+LOOKUP(D564,'Regression Results'!$A$15:$A$17,'Regression Results'!$D$15:$D$17)*F564*C564</f>
        <v>9.5648798595659326</v>
      </c>
      <c r="I564" s="53">
        <f t="shared" si="11"/>
        <v>10.63882007191682</v>
      </c>
    </row>
    <row r="565" spans="1:9" x14ac:dyDescent="0.25">
      <c r="A565" s="51">
        <v>7</v>
      </c>
      <c r="B565" s="51">
        <v>18</v>
      </c>
      <c r="C565" s="52">
        <v>70.88000000000001</v>
      </c>
      <c r="D565" s="54">
        <v>2</v>
      </c>
      <c r="E565">
        <v>1</v>
      </c>
      <c r="F565">
        <v>1</v>
      </c>
      <c r="G565" s="53">
        <f>'Regression Results'!$C$2*E565</f>
        <v>20.203699931482753</v>
      </c>
      <c r="H565">
        <f>LOOKUP(D565,'Regression Results'!$A$15:$A$17,'Regression Results'!$B$15:$B$17)+LOOKUP(D565,'Regression Results'!$A$15:$A$17,'Regression Results'!$C$15:$C$17)*F565+LOOKUP(D565,'Regression Results'!$A$15:$A$17,'Regression Results'!$D$15:$D$17)*F565*C565</f>
        <v>9.599895548398468</v>
      </c>
      <c r="I565" s="53">
        <f t="shared" si="11"/>
        <v>10.603804383084285</v>
      </c>
    </row>
    <row r="566" spans="1:9" x14ac:dyDescent="0.25">
      <c r="A566" s="51">
        <v>7</v>
      </c>
      <c r="B566" s="51">
        <v>19</v>
      </c>
      <c r="C566" s="52">
        <v>69.207499999999996</v>
      </c>
      <c r="D566" s="54">
        <v>2</v>
      </c>
      <c r="E566">
        <v>1</v>
      </c>
      <c r="F566">
        <v>1</v>
      </c>
      <c r="G566" s="53">
        <f>'Regression Results'!$C$2*E566</f>
        <v>20.203699931482753</v>
      </c>
      <c r="H566">
        <f>LOOKUP(D566,'Regression Results'!$A$15:$A$17,'Regression Results'!$B$15:$B$17)+LOOKUP(D566,'Regression Results'!$A$15:$A$17,'Regression Results'!$C$15:$C$17)*F566+LOOKUP(D566,'Regression Results'!$A$15:$A$17,'Regression Results'!$D$15:$D$17)*F566*C566</f>
        <v>9.8229956857379399</v>
      </c>
      <c r="I566" s="53">
        <f t="shared" si="11"/>
        <v>10.380704245744813</v>
      </c>
    </row>
    <row r="567" spans="1:9" x14ac:dyDescent="0.25">
      <c r="A567" s="51">
        <v>7</v>
      </c>
      <c r="B567" s="51">
        <v>20</v>
      </c>
      <c r="C567" s="52">
        <v>69.260000000000005</v>
      </c>
      <c r="D567" s="54">
        <v>2</v>
      </c>
      <c r="E567">
        <v>1</v>
      </c>
      <c r="F567">
        <v>1</v>
      </c>
      <c r="G567" s="53">
        <f>'Regression Results'!$C$2*E567</f>
        <v>20.203699931482753</v>
      </c>
      <c r="H567">
        <f>LOOKUP(D567,'Regression Results'!$A$15:$A$17,'Regression Results'!$B$15:$B$17)+LOOKUP(D567,'Regression Results'!$A$15:$A$17,'Regression Results'!$C$15:$C$17)*F567+LOOKUP(D567,'Regression Results'!$A$15:$A$17,'Regression Results'!$D$15:$D$17)*F567*C567</f>
        <v>9.8159925424133814</v>
      </c>
      <c r="I567" s="53">
        <f t="shared" si="11"/>
        <v>10.387707389069371</v>
      </c>
    </row>
    <row r="568" spans="1:9" x14ac:dyDescent="0.25">
      <c r="A568" s="51">
        <v>7</v>
      </c>
      <c r="B568" s="51">
        <v>21</v>
      </c>
      <c r="C568" s="52">
        <v>68.615000208333328</v>
      </c>
      <c r="D568" s="54">
        <v>2</v>
      </c>
      <c r="E568">
        <v>1</v>
      </c>
      <c r="F568">
        <v>1</v>
      </c>
      <c r="G568" s="53">
        <f>'Regression Results'!$C$2*E568</f>
        <v>20.203699931482753</v>
      </c>
      <c r="H568">
        <f>LOOKUP(D568,'Regression Results'!$A$15:$A$17,'Regression Results'!$B$15:$B$17)+LOOKUP(D568,'Regression Results'!$A$15:$A$17,'Regression Results'!$C$15:$C$17)*F568+LOOKUP(D568,'Regression Results'!$A$15:$A$17,'Regression Results'!$D$15:$D$17)*F568*C568</f>
        <v>9.902031132610551</v>
      </c>
      <c r="I568" s="53">
        <f t="shared" si="11"/>
        <v>10.301668798872202</v>
      </c>
    </row>
    <row r="569" spans="1:9" x14ac:dyDescent="0.25">
      <c r="A569" s="51">
        <v>7</v>
      </c>
      <c r="B569" s="51">
        <v>22</v>
      </c>
      <c r="C569" s="52">
        <v>68.285000000000011</v>
      </c>
      <c r="D569" s="54">
        <v>2</v>
      </c>
      <c r="E569">
        <v>1</v>
      </c>
      <c r="F569">
        <v>1</v>
      </c>
      <c r="G569" s="53">
        <f>'Regression Results'!$C$2*E569</f>
        <v>20.203699931482753</v>
      </c>
      <c r="H569">
        <f>LOOKUP(D569,'Regression Results'!$A$15:$A$17,'Regression Results'!$B$15:$B$17)+LOOKUP(D569,'Regression Results'!$A$15:$A$17,'Regression Results'!$C$15:$C$17)*F569+LOOKUP(D569,'Regression Results'!$A$15:$A$17,'Regression Results'!$D$15:$D$17)*F569*C569</f>
        <v>9.946050918440875</v>
      </c>
      <c r="I569" s="53">
        <f t="shared" si="11"/>
        <v>10.257649013041878</v>
      </c>
    </row>
    <row r="570" spans="1:9" x14ac:dyDescent="0.25">
      <c r="A570" s="51">
        <v>7</v>
      </c>
      <c r="B570" s="51">
        <v>23</v>
      </c>
      <c r="C570" s="52">
        <v>71.247499999999988</v>
      </c>
      <c r="D570" s="54">
        <v>2</v>
      </c>
      <c r="E570">
        <v>1</v>
      </c>
      <c r="F570">
        <v>1</v>
      </c>
      <c r="G570" s="53">
        <f>'Regression Results'!$C$2*E570</f>
        <v>20.203699931482753</v>
      </c>
      <c r="H570">
        <f>LOOKUP(D570,'Regression Results'!$A$15:$A$17,'Regression Results'!$B$15:$B$17)+LOOKUP(D570,'Regression Results'!$A$15:$A$17,'Regression Results'!$C$15:$C$17)*F570+LOOKUP(D570,'Regression Results'!$A$15:$A$17,'Regression Results'!$D$15:$D$17)*F570*C570</f>
        <v>9.5508735451265689</v>
      </c>
      <c r="I570" s="53">
        <f t="shared" si="11"/>
        <v>10.652826386356184</v>
      </c>
    </row>
    <row r="571" spans="1:9" x14ac:dyDescent="0.25">
      <c r="A571" s="51">
        <v>7</v>
      </c>
      <c r="B571" s="51">
        <v>24</v>
      </c>
      <c r="C571" s="52">
        <v>73.872500208333349</v>
      </c>
      <c r="D571" s="54">
        <v>2</v>
      </c>
      <c r="E571">
        <v>1</v>
      </c>
      <c r="F571">
        <v>1</v>
      </c>
      <c r="G571" s="53">
        <f>'Regression Results'!$C$2*E571</f>
        <v>20.203699931482753</v>
      </c>
      <c r="H571">
        <f>LOOKUP(D571,'Regression Results'!$A$15:$A$17,'Regression Results'!$B$15:$B$17)+LOOKUP(D571,'Regression Results'!$A$15:$A$17,'Regression Results'!$C$15:$C$17)*F571+LOOKUP(D571,'Regression Results'!$A$15:$A$17,'Regression Results'!$D$15:$D$17)*F571*C571</f>
        <v>9.2007163511084453</v>
      </c>
      <c r="I571" s="53">
        <f t="shared" si="11"/>
        <v>11.002983580374307</v>
      </c>
    </row>
    <row r="572" spans="1:9" x14ac:dyDescent="0.25">
      <c r="A572" s="51">
        <v>7</v>
      </c>
      <c r="B572" s="51">
        <v>25</v>
      </c>
      <c r="C572" s="52">
        <v>73.587500000000006</v>
      </c>
      <c r="D572" s="54">
        <v>2</v>
      </c>
      <c r="E572">
        <v>1</v>
      </c>
      <c r="F572">
        <v>1</v>
      </c>
      <c r="G572" s="53">
        <f>'Regression Results'!$C$2*E572</f>
        <v>20.203699931482753</v>
      </c>
      <c r="H572">
        <f>LOOKUP(D572,'Regression Results'!$A$15:$A$17,'Regression Results'!$B$15:$B$17)+LOOKUP(D572,'Regression Results'!$A$15:$A$17,'Regression Results'!$C$15:$C$17)*F572+LOOKUP(D572,'Regression Results'!$A$15:$A$17,'Regression Results'!$D$15:$D$17)*F572*C572</f>
        <v>9.2387334426605818</v>
      </c>
      <c r="I572" s="53">
        <f t="shared" si="11"/>
        <v>10.964966488822171</v>
      </c>
    </row>
    <row r="573" spans="1:9" x14ac:dyDescent="0.25">
      <c r="A573" s="51">
        <v>7</v>
      </c>
      <c r="B573" s="51">
        <v>26</v>
      </c>
      <c r="C573" s="52">
        <v>70.047499999999999</v>
      </c>
      <c r="D573" s="54">
        <v>2</v>
      </c>
      <c r="E573">
        <v>1</v>
      </c>
      <c r="F573">
        <v>1</v>
      </c>
      <c r="G573" s="53">
        <f>'Regression Results'!$C$2*E573</f>
        <v>20.203699931482753</v>
      </c>
      <c r="H573">
        <f>LOOKUP(D573,'Regression Results'!$A$15:$A$17,'Regression Results'!$B$15:$B$17)+LOOKUP(D573,'Regression Results'!$A$15:$A$17,'Regression Results'!$C$15:$C$17)*F573+LOOKUP(D573,'Regression Results'!$A$15:$A$17,'Regression Results'!$D$15:$D$17)*F573*C573</f>
        <v>9.7109453925450229</v>
      </c>
      <c r="I573" s="53">
        <f t="shared" si="11"/>
        <v>10.49275453893773</v>
      </c>
    </row>
    <row r="574" spans="1:9" x14ac:dyDescent="0.25">
      <c r="A574" s="51">
        <v>7</v>
      </c>
      <c r="B574" s="51">
        <v>27</v>
      </c>
      <c r="C574" s="52">
        <v>69.02</v>
      </c>
      <c r="D574" s="54">
        <v>2</v>
      </c>
      <c r="E574">
        <v>1</v>
      </c>
      <c r="F574">
        <v>1</v>
      </c>
      <c r="G574" s="53">
        <f>'Regression Results'!$C$2*E574</f>
        <v>20.203699931482753</v>
      </c>
      <c r="H574">
        <f>LOOKUP(D574,'Regression Results'!$A$15:$A$17,'Regression Results'!$B$15:$B$17)+LOOKUP(D574,'Regression Results'!$A$15:$A$17,'Regression Results'!$C$15:$C$17)*F574+LOOKUP(D574,'Regression Results'!$A$15:$A$17,'Regression Results'!$D$15:$D$17)*F574*C574</f>
        <v>9.8480069118970732</v>
      </c>
      <c r="I574" s="53">
        <f t="shared" si="11"/>
        <v>10.355693019585679</v>
      </c>
    </row>
    <row r="575" spans="1:9" x14ac:dyDescent="0.25">
      <c r="A575" s="51">
        <v>7</v>
      </c>
      <c r="B575" s="51">
        <v>28</v>
      </c>
      <c r="C575" s="52">
        <v>69.980000208333337</v>
      </c>
      <c r="D575" s="54">
        <v>2</v>
      </c>
      <c r="E575">
        <v>1</v>
      </c>
      <c r="F575">
        <v>1</v>
      </c>
      <c r="G575" s="53">
        <f>'Regression Results'!$C$2*E575</f>
        <v>20.203699931482753</v>
      </c>
      <c r="H575">
        <f>LOOKUP(D575,'Regression Results'!$A$15:$A$17,'Regression Results'!$B$15:$B$17)+LOOKUP(D575,'Regression Results'!$A$15:$A$17,'Regression Results'!$C$15:$C$17)*F575+LOOKUP(D575,'Regression Results'!$A$15:$A$17,'Regression Results'!$D$15:$D$17)*F575*C575</f>
        <v>9.7199494061720593</v>
      </c>
      <c r="I575" s="53">
        <f t="shared" si="11"/>
        <v>10.483750525310693</v>
      </c>
    </row>
    <row r="576" spans="1:9" x14ac:dyDescent="0.25">
      <c r="A576" s="51">
        <v>7</v>
      </c>
      <c r="B576" s="51">
        <v>29</v>
      </c>
      <c r="C576" s="52">
        <v>68.727499791666673</v>
      </c>
      <c r="D576" s="54">
        <v>2</v>
      </c>
      <c r="E576">
        <v>1</v>
      </c>
      <c r="F576">
        <v>1</v>
      </c>
      <c r="G576" s="53">
        <f>'Regression Results'!$C$2*E576</f>
        <v>20.203699931482753</v>
      </c>
      <c r="H576">
        <f>LOOKUP(D576,'Regression Results'!$A$15:$A$17,'Regression Results'!$B$15:$B$17)+LOOKUP(D576,'Regression Results'!$A$15:$A$17,'Regression Results'!$C$15:$C$17)*F576+LOOKUP(D576,'Regression Results'!$A$15:$A$17,'Regression Results'!$D$15:$D$17)*F576*C576</f>
        <v>9.8870244524955719</v>
      </c>
      <c r="I576" s="53">
        <f t="shared" si="11"/>
        <v>10.316675478987181</v>
      </c>
    </row>
    <row r="577" spans="1:9" x14ac:dyDescent="0.25">
      <c r="A577" s="51">
        <v>7</v>
      </c>
      <c r="B577" s="51">
        <v>30</v>
      </c>
      <c r="C577" s="52">
        <v>69.139999999999986</v>
      </c>
      <c r="D577" s="54">
        <v>2</v>
      </c>
      <c r="E577">
        <v>1</v>
      </c>
      <c r="F577">
        <v>1</v>
      </c>
      <c r="G577" s="53">
        <f>'Regression Results'!$C$2*E577</f>
        <v>20.203699931482753</v>
      </c>
      <c r="H577">
        <f>LOOKUP(D577,'Regression Results'!$A$15:$A$17,'Regression Results'!$B$15:$B$17)+LOOKUP(D577,'Regression Results'!$A$15:$A$17,'Regression Results'!$C$15:$C$17)*F577+LOOKUP(D577,'Regression Results'!$A$15:$A$17,'Regression Results'!$D$15:$D$17)*F577*C577</f>
        <v>9.83199972715523</v>
      </c>
      <c r="I577" s="53">
        <f t="shared" si="11"/>
        <v>10.371700204327523</v>
      </c>
    </row>
    <row r="578" spans="1:9" x14ac:dyDescent="0.25">
      <c r="A578" s="51">
        <v>7</v>
      </c>
      <c r="B578" s="51">
        <v>31</v>
      </c>
      <c r="C578" s="52">
        <v>68.044999791666669</v>
      </c>
      <c r="D578" s="54">
        <v>2</v>
      </c>
      <c r="E578">
        <v>1</v>
      </c>
      <c r="F578">
        <v>1</v>
      </c>
      <c r="G578" s="53">
        <f>'Regression Results'!$C$2*E578</f>
        <v>20.203699931482753</v>
      </c>
      <c r="H578">
        <f>LOOKUP(D578,'Regression Results'!$A$15:$A$17,'Regression Results'!$B$15:$B$17)+LOOKUP(D578,'Regression Results'!$A$15:$A$17,'Regression Results'!$C$15:$C$17)*F578+LOOKUP(D578,'Regression Results'!$A$15:$A$17,'Regression Results'!$D$15:$D$17)*F578*C578</f>
        <v>9.9780653157148187</v>
      </c>
      <c r="I578" s="53">
        <f t="shared" si="11"/>
        <v>10.225634615767934</v>
      </c>
    </row>
    <row r="579" spans="1:9" x14ac:dyDescent="0.25">
      <c r="A579" s="51">
        <v>8</v>
      </c>
      <c r="B579" s="51">
        <v>1</v>
      </c>
      <c r="C579" s="52">
        <v>67.519999791666677</v>
      </c>
      <c r="D579" s="54">
        <v>2</v>
      </c>
      <c r="E579">
        <v>1</v>
      </c>
      <c r="F579">
        <v>1</v>
      </c>
      <c r="G579" s="53">
        <f>'Regression Results'!$C$2*E579</f>
        <v>20.203699931482753</v>
      </c>
      <c r="H579">
        <f>LOOKUP(D579,'Regression Results'!$A$15:$A$17,'Regression Results'!$B$15:$B$17)+LOOKUP(D579,'Regression Results'!$A$15:$A$17,'Regression Results'!$C$15:$C$17)*F579+LOOKUP(D579,'Regression Results'!$A$15:$A$17,'Regression Results'!$D$15:$D$17)*F579*C579</f>
        <v>10.048096748960392</v>
      </c>
      <c r="I579" s="53">
        <f t="shared" ref="I579:I642" si="12">G579-H579</f>
        <v>10.155603182522361</v>
      </c>
    </row>
    <row r="580" spans="1:9" x14ac:dyDescent="0.25">
      <c r="A580" s="51">
        <v>8</v>
      </c>
      <c r="B580" s="51">
        <v>2</v>
      </c>
      <c r="C580" s="52">
        <v>66.935000208333335</v>
      </c>
      <c r="D580" s="54">
        <v>2</v>
      </c>
      <c r="E580">
        <v>1</v>
      </c>
      <c r="F580">
        <v>1</v>
      </c>
      <c r="G580" s="53">
        <f>'Regression Results'!$C$2*E580</f>
        <v>20.203699931482753</v>
      </c>
      <c r="H580">
        <f>LOOKUP(D580,'Regression Results'!$A$15:$A$17,'Regression Results'!$B$15:$B$17)+LOOKUP(D580,'Regression Results'!$A$15:$A$17,'Regression Results'!$C$15:$C$17)*F580+LOOKUP(D580,'Regression Results'!$A$15:$A$17,'Regression Results'!$D$15:$D$17)*F580*C580</f>
        <v>10.126131718996387</v>
      </c>
      <c r="I580" s="53">
        <f t="shared" si="12"/>
        <v>10.077568212486366</v>
      </c>
    </row>
    <row r="581" spans="1:9" x14ac:dyDescent="0.25">
      <c r="A581" s="51">
        <v>8</v>
      </c>
      <c r="B581" s="51">
        <v>3</v>
      </c>
      <c r="C581" s="52">
        <v>65.427499916666676</v>
      </c>
      <c r="D581" s="54">
        <v>2</v>
      </c>
      <c r="E581">
        <v>1</v>
      </c>
      <c r="F581">
        <v>1</v>
      </c>
      <c r="G581" s="53">
        <f>'Regression Results'!$C$2*E581</f>
        <v>20.203699931482753</v>
      </c>
      <c r="H581">
        <f>LOOKUP(D581,'Regression Results'!$A$15:$A$17,'Regression Results'!$B$15:$B$17)+LOOKUP(D581,'Regression Results'!$A$15:$A$17,'Regression Results'!$C$15:$C$17)*F581+LOOKUP(D581,'Regression Results'!$A$15:$A$17,'Regression Results'!$D$15:$D$17)*F581*C581</f>
        <v>10.327222016222169</v>
      </c>
      <c r="I581" s="53">
        <f t="shared" si="12"/>
        <v>9.8764779152605833</v>
      </c>
    </row>
    <row r="582" spans="1:9" x14ac:dyDescent="0.25">
      <c r="A582" s="51">
        <v>8</v>
      </c>
      <c r="B582" s="51">
        <v>4</v>
      </c>
      <c r="C582" s="52">
        <v>66.395000124999996</v>
      </c>
      <c r="D582" s="54">
        <v>2</v>
      </c>
      <c r="E582">
        <v>1</v>
      </c>
      <c r="F582">
        <v>1</v>
      </c>
      <c r="G582" s="53">
        <f>'Regression Results'!$C$2*E582</f>
        <v>20.203699931482753</v>
      </c>
      <c r="H582">
        <f>LOOKUP(D582,'Regression Results'!$A$15:$A$17,'Regression Results'!$B$15:$B$17)+LOOKUP(D582,'Regression Results'!$A$15:$A$17,'Regression Results'!$C$15:$C$17)*F582+LOOKUP(D582,'Regression Results'!$A$15:$A$17,'Regression Results'!$D$15:$D$17)*F582*C582</f>
        <v>10.198164061450791</v>
      </c>
      <c r="I582" s="53">
        <f t="shared" si="12"/>
        <v>10.005535870031961</v>
      </c>
    </row>
    <row r="583" spans="1:9" x14ac:dyDescent="0.25">
      <c r="A583" s="51">
        <v>8</v>
      </c>
      <c r="B583" s="51">
        <v>5</v>
      </c>
      <c r="C583" s="52">
        <v>69.012499833333337</v>
      </c>
      <c r="D583" s="54">
        <v>2</v>
      </c>
      <c r="E583">
        <v>1</v>
      </c>
      <c r="F583">
        <v>1</v>
      </c>
      <c r="G583" s="53">
        <f>'Regression Results'!$C$2*E583</f>
        <v>20.203699931482753</v>
      </c>
      <c r="H583">
        <f>LOOKUP(D583,'Regression Results'!$A$15:$A$17,'Regression Results'!$B$15:$B$17)+LOOKUP(D583,'Regression Results'!$A$15:$A$17,'Regression Results'!$C$15:$C$17)*F583+LOOKUP(D583,'Regression Results'!$A$15:$A$17,'Regression Results'!$D$15:$D$17)*F583*C583</f>
        <v>9.8490073831756391</v>
      </c>
      <c r="I583" s="53">
        <f t="shared" si="12"/>
        <v>10.354692548307113</v>
      </c>
    </row>
    <row r="584" spans="1:9" x14ac:dyDescent="0.25">
      <c r="A584" s="51">
        <v>8</v>
      </c>
      <c r="B584" s="51">
        <v>6</v>
      </c>
      <c r="C584" s="52">
        <v>68.899999666666673</v>
      </c>
      <c r="D584" s="54">
        <v>2</v>
      </c>
      <c r="E584">
        <v>1</v>
      </c>
      <c r="F584">
        <v>1</v>
      </c>
      <c r="G584" s="53">
        <f>'Regression Results'!$C$2*E584</f>
        <v>20.203699931482753</v>
      </c>
      <c r="H584">
        <f>LOOKUP(D584,'Regression Results'!$A$15:$A$17,'Regression Results'!$B$15:$B$17)+LOOKUP(D584,'Regression Results'!$A$15:$A$17,'Regression Results'!$C$15:$C$17)*F584+LOOKUP(D584,'Regression Results'!$A$15:$A$17,'Regression Results'!$D$15:$D$17)*F584*C584</f>
        <v>9.8640141411033202</v>
      </c>
      <c r="I584" s="53">
        <f t="shared" si="12"/>
        <v>10.339685790379432</v>
      </c>
    </row>
    <row r="585" spans="1:9" x14ac:dyDescent="0.25">
      <c r="A585" s="51">
        <v>8</v>
      </c>
      <c r="B585" s="51">
        <v>7</v>
      </c>
      <c r="C585" s="52">
        <v>69.08</v>
      </c>
      <c r="D585" s="54">
        <v>2</v>
      </c>
      <c r="E585">
        <v>1</v>
      </c>
      <c r="F585">
        <v>1</v>
      </c>
      <c r="G585" s="53">
        <f>'Regression Results'!$C$2*E585</f>
        <v>20.203699931482753</v>
      </c>
      <c r="H585">
        <f>LOOKUP(D585,'Regression Results'!$A$15:$A$17,'Regression Results'!$B$15:$B$17)+LOOKUP(D585,'Regression Results'!$A$15:$A$17,'Regression Results'!$C$15:$C$17)*F585+LOOKUP(D585,'Regression Results'!$A$15:$A$17,'Regression Results'!$D$15:$D$17)*F585*C585</f>
        <v>9.8400033195261507</v>
      </c>
      <c r="I585" s="53">
        <f t="shared" si="12"/>
        <v>10.363696611956602</v>
      </c>
    </row>
    <row r="586" spans="1:9" x14ac:dyDescent="0.25">
      <c r="A586" s="51">
        <v>8</v>
      </c>
      <c r="B586" s="51">
        <v>8</v>
      </c>
      <c r="C586" s="52">
        <v>67.084999583333328</v>
      </c>
      <c r="D586" s="54">
        <v>2</v>
      </c>
      <c r="E586">
        <v>1</v>
      </c>
      <c r="F586">
        <v>1</v>
      </c>
      <c r="G586" s="53">
        <f>'Regression Results'!$C$2*E586</f>
        <v>20.203699931482753</v>
      </c>
      <c r="H586">
        <f>LOOKUP(D586,'Regression Results'!$A$15:$A$17,'Regression Results'!$B$15:$B$17)+LOOKUP(D586,'Regression Results'!$A$15:$A$17,'Regression Results'!$C$15:$C$17)*F586+LOOKUP(D586,'Regression Results'!$A$15:$A$17,'Regression Results'!$D$15:$D$17)*F586*C586</f>
        <v>10.106122821439834</v>
      </c>
      <c r="I586" s="53">
        <f t="shared" si="12"/>
        <v>10.097577110042918</v>
      </c>
    </row>
    <row r="587" spans="1:9" x14ac:dyDescent="0.25">
      <c r="A587" s="51">
        <v>8</v>
      </c>
      <c r="B587" s="51">
        <v>9</v>
      </c>
      <c r="C587" s="52">
        <v>65.044999833333335</v>
      </c>
      <c r="D587" s="54">
        <v>2</v>
      </c>
      <c r="E587">
        <v>1</v>
      </c>
      <c r="F587">
        <v>1</v>
      </c>
      <c r="G587" s="53">
        <f>'Regression Results'!$C$2*E587</f>
        <v>20.203699931482753</v>
      </c>
      <c r="H587">
        <f>LOOKUP(D587,'Regression Results'!$A$15:$A$17,'Regression Results'!$B$15:$B$17)+LOOKUP(D587,'Regression Results'!$A$15:$A$17,'Regression Results'!$C$15:$C$17)*F587+LOOKUP(D587,'Regression Results'!$A$15:$A$17,'Regression Results'!$D$15:$D$17)*F587*C587</f>
        <v>10.378244928702903</v>
      </c>
      <c r="I587" s="53">
        <f t="shared" si="12"/>
        <v>9.8254550027798491</v>
      </c>
    </row>
    <row r="588" spans="1:9" x14ac:dyDescent="0.25">
      <c r="A588" s="51">
        <v>8</v>
      </c>
      <c r="B588" s="51">
        <v>10</v>
      </c>
      <c r="C588" s="52">
        <v>66.057500125000004</v>
      </c>
      <c r="D588" s="54">
        <v>2</v>
      </c>
      <c r="E588">
        <v>1</v>
      </c>
      <c r="F588">
        <v>1</v>
      </c>
      <c r="G588" s="53">
        <f>'Regression Results'!$C$2*E588</f>
        <v>20.203699931482753</v>
      </c>
      <c r="H588">
        <f>LOOKUP(D588,'Regression Results'!$A$15:$A$17,'Regression Results'!$B$15:$B$17)+LOOKUP(D588,'Regression Results'!$A$15:$A$17,'Regression Results'!$C$15:$C$17)*F588+LOOKUP(D588,'Regression Results'!$A$15:$A$17,'Regression Results'!$D$15:$D$17)*F588*C588</f>
        <v>10.243184268537231</v>
      </c>
      <c r="I588" s="53">
        <f t="shared" si="12"/>
        <v>9.9605156629455216</v>
      </c>
    </row>
    <row r="589" spans="1:9" x14ac:dyDescent="0.25">
      <c r="A589" s="51">
        <v>8</v>
      </c>
      <c r="B589" s="51">
        <v>11</v>
      </c>
      <c r="C589" s="52">
        <v>67.909999749999983</v>
      </c>
      <c r="D589" s="54">
        <v>2</v>
      </c>
      <c r="E589">
        <v>1</v>
      </c>
      <c r="F589">
        <v>1</v>
      </c>
      <c r="G589" s="53">
        <f>'Regression Results'!$C$2*E589</f>
        <v>20.203699931482753</v>
      </c>
      <c r="H589">
        <f>LOOKUP(D589,'Regression Results'!$A$15:$A$17,'Regression Results'!$B$15:$B$17)+LOOKUP(D589,'Regression Results'!$A$15:$A$17,'Regression Results'!$C$15:$C$17)*F589+LOOKUP(D589,'Regression Results'!$A$15:$A$17,'Regression Results'!$D$15:$D$17)*F589*C589</f>
        <v>9.996073404107447</v>
      </c>
      <c r="I589" s="53">
        <f t="shared" si="12"/>
        <v>10.207626527375306</v>
      </c>
    </row>
    <row r="590" spans="1:9" x14ac:dyDescent="0.25">
      <c r="A590" s="51">
        <v>8</v>
      </c>
      <c r="B590" s="51">
        <v>12</v>
      </c>
      <c r="C590" s="52">
        <v>69.019999791666663</v>
      </c>
      <c r="D590" s="54">
        <v>2</v>
      </c>
      <c r="E590">
        <v>1</v>
      </c>
      <c r="F590">
        <v>1</v>
      </c>
      <c r="G590" s="53">
        <f>'Regression Results'!$C$2*E590</f>
        <v>20.203699931482753</v>
      </c>
      <c r="H590">
        <f>LOOKUP(D590,'Regression Results'!$A$15:$A$17,'Regression Results'!$B$15:$B$17)+LOOKUP(D590,'Regression Results'!$A$15:$A$17,'Regression Results'!$C$15:$C$17)*F590+LOOKUP(D590,'Regression Results'!$A$15:$A$17,'Regression Results'!$D$15:$D$17)*F590*C590</f>
        <v>9.8480069396873251</v>
      </c>
      <c r="I590" s="53">
        <f t="shared" si="12"/>
        <v>10.355692991795427</v>
      </c>
    </row>
    <row r="591" spans="1:9" x14ac:dyDescent="0.25">
      <c r="A591" s="51">
        <v>8</v>
      </c>
      <c r="B591" s="51">
        <v>13</v>
      </c>
      <c r="C591" s="52">
        <v>68.862499624999998</v>
      </c>
      <c r="D591" s="54">
        <v>2</v>
      </c>
      <c r="E591">
        <v>1</v>
      </c>
      <c r="F591">
        <v>1</v>
      </c>
      <c r="G591" s="53">
        <f>'Regression Results'!$C$2*E591</f>
        <v>20.203699931482753</v>
      </c>
      <c r="H591">
        <f>LOOKUP(D591,'Regression Results'!$A$15:$A$17,'Regression Results'!$B$15:$B$17)+LOOKUP(D591,'Regression Results'!$A$15:$A$17,'Regression Results'!$C$15:$C$17)*F591+LOOKUP(D591,'Regression Results'!$A$15:$A$17,'Regression Results'!$D$15:$D$17)*F591*C591</f>
        <v>9.869016391893199</v>
      </c>
      <c r="I591" s="53">
        <f t="shared" si="12"/>
        <v>10.334683539589554</v>
      </c>
    </row>
    <row r="592" spans="1:9" x14ac:dyDescent="0.25">
      <c r="A592" s="51">
        <v>8</v>
      </c>
      <c r="B592" s="51">
        <v>14</v>
      </c>
      <c r="C592" s="52">
        <v>69.199999458333338</v>
      </c>
      <c r="D592" s="54">
        <v>2</v>
      </c>
      <c r="E592">
        <v>1</v>
      </c>
      <c r="F592">
        <v>1</v>
      </c>
      <c r="G592" s="53">
        <f>'Regression Results'!$C$2*E592</f>
        <v>20.203699931482753</v>
      </c>
      <c r="H592">
        <f>LOOKUP(D592,'Regression Results'!$A$15:$A$17,'Regression Results'!$B$15:$B$17)+LOOKUP(D592,'Regression Results'!$A$15:$A$17,'Regression Results'!$C$15:$C$17)*F592+LOOKUP(D592,'Regression Results'!$A$15:$A$17,'Regression Results'!$D$15:$D$17)*F592*C592</f>
        <v>9.8239962070389577</v>
      </c>
      <c r="I592" s="53">
        <f t="shared" si="12"/>
        <v>10.379703724443795</v>
      </c>
    </row>
    <row r="593" spans="1:9" x14ac:dyDescent="0.25">
      <c r="A593" s="51">
        <v>8</v>
      </c>
      <c r="B593" s="51">
        <v>15</v>
      </c>
      <c r="C593" s="52">
        <v>67.752500208333331</v>
      </c>
      <c r="D593" s="54">
        <v>2</v>
      </c>
      <c r="E593">
        <v>1</v>
      </c>
      <c r="F593">
        <v>1</v>
      </c>
      <c r="G593" s="53">
        <f>'Regression Results'!$C$2*E593</f>
        <v>20.203699931482753</v>
      </c>
      <c r="H593">
        <f>LOOKUP(D593,'Regression Results'!$A$15:$A$17,'Regression Results'!$B$15:$B$17)+LOOKUP(D593,'Regression Results'!$A$15:$A$17,'Regression Results'!$C$15:$C$17)*F593+LOOKUP(D593,'Regression Results'!$A$15:$A$17,'Regression Results'!$D$15:$D$17)*F593*C593</f>
        <v>10.017082772942565</v>
      </c>
      <c r="I593" s="53">
        <f t="shared" si="12"/>
        <v>10.186617158540187</v>
      </c>
    </row>
    <row r="594" spans="1:9" x14ac:dyDescent="0.25">
      <c r="A594" s="51">
        <v>8</v>
      </c>
      <c r="B594" s="51">
        <v>16</v>
      </c>
      <c r="C594" s="52">
        <v>68.524999999999991</v>
      </c>
      <c r="D594" s="54">
        <v>2</v>
      </c>
      <c r="E594">
        <v>1</v>
      </c>
      <c r="F594">
        <v>1</v>
      </c>
      <c r="G594" s="53">
        <f>'Regression Results'!$C$2*E594</f>
        <v>20.203699931482753</v>
      </c>
      <c r="H594">
        <f>LOOKUP(D594,'Regression Results'!$A$15:$A$17,'Regression Results'!$B$15:$B$17)+LOOKUP(D594,'Regression Results'!$A$15:$A$17,'Regression Results'!$C$15:$C$17)*F594+LOOKUP(D594,'Regression Results'!$A$15:$A$17,'Regression Results'!$D$15:$D$17)*F594*C594</f>
        <v>9.9140365489571867</v>
      </c>
      <c r="I594" s="53">
        <f t="shared" si="12"/>
        <v>10.289663382525566</v>
      </c>
    </row>
    <row r="595" spans="1:9" x14ac:dyDescent="0.25">
      <c r="A595" s="51">
        <v>8</v>
      </c>
      <c r="B595" s="51">
        <v>17</v>
      </c>
      <c r="C595" s="52">
        <v>67.490000208333328</v>
      </c>
      <c r="D595" s="54">
        <v>2</v>
      </c>
      <c r="E595">
        <v>1</v>
      </c>
      <c r="F595">
        <v>1</v>
      </c>
      <c r="G595" s="53">
        <f>'Regression Results'!$C$2*E595</f>
        <v>20.203699931482753</v>
      </c>
      <c r="H595">
        <f>LOOKUP(D595,'Regression Results'!$A$15:$A$17,'Regression Results'!$B$15:$B$17)+LOOKUP(D595,'Regression Results'!$A$15:$A$17,'Regression Results'!$C$15:$C$17)*F595+LOOKUP(D595,'Regression Results'!$A$15:$A$17,'Regression Results'!$D$15:$D$17)*F595*C595</f>
        <v>10.052098489565353</v>
      </c>
      <c r="I595" s="53">
        <f t="shared" si="12"/>
        <v>10.1516014419174</v>
      </c>
    </row>
    <row r="596" spans="1:9" x14ac:dyDescent="0.25">
      <c r="A596" s="51">
        <v>8</v>
      </c>
      <c r="B596" s="51">
        <v>18</v>
      </c>
      <c r="C596" s="52">
        <v>69.477500041666673</v>
      </c>
      <c r="D596" s="54">
        <v>2</v>
      </c>
      <c r="E596">
        <v>1</v>
      </c>
      <c r="F596">
        <v>1</v>
      </c>
      <c r="G596" s="53">
        <f>'Regression Results'!$C$2*E596</f>
        <v>20.203699931482753</v>
      </c>
      <c r="H596">
        <f>LOOKUP(D596,'Regression Results'!$A$15:$A$17,'Regression Results'!$B$15:$B$17)+LOOKUP(D596,'Regression Results'!$A$15:$A$17,'Regression Results'!$C$15:$C$17)*F596+LOOKUP(D596,'Regression Results'!$A$15:$A$17,'Regression Results'!$D$15:$D$17)*F596*C596</f>
        <v>9.7869795145107368</v>
      </c>
      <c r="I596" s="53">
        <f t="shared" si="12"/>
        <v>10.416720416972016</v>
      </c>
    </row>
    <row r="597" spans="1:9" x14ac:dyDescent="0.25">
      <c r="A597" s="51">
        <v>8</v>
      </c>
      <c r="B597" s="51">
        <v>19</v>
      </c>
      <c r="C597" s="52">
        <v>70.767500208333331</v>
      </c>
      <c r="D597" s="54">
        <v>2</v>
      </c>
      <c r="E597">
        <v>1</v>
      </c>
      <c r="F597">
        <v>1</v>
      </c>
      <c r="G597" s="53">
        <f>'Regression Results'!$C$2*E597</f>
        <v>20.203699931482753</v>
      </c>
      <c r="H597">
        <f>LOOKUP(D597,'Regression Results'!$A$15:$A$17,'Regression Results'!$B$15:$B$17)+LOOKUP(D597,'Regression Results'!$A$15:$A$17,'Regression Results'!$C$15:$C$17)*F597+LOOKUP(D597,'Regression Results'!$A$15:$A$17,'Regression Results'!$D$15:$D$17)*F597*C597</f>
        <v>9.614902256303699</v>
      </c>
      <c r="I597" s="53">
        <f t="shared" si="12"/>
        <v>10.588797675179054</v>
      </c>
    </row>
    <row r="598" spans="1:9" x14ac:dyDescent="0.25">
      <c r="A598" s="51">
        <v>8</v>
      </c>
      <c r="B598" s="51">
        <v>20</v>
      </c>
      <c r="C598" s="52">
        <v>67.587499958333353</v>
      </c>
      <c r="D598" s="54">
        <v>2</v>
      </c>
      <c r="E598">
        <v>1</v>
      </c>
      <c r="F598">
        <v>1</v>
      </c>
      <c r="G598" s="53">
        <f>'Regression Results'!$C$2*E598</f>
        <v>20.203699931482753</v>
      </c>
      <c r="H598">
        <f>LOOKUP(D598,'Regression Results'!$A$15:$A$17,'Regression Results'!$B$15:$B$17)+LOOKUP(D598,'Regression Results'!$A$15:$A$17,'Regression Results'!$C$15:$C$17)*F598+LOOKUP(D598,'Regression Results'!$A$15:$A$17,'Regression Results'!$D$15:$D$17)*F598*C598</f>
        <v>10.039092685310901</v>
      </c>
      <c r="I598" s="53">
        <f t="shared" si="12"/>
        <v>10.164607246171851</v>
      </c>
    </row>
    <row r="599" spans="1:9" x14ac:dyDescent="0.25">
      <c r="A599" s="51">
        <v>8</v>
      </c>
      <c r="B599" s="51">
        <v>21</v>
      </c>
      <c r="C599" s="52">
        <v>68.179999999999993</v>
      </c>
      <c r="D599" s="54">
        <v>2</v>
      </c>
      <c r="E599">
        <v>1</v>
      </c>
      <c r="F599">
        <v>1</v>
      </c>
      <c r="G599" s="53">
        <f>'Regression Results'!$C$2*E599</f>
        <v>20.203699931482753</v>
      </c>
      <c r="H599">
        <f>LOOKUP(D599,'Regression Results'!$A$15:$A$17,'Regression Results'!$B$15:$B$17)+LOOKUP(D599,'Regression Results'!$A$15:$A$17,'Regression Results'!$C$15:$C$17)*F599+LOOKUP(D599,'Regression Results'!$A$15:$A$17,'Regression Results'!$D$15:$D$17)*F599*C599</f>
        <v>9.960057205089992</v>
      </c>
      <c r="I599" s="53">
        <f t="shared" si="12"/>
        <v>10.243642726392761</v>
      </c>
    </row>
    <row r="600" spans="1:9" x14ac:dyDescent="0.25">
      <c r="A600" s="51">
        <v>8</v>
      </c>
      <c r="B600" s="51">
        <v>22</v>
      </c>
      <c r="C600" s="52">
        <v>68.149999999999991</v>
      </c>
      <c r="D600" s="54">
        <v>2</v>
      </c>
      <c r="E600">
        <v>1</v>
      </c>
      <c r="F600">
        <v>1</v>
      </c>
      <c r="G600" s="53">
        <f>'Regression Results'!$C$2*E600</f>
        <v>20.203699931482753</v>
      </c>
      <c r="H600">
        <f>LOOKUP(D600,'Regression Results'!$A$15:$A$17,'Regression Results'!$B$15:$B$17)+LOOKUP(D600,'Regression Results'!$A$15:$A$17,'Regression Results'!$C$15:$C$17)*F600+LOOKUP(D600,'Regression Results'!$A$15:$A$17,'Regression Results'!$D$15:$D$17)*F600*C600</f>
        <v>9.9640590012754533</v>
      </c>
      <c r="I600" s="53">
        <f t="shared" si="12"/>
        <v>10.239640930207299</v>
      </c>
    </row>
    <row r="601" spans="1:9" x14ac:dyDescent="0.25">
      <c r="A601" s="51">
        <v>8</v>
      </c>
      <c r="B601" s="51">
        <v>23</v>
      </c>
      <c r="C601" s="52">
        <v>66.837499749999992</v>
      </c>
      <c r="D601" s="54">
        <v>2</v>
      </c>
      <c r="E601">
        <v>1</v>
      </c>
      <c r="F601">
        <v>1</v>
      </c>
      <c r="G601" s="53">
        <f>'Regression Results'!$C$2*E601</f>
        <v>20.203699931482753</v>
      </c>
      <c r="H601">
        <f>LOOKUP(D601,'Regression Results'!$A$15:$A$17,'Regression Results'!$B$15:$B$17)+LOOKUP(D601,'Regression Results'!$A$15:$A$17,'Regression Results'!$C$15:$C$17)*F601+LOOKUP(D601,'Regression Results'!$A$15:$A$17,'Regression Results'!$D$15:$D$17)*F601*C601</f>
        <v>10.13913761773769</v>
      </c>
      <c r="I601" s="53">
        <f t="shared" si="12"/>
        <v>10.064562313745062</v>
      </c>
    </row>
    <row r="602" spans="1:9" x14ac:dyDescent="0.25">
      <c r="A602" s="51">
        <v>8</v>
      </c>
      <c r="B602" s="51">
        <v>24</v>
      </c>
      <c r="C602" s="52">
        <v>68.045000166666668</v>
      </c>
      <c r="D602" s="54">
        <v>2</v>
      </c>
      <c r="E602">
        <v>1</v>
      </c>
      <c r="F602">
        <v>1</v>
      </c>
      <c r="G602" s="53">
        <f>'Regression Results'!$C$2*E602</f>
        <v>20.203699931482753</v>
      </c>
      <c r="H602">
        <f>LOOKUP(D602,'Regression Results'!$A$15:$A$17,'Regression Results'!$B$15:$B$17)+LOOKUP(D602,'Regression Results'!$A$15:$A$17,'Regression Results'!$C$15:$C$17)*F602+LOOKUP(D602,'Regression Results'!$A$15:$A$17,'Regression Results'!$D$15:$D$17)*F602*C602</f>
        <v>9.9780652656923667</v>
      </c>
      <c r="I602" s="53">
        <f t="shared" si="12"/>
        <v>10.225634665790386</v>
      </c>
    </row>
    <row r="603" spans="1:9" x14ac:dyDescent="0.25">
      <c r="A603" s="51">
        <v>8</v>
      </c>
      <c r="B603" s="51">
        <v>25</v>
      </c>
      <c r="C603" s="52">
        <v>67.047499916666666</v>
      </c>
      <c r="D603" s="54">
        <v>2</v>
      </c>
      <c r="E603">
        <v>1</v>
      </c>
      <c r="F603">
        <v>1</v>
      </c>
      <c r="G603" s="53">
        <f>'Regression Results'!$C$2*E603</f>
        <v>20.203699931482753</v>
      </c>
      <c r="H603">
        <f>LOOKUP(D603,'Regression Results'!$A$15:$A$17,'Regression Results'!$B$15:$B$17)+LOOKUP(D603,'Regression Results'!$A$15:$A$17,'Regression Results'!$C$15:$C$17)*F603+LOOKUP(D603,'Regression Results'!$A$15:$A$17,'Regression Results'!$D$15:$D$17)*F603*C603</f>
        <v>10.111125022207258</v>
      </c>
      <c r="I603" s="53">
        <f t="shared" si="12"/>
        <v>10.092574909275495</v>
      </c>
    </row>
    <row r="604" spans="1:9" x14ac:dyDescent="0.25">
      <c r="A604" s="51">
        <v>8</v>
      </c>
      <c r="B604" s="51">
        <v>26</v>
      </c>
      <c r="C604" s="52">
        <v>70.377500208333331</v>
      </c>
      <c r="D604" s="54">
        <v>2</v>
      </c>
      <c r="E604">
        <v>1</v>
      </c>
      <c r="F604">
        <v>1</v>
      </c>
      <c r="G604" s="53">
        <f>'Regression Results'!$C$2*E604</f>
        <v>20.203699931482753</v>
      </c>
      <c r="H604">
        <f>LOOKUP(D604,'Regression Results'!$A$15:$A$17,'Regression Results'!$B$15:$B$17)+LOOKUP(D604,'Regression Results'!$A$15:$A$17,'Regression Results'!$C$15:$C$17)*F604+LOOKUP(D604,'Regression Results'!$A$15:$A$17,'Regression Results'!$D$15:$D$17)*F604*C604</f>
        <v>9.6669256067146971</v>
      </c>
      <c r="I604" s="53">
        <f t="shared" si="12"/>
        <v>10.536774324768055</v>
      </c>
    </row>
    <row r="605" spans="1:9" x14ac:dyDescent="0.25">
      <c r="A605" s="51">
        <v>8</v>
      </c>
      <c r="B605" s="51">
        <v>27</v>
      </c>
      <c r="C605" s="52">
        <v>68.915000208333339</v>
      </c>
      <c r="D605" s="54">
        <v>2</v>
      </c>
      <c r="E605">
        <v>1</v>
      </c>
      <c r="F605">
        <v>1</v>
      </c>
      <c r="G605" s="53">
        <f>'Regression Results'!$C$2*E605</f>
        <v>20.203699931482753</v>
      </c>
      <c r="H605">
        <f>LOOKUP(D605,'Regression Results'!$A$15:$A$17,'Regression Results'!$B$15:$B$17)+LOOKUP(D605,'Regression Results'!$A$15:$A$17,'Regression Results'!$C$15:$C$17)*F605+LOOKUP(D605,'Regression Results'!$A$15:$A$17,'Regression Results'!$D$15:$D$17)*F605*C605</f>
        <v>9.8620131707559366</v>
      </c>
      <c r="I605" s="53">
        <f t="shared" si="12"/>
        <v>10.341686760726816</v>
      </c>
    </row>
    <row r="606" spans="1:9" x14ac:dyDescent="0.25">
      <c r="A606" s="51">
        <v>8</v>
      </c>
      <c r="B606" s="51">
        <v>28</v>
      </c>
      <c r="C606" s="52">
        <v>67.962500000000006</v>
      </c>
      <c r="D606" s="54">
        <v>2</v>
      </c>
      <c r="E606">
        <v>1</v>
      </c>
      <c r="F606">
        <v>1</v>
      </c>
      <c r="G606" s="53">
        <f>'Regression Results'!$C$2*E606</f>
        <v>20.203699931482753</v>
      </c>
      <c r="H606">
        <f>LOOKUP(D606,'Regression Results'!$A$15:$A$17,'Regression Results'!$B$15:$B$17)+LOOKUP(D606,'Regression Results'!$A$15:$A$17,'Regression Results'!$C$15:$C$17)*F606+LOOKUP(D606,'Regression Results'!$A$15:$A$17,'Regression Results'!$D$15:$D$17)*F606*C606</f>
        <v>9.9890702274345848</v>
      </c>
      <c r="I606" s="53">
        <f t="shared" si="12"/>
        <v>10.214629704048168</v>
      </c>
    </row>
    <row r="607" spans="1:9" x14ac:dyDescent="0.25">
      <c r="A607" s="51">
        <v>8</v>
      </c>
      <c r="B607" s="51">
        <v>29</v>
      </c>
      <c r="C607" s="52">
        <v>67.955000208333345</v>
      </c>
      <c r="D607" s="54">
        <v>2</v>
      </c>
      <c r="E607">
        <v>1</v>
      </c>
      <c r="F607">
        <v>1</v>
      </c>
      <c r="G607" s="53">
        <f>'Regression Results'!$C$2*E607</f>
        <v>20.203699931482753</v>
      </c>
      <c r="H607">
        <f>LOOKUP(D607,'Regression Results'!$A$15:$A$17,'Regression Results'!$B$15:$B$17)+LOOKUP(D607,'Regression Results'!$A$15:$A$17,'Regression Results'!$C$15:$C$17)*F607+LOOKUP(D607,'Regression Results'!$A$15:$A$17,'Regression Results'!$D$15:$D$17)*F607*C607</f>
        <v>9.9900706486906987</v>
      </c>
      <c r="I607" s="53">
        <f t="shared" si="12"/>
        <v>10.213629282792054</v>
      </c>
    </row>
    <row r="608" spans="1:9" x14ac:dyDescent="0.25">
      <c r="A608" s="51">
        <v>8</v>
      </c>
      <c r="B608" s="51">
        <v>30</v>
      </c>
      <c r="C608" s="52">
        <v>69.455000208333345</v>
      </c>
      <c r="D608" s="54">
        <v>2</v>
      </c>
      <c r="E608">
        <v>1</v>
      </c>
      <c r="F608">
        <v>1</v>
      </c>
      <c r="G608" s="53">
        <f>'Regression Results'!$C$2*E608</f>
        <v>20.203699931482753</v>
      </c>
      <c r="H608">
        <f>LOOKUP(D608,'Regression Results'!$A$15:$A$17,'Regression Results'!$B$15:$B$17)+LOOKUP(D608,'Regression Results'!$A$15:$A$17,'Regression Results'!$C$15:$C$17)*F608+LOOKUP(D608,'Regression Results'!$A$15:$A$17,'Regression Results'!$D$15:$D$17)*F608*C608</f>
        <v>9.7899808394176304</v>
      </c>
      <c r="I608" s="53">
        <f t="shared" si="12"/>
        <v>10.413719092065122</v>
      </c>
    </row>
    <row r="609" spans="1:9" x14ac:dyDescent="0.25">
      <c r="A609" s="51">
        <v>8</v>
      </c>
      <c r="B609" s="51">
        <v>31</v>
      </c>
      <c r="C609" s="52">
        <v>69.605000416666684</v>
      </c>
      <c r="D609" s="54">
        <v>2</v>
      </c>
      <c r="E609">
        <v>1</v>
      </c>
      <c r="F609">
        <v>1</v>
      </c>
      <c r="G609" s="53">
        <f>'Regression Results'!$C$2*E609</f>
        <v>20.203699931482753</v>
      </c>
      <c r="H609">
        <f>LOOKUP(D609,'Regression Results'!$A$15:$A$17,'Regression Results'!$B$15:$B$17)+LOOKUP(D609,'Regression Results'!$A$15:$A$17,'Regression Results'!$C$15:$C$17)*F609+LOOKUP(D609,'Regression Results'!$A$15:$A$17,'Regression Results'!$D$15:$D$17)*F609*C609</f>
        <v>9.7699718307000722</v>
      </c>
      <c r="I609" s="53">
        <f t="shared" si="12"/>
        <v>10.43372810078268</v>
      </c>
    </row>
    <row r="610" spans="1:9" x14ac:dyDescent="0.25">
      <c r="A610" s="51">
        <v>9</v>
      </c>
      <c r="B610" s="51">
        <v>1</v>
      </c>
      <c r="C610" s="52">
        <v>81.410000208333329</v>
      </c>
      <c r="D610" s="54">
        <v>2</v>
      </c>
      <c r="E610">
        <v>1</v>
      </c>
      <c r="F610">
        <v>1</v>
      </c>
      <c r="G610" s="53">
        <f>'Regression Results'!$C$2*E610</f>
        <v>20.203699931482753</v>
      </c>
      <c r="H610">
        <f>LOOKUP(D610,'Regression Results'!$A$15:$A$17,'Regression Results'!$B$15:$B$17)+LOOKUP(D610,'Regression Results'!$A$15:$A$17,'Regression Results'!$C$15:$C$17)*F610+LOOKUP(D610,'Regression Results'!$A$15:$A$17,'Regression Results'!$D$15:$D$17)*F610*C610</f>
        <v>8.1952650595112839</v>
      </c>
      <c r="I610" s="53">
        <f t="shared" si="12"/>
        <v>12.008434871971469</v>
      </c>
    </row>
    <row r="611" spans="1:9" x14ac:dyDescent="0.25">
      <c r="A611" s="51">
        <v>9</v>
      </c>
      <c r="B611" s="51">
        <v>2</v>
      </c>
      <c r="C611" s="52">
        <v>76.009999791666687</v>
      </c>
      <c r="D611" s="54">
        <v>2</v>
      </c>
      <c r="E611">
        <v>1</v>
      </c>
      <c r="F611">
        <v>1</v>
      </c>
      <c r="G611" s="53">
        <f>'Regression Results'!$C$2*E611</f>
        <v>20.203699931482753</v>
      </c>
      <c r="H611">
        <f>LOOKUP(D611,'Regression Results'!$A$15:$A$17,'Regression Results'!$B$15:$B$17)+LOOKUP(D611,'Regression Results'!$A$15:$A$17,'Regression Results'!$C$15:$C$17)*F611+LOOKUP(D611,'Regression Results'!$A$15:$A$17,'Regression Results'!$D$15:$D$17)*F611*C611</f>
        <v>8.9155884284748268</v>
      </c>
      <c r="I611" s="53">
        <f t="shared" si="12"/>
        <v>11.288111503007926</v>
      </c>
    </row>
    <row r="612" spans="1:9" x14ac:dyDescent="0.25">
      <c r="A612" s="51">
        <v>9</v>
      </c>
      <c r="B612" s="51">
        <v>3</v>
      </c>
      <c r="C612" s="52">
        <v>73.849999791666662</v>
      </c>
      <c r="D612" s="54">
        <v>2</v>
      </c>
      <c r="E612">
        <v>1</v>
      </c>
      <c r="F612">
        <v>1</v>
      </c>
      <c r="G612" s="53">
        <f>'Regression Results'!$C$2*E612</f>
        <v>20.203699931482753</v>
      </c>
      <c r="H612">
        <f>LOOKUP(D612,'Regression Results'!$A$15:$A$17,'Regression Results'!$B$15:$B$17)+LOOKUP(D612,'Regression Results'!$A$15:$A$17,'Regression Results'!$C$15:$C$17)*F612+LOOKUP(D612,'Regression Results'!$A$15:$A$17,'Regression Results'!$D$15:$D$17)*F612*C612</f>
        <v>9.2037177538280481</v>
      </c>
      <c r="I612" s="53">
        <f t="shared" si="12"/>
        <v>10.999982177654704</v>
      </c>
    </row>
    <row r="613" spans="1:9" x14ac:dyDescent="0.25">
      <c r="A613" s="51">
        <v>9</v>
      </c>
      <c r="B613" s="51">
        <v>4</v>
      </c>
      <c r="C613" s="52">
        <v>71.202499791666654</v>
      </c>
      <c r="D613" s="54">
        <v>2</v>
      </c>
      <c r="E613">
        <v>1</v>
      </c>
      <c r="F613">
        <v>1</v>
      </c>
      <c r="G613" s="53">
        <f>'Regression Results'!$C$2*E613</f>
        <v>20.203699931482753</v>
      </c>
      <c r="H613">
        <f>LOOKUP(D613,'Regression Results'!$A$15:$A$17,'Regression Results'!$B$15:$B$17)+LOOKUP(D613,'Regression Results'!$A$15:$A$17,'Regression Results'!$C$15:$C$17)*F613+LOOKUP(D613,'Regression Results'!$A$15:$A$17,'Regression Results'!$D$15:$D$17)*F613*C613</f>
        <v>9.5568762671950136</v>
      </c>
      <c r="I613" s="53">
        <f t="shared" si="12"/>
        <v>10.646823664287739</v>
      </c>
    </row>
    <row r="614" spans="1:9" x14ac:dyDescent="0.25">
      <c r="A614" s="51">
        <v>9</v>
      </c>
      <c r="B614" s="51">
        <v>5</v>
      </c>
      <c r="C614" s="52">
        <v>73.070000000000007</v>
      </c>
      <c r="D614" s="54">
        <v>2</v>
      </c>
      <c r="E614">
        <v>1</v>
      </c>
      <c r="F614">
        <v>1</v>
      </c>
      <c r="G614" s="53">
        <f>'Regression Results'!$C$2*E614</f>
        <v>20.203699931482753</v>
      </c>
      <c r="H614">
        <f>LOOKUP(D614,'Regression Results'!$A$15:$A$17,'Regression Results'!$B$15:$B$17)+LOOKUP(D614,'Regression Results'!$A$15:$A$17,'Regression Results'!$C$15:$C$17)*F614+LOOKUP(D614,'Regression Results'!$A$15:$A$17,'Regression Results'!$D$15:$D$17)*F614*C614</f>
        <v>9.307764426859789</v>
      </c>
      <c r="I614" s="53">
        <f t="shared" si="12"/>
        <v>10.895935504622964</v>
      </c>
    </row>
    <row r="615" spans="1:9" x14ac:dyDescent="0.25">
      <c r="A615" s="51">
        <v>9</v>
      </c>
      <c r="B615" s="51">
        <v>6</v>
      </c>
      <c r="C615" s="52">
        <v>72.147499999999994</v>
      </c>
      <c r="D615" s="54">
        <v>2</v>
      </c>
      <c r="E615">
        <v>1</v>
      </c>
      <c r="F615">
        <v>1</v>
      </c>
      <c r="G615" s="53">
        <f>'Regression Results'!$C$2*E615</f>
        <v>20.203699931482753</v>
      </c>
      <c r="H615">
        <f>LOOKUP(D615,'Regression Results'!$A$15:$A$17,'Regression Results'!$B$15:$B$17)+LOOKUP(D615,'Regression Results'!$A$15:$A$17,'Regression Results'!$C$15:$C$17)*F615+LOOKUP(D615,'Regression Results'!$A$15:$A$17,'Regression Results'!$D$15:$D$17)*F615*C615</f>
        <v>9.4308196595627276</v>
      </c>
      <c r="I615" s="53">
        <f t="shared" si="12"/>
        <v>10.772880271920025</v>
      </c>
    </row>
    <row r="616" spans="1:9" x14ac:dyDescent="0.25">
      <c r="A616" s="51">
        <v>9</v>
      </c>
      <c r="B616" s="51">
        <v>7</v>
      </c>
      <c r="C616" s="52">
        <v>66.94999937499999</v>
      </c>
      <c r="D616" s="54">
        <v>2</v>
      </c>
      <c r="E616">
        <v>1</v>
      </c>
      <c r="F616">
        <v>1</v>
      </c>
      <c r="G616" s="53">
        <f>'Regression Results'!$C$2*E616</f>
        <v>20.203699931482753</v>
      </c>
      <c r="H616">
        <f>LOOKUP(D616,'Regression Results'!$A$15:$A$17,'Regression Results'!$B$15:$B$17)+LOOKUP(D616,'Regression Results'!$A$15:$A$17,'Regression Results'!$C$15:$C$17)*F616+LOOKUP(D616,'Regression Results'!$A$15:$A$17,'Regression Results'!$D$15:$D$17)*F616*C616</f>
        <v>10.124130932064663</v>
      </c>
      <c r="I616" s="53">
        <f t="shared" si="12"/>
        <v>10.07956899941809</v>
      </c>
    </row>
    <row r="617" spans="1:9" x14ac:dyDescent="0.25">
      <c r="A617" s="51">
        <v>9</v>
      </c>
      <c r="B617" s="51">
        <v>8</v>
      </c>
      <c r="C617" s="52">
        <v>65.869999791666672</v>
      </c>
      <c r="D617" s="54">
        <v>2</v>
      </c>
      <c r="E617">
        <v>1</v>
      </c>
      <c r="F617">
        <v>1</v>
      </c>
      <c r="G617" s="53">
        <f>'Regression Results'!$C$2*E617</f>
        <v>20.203699931482753</v>
      </c>
      <c r="H617">
        <f>LOOKUP(D617,'Regression Results'!$A$15:$A$17,'Regression Results'!$B$15:$B$17)+LOOKUP(D617,'Regression Results'!$A$15:$A$17,'Regression Results'!$C$15:$C$17)*F617+LOOKUP(D617,'Regression Results'!$A$15:$A$17,'Regression Results'!$D$15:$D$17)*F617*C617</f>
        <v>10.268195539160766</v>
      </c>
      <c r="I617" s="53">
        <f t="shared" si="12"/>
        <v>9.9355043923219863</v>
      </c>
    </row>
    <row r="618" spans="1:9" x14ac:dyDescent="0.25">
      <c r="A618" s="51">
        <v>9</v>
      </c>
      <c r="B618" s="51">
        <v>9</v>
      </c>
      <c r="C618" s="52">
        <v>70.497500541666682</v>
      </c>
      <c r="D618" s="54">
        <v>2</v>
      </c>
      <c r="E618">
        <v>1</v>
      </c>
      <c r="F618">
        <v>1</v>
      </c>
      <c r="G618" s="53">
        <f>'Regression Results'!$C$2*E618</f>
        <v>20.203699931482753</v>
      </c>
      <c r="H618">
        <f>LOOKUP(D618,'Regression Results'!$A$15:$A$17,'Regression Results'!$B$15:$B$17)+LOOKUP(D618,'Regression Results'!$A$15:$A$17,'Regression Results'!$C$15:$C$17)*F618+LOOKUP(D618,'Regression Results'!$A$15:$A$17,'Regression Results'!$D$15:$D$17)*F618*C618</f>
        <v>9.6509183775084466</v>
      </c>
      <c r="I618" s="53">
        <f t="shared" si="12"/>
        <v>10.552781553974306</v>
      </c>
    </row>
    <row r="619" spans="1:9" x14ac:dyDescent="0.25">
      <c r="A619" s="51">
        <v>9</v>
      </c>
      <c r="B619" s="51">
        <v>10</v>
      </c>
      <c r="C619" s="52">
        <v>72.507499791666675</v>
      </c>
      <c r="D619" s="54">
        <v>2</v>
      </c>
      <c r="E619">
        <v>1</v>
      </c>
      <c r="F619">
        <v>1</v>
      </c>
      <c r="G619" s="53">
        <f>'Regression Results'!$C$2*E619</f>
        <v>20.203699931482753</v>
      </c>
      <c r="H619">
        <f>LOOKUP(D619,'Regression Results'!$A$15:$A$17,'Regression Results'!$B$15:$B$17)+LOOKUP(D619,'Regression Results'!$A$15:$A$17,'Regression Results'!$C$15:$C$17)*F619+LOOKUP(D619,'Regression Results'!$A$15:$A$17,'Regression Results'!$D$15:$D$17)*F619*C619</f>
        <v>9.3827981331274408</v>
      </c>
      <c r="I619" s="53">
        <f t="shared" si="12"/>
        <v>10.820901798355312</v>
      </c>
    </row>
    <row r="620" spans="1:9" x14ac:dyDescent="0.25">
      <c r="A620" s="51">
        <v>9</v>
      </c>
      <c r="B620" s="51">
        <v>11</v>
      </c>
      <c r="C620" s="52">
        <v>67.999999791666681</v>
      </c>
      <c r="D620" s="54">
        <v>2</v>
      </c>
      <c r="E620">
        <v>1</v>
      </c>
      <c r="F620">
        <v>1</v>
      </c>
      <c r="G620" s="53">
        <f>'Regression Results'!$C$2*E620</f>
        <v>20.203699931482753</v>
      </c>
      <c r="H620">
        <f>LOOKUP(D620,'Regression Results'!$A$15:$A$17,'Regression Results'!$B$15:$B$17)+LOOKUP(D620,'Regression Results'!$A$15:$A$17,'Regression Results'!$C$15:$C$17)*F620+LOOKUP(D620,'Regression Results'!$A$15:$A$17,'Regression Results'!$D$15:$D$17)*F620*C620</f>
        <v>9.9840680099930079</v>
      </c>
      <c r="I620" s="53">
        <f t="shared" si="12"/>
        <v>10.219631921489745</v>
      </c>
    </row>
    <row r="621" spans="1:9" x14ac:dyDescent="0.25">
      <c r="A621" s="51">
        <v>9</v>
      </c>
      <c r="B621" s="51">
        <v>12</v>
      </c>
      <c r="C621" s="52">
        <v>64.865000083333356</v>
      </c>
      <c r="D621" s="54">
        <v>2</v>
      </c>
      <c r="E621">
        <v>1</v>
      </c>
      <c r="F621">
        <v>1</v>
      </c>
      <c r="G621" s="53">
        <f>'Regression Results'!$C$2*E621</f>
        <v>20.203699931482753</v>
      </c>
      <c r="H621">
        <f>LOOKUP(D621,'Regression Results'!$A$15:$A$17,'Regression Results'!$B$15:$B$17)+LOOKUP(D621,'Regression Results'!$A$15:$A$17,'Regression Results'!$C$15:$C$17)*F621+LOOKUP(D621,'Regression Results'!$A$15:$A$17,'Regression Results'!$D$15:$D$17)*F621*C621</f>
        <v>10.402255672467367</v>
      </c>
      <c r="I621" s="53">
        <f t="shared" si="12"/>
        <v>9.8014442590153852</v>
      </c>
    </row>
    <row r="622" spans="1:9" x14ac:dyDescent="0.25">
      <c r="A622" s="51">
        <v>9</v>
      </c>
      <c r="B622" s="51">
        <v>13</v>
      </c>
      <c r="C622" s="52">
        <v>64.850000000000009</v>
      </c>
      <c r="D622" s="54">
        <v>2</v>
      </c>
      <c r="E622">
        <v>1</v>
      </c>
      <c r="F622">
        <v>1</v>
      </c>
      <c r="G622" s="53">
        <f>'Regression Results'!$C$2*E622</f>
        <v>20.203699931482753</v>
      </c>
      <c r="H622">
        <f>LOOKUP(D622,'Regression Results'!$A$15:$A$17,'Regression Results'!$B$15:$B$17)+LOOKUP(D622,'Regression Results'!$A$15:$A$17,'Regression Results'!$C$15:$C$17)*F622+LOOKUP(D622,'Regression Results'!$A$15:$A$17,'Regression Results'!$D$15:$D$17)*F622*C622</f>
        <v>10.404256581676201</v>
      </c>
      <c r="I622" s="53">
        <f t="shared" si="12"/>
        <v>9.7994433498065519</v>
      </c>
    </row>
    <row r="623" spans="1:9" x14ac:dyDescent="0.25">
      <c r="A623" s="51">
        <v>9</v>
      </c>
      <c r="B623" s="51">
        <v>14</v>
      </c>
      <c r="C623" s="52">
        <v>64.947499999999991</v>
      </c>
      <c r="D623" s="54">
        <v>2</v>
      </c>
      <c r="E623">
        <v>1</v>
      </c>
      <c r="F623">
        <v>1</v>
      </c>
      <c r="G623" s="53">
        <f>'Regression Results'!$C$2*E623</f>
        <v>20.203699931482753</v>
      </c>
      <c r="H623">
        <f>LOOKUP(D623,'Regression Results'!$A$15:$A$17,'Regression Results'!$B$15:$B$17)+LOOKUP(D623,'Regression Results'!$A$15:$A$17,'Regression Results'!$C$15:$C$17)*F623+LOOKUP(D623,'Regression Results'!$A$15:$A$17,'Regression Results'!$D$15:$D$17)*F623*C623</f>
        <v>10.391250744073453</v>
      </c>
      <c r="I623" s="53">
        <f t="shared" si="12"/>
        <v>9.8124491874092996</v>
      </c>
    </row>
    <row r="624" spans="1:9" x14ac:dyDescent="0.25">
      <c r="A624" s="51">
        <v>9</v>
      </c>
      <c r="B624" s="51">
        <v>15</v>
      </c>
      <c r="C624" s="52">
        <v>68.592500208333348</v>
      </c>
      <c r="D624" s="54">
        <v>2</v>
      </c>
      <c r="E624">
        <v>1</v>
      </c>
      <c r="F624">
        <v>1</v>
      </c>
      <c r="G624" s="53">
        <f>'Regression Results'!$C$2*E624</f>
        <v>20.203699931482753</v>
      </c>
      <c r="H624">
        <f>LOOKUP(D624,'Regression Results'!$A$15:$A$17,'Regression Results'!$B$15:$B$17)+LOOKUP(D624,'Regression Results'!$A$15:$A$17,'Regression Results'!$C$15:$C$17)*F624+LOOKUP(D624,'Regression Results'!$A$15:$A$17,'Regression Results'!$D$15:$D$17)*F624*C624</f>
        <v>9.9050324797496447</v>
      </c>
      <c r="I624" s="53">
        <f t="shared" si="12"/>
        <v>10.298667451733108</v>
      </c>
    </row>
    <row r="625" spans="1:9" x14ac:dyDescent="0.25">
      <c r="A625" s="51">
        <v>9</v>
      </c>
      <c r="B625" s="51">
        <v>16</v>
      </c>
      <c r="C625" s="52">
        <v>71.667499583333338</v>
      </c>
      <c r="D625" s="54">
        <v>2</v>
      </c>
      <c r="E625">
        <v>1</v>
      </c>
      <c r="F625">
        <v>1</v>
      </c>
      <c r="G625" s="53">
        <f>'Regression Results'!$C$2*E625</f>
        <v>20.203699931482753</v>
      </c>
      <c r="H625">
        <f>LOOKUP(D625,'Regression Results'!$A$15:$A$17,'Regression Results'!$B$15:$B$17)+LOOKUP(D625,'Regression Results'!$A$15:$A$17,'Regression Results'!$C$15:$C$17)*F625+LOOKUP(D625,'Regression Results'!$A$15:$A$17,'Regression Results'!$D$15:$D$17)*F625*C625</f>
        <v>9.4948484541106115</v>
      </c>
      <c r="I625" s="53">
        <f t="shared" si="12"/>
        <v>10.708851477372141</v>
      </c>
    </row>
    <row r="626" spans="1:9" x14ac:dyDescent="0.25">
      <c r="A626" s="51">
        <v>9</v>
      </c>
      <c r="B626" s="51">
        <v>17</v>
      </c>
      <c r="C626" s="52">
        <v>69.424999999999997</v>
      </c>
      <c r="D626" s="54">
        <v>2</v>
      </c>
      <c r="E626">
        <v>1</v>
      </c>
      <c r="F626">
        <v>1</v>
      </c>
      <c r="G626" s="53">
        <f>'Regression Results'!$C$2*E626</f>
        <v>20.203699931482753</v>
      </c>
      <c r="H626">
        <f>LOOKUP(D626,'Regression Results'!$A$15:$A$17,'Regression Results'!$B$15:$B$17)+LOOKUP(D626,'Regression Results'!$A$15:$A$17,'Regression Results'!$C$15:$C$17)*F626+LOOKUP(D626,'Regression Results'!$A$15:$A$17,'Regression Results'!$D$15:$D$17)*F626*C626</f>
        <v>9.7939826633933453</v>
      </c>
      <c r="I626" s="53">
        <f t="shared" si="12"/>
        <v>10.409717268089407</v>
      </c>
    </row>
    <row r="627" spans="1:9" x14ac:dyDescent="0.25">
      <c r="A627" s="51">
        <v>9</v>
      </c>
      <c r="B627" s="51">
        <v>18</v>
      </c>
      <c r="C627" s="52">
        <v>69.245000208333337</v>
      </c>
      <c r="D627" s="54">
        <v>2</v>
      </c>
      <c r="E627">
        <v>1</v>
      </c>
      <c r="F627">
        <v>1</v>
      </c>
      <c r="G627" s="53">
        <f>'Regression Results'!$C$2*E627</f>
        <v>20.203699931482753</v>
      </c>
      <c r="H627">
        <f>LOOKUP(D627,'Regression Results'!$A$15:$A$17,'Regression Results'!$B$15:$B$17)+LOOKUP(D627,'Regression Results'!$A$15:$A$17,'Regression Results'!$C$15:$C$17)*F627+LOOKUP(D627,'Regression Results'!$A$15:$A$17,'Regression Results'!$D$15:$D$17)*F627*C627</f>
        <v>9.817993412715861</v>
      </c>
      <c r="I627" s="53">
        <f t="shared" si="12"/>
        <v>10.385706518766892</v>
      </c>
    </row>
    <row r="628" spans="1:9" x14ac:dyDescent="0.25">
      <c r="A628" s="51">
        <v>9</v>
      </c>
      <c r="B628" s="51">
        <v>19</v>
      </c>
      <c r="C628" s="52">
        <v>67.527499791666642</v>
      </c>
      <c r="D628" s="54">
        <v>2</v>
      </c>
      <c r="E628">
        <v>1</v>
      </c>
      <c r="F628">
        <v>1</v>
      </c>
      <c r="G628" s="53">
        <f>'Regression Results'!$C$2*E628</f>
        <v>20.203699931482753</v>
      </c>
      <c r="H628">
        <f>LOOKUP(D628,'Regression Results'!$A$15:$A$17,'Regression Results'!$B$15:$B$17)+LOOKUP(D628,'Regression Results'!$A$15:$A$17,'Regression Results'!$C$15:$C$17)*F628+LOOKUP(D628,'Regression Results'!$A$15:$A$17,'Regression Results'!$D$15:$D$17)*F628*C628</f>
        <v>10.047096299914031</v>
      </c>
      <c r="I628" s="53">
        <f t="shared" si="12"/>
        <v>10.156603631568721</v>
      </c>
    </row>
    <row r="629" spans="1:9" x14ac:dyDescent="0.25">
      <c r="A629" s="51">
        <v>9</v>
      </c>
      <c r="B629" s="51">
        <v>20</v>
      </c>
      <c r="C629" s="52">
        <v>65.255000041666648</v>
      </c>
      <c r="D629" s="54">
        <v>2</v>
      </c>
      <c r="E629">
        <v>1</v>
      </c>
      <c r="F629">
        <v>1</v>
      </c>
      <c r="G629" s="53">
        <f>'Regression Results'!$C$2*E629</f>
        <v>20.203699931482753</v>
      </c>
      <c r="H629">
        <f>LOOKUP(D629,'Regression Results'!$A$15:$A$17,'Regression Results'!$B$15:$B$17)+LOOKUP(D629,'Regression Results'!$A$15:$A$17,'Regression Results'!$C$15:$C$17)*F629+LOOKUP(D629,'Regression Results'!$A$15:$A$17,'Regression Results'!$D$15:$D$17)*F629*C629</f>
        <v>10.350232327614426</v>
      </c>
      <c r="I629" s="53">
        <f t="shared" si="12"/>
        <v>9.8534676038683262</v>
      </c>
    </row>
    <row r="630" spans="1:9" x14ac:dyDescent="0.25">
      <c r="A630" s="51">
        <v>9</v>
      </c>
      <c r="B630" s="51">
        <v>21</v>
      </c>
      <c r="C630" s="52">
        <v>66.807499791666672</v>
      </c>
      <c r="D630" s="54">
        <v>2</v>
      </c>
      <c r="E630">
        <v>1</v>
      </c>
      <c r="F630">
        <v>1</v>
      </c>
      <c r="G630" s="53">
        <f>'Regression Results'!$C$2*E630</f>
        <v>20.203699931482753</v>
      </c>
      <c r="H630">
        <f>LOOKUP(D630,'Regression Results'!$A$15:$A$17,'Regression Results'!$B$15:$B$17)+LOOKUP(D630,'Regression Results'!$A$15:$A$17,'Regression Results'!$C$15:$C$17)*F630+LOOKUP(D630,'Regression Results'!$A$15:$A$17,'Regression Results'!$D$15:$D$17)*F630*C630</f>
        <v>10.1431394083651</v>
      </c>
      <c r="I630" s="53">
        <f t="shared" si="12"/>
        <v>10.060560523117653</v>
      </c>
    </row>
    <row r="631" spans="1:9" x14ac:dyDescent="0.25">
      <c r="A631" s="51">
        <v>9</v>
      </c>
      <c r="B631" s="51">
        <v>22</v>
      </c>
      <c r="C631" s="52">
        <v>71.059999874999988</v>
      </c>
      <c r="D631" s="54">
        <v>2</v>
      </c>
      <c r="E631">
        <v>1</v>
      </c>
      <c r="F631">
        <v>1</v>
      </c>
      <c r="G631" s="53">
        <f>'Regression Results'!$C$2*E631</f>
        <v>20.203699931482753</v>
      </c>
      <c r="H631">
        <f>LOOKUP(D631,'Regression Results'!$A$15:$A$17,'Regression Results'!$B$15:$B$17)+LOOKUP(D631,'Regression Results'!$A$15:$A$17,'Regression Results'!$C$15:$C$17)*F631+LOOKUP(D631,'Regression Results'!$A$15:$A$17,'Regression Results'!$D$15:$D$17)*F631*C631</f>
        <v>9.5758847879598541</v>
      </c>
      <c r="I631" s="53">
        <f t="shared" si="12"/>
        <v>10.627815143522898</v>
      </c>
    </row>
    <row r="632" spans="1:9" x14ac:dyDescent="0.25">
      <c r="A632" s="51">
        <v>9</v>
      </c>
      <c r="B632" s="51">
        <v>23</v>
      </c>
      <c r="C632" s="52">
        <v>71.202499958333334</v>
      </c>
      <c r="D632" s="54">
        <v>2</v>
      </c>
      <c r="E632">
        <v>1</v>
      </c>
      <c r="F632">
        <v>1</v>
      </c>
      <c r="G632" s="53">
        <f>'Regression Results'!$C$2*E632</f>
        <v>20.203699931482753</v>
      </c>
      <c r="H632">
        <f>LOOKUP(D632,'Regression Results'!$A$15:$A$17,'Regression Results'!$B$15:$B$17)+LOOKUP(D632,'Regression Results'!$A$15:$A$17,'Regression Results'!$C$15:$C$17)*F632+LOOKUP(D632,'Regression Results'!$A$15:$A$17,'Regression Results'!$D$15:$D$17)*F632*C632</f>
        <v>9.55687624496281</v>
      </c>
      <c r="I632" s="53">
        <f t="shared" si="12"/>
        <v>10.646823686519943</v>
      </c>
    </row>
    <row r="633" spans="1:9" x14ac:dyDescent="0.25">
      <c r="A633" s="51">
        <v>9</v>
      </c>
      <c r="B633" s="51">
        <v>24</v>
      </c>
      <c r="C633" s="52">
        <v>68.397499666666661</v>
      </c>
      <c r="D633" s="54">
        <v>2</v>
      </c>
      <c r="E633">
        <v>1</v>
      </c>
      <c r="F633">
        <v>1</v>
      </c>
      <c r="G633" s="53">
        <f>'Regression Results'!$C$2*E633</f>
        <v>20.203699931482753</v>
      </c>
      <c r="H633">
        <f>LOOKUP(D633,'Regression Results'!$A$15:$A$17,'Regression Results'!$B$15:$B$17)+LOOKUP(D633,'Regression Results'!$A$15:$A$17,'Regression Results'!$C$15:$C$17)*F633+LOOKUP(D633,'Regression Results'!$A$15:$A$17,'Regression Results'!$D$15:$D$17)*F633*C633</f>
        <v>9.9310442272097994</v>
      </c>
      <c r="I633" s="53">
        <f t="shared" si="12"/>
        <v>10.272655704272953</v>
      </c>
    </row>
    <row r="634" spans="1:9" x14ac:dyDescent="0.25">
      <c r="A634" s="51">
        <v>9</v>
      </c>
      <c r="B634" s="51">
        <v>25</v>
      </c>
      <c r="C634" s="52">
        <v>68.052499999999995</v>
      </c>
      <c r="D634" s="54">
        <v>2</v>
      </c>
      <c r="E634">
        <v>1</v>
      </c>
      <c r="F634">
        <v>1</v>
      </c>
      <c r="G634" s="53">
        <f>'Regression Results'!$C$2*E634</f>
        <v>20.203699931482753</v>
      </c>
      <c r="H634">
        <f>LOOKUP(D634,'Regression Results'!$A$15:$A$17,'Regression Results'!$B$15:$B$17)+LOOKUP(D634,'Regression Results'!$A$15:$A$17,'Regression Results'!$C$15:$C$17)*F634+LOOKUP(D634,'Regression Results'!$A$15:$A$17,'Regression Results'!$D$15:$D$17)*F634*C634</f>
        <v>9.9770648388782028</v>
      </c>
      <c r="I634" s="53">
        <f t="shared" si="12"/>
        <v>10.22663509260455</v>
      </c>
    </row>
    <row r="635" spans="1:9" x14ac:dyDescent="0.25">
      <c r="A635" s="51">
        <v>9</v>
      </c>
      <c r="B635" s="51">
        <v>26</v>
      </c>
      <c r="C635" s="52">
        <v>66.289999791666688</v>
      </c>
      <c r="D635" s="54">
        <v>2</v>
      </c>
      <c r="E635">
        <v>1</v>
      </c>
      <c r="F635">
        <v>1</v>
      </c>
      <c r="G635" s="53">
        <f>'Regression Results'!$C$2*E635</f>
        <v>20.203699931482753</v>
      </c>
      <c r="H635">
        <f>LOOKUP(D635,'Regression Results'!$A$15:$A$17,'Regression Results'!$B$15:$B$17)+LOOKUP(D635,'Regression Results'!$A$15:$A$17,'Regression Results'!$C$15:$C$17)*F635+LOOKUP(D635,'Regression Results'!$A$15:$A$17,'Regression Results'!$D$15:$D$17)*F635*C635</f>
        <v>10.212170392564305</v>
      </c>
      <c r="I635" s="53">
        <f t="shared" si="12"/>
        <v>9.9915295389184475</v>
      </c>
    </row>
    <row r="636" spans="1:9" x14ac:dyDescent="0.25">
      <c r="A636" s="51">
        <v>9</v>
      </c>
      <c r="B636" s="51">
        <v>27</v>
      </c>
      <c r="C636" s="52">
        <v>65.975000000000009</v>
      </c>
      <c r="D636" s="54">
        <v>2</v>
      </c>
      <c r="E636">
        <v>1</v>
      </c>
      <c r="F636">
        <v>1</v>
      </c>
      <c r="G636" s="53">
        <f>'Regression Results'!$C$2*E636</f>
        <v>20.203699931482753</v>
      </c>
      <c r="H636">
        <f>LOOKUP(D636,'Regression Results'!$A$15:$A$17,'Regression Results'!$B$15:$B$17)+LOOKUP(D636,'Regression Results'!$A$15:$A$17,'Regression Results'!$C$15:$C$17)*F636+LOOKUP(D636,'Regression Results'!$A$15:$A$17,'Regression Results'!$D$15:$D$17)*F636*C636</f>
        <v>10.254189224721399</v>
      </c>
      <c r="I636" s="53">
        <f t="shared" si="12"/>
        <v>9.9495107067613535</v>
      </c>
    </row>
    <row r="637" spans="1:9" x14ac:dyDescent="0.25">
      <c r="A637" s="51">
        <v>9</v>
      </c>
      <c r="B637" s="51">
        <v>28</v>
      </c>
      <c r="C637" s="52">
        <v>65.877499916666679</v>
      </c>
      <c r="D637" s="54">
        <v>2</v>
      </c>
      <c r="E637">
        <v>1</v>
      </c>
      <c r="F637">
        <v>1</v>
      </c>
      <c r="G637" s="53">
        <f>'Regression Results'!$C$2*E637</f>
        <v>20.203699931482753</v>
      </c>
      <c r="H637">
        <f>LOOKUP(D637,'Regression Results'!$A$15:$A$17,'Regression Results'!$B$15:$B$17)+LOOKUP(D637,'Regression Results'!$A$15:$A$17,'Regression Results'!$C$15:$C$17)*F637+LOOKUP(D637,'Regression Results'!$A$15:$A$17,'Regression Results'!$D$15:$D$17)*F637*C637</f>
        <v>10.267195073440249</v>
      </c>
      <c r="I637" s="53">
        <f t="shared" si="12"/>
        <v>9.9365048580425039</v>
      </c>
    </row>
    <row r="638" spans="1:9" x14ac:dyDescent="0.25">
      <c r="A638" s="51">
        <v>9</v>
      </c>
      <c r="B638" s="51">
        <v>29</v>
      </c>
      <c r="C638" s="52">
        <v>64.977500083333339</v>
      </c>
      <c r="D638" s="54">
        <v>2</v>
      </c>
      <c r="E638">
        <v>1</v>
      </c>
      <c r="F638">
        <v>1</v>
      </c>
      <c r="G638" s="53">
        <f>'Regression Results'!$C$2*E638</f>
        <v>20.203699931482753</v>
      </c>
      <c r="H638">
        <f>LOOKUP(D638,'Regression Results'!$A$15:$A$17,'Regression Results'!$B$15:$B$17)+LOOKUP(D638,'Regression Results'!$A$15:$A$17,'Regression Results'!$C$15:$C$17)*F638+LOOKUP(D638,'Regression Results'!$A$15:$A$17,'Regression Results'!$D$15:$D$17)*F638*C638</f>
        <v>10.38724893677189</v>
      </c>
      <c r="I638" s="53">
        <f t="shared" si="12"/>
        <v>9.8164509947108627</v>
      </c>
    </row>
    <row r="639" spans="1:9" x14ac:dyDescent="0.25">
      <c r="A639" s="51">
        <v>9</v>
      </c>
      <c r="B639" s="51">
        <v>30</v>
      </c>
      <c r="C639" s="52">
        <v>65.262500041666684</v>
      </c>
      <c r="D639" s="54">
        <v>2</v>
      </c>
      <c r="E639">
        <v>1</v>
      </c>
      <c r="F639">
        <v>1</v>
      </c>
      <c r="G639" s="53">
        <f>'Regression Results'!$C$2*E639</f>
        <v>20.203699931482753</v>
      </c>
      <c r="H639">
        <f>LOOKUP(D639,'Regression Results'!$A$15:$A$17,'Regression Results'!$B$15:$B$17)+LOOKUP(D639,'Regression Results'!$A$15:$A$17,'Regression Results'!$C$15:$C$17)*F639+LOOKUP(D639,'Regression Results'!$A$15:$A$17,'Regression Results'!$D$15:$D$17)*F639*C639</f>
        <v>10.349231878568055</v>
      </c>
      <c r="I639" s="53">
        <f t="shared" si="12"/>
        <v>9.8544680529146973</v>
      </c>
    </row>
    <row r="640" spans="1:9" x14ac:dyDescent="0.25">
      <c r="A640" s="51">
        <v>10</v>
      </c>
      <c r="B640" s="51">
        <v>1</v>
      </c>
      <c r="C640" s="52">
        <v>65.870000083333352</v>
      </c>
      <c r="D640" s="54">
        <v>2</v>
      </c>
      <c r="E640">
        <v>1</v>
      </c>
      <c r="F640">
        <v>1</v>
      </c>
      <c r="G640" s="53">
        <f>'Regression Results'!$C$2*E640</f>
        <v>20.203699931482753</v>
      </c>
      <c r="H640">
        <f>LOOKUP(D640,'Regression Results'!$A$15:$A$17,'Regression Results'!$B$15:$B$17)+LOOKUP(D640,'Regression Results'!$A$15:$A$17,'Regression Results'!$C$15:$C$17)*F640+LOOKUP(D640,'Regression Results'!$A$15:$A$17,'Regression Results'!$D$15:$D$17)*F640*C640</f>
        <v>10.268195500254413</v>
      </c>
      <c r="I640" s="53">
        <f t="shared" si="12"/>
        <v>9.93550443122834</v>
      </c>
    </row>
    <row r="641" spans="1:9" x14ac:dyDescent="0.25">
      <c r="A641" s="51">
        <v>10</v>
      </c>
      <c r="B641" s="51">
        <v>2</v>
      </c>
      <c r="C641" s="52">
        <v>65.082499624999997</v>
      </c>
      <c r="D641" s="54">
        <v>2</v>
      </c>
      <c r="E641">
        <v>1</v>
      </c>
      <c r="F641">
        <v>1</v>
      </c>
      <c r="G641" s="53">
        <f>'Regression Results'!$C$2*E641</f>
        <v>20.203699931482753</v>
      </c>
      <c r="H641">
        <f>LOOKUP(D641,'Regression Results'!$A$15:$A$17,'Regression Results'!$B$15:$B$17)+LOOKUP(D641,'Regression Results'!$A$15:$A$17,'Regression Results'!$C$15:$C$17)*F641+LOOKUP(D641,'Regression Results'!$A$15:$A$17,'Regression Results'!$D$15:$D$17)*F641*C641</f>
        <v>10.373242711261328</v>
      </c>
      <c r="I641" s="53">
        <f t="shared" si="12"/>
        <v>9.8304572202214242</v>
      </c>
    </row>
    <row r="642" spans="1:9" x14ac:dyDescent="0.25">
      <c r="A642" s="51">
        <v>10</v>
      </c>
      <c r="B642" s="51">
        <v>3</v>
      </c>
      <c r="C642" s="52">
        <v>64.790000000000006</v>
      </c>
      <c r="D642" s="54">
        <v>2</v>
      </c>
      <c r="E642">
        <v>1</v>
      </c>
      <c r="F642">
        <v>1</v>
      </c>
      <c r="G642" s="53">
        <f>'Regression Results'!$C$2*E642</f>
        <v>20.203699931482753</v>
      </c>
      <c r="H642">
        <f>LOOKUP(D642,'Regression Results'!$A$15:$A$17,'Regression Results'!$B$15:$B$17)+LOOKUP(D642,'Regression Results'!$A$15:$A$17,'Regression Results'!$C$15:$C$17)*F642+LOOKUP(D642,'Regression Results'!$A$15:$A$17,'Regression Results'!$D$15:$D$17)*F642*C642</f>
        <v>10.412260174047123</v>
      </c>
      <c r="I642" s="53">
        <f t="shared" si="12"/>
        <v>9.7914397574356293</v>
      </c>
    </row>
    <row r="643" spans="1:9" x14ac:dyDescent="0.25">
      <c r="A643" s="51">
        <v>10</v>
      </c>
      <c r="B643" s="51">
        <v>4</v>
      </c>
      <c r="C643" s="52">
        <v>65.052499791666662</v>
      </c>
      <c r="D643" s="54">
        <v>2</v>
      </c>
      <c r="E643">
        <v>1</v>
      </c>
      <c r="F643">
        <v>1</v>
      </c>
      <c r="G643" s="53">
        <f>'Regression Results'!$C$2*E643</f>
        <v>20.203699931482753</v>
      </c>
      <c r="H643">
        <f>LOOKUP(D643,'Regression Results'!$A$15:$A$17,'Regression Results'!$B$15:$B$17)+LOOKUP(D643,'Regression Results'!$A$15:$A$17,'Regression Results'!$C$15:$C$17)*F643+LOOKUP(D643,'Regression Results'!$A$15:$A$17,'Regression Results'!$D$15:$D$17)*F643*C643</f>
        <v>10.37724448521459</v>
      </c>
      <c r="I643" s="53">
        <f t="shared" ref="I643:I706" si="13">G643-H643</f>
        <v>9.826455446268163</v>
      </c>
    </row>
    <row r="644" spans="1:9" x14ac:dyDescent="0.25">
      <c r="A644" s="51">
        <v>10</v>
      </c>
      <c r="B644" s="51">
        <v>5</v>
      </c>
      <c r="C644" s="52">
        <v>76.482499833333335</v>
      </c>
      <c r="D644" s="54">
        <v>2</v>
      </c>
      <c r="E644">
        <v>1</v>
      </c>
      <c r="F644">
        <v>1</v>
      </c>
      <c r="G644" s="53">
        <f>'Regression Results'!$C$2*E644</f>
        <v>20.203699931482753</v>
      </c>
      <c r="H644">
        <f>LOOKUP(D644,'Regression Results'!$A$15:$A$17,'Regression Results'!$B$15:$B$17)+LOOKUP(D644,'Regression Results'!$A$15:$A$17,'Regression Results'!$C$15:$C$17)*F644+LOOKUP(D644,'Regression Results'!$A$15:$A$17,'Regression Results'!$D$15:$D$17)*F644*C644</f>
        <v>8.8525601329957624</v>
      </c>
      <c r="I644" s="53">
        <f t="shared" si="13"/>
        <v>11.35113979848699</v>
      </c>
    </row>
    <row r="645" spans="1:9" x14ac:dyDescent="0.25">
      <c r="A645" s="51">
        <v>10</v>
      </c>
      <c r="B645" s="51">
        <v>6</v>
      </c>
      <c r="C645" s="52">
        <v>75.762499999999989</v>
      </c>
      <c r="D645" s="54">
        <v>2</v>
      </c>
      <c r="E645">
        <v>1</v>
      </c>
      <c r="F645">
        <v>1</v>
      </c>
      <c r="G645" s="53">
        <f>'Regression Results'!$C$2*E645</f>
        <v>20.203699931482753</v>
      </c>
      <c r="H645">
        <f>LOOKUP(D645,'Regression Results'!$A$15:$A$17,'Regression Results'!$B$15:$B$17)+LOOKUP(D645,'Regression Results'!$A$15:$A$17,'Regression Results'!$C$15:$C$17)*F645+LOOKUP(D645,'Regression Results'!$A$15:$A$17,'Regression Results'!$D$15:$D$17)*F645*C645</f>
        <v>8.9486032192146361</v>
      </c>
      <c r="I645" s="53">
        <f t="shared" si="13"/>
        <v>11.255096712268116</v>
      </c>
    </row>
    <row r="646" spans="1:9" x14ac:dyDescent="0.25">
      <c r="A646" s="51">
        <v>10</v>
      </c>
      <c r="B646" s="51">
        <v>7</v>
      </c>
      <c r="C646" s="52">
        <v>65.127499791666665</v>
      </c>
      <c r="D646" s="54">
        <v>2</v>
      </c>
      <c r="E646">
        <v>1</v>
      </c>
      <c r="F646">
        <v>1</v>
      </c>
      <c r="G646" s="53">
        <f>'Regression Results'!$C$2*E646</f>
        <v>20.203699931482753</v>
      </c>
      <c r="H646">
        <f>LOOKUP(D646,'Regression Results'!$A$15:$A$17,'Regression Results'!$B$15:$B$17)+LOOKUP(D646,'Regression Results'!$A$15:$A$17,'Regression Results'!$C$15:$C$17)*F646+LOOKUP(D646,'Regression Results'!$A$15:$A$17,'Regression Results'!$D$15:$D$17)*F646*C646</f>
        <v>10.367239994750935</v>
      </c>
      <c r="I646" s="53">
        <f t="shared" si="13"/>
        <v>9.8364599367318171</v>
      </c>
    </row>
    <row r="647" spans="1:9" x14ac:dyDescent="0.25">
      <c r="A647" s="51">
        <v>10</v>
      </c>
      <c r="B647" s="51">
        <v>8</v>
      </c>
      <c r="C647" s="52">
        <v>64.287499833333342</v>
      </c>
      <c r="D647" s="54">
        <v>2</v>
      </c>
      <c r="E647">
        <v>1</v>
      </c>
      <c r="F647">
        <v>1</v>
      </c>
      <c r="G647" s="53">
        <f>'Regression Results'!$C$2*E647</f>
        <v>20.203699931482753</v>
      </c>
      <c r="H647">
        <f>LOOKUP(D647,'Regression Results'!$A$15:$A$17,'Regression Results'!$B$15:$B$17)+LOOKUP(D647,'Regression Results'!$A$15:$A$17,'Regression Results'!$C$15:$C$17)*F647+LOOKUP(D647,'Regression Results'!$A$15:$A$17,'Regression Results'!$D$15:$D$17)*F647*C647</f>
        <v>10.479290282385803</v>
      </c>
      <c r="I647" s="53">
        <f t="shared" si="13"/>
        <v>9.72440964909695</v>
      </c>
    </row>
    <row r="648" spans="1:9" x14ac:dyDescent="0.25">
      <c r="A648" s="51">
        <v>10</v>
      </c>
      <c r="B648" s="51">
        <v>9</v>
      </c>
      <c r="C648" s="52">
        <v>62.75</v>
      </c>
      <c r="D648" s="54">
        <v>2</v>
      </c>
      <c r="E648">
        <v>1</v>
      </c>
      <c r="F648">
        <v>1</v>
      </c>
      <c r="G648" s="53">
        <f>'Regression Results'!$C$2*E648</f>
        <v>20.203699931482753</v>
      </c>
      <c r="H648">
        <f>LOOKUP(D648,'Regression Results'!$A$15:$A$17,'Regression Results'!$B$15:$B$17)+LOOKUP(D648,'Regression Results'!$A$15:$A$17,'Regression Results'!$C$15:$C$17)*F648+LOOKUP(D648,'Regression Results'!$A$15:$A$17,'Regression Results'!$D$15:$D$17)*F648*C648</f>
        <v>10.684382314658496</v>
      </c>
      <c r="I648" s="53">
        <f t="shared" si="13"/>
        <v>9.5193176168242566</v>
      </c>
    </row>
    <row r="649" spans="1:9" x14ac:dyDescent="0.25">
      <c r="A649" s="51">
        <v>10</v>
      </c>
      <c r="B649" s="51">
        <v>10</v>
      </c>
      <c r="C649" s="52">
        <v>65.697499791666658</v>
      </c>
      <c r="D649" s="54">
        <v>2</v>
      </c>
      <c r="E649">
        <v>1</v>
      </c>
      <c r="F649">
        <v>1</v>
      </c>
      <c r="G649" s="53">
        <f>'Regression Results'!$C$2*E649</f>
        <v>20.203699931482753</v>
      </c>
      <c r="H649">
        <f>LOOKUP(D649,'Regression Results'!$A$15:$A$17,'Regression Results'!$B$15:$B$17)+LOOKUP(D649,'Regression Results'!$A$15:$A$17,'Regression Results'!$C$15:$C$17)*F649+LOOKUP(D649,'Regression Results'!$A$15:$A$17,'Regression Results'!$D$15:$D$17)*F649*C649</f>
        <v>10.291205867227172</v>
      </c>
      <c r="I649" s="53">
        <f t="shared" si="13"/>
        <v>9.912494064255581</v>
      </c>
    </row>
    <row r="650" spans="1:9" x14ac:dyDescent="0.25">
      <c r="A650" s="51">
        <v>10</v>
      </c>
      <c r="B650" s="51">
        <v>11</v>
      </c>
      <c r="C650" s="52">
        <v>63.829999874999999</v>
      </c>
      <c r="D650" s="54">
        <v>2</v>
      </c>
      <c r="E650">
        <v>1</v>
      </c>
      <c r="F650">
        <v>1</v>
      </c>
      <c r="G650" s="53">
        <f>'Regression Results'!$C$2*E650</f>
        <v>20.203699931482753</v>
      </c>
      <c r="H650">
        <f>LOOKUP(D650,'Regression Results'!$A$15:$A$17,'Regression Results'!$B$15:$B$17)+LOOKUP(D650,'Regression Results'!$A$15:$A$17,'Regression Results'!$C$15:$C$17)*F650+LOOKUP(D650,'Regression Results'!$A$15:$A$17,'Regression Results'!$D$15:$D$17)*F650*C650</f>
        <v>10.540317668656039</v>
      </c>
      <c r="I650" s="53">
        <f t="shared" si="13"/>
        <v>9.6633822628267136</v>
      </c>
    </row>
    <row r="651" spans="1:9" x14ac:dyDescent="0.25">
      <c r="A651" s="51">
        <v>10</v>
      </c>
      <c r="B651" s="51">
        <v>12</v>
      </c>
      <c r="C651" s="52">
        <v>62.742499541666668</v>
      </c>
      <c r="D651" s="54">
        <v>2</v>
      </c>
      <c r="E651">
        <v>1</v>
      </c>
      <c r="F651">
        <v>1</v>
      </c>
      <c r="G651" s="53">
        <f>'Regression Results'!$C$2*E651</f>
        <v>20.203699931482753</v>
      </c>
      <c r="H651">
        <f>LOOKUP(D651,'Regression Results'!$A$15:$A$17,'Regression Results'!$B$15:$B$17)+LOOKUP(D651,'Regression Results'!$A$15:$A$17,'Regression Results'!$C$15:$C$17)*F651+LOOKUP(D651,'Regression Results'!$A$15:$A$17,'Regression Results'!$D$15:$D$17)*F651*C651</f>
        <v>10.685382824843414</v>
      </c>
      <c r="I651" s="53">
        <f t="shared" si="13"/>
        <v>9.5183171066393388</v>
      </c>
    </row>
    <row r="652" spans="1:9" x14ac:dyDescent="0.25">
      <c r="A652" s="51">
        <v>10</v>
      </c>
      <c r="B652" s="51">
        <v>13</v>
      </c>
      <c r="C652" s="52">
        <v>68.240000291666675</v>
      </c>
      <c r="D652" s="54">
        <v>2</v>
      </c>
      <c r="E652">
        <v>1</v>
      </c>
      <c r="F652">
        <v>1</v>
      </c>
      <c r="G652" s="53">
        <f>'Regression Results'!$C$2*E652</f>
        <v>20.203699931482753</v>
      </c>
      <c r="H652">
        <f>LOOKUP(D652,'Regression Results'!$A$15:$A$17,'Regression Results'!$B$15:$B$17)+LOOKUP(D652,'Regression Results'!$A$15:$A$17,'Regression Results'!$C$15:$C$17)*F652+LOOKUP(D652,'Regression Results'!$A$15:$A$17,'Regression Results'!$D$15:$D$17)*F652*C652</f>
        <v>9.9520535738127158</v>
      </c>
      <c r="I652" s="53">
        <f t="shared" si="13"/>
        <v>10.251646357670037</v>
      </c>
    </row>
    <row r="653" spans="1:9" x14ac:dyDescent="0.25">
      <c r="A653" s="51">
        <v>10</v>
      </c>
      <c r="B653" s="51">
        <v>14</v>
      </c>
      <c r="C653" s="52">
        <v>72.76249966666667</v>
      </c>
      <c r="D653" s="54">
        <v>2</v>
      </c>
      <c r="E653">
        <v>1</v>
      </c>
      <c r="F653">
        <v>1</v>
      </c>
      <c r="G653" s="53">
        <f>'Regression Results'!$C$2*E653</f>
        <v>20.203699931482753</v>
      </c>
      <c r="H653">
        <f>LOOKUP(D653,'Regression Results'!$A$15:$A$17,'Regression Results'!$B$15:$B$17)+LOOKUP(D653,'Regression Results'!$A$15:$A$17,'Regression Results'!$C$15:$C$17)*F653+LOOKUP(D653,'Regression Results'!$A$15:$A$17,'Regression Results'!$D$15:$D$17)*F653*C653</f>
        <v>9.3487828822251711</v>
      </c>
      <c r="I653" s="53">
        <f t="shared" si="13"/>
        <v>10.854917049257581</v>
      </c>
    </row>
    <row r="654" spans="1:9" x14ac:dyDescent="0.25">
      <c r="A654" s="51">
        <v>10</v>
      </c>
      <c r="B654" s="51">
        <v>15</v>
      </c>
      <c r="C654" s="52">
        <v>64.167499791666671</v>
      </c>
      <c r="D654" s="54">
        <v>2</v>
      </c>
      <c r="E654">
        <v>1</v>
      </c>
      <c r="F654">
        <v>1</v>
      </c>
      <c r="G654" s="53">
        <f>'Regression Results'!$C$2*E654</f>
        <v>20.203699931482753</v>
      </c>
      <c r="H654">
        <f>LOOKUP(D654,'Regression Results'!$A$15:$A$17,'Regression Results'!$B$15:$B$17)+LOOKUP(D654,'Regression Results'!$A$15:$A$17,'Regression Results'!$C$15:$C$17)*F654+LOOKUP(D654,'Regression Results'!$A$15:$A$17,'Regression Results'!$D$15:$D$17)*F654*C654</f>
        <v>10.495297472685698</v>
      </c>
      <c r="I654" s="53">
        <f t="shared" si="13"/>
        <v>9.708402458797055</v>
      </c>
    </row>
    <row r="655" spans="1:9" x14ac:dyDescent="0.25">
      <c r="A655" s="51">
        <v>10</v>
      </c>
      <c r="B655" s="51">
        <v>16</v>
      </c>
      <c r="C655" s="52">
        <v>62.959999791666668</v>
      </c>
      <c r="D655" s="54">
        <v>2</v>
      </c>
      <c r="E655">
        <v>1</v>
      </c>
      <c r="F655">
        <v>1</v>
      </c>
      <c r="G655" s="53">
        <f>'Regression Results'!$C$2*E655</f>
        <v>20.203699931482753</v>
      </c>
      <c r="H655">
        <f>LOOKUP(D655,'Regression Results'!$A$15:$A$17,'Regression Results'!$B$15:$B$17)+LOOKUP(D655,'Regression Results'!$A$15:$A$17,'Regression Results'!$C$15:$C$17)*F655+LOOKUP(D655,'Regression Results'!$A$15:$A$17,'Regression Results'!$D$15:$D$17)*F655*C655</f>
        <v>10.656369769150517</v>
      </c>
      <c r="I655" s="53">
        <f t="shared" si="13"/>
        <v>9.5473301623322353</v>
      </c>
    </row>
    <row r="656" spans="1:9" x14ac:dyDescent="0.25">
      <c r="A656" s="51">
        <v>10</v>
      </c>
      <c r="B656" s="51">
        <v>17</v>
      </c>
      <c r="C656" s="52">
        <v>61.384999999999991</v>
      </c>
      <c r="D656" s="54">
        <v>2</v>
      </c>
      <c r="E656">
        <v>1</v>
      </c>
      <c r="F656">
        <v>1</v>
      </c>
      <c r="G656" s="53">
        <f>'Regression Results'!$C$2*E656</f>
        <v>20.203699931482753</v>
      </c>
      <c r="H656">
        <f>LOOKUP(D656,'Regression Results'!$A$15:$A$17,'Regression Results'!$B$15:$B$17)+LOOKUP(D656,'Regression Results'!$A$15:$A$17,'Regression Results'!$C$15:$C$17)*F656+LOOKUP(D656,'Regression Results'!$A$15:$A$17,'Regression Results'!$D$15:$D$17)*F656*C656</f>
        <v>10.866464041096989</v>
      </c>
      <c r="I656" s="53">
        <f t="shared" si="13"/>
        <v>9.3372358903857631</v>
      </c>
    </row>
    <row r="657" spans="1:9" x14ac:dyDescent="0.25">
      <c r="A657" s="51">
        <v>10</v>
      </c>
      <c r="B657" s="51">
        <v>18</v>
      </c>
      <c r="C657" s="52">
        <v>61.032500083333339</v>
      </c>
      <c r="D657" s="54">
        <v>2</v>
      </c>
      <c r="E657">
        <v>1</v>
      </c>
      <c r="F657">
        <v>1</v>
      </c>
      <c r="G657" s="53">
        <f>'Regression Results'!$C$2*E657</f>
        <v>20.203699931482753</v>
      </c>
      <c r="H657">
        <f>LOOKUP(D657,'Regression Results'!$A$15:$A$17,'Regression Results'!$B$15:$B$17)+LOOKUP(D657,'Regression Results'!$A$15:$A$17,'Regression Results'!$C$15:$C$17)*F657+LOOKUP(D657,'Regression Results'!$A$15:$A$17,'Regression Results'!$D$15:$D$17)*F657*C657</f>
        <v>10.913485135160057</v>
      </c>
      <c r="I657" s="53">
        <f t="shared" si="13"/>
        <v>9.2902147963226955</v>
      </c>
    </row>
    <row r="658" spans="1:9" x14ac:dyDescent="0.25">
      <c r="A658" s="51">
        <v>10</v>
      </c>
      <c r="B658" s="51">
        <v>19</v>
      </c>
      <c r="C658" s="52">
        <v>60.634999916666679</v>
      </c>
      <c r="D658" s="54">
        <v>2</v>
      </c>
      <c r="E658">
        <v>1</v>
      </c>
      <c r="F658">
        <v>1</v>
      </c>
      <c r="G658" s="53">
        <f>'Regression Results'!$C$2*E658</f>
        <v>20.203699931482753</v>
      </c>
      <c r="H658">
        <f>LOOKUP(D658,'Regression Results'!$A$15:$A$17,'Regression Results'!$B$15:$B$17)+LOOKUP(D658,'Regression Results'!$A$15:$A$17,'Regression Results'!$C$15:$C$17)*F658+LOOKUP(D658,'Regression Results'!$A$15:$A$17,'Regression Results'!$D$15:$D$17)*F658*C658</f>
        <v>10.966508956849621</v>
      </c>
      <c r="I658" s="53">
        <f t="shared" si="13"/>
        <v>9.2371909746331315</v>
      </c>
    </row>
    <row r="659" spans="1:9" x14ac:dyDescent="0.25">
      <c r="A659" s="51">
        <v>10</v>
      </c>
      <c r="B659" s="51">
        <v>20</v>
      </c>
      <c r="C659" s="52">
        <v>61.167500208333308</v>
      </c>
      <c r="D659" s="54">
        <v>2</v>
      </c>
      <c r="E659">
        <v>1</v>
      </c>
      <c r="F659">
        <v>1</v>
      </c>
      <c r="G659" s="53">
        <f>'Regression Results'!$C$2*E659</f>
        <v>20.203699931482753</v>
      </c>
      <c r="H659">
        <f>LOOKUP(D659,'Regression Results'!$A$15:$A$17,'Regression Results'!$B$15:$B$17)+LOOKUP(D659,'Regression Results'!$A$15:$A$17,'Regression Results'!$C$15:$C$17)*F659+LOOKUP(D659,'Regression Results'!$A$15:$A$17,'Regression Results'!$D$15:$D$17)*F659*C659</f>
        <v>10.895477035651334</v>
      </c>
      <c r="I659" s="53">
        <f t="shared" si="13"/>
        <v>9.3082228958314186</v>
      </c>
    </row>
    <row r="660" spans="1:9" x14ac:dyDescent="0.25">
      <c r="A660" s="51">
        <v>10</v>
      </c>
      <c r="B660" s="51">
        <v>21</v>
      </c>
      <c r="C660" s="52">
        <v>62.48</v>
      </c>
      <c r="D660" s="54">
        <v>2</v>
      </c>
      <c r="E660">
        <v>1</v>
      </c>
      <c r="F660">
        <v>1</v>
      </c>
      <c r="G660" s="53">
        <f>'Regression Results'!$C$2*E660</f>
        <v>20.203699931482753</v>
      </c>
      <c r="H660">
        <f>LOOKUP(D660,'Regression Results'!$A$15:$A$17,'Regression Results'!$B$15:$B$17)+LOOKUP(D660,'Regression Results'!$A$15:$A$17,'Regression Results'!$C$15:$C$17)*F660+LOOKUP(D660,'Regression Results'!$A$15:$A$17,'Regression Results'!$D$15:$D$17)*F660*C660</f>
        <v>10.720398480327649</v>
      </c>
      <c r="I660" s="53">
        <f t="shared" si="13"/>
        <v>9.4833014511551035</v>
      </c>
    </row>
    <row r="661" spans="1:9" x14ac:dyDescent="0.25">
      <c r="A661" s="51">
        <v>10</v>
      </c>
      <c r="B661" s="51">
        <v>22</v>
      </c>
      <c r="C661" s="52">
        <v>62.112500374999989</v>
      </c>
      <c r="D661" s="54">
        <v>2</v>
      </c>
      <c r="E661">
        <v>1</v>
      </c>
      <c r="F661">
        <v>1</v>
      </c>
      <c r="G661" s="53">
        <f>'Regression Results'!$C$2*E661</f>
        <v>20.203699931482753</v>
      </c>
      <c r="H661">
        <f>LOOKUP(D661,'Regression Results'!$A$15:$A$17,'Regression Results'!$B$15:$B$17)+LOOKUP(D661,'Regression Results'!$A$15:$A$17,'Regression Results'!$C$15:$C$17)*F661+LOOKUP(D661,'Regression Results'!$A$15:$A$17,'Regression Results'!$D$15:$D$17)*F661*C661</f>
        <v>10.7694204335771</v>
      </c>
      <c r="I661" s="53">
        <f t="shared" si="13"/>
        <v>9.4342794979056528</v>
      </c>
    </row>
    <row r="662" spans="1:9" x14ac:dyDescent="0.25">
      <c r="A662" s="51">
        <v>10</v>
      </c>
      <c r="B662" s="51">
        <v>23</v>
      </c>
      <c r="C662" s="52">
        <v>63.63500087500001</v>
      </c>
      <c r="D662" s="54">
        <v>2</v>
      </c>
      <c r="E662">
        <v>1</v>
      </c>
      <c r="F662">
        <v>1</v>
      </c>
      <c r="G662" s="53">
        <f>'Regression Results'!$C$2*E662</f>
        <v>20.203699931482753</v>
      </c>
      <c r="H662">
        <f>LOOKUP(D662,'Regression Results'!$A$15:$A$17,'Regression Results'!$B$15:$B$17)+LOOKUP(D662,'Regression Results'!$A$15:$A$17,'Regression Results'!$C$15:$C$17)*F662+LOOKUP(D662,'Regression Results'!$A$15:$A$17,'Regression Results'!$D$15:$D$17)*F662*C662</f>
        <v>10.56632921046833</v>
      </c>
      <c r="I662" s="53">
        <f t="shared" si="13"/>
        <v>9.6373707210144222</v>
      </c>
    </row>
    <row r="663" spans="1:9" x14ac:dyDescent="0.25">
      <c r="A663" s="51">
        <v>10</v>
      </c>
      <c r="B663" s="51">
        <v>24</v>
      </c>
      <c r="C663" s="52">
        <v>62.277499791666663</v>
      </c>
      <c r="D663" s="54">
        <v>2</v>
      </c>
      <c r="E663">
        <v>1</v>
      </c>
      <c r="F663">
        <v>1</v>
      </c>
      <c r="G663" s="53">
        <f>'Regression Results'!$C$2*E663</f>
        <v>20.203699931482753</v>
      </c>
      <c r="H663">
        <f>LOOKUP(D663,'Regression Results'!$A$15:$A$17,'Regression Results'!$B$15:$B$17)+LOOKUP(D663,'Regression Results'!$A$15:$A$17,'Regression Results'!$C$15:$C$17)*F663+LOOKUP(D663,'Regression Results'!$A$15:$A$17,'Regression Results'!$D$15:$D$17)*F663*C663</f>
        <v>10.747410632369764</v>
      </c>
      <c r="I663" s="53">
        <f t="shared" si="13"/>
        <v>9.4562892991129885</v>
      </c>
    </row>
    <row r="664" spans="1:9" x14ac:dyDescent="0.25">
      <c r="A664" s="51">
        <v>10</v>
      </c>
      <c r="B664" s="51">
        <v>25</v>
      </c>
      <c r="C664" s="52">
        <v>63.859999916666652</v>
      </c>
      <c r="D664" s="54">
        <v>2</v>
      </c>
      <c r="E664">
        <v>1</v>
      </c>
      <c r="F664">
        <v>1</v>
      </c>
      <c r="G664" s="53">
        <f>'Regression Results'!$C$2*E664</f>
        <v>20.203699931482753</v>
      </c>
      <c r="H664">
        <f>LOOKUP(D664,'Regression Results'!$A$15:$A$17,'Regression Results'!$B$15:$B$17)+LOOKUP(D664,'Regression Results'!$A$15:$A$17,'Regression Results'!$C$15:$C$17)*F664+LOOKUP(D664,'Regression Results'!$A$15:$A$17,'Regression Results'!$D$15:$D$17)*F664*C664</f>
        <v>10.536315866912529</v>
      </c>
      <c r="I664" s="53">
        <f t="shared" si="13"/>
        <v>9.6673840645702231</v>
      </c>
    </row>
    <row r="665" spans="1:9" x14ac:dyDescent="0.25">
      <c r="A665" s="51">
        <v>10</v>
      </c>
      <c r="B665" s="51">
        <v>26</v>
      </c>
      <c r="C665" s="52">
        <v>62.622499874999988</v>
      </c>
      <c r="D665" s="54">
        <v>2</v>
      </c>
      <c r="E665">
        <v>1</v>
      </c>
      <c r="F665">
        <v>1</v>
      </c>
      <c r="G665" s="53">
        <f>'Regression Results'!$C$2*E665</f>
        <v>20.203699931482753</v>
      </c>
      <c r="H665">
        <f>LOOKUP(D665,'Regression Results'!$A$15:$A$17,'Regression Results'!$B$15:$B$17)+LOOKUP(D665,'Regression Results'!$A$15:$A$17,'Regression Results'!$C$15:$C$17)*F665+LOOKUP(D665,'Regression Results'!$A$15:$A$17,'Regression Results'!$D$15:$D$17)*F665*C665</f>
        <v>10.701389965120859</v>
      </c>
      <c r="I665" s="53">
        <f t="shared" si="13"/>
        <v>9.502309966361894</v>
      </c>
    </row>
    <row r="666" spans="1:9" x14ac:dyDescent="0.25">
      <c r="A666" s="51">
        <v>10</v>
      </c>
      <c r="B666" s="51">
        <v>27</v>
      </c>
      <c r="C666" s="52">
        <v>62.757500083333326</v>
      </c>
      <c r="D666" s="54">
        <v>2</v>
      </c>
      <c r="E666">
        <v>1</v>
      </c>
      <c r="F666">
        <v>1</v>
      </c>
      <c r="G666" s="53">
        <f>'Regression Results'!$C$2*E666</f>
        <v>20.203699931482753</v>
      </c>
      <c r="H666">
        <f>LOOKUP(D666,'Regression Results'!$A$15:$A$17,'Regression Results'!$B$15:$B$17)+LOOKUP(D666,'Regression Results'!$A$15:$A$17,'Regression Results'!$C$15:$C$17)*F666+LOOKUP(D666,'Regression Results'!$A$15:$A$17,'Regression Results'!$D$15:$D$17)*F666*C666</f>
        <v>10.683381854496032</v>
      </c>
      <c r="I666" s="53">
        <f t="shared" si="13"/>
        <v>9.5203180769867206</v>
      </c>
    </row>
    <row r="667" spans="1:9" x14ac:dyDescent="0.25">
      <c r="A667" s="51">
        <v>10</v>
      </c>
      <c r="B667" s="51">
        <v>28</v>
      </c>
      <c r="C667" s="52">
        <v>62.067499875000003</v>
      </c>
      <c r="D667" s="54">
        <v>2</v>
      </c>
      <c r="E667">
        <v>1</v>
      </c>
      <c r="F667">
        <v>1</v>
      </c>
      <c r="G667" s="53">
        <f>'Regression Results'!$C$2*E667</f>
        <v>20.203699931482753</v>
      </c>
      <c r="H667">
        <f>LOOKUP(D667,'Regression Results'!$A$15:$A$17,'Regression Results'!$B$15:$B$17)+LOOKUP(D667,'Regression Results'!$A$15:$A$17,'Regression Results'!$C$15:$C$17)*F667+LOOKUP(D667,'Regression Results'!$A$15:$A$17,'Regression Results'!$D$15:$D$17)*F667*C667</f>
        <v>10.775423194551893</v>
      </c>
      <c r="I667" s="53">
        <f t="shared" si="13"/>
        <v>9.4282767369308598</v>
      </c>
    </row>
    <row r="668" spans="1:9" x14ac:dyDescent="0.25">
      <c r="A668" s="51">
        <v>10</v>
      </c>
      <c r="B668" s="51">
        <v>29</v>
      </c>
      <c r="C668" s="52">
        <v>60.597499791666671</v>
      </c>
      <c r="D668" s="54">
        <v>2</v>
      </c>
      <c r="E668">
        <v>1</v>
      </c>
      <c r="F668">
        <v>1</v>
      </c>
      <c r="G668" s="53">
        <f>'Regression Results'!$C$2*E668</f>
        <v>20.203699931482753</v>
      </c>
      <c r="H668">
        <f>LOOKUP(D668,'Regression Results'!$A$15:$A$17,'Regression Results'!$B$15:$B$17)+LOOKUP(D668,'Regression Results'!$A$15:$A$17,'Regression Results'!$C$15:$C$17)*F668+LOOKUP(D668,'Regression Results'!$A$15:$A$17,'Regression Results'!$D$15:$D$17)*F668*C668</f>
        <v>10.9715112187556</v>
      </c>
      <c r="I668" s="53">
        <f t="shared" si="13"/>
        <v>9.2321887127271527</v>
      </c>
    </row>
    <row r="669" spans="1:9" x14ac:dyDescent="0.25">
      <c r="A669" s="51">
        <v>10</v>
      </c>
      <c r="B669" s="51">
        <v>30</v>
      </c>
      <c r="C669" s="52">
        <v>60.98749999999999</v>
      </c>
      <c r="D669" s="54">
        <v>2</v>
      </c>
      <c r="E669">
        <v>1</v>
      </c>
      <c r="F669">
        <v>1</v>
      </c>
      <c r="G669" s="53">
        <f>'Regression Results'!$C$2*E669</f>
        <v>20.203699931482753</v>
      </c>
      <c r="H669">
        <f>LOOKUP(D669,'Regression Results'!$A$15:$A$17,'Regression Results'!$B$15:$B$17)+LOOKUP(D669,'Regression Results'!$A$15:$A$17,'Regression Results'!$C$15:$C$17)*F669+LOOKUP(D669,'Regression Results'!$A$15:$A$17,'Regression Results'!$D$15:$D$17)*F669*C669</f>
        <v>10.919487840554352</v>
      </c>
      <c r="I669" s="53">
        <f t="shared" si="13"/>
        <v>9.2842120909284009</v>
      </c>
    </row>
    <row r="670" spans="1:9" x14ac:dyDescent="0.25">
      <c r="A670" s="51">
        <v>10</v>
      </c>
      <c r="B670" s="51">
        <v>31</v>
      </c>
      <c r="C670" s="52">
        <v>68.960000333333355</v>
      </c>
      <c r="D670" s="54">
        <v>2</v>
      </c>
      <c r="E670">
        <v>1</v>
      </c>
      <c r="F670">
        <v>1</v>
      </c>
      <c r="G670" s="53">
        <f>'Regression Results'!$C$2*E670</f>
        <v>20.203699931482753</v>
      </c>
      <c r="H670">
        <f>LOOKUP(D670,'Regression Results'!$A$15:$A$17,'Regression Results'!$B$15:$B$17)+LOOKUP(D670,'Regression Results'!$A$15:$A$17,'Regression Results'!$C$15:$C$17)*F670+LOOKUP(D670,'Regression Results'!$A$15:$A$17,'Regression Results'!$D$15:$D$17)*F670*C670</f>
        <v>9.856010459803592</v>
      </c>
      <c r="I670" s="53">
        <f t="shared" si="13"/>
        <v>10.347689471679161</v>
      </c>
    </row>
    <row r="671" spans="1:9" x14ac:dyDescent="0.25">
      <c r="A671" s="51">
        <v>11</v>
      </c>
      <c r="B671" s="51">
        <v>1</v>
      </c>
      <c r="C671" s="52">
        <v>61.610000000000007</v>
      </c>
      <c r="D671" s="54">
        <v>2</v>
      </c>
      <c r="E671">
        <v>1</v>
      </c>
      <c r="F671">
        <v>1</v>
      </c>
      <c r="G671" s="53">
        <f>'Regression Results'!$C$2*E671</f>
        <v>20.203699931482753</v>
      </c>
      <c r="H671">
        <f>LOOKUP(D671,'Regression Results'!$A$15:$A$17,'Regression Results'!$B$15:$B$17)+LOOKUP(D671,'Regression Results'!$A$15:$A$17,'Regression Results'!$C$15:$C$17)*F671+LOOKUP(D671,'Regression Results'!$A$15:$A$17,'Regression Results'!$D$15:$D$17)*F671*C671</f>
        <v>10.836450569706027</v>
      </c>
      <c r="I671" s="53">
        <f t="shared" si="13"/>
        <v>9.3672493617767252</v>
      </c>
    </row>
    <row r="672" spans="1:9" x14ac:dyDescent="0.25">
      <c r="A672" s="51">
        <v>11</v>
      </c>
      <c r="B672" s="51">
        <v>2</v>
      </c>
      <c r="C672" s="52">
        <v>59.615000000000009</v>
      </c>
      <c r="D672" s="54">
        <v>2</v>
      </c>
      <c r="E672">
        <v>1</v>
      </c>
      <c r="F672">
        <v>1</v>
      </c>
      <c r="G672" s="53">
        <f>'Regression Results'!$C$2*E672</f>
        <v>20.203699931482753</v>
      </c>
      <c r="H672">
        <f>LOOKUP(D672,'Regression Results'!$A$15:$A$17,'Regression Results'!$B$15:$B$17)+LOOKUP(D672,'Regression Results'!$A$15:$A$17,'Regression Results'!$C$15:$C$17)*F672+LOOKUP(D672,'Regression Results'!$A$15:$A$17,'Regression Results'!$D$15:$D$17)*F672*C672</f>
        <v>11.102570016039206</v>
      </c>
      <c r="I672" s="53">
        <f t="shared" si="13"/>
        <v>9.101129915443547</v>
      </c>
    </row>
    <row r="673" spans="1:9" x14ac:dyDescent="0.25">
      <c r="A673" s="51">
        <v>11</v>
      </c>
      <c r="B673" s="51">
        <v>3</v>
      </c>
      <c r="C673" s="52">
        <v>58.647499833333335</v>
      </c>
      <c r="D673" s="54">
        <v>2</v>
      </c>
      <c r="E673">
        <v>1</v>
      </c>
      <c r="F673">
        <v>1</v>
      </c>
      <c r="G673" s="53">
        <f>'Regression Results'!$C$2*E673</f>
        <v>20.203699931482753</v>
      </c>
      <c r="H673">
        <f>LOOKUP(D673,'Regression Results'!$A$15:$A$17,'Regression Results'!$B$15:$B$17)+LOOKUP(D673,'Regression Results'!$A$15:$A$17,'Regression Results'!$C$15:$C$17)*F673+LOOKUP(D673,'Regression Results'!$A$15:$A$17,'Regression Results'!$D$15:$D$17)*F673*C673</f>
        <v>11.231627965252537</v>
      </c>
      <c r="I673" s="53">
        <f t="shared" si="13"/>
        <v>8.9720719662302155</v>
      </c>
    </row>
    <row r="674" spans="1:9" x14ac:dyDescent="0.25">
      <c r="A674" s="51">
        <v>11</v>
      </c>
      <c r="B674" s="51">
        <v>4</v>
      </c>
      <c r="C674" s="52">
        <v>54.87499991666666</v>
      </c>
      <c r="D674" s="54">
        <v>2</v>
      </c>
      <c r="E674">
        <v>1</v>
      </c>
      <c r="F674">
        <v>1</v>
      </c>
      <c r="G674" s="53">
        <f>'Regression Results'!$C$2*E674</f>
        <v>20.203699931482753</v>
      </c>
      <c r="H674">
        <f>LOOKUP(D674,'Regression Results'!$A$15:$A$17,'Regression Results'!$B$15:$B$17)+LOOKUP(D674,'Regression Results'!$A$15:$A$17,'Regression Results'!$C$15:$C$17)*F674+LOOKUP(D674,'Regression Results'!$A$15:$A$17,'Regression Results'!$D$15:$D$17)*F674*C674</f>
        <v>11.734853824458202</v>
      </c>
      <c r="I674" s="53">
        <f t="shared" si="13"/>
        <v>8.4688461070245502</v>
      </c>
    </row>
    <row r="675" spans="1:9" x14ac:dyDescent="0.25">
      <c r="A675" s="51">
        <v>11</v>
      </c>
      <c r="B675" s="51">
        <v>5</v>
      </c>
      <c r="C675" s="52">
        <v>54.702499708333342</v>
      </c>
      <c r="D675" s="54">
        <v>2</v>
      </c>
      <c r="E675">
        <v>1</v>
      </c>
      <c r="F675">
        <v>1</v>
      </c>
      <c r="G675" s="53">
        <f>'Regression Results'!$C$2*E675</f>
        <v>20.203699931482753</v>
      </c>
      <c r="H675">
        <f>LOOKUP(D675,'Regression Results'!$A$15:$A$17,'Regression Results'!$B$15:$B$17)+LOOKUP(D675,'Regression Results'!$A$15:$A$17,'Regression Results'!$C$15:$C$17)*F675+LOOKUP(D675,'Regression Results'!$A$15:$A$17,'Regression Results'!$D$15:$D$17)*F675*C675</f>
        <v>11.757864180314854</v>
      </c>
      <c r="I675" s="53">
        <f t="shared" si="13"/>
        <v>8.4458357511678983</v>
      </c>
    </row>
    <row r="676" spans="1:9" x14ac:dyDescent="0.25">
      <c r="A676" s="51">
        <v>11</v>
      </c>
      <c r="B676" s="51">
        <v>6</v>
      </c>
      <c r="C676" s="52">
        <v>56.967500208333327</v>
      </c>
      <c r="D676" s="54">
        <v>2</v>
      </c>
      <c r="E676">
        <v>1</v>
      </c>
      <c r="F676">
        <v>1</v>
      </c>
      <c r="G676" s="53">
        <f>'Regression Results'!$C$2*E676</f>
        <v>20.203699931482753</v>
      </c>
      <c r="H676">
        <f>LOOKUP(D676,'Regression Results'!$A$15:$A$17,'Regression Results'!$B$15:$B$17)+LOOKUP(D676,'Regression Results'!$A$15:$A$17,'Regression Results'!$C$15:$C$17)*F676+LOOKUP(D676,'Regression Results'!$A$15:$A$17,'Regression Results'!$D$15:$D$17)*F676*C676</f>
        <v>11.455728501615923</v>
      </c>
      <c r="I676" s="53">
        <f t="shared" si="13"/>
        <v>8.7479714298668299</v>
      </c>
    </row>
    <row r="677" spans="1:9" x14ac:dyDescent="0.25">
      <c r="A677" s="51">
        <v>11</v>
      </c>
      <c r="B677" s="51">
        <v>7</v>
      </c>
      <c r="C677" s="52">
        <v>58.489999750000003</v>
      </c>
      <c r="D677" s="54">
        <v>2</v>
      </c>
      <c r="E677">
        <v>1</v>
      </c>
      <c r="F677">
        <v>1</v>
      </c>
      <c r="G677" s="53">
        <f>'Regression Results'!$C$2*E677</f>
        <v>20.203699931482753</v>
      </c>
      <c r="H677">
        <f>LOOKUP(D677,'Regression Results'!$A$15:$A$17,'Regression Results'!$B$15:$B$17)+LOOKUP(D677,'Regression Results'!$A$15:$A$17,'Regression Results'!$C$15:$C$17)*F677+LOOKUP(D677,'Regression Results'!$A$15:$A$17,'Regression Results'!$D$15:$D$17)*F677*C677</f>
        <v>11.252637406342309</v>
      </c>
      <c r="I677" s="53">
        <f t="shared" si="13"/>
        <v>8.9510625251404434</v>
      </c>
    </row>
    <row r="678" spans="1:9" x14ac:dyDescent="0.25">
      <c r="A678" s="51">
        <v>11</v>
      </c>
      <c r="B678" s="51">
        <v>8</v>
      </c>
      <c r="C678" s="52">
        <v>59.832500124999996</v>
      </c>
      <c r="D678" s="54">
        <v>2</v>
      </c>
      <c r="E678">
        <v>1</v>
      </c>
      <c r="F678">
        <v>1</v>
      </c>
      <c r="G678" s="53">
        <f>'Regression Results'!$C$2*E678</f>
        <v>20.203699931482753</v>
      </c>
      <c r="H678">
        <f>LOOKUP(D678,'Regression Results'!$A$15:$A$17,'Regression Results'!$B$15:$B$17)+LOOKUP(D678,'Regression Results'!$A$15:$A$17,'Regression Results'!$C$15:$C$17)*F678+LOOKUP(D678,'Regression Results'!$A$15:$A$17,'Regression Results'!$D$15:$D$17)*F678*C678</f>
        <v>11.073556977020463</v>
      </c>
      <c r="I678" s="53">
        <f t="shared" si="13"/>
        <v>9.1301429544622899</v>
      </c>
    </row>
    <row r="679" spans="1:9" x14ac:dyDescent="0.25">
      <c r="A679" s="51">
        <v>11</v>
      </c>
      <c r="B679" s="51">
        <v>9</v>
      </c>
      <c r="C679" s="52">
        <v>60.154999916666675</v>
      </c>
      <c r="D679" s="54">
        <v>2</v>
      </c>
      <c r="E679">
        <v>1</v>
      </c>
      <c r="F679">
        <v>1</v>
      </c>
      <c r="G679" s="53">
        <f>'Regression Results'!$C$2*E679</f>
        <v>20.203699931482753</v>
      </c>
      <c r="H679">
        <f>LOOKUP(D679,'Regression Results'!$A$15:$A$17,'Regression Results'!$B$15:$B$17)+LOOKUP(D679,'Regression Results'!$A$15:$A$17,'Regression Results'!$C$15:$C$17)*F679+LOOKUP(D679,'Regression Results'!$A$15:$A$17,'Regression Results'!$D$15:$D$17)*F679*C679</f>
        <v>11.030537695817003</v>
      </c>
      <c r="I679" s="53">
        <f t="shared" si="13"/>
        <v>9.1731622356657496</v>
      </c>
    </row>
    <row r="680" spans="1:9" x14ac:dyDescent="0.25">
      <c r="A680" s="51">
        <v>11</v>
      </c>
      <c r="B680" s="51">
        <v>10</v>
      </c>
      <c r="C680" s="52">
        <v>57.207499624999997</v>
      </c>
      <c r="D680" s="54">
        <v>2</v>
      </c>
      <c r="E680">
        <v>1</v>
      </c>
      <c r="F680">
        <v>1</v>
      </c>
      <c r="G680" s="53">
        <f>'Regression Results'!$C$2*E680</f>
        <v>20.203699931482753</v>
      </c>
      <c r="H680">
        <f>LOOKUP(D680,'Regression Results'!$A$15:$A$17,'Regression Results'!$B$15:$B$17)+LOOKUP(D680,'Regression Results'!$A$15:$A$17,'Regression Results'!$C$15:$C$17)*F680+LOOKUP(D680,'Regression Results'!$A$15:$A$17,'Regression Results'!$D$15:$D$17)*F680*C680</f>
        <v>11.423714209944933</v>
      </c>
      <c r="I680" s="53">
        <f t="shared" si="13"/>
        <v>8.7799857215378196</v>
      </c>
    </row>
    <row r="681" spans="1:9" x14ac:dyDescent="0.25">
      <c r="A681" s="51">
        <v>11</v>
      </c>
      <c r="B681" s="51">
        <v>11</v>
      </c>
      <c r="C681" s="52">
        <v>58.227500125000006</v>
      </c>
      <c r="D681" s="54">
        <v>2</v>
      </c>
      <c r="E681">
        <v>1</v>
      </c>
      <c r="F681">
        <v>1</v>
      </c>
      <c r="G681" s="53">
        <f>'Regression Results'!$C$2*E681</f>
        <v>20.203699931482753</v>
      </c>
      <c r="H681">
        <f>LOOKUP(D681,'Regression Results'!$A$15:$A$17,'Regression Results'!$B$15:$B$17)+LOOKUP(D681,'Regression Results'!$A$15:$A$17,'Regression Results'!$C$15:$C$17)*F681+LOOKUP(D681,'Regression Results'!$A$15:$A$17,'Regression Results'!$D$15:$D$17)*F681*C681</f>
        <v>11.287653072942643</v>
      </c>
      <c r="I681" s="53">
        <f t="shared" si="13"/>
        <v>8.9160468585401098</v>
      </c>
    </row>
    <row r="682" spans="1:9" x14ac:dyDescent="0.25">
      <c r="A682" s="51">
        <v>11</v>
      </c>
      <c r="B682" s="51">
        <v>12</v>
      </c>
      <c r="C682" s="52">
        <v>61.167499583333331</v>
      </c>
      <c r="D682" s="54">
        <v>2</v>
      </c>
      <c r="E682">
        <v>1</v>
      </c>
      <c r="F682">
        <v>1</v>
      </c>
      <c r="G682" s="53">
        <f>'Regression Results'!$C$2*E682</f>
        <v>20.203699931482753</v>
      </c>
      <c r="H682">
        <f>LOOKUP(D682,'Regression Results'!$A$15:$A$17,'Regression Results'!$B$15:$B$17)+LOOKUP(D682,'Regression Results'!$A$15:$A$17,'Regression Results'!$C$15:$C$17)*F682+LOOKUP(D682,'Regression Results'!$A$15:$A$17,'Regression Results'!$D$15:$D$17)*F682*C682</f>
        <v>10.895477119022086</v>
      </c>
      <c r="I682" s="53">
        <f t="shared" si="13"/>
        <v>9.3082228124606665</v>
      </c>
    </row>
    <row r="683" spans="1:9" x14ac:dyDescent="0.25">
      <c r="A683" s="51">
        <v>11</v>
      </c>
      <c r="B683" s="51">
        <v>13</v>
      </c>
      <c r="C683" s="52">
        <v>60.68749991666666</v>
      </c>
      <c r="D683" s="54">
        <v>2</v>
      </c>
      <c r="E683">
        <v>1</v>
      </c>
      <c r="F683">
        <v>1</v>
      </c>
      <c r="G683" s="53">
        <f>'Regression Results'!$C$2*E683</f>
        <v>20.203699931482753</v>
      </c>
      <c r="H683">
        <f>LOOKUP(D683,'Regression Results'!$A$15:$A$17,'Regression Results'!$B$15:$B$17)+LOOKUP(D683,'Regression Results'!$A$15:$A$17,'Regression Results'!$C$15:$C$17)*F683+LOOKUP(D683,'Regression Results'!$A$15:$A$17,'Regression Results'!$D$15:$D$17)*F683*C683</f>
        <v>10.959505813525066</v>
      </c>
      <c r="I683" s="53">
        <f t="shared" si="13"/>
        <v>9.2441941179576865</v>
      </c>
    </row>
    <row r="684" spans="1:9" x14ac:dyDescent="0.25">
      <c r="A684" s="51">
        <v>11</v>
      </c>
      <c r="B684" s="51">
        <v>14</v>
      </c>
      <c r="C684" s="52">
        <v>62.134999625000006</v>
      </c>
      <c r="D684" s="54">
        <v>2</v>
      </c>
      <c r="E684">
        <v>1</v>
      </c>
      <c r="F684">
        <v>1</v>
      </c>
      <c r="G684" s="53">
        <f>'Regression Results'!$C$2*E684</f>
        <v>20.203699931482753</v>
      </c>
      <c r="H684">
        <f>LOOKUP(D684,'Regression Results'!$A$15:$A$17,'Regression Results'!$B$15:$B$17)+LOOKUP(D684,'Regression Results'!$A$15:$A$17,'Regression Results'!$C$15:$C$17)*F684+LOOKUP(D684,'Regression Results'!$A$15:$A$17,'Regression Results'!$D$15:$D$17)*F684*C684</f>
        <v>10.766419186482906</v>
      </c>
      <c r="I684" s="53">
        <f t="shared" si="13"/>
        <v>9.4372807449998461</v>
      </c>
    </row>
    <row r="685" spans="1:9" x14ac:dyDescent="0.25">
      <c r="A685" s="51">
        <v>11</v>
      </c>
      <c r="B685" s="51">
        <v>15</v>
      </c>
      <c r="C685" s="52">
        <v>62.630000208333321</v>
      </c>
      <c r="D685" s="54">
        <v>2</v>
      </c>
      <c r="E685">
        <v>1</v>
      </c>
      <c r="F685">
        <v>1</v>
      </c>
      <c r="G685" s="53">
        <f>'Regression Results'!$C$2*E685</f>
        <v>20.203699931482753</v>
      </c>
      <c r="H685">
        <f>LOOKUP(D685,'Regression Results'!$A$15:$A$17,'Regression Results'!$B$15:$B$17)+LOOKUP(D685,'Regression Results'!$A$15:$A$17,'Regression Results'!$C$15:$C$17)*F685+LOOKUP(D685,'Regression Results'!$A$15:$A$17,'Regression Results'!$D$15:$D$17)*F685*C685</f>
        <v>10.700389471610093</v>
      </c>
      <c r="I685" s="53">
        <f t="shared" si="13"/>
        <v>9.5033104598726599</v>
      </c>
    </row>
    <row r="686" spans="1:9" x14ac:dyDescent="0.25">
      <c r="A686" s="51">
        <v>11</v>
      </c>
      <c r="B686" s="51">
        <v>16</v>
      </c>
      <c r="C686" s="52">
        <v>59.089999791666656</v>
      </c>
      <c r="D686" s="54">
        <v>2</v>
      </c>
      <c r="E686">
        <v>1</v>
      </c>
      <c r="F686">
        <v>1</v>
      </c>
      <c r="G686" s="53">
        <f>'Regression Results'!$C$2*E686</f>
        <v>20.203699931482753</v>
      </c>
      <c r="H686">
        <f>LOOKUP(D686,'Regression Results'!$A$15:$A$17,'Regression Results'!$B$15:$B$17)+LOOKUP(D686,'Regression Results'!$A$15:$A$17,'Regression Results'!$C$15:$C$17)*F686+LOOKUP(D686,'Regression Results'!$A$15:$A$17,'Regression Results'!$D$15:$D$17)*F686*C686</f>
        <v>11.172601477075034</v>
      </c>
      <c r="I686" s="53">
        <f t="shared" si="13"/>
        <v>9.0310984544077186</v>
      </c>
    </row>
    <row r="687" spans="1:9" x14ac:dyDescent="0.25">
      <c r="A687" s="51">
        <v>11</v>
      </c>
      <c r="B687" s="51">
        <v>17</v>
      </c>
      <c r="C687" s="52">
        <v>59.104999749999998</v>
      </c>
      <c r="D687" s="54">
        <v>2</v>
      </c>
      <c r="E687">
        <v>1</v>
      </c>
      <c r="F687">
        <v>1</v>
      </c>
      <c r="G687" s="53">
        <f>'Regression Results'!$C$2*E687</f>
        <v>20.203699931482753</v>
      </c>
      <c r="H687">
        <f>LOOKUP(D687,'Regression Results'!$A$15:$A$17,'Regression Results'!$B$15:$B$17)+LOOKUP(D687,'Regression Results'!$A$15:$A$17,'Regression Results'!$C$15:$C$17)*F687+LOOKUP(D687,'Regression Results'!$A$15:$A$17,'Regression Results'!$D$15:$D$17)*F687*C687</f>
        <v>11.170600584540352</v>
      </c>
      <c r="I687" s="53">
        <f t="shared" si="13"/>
        <v>9.0330993469424001</v>
      </c>
    </row>
    <row r="688" spans="1:9" x14ac:dyDescent="0.25">
      <c r="A688" s="51">
        <v>11</v>
      </c>
      <c r="B688" s="51">
        <v>18</v>
      </c>
      <c r="C688" s="52">
        <v>58.482499999999995</v>
      </c>
      <c r="D688" s="54">
        <v>2</v>
      </c>
      <c r="E688">
        <v>1</v>
      </c>
      <c r="F688">
        <v>1</v>
      </c>
      <c r="G688" s="53">
        <f>'Regression Results'!$C$2*E688</f>
        <v>20.203699931482753</v>
      </c>
      <c r="H688">
        <f>LOOKUP(D688,'Regression Results'!$A$15:$A$17,'Regression Results'!$B$15:$B$17)+LOOKUP(D688,'Regression Results'!$A$15:$A$17,'Regression Results'!$C$15:$C$17)*F688+LOOKUP(D688,'Regression Results'!$A$15:$A$17,'Regression Results'!$D$15:$D$17)*F688*C688</f>
        <v>11.253637822040375</v>
      </c>
      <c r="I688" s="53">
        <f t="shared" si="13"/>
        <v>8.9500621094423778</v>
      </c>
    </row>
    <row r="689" spans="1:9" x14ac:dyDescent="0.25">
      <c r="A689" s="51">
        <v>11</v>
      </c>
      <c r="B689" s="51">
        <v>19</v>
      </c>
      <c r="C689" s="52">
        <v>55.550000208333337</v>
      </c>
      <c r="D689" s="54">
        <v>2</v>
      </c>
      <c r="E689">
        <v>1</v>
      </c>
      <c r="F689">
        <v>1</v>
      </c>
      <c r="G689" s="53">
        <f>'Regression Results'!$C$2*E689</f>
        <v>20.203699931482753</v>
      </c>
      <c r="H689">
        <f>LOOKUP(D689,'Regression Results'!$A$15:$A$17,'Regression Results'!$B$15:$B$17)+LOOKUP(D689,'Regression Results'!$A$15:$A$17,'Regression Results'!$C$15:$C$17)*F689+LOOKUP(D689,'Regression Results'!$A$15:$A$17,'Regression Results'!$D$15:$D$17)*F689*C689</f>
        <v>11.644813371378969</v>
      </c>
      <c r="I689" s="53">
        <f t="shared" si="13"/>
        <v>8.5588865601037831</v>
      </c>
    </row>
    <row r="690" spans="1:9" x14ac:dyDescent="0.25">
      <c r="A690" s="51">
        <v>11</v>
      </c>
      <c r="B690" s="51">
        <v>20</v>
      </c>
      <c r="C690" s="52">
        <v>57.507499749999994</v>
      </c>
      <c r="D690" s="54">
        <v>2</v>
      </c>
      <c r="E690">
        <v>1</v>
      </c>
      <c r="F690">
        <v>1</v>
      </c>
      <c r="G690" s="53">
        <f>'Regression Results'!$C$2*E690</f>
        <v>20.203699931482753</v>
      </c>
      <c r="H690">
        <f>LOOKUP(D690,'Regression Results'!$A$15:$A$17,'Regression Results'!$B$15:$B$17)+LOOKUP(D690,'Regression Results'!$A$15:$A$17,'Regression Results'!$C$15:$C$17)*F690+LOOKUP(D690,'Regression Results'!$A$15:$A$17,'Regression Results'!$D$15:$D$17)*F690*C690</f>
        <v>11.38369623141617</v>
      </c>
      <c r="I690" s="53">
        <f t="shared" si="13"/>
        <v>8.8200037000665823</v>
      </c>
    </row>
    <row r="691" spans="1:9" x14ac:dyDescent="0.25">
      <c r="A691" s="51">
        <v>11</v>
      </c>
      <c r="B691" s="51">
        <v>21</v>
      </c>
      <c r="C691" s="52">
        <v>50.772500249999986</v>
      </c>
      <c r="D691" s="54">
        <v>2</v>
      </c>
      <c r="E691">
        <v>1</v>
      </c>
      <c r="F691">
        <v>1</v>
      </c>
      <c r="G691" s="53">
        <f>'Regression Results'!$C$2*E691</f>
        <v>20.203699931482753</v>
      </c>
      <c r="H691">
        <f>LOOKUP(D691,'Regression Results'!$A$15:$A$17,'Regression Results'!$B$15:$B$17)+LOOKUP(D691,'Regression Results'!$A$15:$A$17,'Regression Results'!$C$15:$C$17)*F691+LOOKUP(D691,'Regression Results'!$A$15:$A$17,'Regression Results'!$D$15:$D$17)*F691*C691</f>
        <v>12.282099408355641</v>
      </c>
      <c r="I691" s="53">
        <f t="shared" si="13"/>
        <v>7.9216005231271112</v>
      </c>
    </row>
    <row r="692" spans="1:9" x14ac:dyDescent="0.25">
      <c r="A692" s="51">
        <v>11</v>
      </c>
      <c r="B692" s="51">
        <v>22</v>
      </c>
      <c r="C692" s="52">
        <v>54.230000083333323</v>
      </c>
      <c r="D692" s="54">
        <v>2</v>
      </c>
      <c r="E692">
        <v>1</v>
      </c>
      <c r="F692">
        <v>1</v>
      </c>
      <c r="G692" s="53">
        <f>'Regression Results'!$C$2*E692</f>
        <v>20.203699931482753</v>
      </c>
      <c r="H692">
        <f>LOOKUP(D692,'Regression Results'!$A$15:$A$17,'Regression Results'!$B$15:$B$17)+LOOKUP(D692,'Regression Results'!$A$15:$A$17,'Regression Results'!$C$15:$C$17)*F692+LOOKUP(D692,'Regression Results'!$A$15:$A$17,'Regression Results'!$D$15:$D$17)*F692*C692</f>
        <v>11.820892420213422</v>
      </c>
      <c r="I692" s="53">
        <f t="shared" si="13"/>
        <v>8.3828075112693305</v>
      </c>
    </row>
    <row r="693" spans="1:9" x14ac:dyDescent="0.25">
      <c r="A693" s="51">
        <v>11</v>
      </c>
      <c r="B693" s="51">
        <v>23</v>
      </c>
      <c r="C693" s="52">
        <v>51.110000125000006</v>
      </c>
      <c r="D693" s="54">
        <v>2</v>
      </c>
      <c r="E693">
        <v>1</v>
      </c>
      <c r="F693">
        <v>1</v>
      </c>
      <c r="G693" s="53">
        <f>'Regression Results'!$C$2*E693</f>
        <v>20.203699931482753</v>
      </c>
      <c r="H693">
        <f>LOOKUP(D693,'Regression Results'!$A$15:$A$17,'Regression Results'!$B$15:$B$17)+LOOKUP(D693,'Regression Results'!$A$15:$A$17,'Regression Results'!$C$15:$C$17)*F693+LOOKUP(D693,'Regression Results'!$A$15:$A$17,'Regression Results'!$D$15:$D$17)*F693*C693</f>
        <v>12.23707921794335</v>
      </c>
      <c r="I693" s="53">
        <f t="shared" si="13"/>
        <v>7.9666207135394025</v>
      </c>
    </row>
    <row r="694" spans="1:9" x14ac:dyDescent="0.25">
      <c r="A694" s="51">
        <v>11</v>
      </c>
      <c r="B694" s="51">
        <v>24</v>
      </c>
      <c r="C694" s="52">
        <v>54.124999791666674</v>
      </c>
      <c r="D694" s="54">
        <v>2</v>
      </c>
      <c r="E694">
        <v>1</v>
      </c>
      <c r="F694">
        <v>1</v>
      </c>
      <c r="G694" s="53">
        <f>'Regression Results'!$C$2*E694</f>
        <v>20.203699931482753</v>
      </c>
      <c r="H694">
        <f>LOOKUP(D694,'Regression Results'!$A$15:$A$17,'Regression Results'!$B$15:$B$17)+LOOKUP(D694,'Regression Results'!$A$15:$A$17,'Regression Results'!$C$15:$C$17)*F694+LOOKUP(D694,'Regression Results'!$A$15:$A$17,'Regression Results'!$D$15:$D$17)*F694*C694</f>
        <v>11.834898745768886</v>
      </c>
      <c r="I694" s="53">
        <f t="shared" si="13"/>
        <v>8.3688011857138669</v>
      </c>
    </row>
    <row r="695" spans="1:9" x14ac:dyDescent="0.25">
      <c r="A695" s="51">
        <v>11</v>
      </c>
      <c r="B695" s="51">
        <v>25</v>
      </c>
      <c r="C695" s="52">
        <v>53.105000000000011</v>
      </c>
      <c r="D695" s="54">
        <v>2</v>
      </c>
      <c r="E695">
        <v>1</v>
      </c>
      <c r="F695">
        <v>1</v>
      </c>
      <c r="G695" s="53">
        <f>'Regression Results'!$C$2*E695</f>
        <v>20.203699931482753</v>
      </c>
      <c r="H695">
        <f>LOOKUP(D695,'Regression Results'!$A$15:$A$17,'Regression Results'!$B$15:$B$17)+LOOKUP(D695,'Regression Results'!$A$15:$A$17,'Regression Results'!$C$15:$C$17)*F695+LOOKUP(D695,'Regression Results'!$A$15:$A$17,'Regression Results'!$D$15:$D$17)*F695*C695</f>
        <v>11.97095978828432</v>
      </c>
      <c r="I695" s="53">
        <f t="shared" si="13"/>
        <v>8.2327401431984324</v>
      </c>
    </row>
    <row r="696" spans="1:9" x14ac:dyDescent="0.25">
      <c r="A696" s="51">
        <v>11</v>
      </c>
      <c r="B696" s="51">
        <v>26</v>
      </c>
      <c r="C696" s="52">
        <v>55.812500083333326</v>
      </c>
      <c r="D696" s="54">
        <v>2</v>
      </c>
      <c r="E696">
        <v>1</v>
      </c>
      <c r="F696">
        <v>1</v>
      </c>
      <c r="G696" s="53">
        <f>'Regression Results'!$C$2*E696</f>
        <v>20.203699931482753</v>
      </c>
      <c r="H696">
        <f>LOOKUP(D696,'Regression Results'!$A$15:$A$17,'Regression Results'!$B$15:$B$17)+LOOKUP(D696,'Regression Results'!$A$15:$A$17,'Regression Results'!$C$15:$C$17)*F696+LOOKUP(D696,'Regression Results'!$A$15:$A$17,'Regression Results'!$D$15:$D$17)*F696*C696</f>
        <v>11.609797671430336</v>
      </c>
      <c r="I696" s="53">
        <f t="shared" si="13"/>
        <v>8.5939022600524169</v>
      </c>
    </row>
    <row r="697" spans="1:9" x14ac:dyDescent="0.25">
      <c r="A697" s="51">
        <v>11</v>
      </c>
      <c r="B697" s="51">
        <v>27</v>
      </c>
      <c r="C697" s="52">
        <v>54.529999750000002</v>
      </c>
      <c r="D697" s="54">
        <v>2</v>
      </c>
      <c r="E697">
        <v>1</v>
      </c>
      <c r="F697">
        <v>1</v>
      </c>
      <c r="G697" s="53">
        <f>'Regression Results'!$C$2*E697</f>
        <v>20.203699931482753</v>
      </c>
      <c r="H697">
        <f>LOOKUP(D697,'Regression Results'!$A$15:$A$17,'Regression Results'!$B$15:$B$17)+LOOKUP(D697,'Regression Results'!$A$15:$A$17,'Regression Results'!$C$15:$C$17)*F697+LOOKUP(D697,'Regression Results'!$A$15:$A$17,'Regression Results'!$D$15:$D$17)*F697*C697</f>
        <v>11.78087450282321</v>
      </c>
      <c r="I697" s="53">
        <f t="shared" si="13"/>
        <v>8.422825428659543</v>
      </c>
    </row>
    <row r="698" spans="1:9" x14ac:dyDescent="0.25">
      <c r="A698" s="51">
        <v>11</v>
      </c>
      <c r="B698" s="51">
        <v>28</v>
      </c>
      <c r="C698" s="52">
        <v>54.154999791666661</v>
      </c>
      <c r="D698" s="54">
        <v>2</v>
      </c>
      <c r="E698">
        <v>1</v>
      </c>
      <c r="F698">
        <v>1</v>
      </c>
      <c r="G698" s="53">
        <f>'Regression Results'!$C$2*E698</f>
        <v>20.203699931482753</v>
      </c>
      <c r="H698">
        <f>LOOKUP(D698,'Regression Results'!$A$15:$A$17,'Regression Results'!$B$15:$B$17)+LOOKUP(D698,'Regression Results'!$A$15:$A$17,'Regression Results'!$C$15:$C$17)*F698+LOOKUP(D698,'Regression Results'!$A$15:$A$17,'Regression Results'!$D$15:$D$17)*F698*C698</f>
        <v>11.830896949583426</v>
      </c>
      <c r="I698" s="53">
        <f t="shared" si="13"/>
        <v>8.3728029818993264</v>
      </c>
    </row>
    <row r="699" spans="1:9" x14ac:dyDescent="0.25">
      <c r="A699" s="51">
        <v>11</v>
      </c>
      <c r="B699" s="51">
        <v>29</v>
      </c>
      <c r="C699" s="52">
        <v>45.98000008333333</v>
      </c>
      <c r="D699" s="54">
        <v>2</v>
      </c>
      <c r="E699">
        <v>1</v>
      </c>
      <c r="F699">
        <v>1</v>
      </c>
      <c r="G699" s="53">
        <f>'Regression Results'!$C$2*E699</f>
        <v>20.203699931482753</v>
      </c>
      <c r="H699">
        <f>LOOKUP(D699,'Regression Results'!$A$15:$A$17,'Regression Results'!$B$15:$B$17)+LOOKUP(D699,'Regression Results'!$A$15:$A$17,'Regression Results'!$C$15:$C$17)*F699+LOOKUP(D699,'Regression Results'!$A$15:$A$17,'Regression Results'!$D$15:$D$17)*F699*C699</f>
        <v>12.921386371215293</v>
      </c>
      <c r="I699" s="53">
        <f t="shared" si="13"/>
        <v>7.2823135602674594</v>
      </c>
    </row>
    <row r="700" spans="1:9" x14ac:dyDescent="0.25">
      <c r="A700" s="51">
        <v>11</v>
      </c>
      <c r="B700" s="51">
        <v>30</v>
      </c>
      <c r="C700" s="52">
        <v>45.379999999999995</v>
      </c>
      <c r="D700" s="54">
        <v>2</v>
      </c>
      <c r="E700">
        <v>1</v>
      </c>
      <c r="F700">
        <v>1</v>
      </c>
      <c r="G700" s="53">
        <f>'Regression Results'!$C$2*E700</f>
        <v>20.203699931482753</v>
      </c>
      <c r="H700">
        <f>LOOKUP(D700,'Regression Results'!$A$15:$A$17,'Regression Results'!$B$15:$B$17)+LOOKUP(D700,'Regression Results'!$A$15:$A$17,'Regression Results'!$C$15:$C$17)*F700+LOOKUP(D700,'Regression Results'!$A$15:$A$17,'Regression Results'!$D$15:$D$17)*F700*C700</f>
        <v>13.00142230604062</v>
      </c>
      <c r="I700" s="53">
        <f t="shared" si="13"/>
        <v>7.2022776254421323</v>
      </c>
    </row>
    <row r="701" spans="1:9" x14ac:dyDescent="0.25">
      <c r="A701" s="51">
        <v>12</v>
      </c>
      <c r="B701" s="51">
        <v>1</v>
      </c>
      <c r="C701" s="52">
        <v>47.622500083333335</v>
      </c>
      <c r="D701" s="54">
        <v>2</v>
      </c>
      <c r="E701">
        <v>1</v>
      </c>
      <c r="F701">
        <v>1</v>
      </c>
      <c r="G701" s="53">
        <f>'Regression Results'!$C$2*E701</f>
        <v>20.203699931482753</v>
      </c>
      <c r="H701">
        <f>LOOKUP(D701,'Regression Results'!$A$15:$A$17,'Regression Results'!$B$15:$B$17)+LOOKUP(D701,'Regression Results'!$A$15:$A$17,'Regression Results'!$C$15:$C$17)*F701+LOOKUP(D701,'Regression Results'!$A$15:$A$17,'Regression Results'!$D$15:$D$17)*F701*C701</f>
        <v>12.702288030061283</v>
      </c>
      <c r="I701" s="53">
        <f t="shared" si="13"/>
        <v>7.50141190142147</v>
      </c>
    </row>
    <row r="702" spans="1:9" x14ac:dyDescent="0.25">
      <c r="A702" s="51">
        <v>12</v>
      </c>
      <c r="B702" s="51">
        <v>2</v>
      </c>
      <c r="C702" s="52">
        <v>48.387499750000011</v>
      </c>
      <c r="D702" s="54">
        <v>2</v>
      </c>
      <c r="E702">
        <v>1</v>
      </c>
      <c r="F702">
        <v>1</v>
      </c>
      <c r="G702" s="53">
        <f>'Regression Results'!$C$2*E702</f>
        <v>20.203699931482753</v>
      </c>
      <c r="H702">
        <f>LOOKUP(D702,'Regression Results'!$A$15:$A$17,'Regression Results'!$B$15:$B$17)+LOOKUP(D702,'Regression Results'!$A$15:$A$17,'Regression Results'!$C$15:$C$17)*F702+LOOKUP(D702,'Regression Results'!$A$15:$A$17,'Regression Results'!$D$15:$D$17)*F702*C702</f>
        <v>12.60024227179642</v>
      </c>
      <c r="I702" s="53">
        <f t="shared" si="13"/>
        <v>7.6034576596863328</v>
      </c>
    </row>
    <row r="703" spans="1:9" x14ac:dyDescent="0.25">
      <c r="A703" s="51">
        <v>12</v>
      </c>
      <c r="B703" s="51">
        <v>3</v>
      </c>
      <c r="C703" s="52">
        <v>50.345000166666665</v>
      </c>
      <c r="D703" s="54">
        <v>2</v>
      </c>
      <c r="E703">
        <v>1</v>
      </c>
      <c r="F703">
        <v>1</v>
      </c>
      <c r="G703" s="53">
        <f>'Regression Results'!$C$2*E703</f>
        <v>20.203699931482753</v>
      </c>
      <c r="H703">
        <f>LOOKUP(D703,'Regression Results'!$A$15:$A$17,'Regression Results'!$B$15:$B$17)+LOOKUP(D703,'Regression Results'!$A$15:$A$17,'Regression Results'!$C$15:$C$17)*F703+LOOKUP(D703,'Regression Results'!$A$15:$A$17,'Regression Results'!$D$15:$D$17)*F703*C703</f>
        <v>12.339125015114565</v>
      </c>
      <c r="I703" s="53">
        <f t="shared" si="13"/>
        <v>7.8645749163681877</v>
      </c>
    </row>
    <row r="704" spans="1:9" x14ac:dyDescent="0.25">
      <c r="A704" s="51">
        <v>12</v>
      </c>
      <c r="B704" s="51">
        <v>4</v>
      </c>
      <c r="C704" s="52">
        <v>49.302499999999988</v>
      </c>
      <c r="D704" s="54">
        <v>2</v>
      </c>
      <c r="E704">
        <v>1</v>
      </c>
      <c r="F704">
        <v>1</v>
      </c>
      <c r="G704" s="53">
        <f>'Regression Results'!$C$2*E704</f>
        <v>20.203699931482753</v>
      </c>
      <c r="H704">
        <f>LOOKUP(D704,'Regression Results'!$A$15:$A$17,'Regression Results'!$B$15:$B$17)+LOOKUP(D704,'Regression Results'!$A$15:$A$17,'Regression Results'!$C$15:$C$17)*F704+LOOKUP(D704,'Regression Results'!$A$15:$A$17,'Regression Results'!$D$15:$D$17)*F704*C704</f>
        <v>12.478187454791549</v>
      </c>
      <c r="I704" s="53">
        <f t="shared" si="13"/>
        <v>7.725512476691204</v>
      </c>
    </row>
    <row r="705" spans="1:9" x14ac:dyDescent="0.25">
      <c r="A705" s="51">
        <v>12</v>
      </c>
      <c r="B705" s="51">
        <v>5</v>
      </c>
      <c r="C705" s="52">
        <v>49.182500000000005</v>
      </c>
      <c r="D705" s="54">
        <v>2</v>
      </c>
      <c r="E705">
        <v>1</v>
      </c>
      <c r="F705">
        <v>1</v>
      </c>
      <c r="G705" s="53">
        <f>'Regression Results'!$C$2*E705</f>
        <v>20.203699931482753</v>
      </c>
      <c r="H705">
        <f>LOOKUP(D705,'Regression Results'!$A$15:$A$17,'Regression Results'!$B$15:$B$17)+LOOKUP(D705,'Regression Results'!$A$15:$A$17,'Regression Results'!$C$15:$C$17)*F705+LOOKUP(D705,'Regression Results'!$A$15:$A$17,'Regression Results'!$D$15:$D$17)*F705*C705</f>
        <v>12.494194639533394</v>
      </c>
      <c r="I705" s="53">
        <f t="shared" si="13"/>
        <v>7.709505291949359</v>
      </c>
    </row>
    <row r="706" spans="1:9" x14ac:dyDescent="0.25">
      <c r="A706" s="51">
        <v>12</v>
      </c>
      <c r="B706" s="51">
        <v>6</v>
      </c>
      <c r="C706" s="52">
        <v>47.87</v>
      </c>
      <c r="D706" s="54">
        <v>2</v>
      </c>
      <c r="E706">
        <v>1</v>
      </c>
      <c r="F706">
        <v>1</v>
      </c>
      <c r="G706" s="53">
        <f>'Regression Results'!$C$2*E706</f>
        <v>20.203699931482753</v>
      </c>
      <c r="H706">
        <f>LOOKUP(D706,'Regression Results'!$A$15:$A$17,'Regression Results'!$B$15:$B$17)+LOOKUP(D706,'Regression Results'!$A$15:$A$17,'Regression Results'!$C$15:$C$17)*F706+LOOKUP(D706,'Regression Results'!$A$15:$A$17,'Regression Results'!$D$15:$D$17)*F706*C706</f>
        <v>12.669273222647327</v>
      </c>
      <c r="I706" s="53">
        <f t="shared" si="13"/>
        <v>7.5344267088354258</v>
      </c>
    </row>
    <row r="707" spans="1:9" x14ac:dyDescent="0.25">
      <c r="A707" s="51">
        <v>12</v>
      </c>
      <c r="B707" s="51">
        <v>7</v>
      </c>
      <c r="C707" s="52">
        <v>50.847499999999997</v>
      </c>
      <c r="D707" s="54">
        <v>2</v>
      </c>
      <c r="E707">
        <v>1</v>
      </c>
      <c r="F707">
        <v>1</v>
      </c>
      <c r="G707" s="53">
        <f>'Regression Results'!$C$2*E707</f>
        <v>20.203699931482753</v>
      </c>
      <c r="H707">
        <f>LOOKUP(D707,'Regression Results'!$A$15:$A$17,'Regression Results'!$B$15:$B$17)+LOOKUP(D707,'Regression Results'!$A$15:$A$17,'Regression Results'!$C$15:$C$17)*F707+LOOKUP(D707,'Regression Results'!$A$15:$A$17,'Regression Results'!$D$15:$D$17)*F707*C707</f>
        <v>12.272094951240287</v>
      </c>
      <c r="I707" s="53">
        <f t="shared" ref="I707:I770" si="14">G707-H707</f>
        <v>7.9316049802424651</v>
      </c>
    </row>
    <row r="708" spans="1:9" x14ac:dyDescent="0.25">
      <c r="A708" s="51">
        <v>12</v>
      </c>
      <c r="B708" s="51">
        <v>8</v>
      </c>
      <c r="C708" s="52">
        <v>54.957500208333336</v>
      </c>
      <c r="D708" s="54">
        <v>2</v>
      </c>
      <c r="E708">
        <v>1</v>
      </c>
      <c r="F708">
        <v>1</v>
      </c>
      <c r="G708" s="53">
        <f>'Regression Results'!$C$2*E708</f>
        <v>20.203699931482753</v>
      </c>
      <c r="H708">
        <f>LOOKUP(D708,'Regression Results'!$A$15:$A$17,'Regression Results'!$B$15:$B$17)+LOOKUP(D708,'Regression Results'!$A$15:$A$17,'Regression Results'!$C$15:$C$17)*F708+LOOKUP(D708,'Regression Results'!$A$15:$A$17,'Regression Results'!$D$15:$D$17)*F708*C708</f>
        <v>11.723848846041832</v>
      </c>
      <c r="I708" s="53">
        <f t="shared" si="14"/>
        <v>8.4798510854409201</v>
      </c>
    </row>
    <row r="709" spans="1:9" x14ac:dyDescent="0.25">
      <c r="A709" s="51">
        <v>12</v>
      </c>
      <c r="B709" s="51">
        <v>9</v>
      </c>
      <c r="C709" s="52">
        <v>55.144999750000004</v>
      </c>
      <c r="D709" s="54">
        <v>2</v>
      </c>
      <c r="E709">
        <v>1</v>
      </c>
      <c r="F709">
        <v>1</v>
      </c>
      <c r="G709" s="53">
        <f>'Regression Results'!$C$2*E709</f>
        <v>20.203699931482753</v>
      </c>
      <c r="H709">
        <f>LOOKUP(D709,'Regression Results'!$A$15:$A$17,'Regression Results'!$B$15:$B$17)+LOOKUP(D709,'Regression Results'!$A$15:$A$17,'Regression Results'!$C$15:$C$17)*F709+LOOKUP(D709,'Regression Results'!$A$15:$A$17,'Regression Results'!$D$15:$D$17)*F709*C709</f>
        <v>11.698837681021249</v>
      </c>
      <c r="I709" s="53">
        <f t="shared" si="14"/>
        <v>8.5048622504615032</v>
      </c>
    </row>
    <row r="710" spans="1:9" x14ac:dyDescent="0.25">
      <c r="A710" s="51">
        <v>12</v>
      </c>
      <c r="B710" s="51">
        <v>10</v>
      </c>
      <c r="C710" s="52">
        <v>61.775000083333339</v>
      </c>
      <c r="D710" s="54">
        <v>2</v>
      </c>
      <c r="E710">
        <v>1</v>
      </c>
      <c r="F710">
        <v>1</v>
      </c>
      <c r="G710" s="53">
        <f>'Regression Results'!$C$2*E710</f>
        <v>20.203699931482753</v>
      </c>
      <c r="H710">
        <f>LOOKUP(D710,'Regression Results'!$A$15:$A$17,'Regression Results'!$B$15:$B$17)+LOOKUP(D710,'Regression Results'!$A$15:$A$17,'Regression Results'!$C$15:$C$17)*F710+LOOKUP(D710,'Regression Results'!$A$15:$A$17,'Regression Results'!$D$15:$D$17)*F710*C710</f>
        <v>10.81444067956989</v>
      </c>
      <c r="I710" s="53">
        <f t="shared" si="14"/>
        <v>9.389259251912863</v>
      </c>
    </row>
    <row r="711" spans="1:9" x14ac:dyDescent="0.25">
      <c r="A711" s="51">
        <v>12</v>
      </c>
      <c r="B711" s="51">
        <v>11</v>
      </c>
      <c r="C711" s="52">
        <v>65.352500249999991</v>
      </c>
      <c r="D711" s="54">
        <v>2</v>
      </c>
      <c r="E711">
        <v>1</v>
      </c>
      <c r="F711">
        <v>1</v>
      </c>
      <c r="G711" s="53">
        <f>'Regression Results'!$C$2*E711</f>
        <v>20.203699931482753</v>
      </c>
      <c r="H711">
        <f>LOOKUP(D711,'Regression Results'!$A$15:$A$17,'Regression Results'!$B$15:$B$17)+LOOKUP(D711,'Regression Results'!$A$15:$A$17,'Regression Results'!$C$15:$C$17)*F711+LOOKUP(D711,'Regression Results'!$A$15:$A$17,'Regression Results'!$D$15:$D$17)*F711*C711</f>
        <v>10.337226462221423</v>
      </c>
      <c r="I711" s="53">
        <f t="shared" si="14"/>
        <v>9.8664734692613294</v>
      </c>
    </row>
    <row r="712" spans="1:9" x14ac:dyDescent="0.25">
      <c r="A712" s="51">
        <v>12</v>
      </c>
      <c r="B712" s="51">
        <v>12</v>
      </c>
      <c r="C712" s="52">
        <v>55.699999916666663</v>
      </c>
      <c r="D712" s="54">
        <v>2</v>
      </c>
      <c r="E712">
        <v>1</v>
      </c>
      <c r="F712">
        <v>1</v>
      </c>
      <c r="G712" s="53">
        <f>'Regression Results'!$C$2*E712</f>
        <v>20.203699931482753</v>
      </c>
      <c r="H712">
        <f>LOOKUP(D712,'Regression Results'!$A$15:$A$17,'Regression Results'!$B$15:$B$17)+LOOKUP(D712,'Regression Results'!$A$15:$A$17,'Regression Results'!$C$15:$C$17)*F712+LOOKUP(D712,'Regression Results'!$A$15:$A$17,'Regression Results'!$D$15:$D$17)*F712*C712</f>
        <v>11.624804429358015</v>
      </c>
      <c r="I712" s="53">
        <f t="shared" si="14"/>
        <v>8.5788955021247375</v>
      </c>
    </row>
    <row r="713" spans="1:9" x14ac:dyDescent="0.25">
      <c r="A713" s="51">
        <v>12</v>
      </c>
      <c r="B713" s="51">
        <v>13</v>
      </c>
      <c r="C713" s="52">
        <v>57.072500166666657</v>
      </c>
      <c r="D713" s="54">
        <v>2</v>
      </c>
      <c r="E713">
        <v>1</v>
      </c>
      <c r="F713">
        <v>1</v>
      </c>
      <c r="G713" s="53">
        <f>'Regression Results'!$C$2*E713</f>
        <v>20.203699931482753</v>
      </c>
      <c r="H713">
        <f>LOOKUP(D713,'Regression Results'!$A$15:$A$17,'Regression Results'!$B$15:$B$17)+LOOKUP(D713,'Regression Results'!$A$15:$A$17,'Regression Results'!$C$15:$C$17)*F713+LOOKUP(D713,'Regression Results'!$A$15:$A$17,'Regression Results'!$D$15:$D$17)*F713*C713</f>
        <v>11.441722220524857</v>
      </c>
      <c r="I713" s="53">
        <f t="shared" si="14"/>
        <v>8.7619777109578951</v>
      </c>
    </row>
    <row r="714" spans="1:9" x14ac:dyDescent="0.25">
      <c r="A714" s="51">
        <v>12</v>
      </c>
      <c r="B714" s="51">
        <v>14</v>
      </c>
      <c r="C714" s="52">
        <v>59.929999916666681</v>
      </c>
      <c r="D714" s="54">
        <v>2</v>
      </c>
      <c r="E714">
        <v>1</v>
      </c>
      <c r="F714">
        <v>1</v>
      </c>
      <c r="G714" s="53">
        <f>'Regression Results'!$C$2*E714</f>
        <v>20.203699931482753</v>
      </c>
      <c r="H714">
        <f>LOOKUP(D714,'Regression Results'!$A$15:$A$17,'Regression Results'!$B$15:$B$17)+LOOKUP(D714,'Regression Results'!$A$15:$A$17,'Regression Results'!$C$15:$C$17)*F714+LOOKUP(D714,'Regression Results'!$A$15:$A$17,'Regression Results'!$D$15:$D$17)*F714*C714</f>
        <v>11.060551167207961</v>
      </c>
      <c r="I714" s="53">
        <f t="shared" si="14"/>
        <v>9.1431487642747911</v>
      </c>
    </row>
    <row r="715" spans="1:9" x14ac:dyDescent="0.25">
      <c r="A715" s="51">
        <v>12</v>
      </c>
      <c r="B715" s="51">
        <v>15</v>
      </c>
      <c r="C715" s="52">
        <v>58.287499833333335</v>
      </c>
      <c r="D715" s="54">
        <v>2</v>
      </c>
      <c r="E715">
        <v>1</v>
      </c>
      <c r="F715">
        <v>1</v>
      </c>
      <c r="G715" s="53">
        <f>'Regression Results'!$C$2*E715</f>
        <v>20.203699931482753</v>
      </c>
      <c r="H715">
        <f>LOOKUP(D715,'Regression Results'!$A$15:$A$17,'Regression Results'!$B$15:$B$17)+LOOKUP(D715,'Regression Results'!$A$15:$A$17,'Regression Results'!$C$15:$C$17)*F715+LOOKUP(D715,'Regression Results'!$A$15:$A$17,'Regression Results'!$D$15:$D$17)*F715*C715</f>
        <v>11.279649519478074</v>
      </c>
      <c r="I715" s="53">
        <f t="shared" si="14"/>
        <v>8.9240504120046786</v>
      </c>
    </row>
    <row r="716" spans="1:9" x14ac:dyDescent="0.25">
      <c r="A716" s="51">
        <v>12</v>
      </c>
      <c r="B716" s="51">
        <v>16</v>
      </c>
      <c r="C716" s="52">
        <v>61.369999833333338</v>
      </c>
      <c r="D716" s="54">
        <v>2</v>
      </c>
      <c r="E716">
        <v>1</v>
      </c>
      <c r="F716">
        <v>1</v>
      </c>
      <c r="G716" s="53">
        <f>'Regression Results'!$C$2*E716</f>
        <v>20.203699931482753</v>
      </c>
      <c r="H716">
        <f>LOOKUP(D716,'Regression Results'!$A$15:$A$17,'Regression Results'!$B$15:$B$17)+LOOKUP(D716,'Regression Results'!$A$15:$A$17,'Regression Results'!$C$15:$C$17)*F716+LOOKUP(D716,'Regression Results'!$A$15:$A$17,'Regression Results'!$D$15:$D$17)*F716*C716</f>
        <v>10.868464961421919</v>
      </c>
      <c r="I716" s="53">
        <f t="shared" si="14"/>
        <v>9.3352349700608332</v>
      </c>
    </row>
    <row r="717" spans="1:9" x14ac:dyDescent="0.25">
      <c r="A717" s="51">
        <v>12</v>
      </c>
      <c r="B717" s="51">
        <v>17</v>
      </c>
      <c r="C717" s="52">
        <v>57.822499833333325</v>
      </c>
      <c r="D717" s="54">
        <v>2</v>
      </c>
      <c r="E717">
        <v>1</v>
      </c>
      <c r="F717">
        <v>1</v>
      </c>
      <c r="G717" s="53">
        <f>'Regression Results'!$C$2*E717</f>
        <v>20.203699931482753</v>
      </c>
      <c r="H717">
        <f>LOOKUP(D717,'Regression Results'!$A$15:$A$17,'Regression Results'!$B$15:$B$17)+LOOKUP(D717,'Regression Results'!$A$15:$A$17,'Regression Results'!$C$15:$C$17)*F717+LOOKUP(D717,'Regression Results'!$A$15:$A$17,'Regression Results'!$D$15:$D$17)*F717*C717</f>
        <v>11.341677360352726</v>
      </c>
      <c r="I717" s="53">
        <f t="shared" si="14"/>
        <v>8.8620225711300264</v>
      </c>
    </row>
    <row r="718" spans="1:9" x14ac:dyDescent="0.25">
      <c r="A718" s="51">
        <v>12</v>
      </c>
      <c r="B718" s="51">
        <v>18</v>
      </c>
      <c r="C718" s="52">
        <v>58.572500208333338</v>
      </c>
      <c r="D718" s="54">
        <v>2</v>
      </c>
      <c r="E718">
        <v>1</v>
      </c>
      <c r="F718">
        <v>1</v>
      </c>
      <c r="G718" s="53">
        <f>'Regression Results'!$C$2*E718</f>
        <v>20.203699931482753</v>
      </c>
      <c r="H718">
        <f>LOOKUP(D718,'Regression Results'!$A$15:$A$17,'Regression Results'!$B$15:$B$17)+LOOKUP(D718,'Regression Results'!$A$15:$A$17,'Regression Results'!$C$15:$C$17)*F718+LOOKUP(D718,'Regression Results'!$A$15:$A$17,'Regression Results'!$D$15:$D$17)*F718*C718</f>
        <v>11.241632405693739</v>
      </c>
      <c r="I718" s="53">
        <f t="shared" si="14"/>
        <v>8.9620675257890134</v>
      </c>
    </row>
    <row r="719" spans="1:9" x14ac:dyDescent="0.25">
      <c r="A719" s="51">
        <v>12</v>
      </c>
      <c r="B719" s="51">
        <v>19</v>
      </c>
      <c r="C719" s="52">
        <v>62.494999874999984</v>
      </c>
      <c r="D719" s="54">
        <v>2</v>
      </c>
      <c r="E719">
        <v>1</v>
      </c>
      <c r="F719">
        <v>1</v>
      </c>
      <c r="G719" s="53">
        <f>'Regression Results'!$C$2*E719</f>
        <v>20.203699931482753</v>
      </c>
      <c r="H719">
        <f>LOOKUP(D719,'Regression Results'!$A$15:$A$17,'Regression Results'!$B$15:$B$17)+LOOKUP(D719,'Regression Results'!$A$15:$A$17,'Regression Results'!$C$15:$C$17)*F719+LOOKUP(D719,'Regression Results'!$A$15:$A$17,'Regression Results'!$D$15:$D$17)*F719*C719</f>
        <v>10.718397598909071</v>
      </c>
      <c r="I719" s="53">
        <f t="shared" si="14"/>
        <v>9.4853023325736814</v>
      </c>
    </row>
    <row r="720" spans="1:9" x14ac:dyDescent="0.25">
      <c r="A720" s="51">
        <v>12</v>
      </c>
      <c r="B720" s="51">
        <v>20</v>
      </c>
      <c r="C720" s="52">
        <v>55.647499625000002</v>
      </c>
      <c r="D720" s="54">
        <v>2</v>
      </c>
      <c r="E720">
        <v>1</v>
      </c>
      <c r="F720">
        <v>1</v>
      </c>
      <c r="G720" s="53">
        <f>'Regression Results'!$C$2*E720</f>
        <v>20.203699931482753</v>
      </c>
      <c r="H720">
        <f>LOOKUP(D720,'Regression Results'!$A$15:$A$17,'Regression Results'!$B$15:$B$17)+LOOKUP(D720,'Regression Results'!$A$15:$A$17,'Regression Results'!$C$15:$C$17)*F720+LOOKUP(D720,'Regression Results'!$A$15:$A$17,'Regression Results'!$D$15:$D$17)*F720*C720</f>
        <v>11.631807611588924</v>
      </c>
      <c r="I720" s="53">
        <f t="shared" si="14"/>
        <v>8.5718923198938288</v>
      </c>
    </row>
    <row r="721" spans="1:9" x14ac:dyDescent="0.25">
      <c r="A721" s="51">
        <v>12</v>
      </c>
      <c r="B721" s="51">
        <v>21</v>
      </c>
      <c r="C721" s="52">
        <v>55.122499791666662</v>
      </c>
      <c r="D721" s="54">
        <v>2</v>
      </c>
      <c r="E721">
        <v>1</v>
      </c>
      <c r="F721">
        <v>1</v>
      </c>
      <c r="G721" s="53">
        <f>'Regression Results'!$C$2*E721</f>
        <v>20.203699931482753</v>
      </c>
      <c r="H721">
        <f>LOOKUP(D721,'Regression Results'!$A$15:$A$17,'Regression Results'!$B$15:$B$17)+LOOKUP(D721,'Regression Results'!$A$15:$A$17,'Regression Results'!$C$15:$C$17)*F721+LOOKUP(D721,'Regression Results'!$A$15:$A$17,'Regression Results'!$D$15:$D$17)*F721*C721</f>
        <v>11.701839022602297</v>
      </c>
      <c r="I721" s="53">
        <f t="shared" si="14"/>
        <v>8.501860908880456</v>
      </c>
    </row>
    <row r="722" spans="1:9" x14ac:dyDescent="0.25">
      <c r="A722" s="51">
        <v>12</v>
      </c>
      <c r="B722" s="51">
        <v>22</v>
      </c>
      <c r="C722" s="52">
        <v>52.774999916666665</v>
      </c>
      <c r="D722" s="54">
        <v>2</v>
      </c>
      <c r="E722">
        <v>1</v>
      </c>
      <c r="F722">
        <v>1</v>
      </c>
      <c r="G722" s="53">
        <f>'Regression Results'!$C$2*E722</f>
        <v>20.203699931482753</v>
      </c>
      <c r="H722">
        <f>LOOKUP(D722,'Regression Results'!$A$15:$A$17,'Regression Results'!$B$15:$B$17)+LOOKUP(D722,'Regression Results'!$A$15:$A$17,'Regression Results'!$C$15:$C$17)*F722+LOOKUP(D722,'Regression Results'!$A$15:$A$17,'Regression Results'!$D$15:$D$17)*F722*C722</f>
        <v>12.014979557440498</v>
      </c>
      <c r="I722" s="53">
        <f t="shared" si="14"/>
        <v>8.1887203740422549</v>
      </c>
    </row>
    <row r="723" spans="1:9" x14ac:dyDescent="0.25">
      <c r="A723" s="51">
        <v>12</v>
      </c>
      <c r="B723" s="51">
        <v>23</v>
      </c>
      <c r="C723" s="52">
        <v>52.347500000000018</v>
      </c>
      <c r="D723" s="54">
        <v>2</v>
      </c>
      <c r="E723">
        <v>1</v>
      </c>
      <c r="F723">
        <v>1</v>
      </c>
      <c r="G723" s="53">
        <f>'Regression Results'!$C$2*E723</f>
        <v>20.203699931482753</v>
      </c>
      <c r="H723">
        <f>LOOKUP(D723,'Regression Results'!$A$15:$A$17,'Regression Results'!$B$15:$B$17)+LOOKUP(D723,'Regression Results'!$A$15:$A$17,'Regression Results'!$C$15:$C$17)*F723+LOOKUP(D723,'Regression Results'!$A$15:$A$17,'Regression Results'!$D$15:$D$17)*F723*C723</f>
        <v>12.072005141967217</v>
      </c>
      <c r="I723" s="53">
        <f t="shared" si="14"/>
        <v>8.1316947895155351</v>
      </c>
    </row>
    <row r="724" spans="1:9" x14ac:dyDescent="0.25">
      <c r="A724" s="51">
        <v>12</v>
      </c>
      <c r="B724" s="51">
        <v>24</v>
      </c>
      <c r="C724" s="52">
        <v>51.192500333333335</v>
      </c>
      <c r="D724" s="54">
        <v>2</v>
      </c>
      <c r="E724">
        <v>1</v>
      </c>
      <c r="F724">
        <v>1</v>
      </c>
      <c r="G724" s="53">
        <f>'Regression Results'!$C$2*E724</f>
        <v>20.203699931482753</v>
      </c>
      <c r="H724">
        <f>LOOKUP(D724,'Regression Results'!$A$15:$A$17,'Regression Results'!$B$15:$B$17)+LOOKUP(D724,'Regression Results'!$A$15:$A$17,'Regression Results'!$C$15:$C$17)*F724+LOOKUP(D724,'Regression Results'!$A$15:$A$17,'Regression Results'!$D$15:$D$17)*F724*C724</f>
        <v>12.22607425064308</v>
      </c>
      <c r="I724" s="53">
        <f t="shared" si="14"/>
        <v>7.9776256808396724</v>
      </c>
    </row>
    <row r="725" spans="1:9" x14ac:dyDescent="0.25">
      <c r="A725" s="51">
        <v>12</v>
      </c>
      <c r="B725" s="51">
        <v>25</v>
      </c>
      <c r="C725" s="52">
        <v>49.684999833333329</v>
      </c>
      <c r="D725" s="54">
        <v>2</v>
      </c>
      <c r="E725">
        <v>1</v>
      </c>
      <c r="F725">
        <v>1</v>
      </c>
      <c r="G725" s="53">
        <f>'Regression Results'!$C$2*E725</f>
        <v>20.203699931482753</v>
      </c>
      <c r="H725">
        <f>LOOKUP(D725,'Regression Results'!$A$15:$A$17,'Regression Results'!$B$15:$B$17)+LOOKUP(D725,'Regression Results'!$A$15:$A$17,'Regression Results'!$C$15:$C$17)*F725+LOOKUP(D725,'Regression Results'!$A$15:$A$17,'Regression Results'!$D$15:$D$17)*F725*C725</f>
        <v>12.427164575659116</v>
      </c>
      <c r="I725" s="53">
        <f t="shared" si="14"/>
        <v>7.7765353558236363</v>
      </c>
    </row>
    <row r="726" spans="1:9" x14ac:dyDescent="0.25">
      <c r="A726" s="51">
        <v>12</v>
      </c>
      <c r="B726" s="51">
        <v>26</v>
      </c>
      <c r="C726" s="52">
        <v>52.849999916666683</v>
      </c>
      <c r="D726" s="54">
        <v>2</v>
      </c>
      <c r="E726">
        <v>1</v>
      </c>
      <c r="F726">
        <v>1</v>
      </c>
      <c r="G726" s="53">
        <f>'Regression Results'!$C$2*E726</f>
        <v>20.203699931482753</v>
      </c>
      <c r="H726">
        <f>LOOKUP(D726,'Regression Results'!$A$15:$A$17,'Regression Results'!$B$15:$B$17)+LOOKUP(D726,'Regression Results'!$A$15:$A$17,'Regression Results'!$C$15:$C$17)*F726+LOOKUP(D726,'Regression Results'!$A$15:$A$17,'Regression Results'!$D$15:$D$17)*F726*C726</f>
        <v>12.004975066976842</v>
      </c>
      <c r="I726" s="53">
        <f t="shared" si="14"/>
        <v>8.1987248645059108</v>
      </c>
    </row>
    <row r="727" spans="1:9" x14ac:dyDescent="0.25">
      <c r="A727" s="51">
        <v>12</v>
      </c>
      <c r="B727" s="51">
        <v>27</v>
      </c>
      <c r="C727" s="52">
        <v>57.642500041666665</v>
      </c>
      <c r="D727" s="54">
        <v>2</v>
      </c>
      <c r="E727">
        <v>1</v>
      </c>
      <c r="F727">
        <v>1</v>
      </c>
      <c r="G727" s="53">
        <f>'Regression Results'!$C$2*E727</f>
        <v>20.203699931482753</v>
      </c>
      <c r="H727">
        <f>LOOKUP(D727,'Regression Results'!$A$15:$A$17,'Regression Results'!$B$15:$B$17)+LOOKUP(D727,'Regression Results'!$A$15:$A$17,'Regression Results'!$C$15:$C$17)*F727+LOOKUP(D727,'Regression Results'!$A$15:$A$17,'Regression Results'!$D$15:$D$17)*F727*C727</f>
        <v>11.365688109675242</v>
      </c>
      <c r="I727" s="53">
        <f t="shared" si="14"/>
        <v>8.8380118218075108</v>
      </c>
    </row>
    <row r="728" spans="1:9" x14ac:dyDescent="0.25">
      <c r="A728" s="51">
        <v>12</v>
      </c>
      <c r="B728" s="51">
        <v>28</v>
      </c>
      <c r="C728" s="52">
        <v>56.322499916666665</v>
      </c>
      <c r="D728" s="54">
        <v>2</v>
      </c>
      <c r="E728">
        <v>1</v>
      </c>
      <c r="F728">
        <v>1</v>
      </c>
      <c r="G728" s="53">
        <f>'Regression Results'!$C$2*E728</f>
        <v>20.203699931482753</v>
      </c>
      <c r="H728">
        <f>LOOKUP(D728,'Regression Results'!$A$15:$A$17,'Regression Results'!$B$15:$B$17)+LOOKUP(D728,'Regression Results'!$A$15:$A$17,'Regression Results'!$C$15:$C$17)*F728+LOOKUP(D728,'Regression Results'!$A$15:$A$17,'Regression Results'!$D$15:$D$17)*F728*C728</f>
        <v>11.541767158509693</v>
      </c>
      <c r="I728" s="53">
        <f t="shared" si="14"/>
        <v>8.66193277297306</v>
      </c>
    </row>
    <row r="729" spans="1:9" x14ac:dyDescent="0.25">
      <c r="A729" s="51">
        <v>12</v>
      </c>
      <c r="B729" s="51">
        <v>29</v>
      </c>
      <c r="C729" s="52">
        <v>55.587499666666666</v>
      </c>
      <c r="D729" s="54">
        <v>2</v>
      </c>
      <c r="E729">
        <v>1</v>
      </c>
      <c r="F729">
        <v>1</v>
      </c>
      <c r="G729" s="53">
        <f>'Regression Results'!$C$2*E729</f>
        <v>20.203699931482753</v>
      </c>
      <c r="H729">
        <f>LOOKUP(D729,'Regression Results'!$A$15:$A$17,'Regression Results'!$B$15:$B$17)+LOOKUP(D729,'Regression Results'!$A$15:$A$17,'Regression Results'!$C$15:$C$17)*F729+LOOKUP(D729,'Regression Results'!$A$15:$A$17,'Regression Results'!$D$15:$D$17)*F729*C729</f>
        <v>11.639811198401796</v>
      </c>
      <c r="I729" s="53">
        <f t="shared" si="14"/>
        <v>8.5638887330809563</v>
      </c>
    </row>
    <row r="730" spans="1:9" x14ac:dyDescent="0.25">
      <c r="A730" s="51">
        <v>12</v>
      </c>
      <c r="B730" s="51">
        <v>30</v>
      </c>
      <c r="C730" s="52">
        <v>52.040000291666679</v>
      </c>
      <c r="D730" s="54">
        <v>2</v>
      </c>
      <c r="E730">
        <v>1</v>
      </c>
      <c r="F730">
        <v>1</v>
      </c>
      <c r="G730" s="53">
        <f>'Regression Results'!$C$2*E730</f>
        <v>20.203699931482753</v>
      </c>
      <c r="H730">
        <f>LOOKUP(D730,'Regression Results'!$A$15:$A$17,'Regression Results'!$B$15:$B$17)+LOOKUP(D730,'Regression Results'!$A$15:$A$17,'Regression Results'!$C$15:$C$17)*F730+LOOKUP(D730,'Regression Results'!$A$15:$A$17,'Regression Results'!$D$15:$D$17)*F730*C730</f>
        <v>12.113023513961846</v>
      </c>
      <c r="I730" s="53">
        <f t="shared" si="14"/>
        <v>8.0906764175209069</v>
      </c>
    </row>
    <row r="731" spans="1:9" x14ac:dyDescent="0.25">
      <c r="A731" s="51">
        <v>12</v>
      </c>
      <c r="B731" s="51">
        <v>31</v>
      </c>
      <c r="C731" s="52">
        <v>53.824999833333329</v>
      </c>
      <c r="D731" s="54">
        <v>2</v>
      </c>
      <c r="E731">
        <v>1</v>
      </c>
      <c r="F731">
        <v>1</v>
      </c>
      <c r="G731" s="53">
        <f>'Regression Results'!$C$2*E731</f>
        <v>20.203699931482753</v>
      </c>
      <c r="H731">
        <f>LOOKUP(D731,'Regression Results'!$A$15:$A$17,'Regression Results'!$B$15:$B$17)+LOOKUP(D731,'Regression Results'!$A$15:$A$17,'Regression Results'!$C$15:$C$17)*F731+LOOKUP(D731,'Regression Results'!$A$15:$A$17,'Regression Results'!$D$15:$D$17)*F731*C731</f>
        <v>11.874916702065452</v>
      </c>
      <c r="I731" s="53">
        <f t="shared" si="14"/>
        <v>8.3287832294173008</v>
      </c>
    </row>
    <row r="732" spans="1:9" x14ac:dyDescent="0.25">
      <c r="A732" s="51">
        <v>1</v>
      </c>
      <c r="B732" s="51">
        <v>1</v>
      </c>
      <c r="C732" s="52">
        <v>51.537499833333328</v>
      </c>
      <c r="D732" s="54">
        <v>3</v>
      </c>
      <c r="E732">
        <v>2</v>
      </c>
      <c r="F732">
        <v>2</v>
      </c>
      <c r="G732" s="53">
        <f>'Regression Results'!$C$2*E732</f>
        <v>40.407399862965505</v>
      </c>
      <c r="H732">
        <f>LOOKUP(D732,'Regression Results'!$A$15:$A$17,'Regression Results'!$B$15:$B$17)+LOOKUP(D732,'Regression Results'!$A$15:$A$17,'Regression Results'!$C$15:$C$17)*F732+LOOKUP(D732,'Regression Results'!$A$15:$A$17,'Regression Results'!$D$15:$D$17)*F732*C732</f>
        <v>25.139763379920335</v>
      </c>
      <c r="I732" s="53">
        <f t="shared" si="14"/>
        <v>15.26763648304517</v>
      </c>
    </row>
    <row r="733" spans="1:9" x14ac:dyDescent="0.25">
      <c r="A733" s="51">
        <v>1</v>
      </c>
      <c r="B733" s="51">
        <v>2</v>
      </c>
      <c r="C733" s="52">
        <v>54.67250008333334</v>
      </c>
      <c r="D733" s="54">
        <v>3</v>
      </c>
      <c r="E733">
        <v>2</v>
      </c>
      <c r="F733">
        <v>2</v>
      </c>
      <c r="G733" s="53">
        <f>'Regression Results'!$C$2*E733</f>
        <v>40.407399862965505</v>
      </c>
      <c r="H733">
        <f>LOOKUP(D733,'Regression Results'!$A$15:$A$17,'Regression Results'!$B$15:$B$17)+LOOKUP(D733,'Regression Results'!$A$15:$A$17,'Regression Results'!$C$15:$C$17)*F733+LOOKUP(D733,'Regression Results'!$A$15:$A$17,'Regression Results'!$D$15:$D$17)*F733*C733</f>
        <v>24.014743808624726</v>
      </c>
      <c r="I733" s="53">
        <f t="shared" si="14"/>
        <v>16.39265605434078</v>
      </c>
    </row>
    <row r="734" spans="1:9" x14ac:dyDescent="0.25">
      <c r="A734" s="51">
        <v>1</v>
      </c>
      <c r="B734" s="51">
        <v>3</v>
      </c>
      <c r="C734" s="52">
        <v>50.622499958333329</v>
      </c>
      <c r="D734" s="54">
        <v>3</v>
      </c>
      <c r="E734">
        <v>2</v>
      </c>
      <c r="F734">
        <v>2</v>
      </c>
      <c r="G734" s="53">
        <f>'Regression Results'!$C$2*E734</f>
        <v>40.407399862965505</v>
      </c>
      <c r="H734">
        <f>LOOKUP(D734,'Regression Results'!$A$15:$A$17,'Regression Results'!$B$15:$B$17)+LOOKUP(D734,'Regression Results'!$A$15:$A$17,'Regression Results'!$C$15:$C$17)*F734+LOOKUP(D734,'Regression Results'!$A$15:$A$17,'Regression Results'!$D$15:$D$17)*F734*C734</f>
        <v>25.468118303371465</v>
      </c>
      <c r="I734" s="53">
        <f t="shared" si="14"/>
        <v>14.93928155959404</v>
      </c>
    </row>
    <row r="735" spans="1:9" x14ac:dyDescent="0.25">
      <c r="A735" s="51">
        <v>1</v>
      </c>
      <c r="B735" s="51">
        <v>4</v>
      </c>
      <c r="C735" s="52">
        <v>48.462499916666665</v>
      </c>
      <c r="D735" s="54">
        <v>3</v>
      </c>
      <c r="E735">
        <v>2</v>
      </c>
      <c r="F735">
        <v>2</v>
      </c>
      <c r="G735" s="53">
        <f>'Regression Results'!$C$2*E735</f>
        <v>40.407399862965505</v>
      </c>
      <c r="H735">
        <f>LOOKUP(D735,'Regression Results'!$A$15:$A$17,'Regression Results'!$B$15:$B$17)+LOOKUP(D735,'Regression Results'!$A$15:$A$17,'Regression Results'!$C$15:$C$17)*F735+LOOKUP(D735,'Regression Results'!$A$15:$A$17,'Regression Results'!$D$15:$D$17)*F735*C735</f>
        <v>26.243251358264946</v>
      </c>
      <c r="I735" s="53">
        <f t="shared" si="14"/>
        <v>14.16414850470056</v>
      </c>
    </row>
    <row r="736" spans="1:9" x14ac:dyDescent="0.25">
      <c r="A736" s="51">
        <v>1</v>
      </c>
      <c r="B736" s="51">
        <v>5</v>
      </c>
      <c r="C736" s="52">
        <v>51.822500041666672</v>
      </c>
      <c r="D736" s="54">
        <v>3</v>
      </c>
      <c r="E736">
        <v>2</v>
      </c>
      <c r="F736">
        <v>2</v>
      </c>
      <c r="G736" s="53">
        <f>'Regression Results'!$C$2*E736</f>
        <v>40.407399862965505</v>
      </c>
      <c r="H736">
        <f>LOOKUP(D736,'Regression Results'!$A$15:$A$17,'Regression Results'!$B$15:$B$17)+LOOKUP(D736,'Regression Results'!$A$15:$A$17,'Regression Results'!$C$15:$C$17)*F736+LOOKUP(D736,'Regression Results'!$A$15:$A$17,'Regression Results'!$D$15:$D$17)*F736*C736</f>
        <v>25.037488806832712</v>
      </c>
      <c r="I736" s="53">
        <f t="shared" si="14"/>
        <v>15.369911056132793</v>
      </c>
    </row>
    <row r="737" spans="1:9" x14ac:dyDescent="0.25">
      <c r="A737" s="51">
        <v>1</v>
      </c>
      <c r="B737" s="51">
        <v>6</v>
      </c>
      <c r="C737" s="52">
        <v>53.870000000000005</v>
      </c>
      <c r="D737" s="54">
        <v>3</v>
      </c>
      <c r="E737">
        <v>2</v>
      </c>
      <c r="F737">
        <v>2</v>
      </c>
      <c r="G737" s="53">
        <f>'Regression Results'!$C$2*E737</f>
        <v>40.407399862965505</v>
      </c>
      <c r="H737">
        <f>LOOKUP(D737,'Regression Results'!$A$15:$A$17,'Regression Results'!$B$15:$B$17)+LOOKUP(D737,'Regression Results'!$A$15:$A$17,'Regression Results'!$C$15:$C$17)*F737+LOOKUP(D737,'Regression Results'!$A$15:$A$17,'Regression Results'!$D$15:$D$17)*F737*C737</f>
        <v>24.30272729434099</v>
      </c>
      <c r="I737" s="53">
        <f t="shared" si="14"/>
        <v>16.104672568624515</v>
      </c>
    </row>
    <row r="738" spans="1:9" x14ac:dyDescent="0.25">
      <c r="A738" s="51">
        <v>1</v>
      </c>
      <c r="B738" s="51">
        <v>7</v>
      </c>
      <c r="C738" s="52">
        <v>52.767499750000006</v>
      </c>
      <c r="D738" s="54">
        <v>3</v>
      </c>
      <c r="E738">
        <v>2</v>
      </c>
      <c r="F738">
        <v>2</v>
      </c>
      <c r="G738" s="53">
        <f>'Regression Results'!$C$2*E738</f>
        <v>40.407399862965505</v>
      </c>
      <c r="H738">
        <f>LOOKUP(D738,'Regression Results'!$A$15:$A$17,'Regression Results'!$B$15:$B$17)+LOOKUP(D738,'Regression Results'!$A$15:$A$17,'Regression Results'!$C$15:$C$17)*F738+LOOKUP(D738,'Regression Results'!$A$15:$A$17,'Regression Results'!$D$15:$D$17)*F738*C738</f>
        <v>24.69836820652538</v>
      </c>
      <c r="I738" s="53">
        <f t="shared" si="14"/>
        <v>15.709031656440125</v>
      </c>
    </row>
    <row r="739" spans="1:9" x14ac:dyDescent="0.25">
      <c r="A739" s="51">
        <v>1</v>
      </c>
      <c r="B739" s="51">
        <v>8</v>
      </c>
      <c r="C739" s="52">
        <v>51.027500291666676</v>
      </c>
      <c r="D739" s="54">
        <v>3</v>
      </c>
      <c r="E739">
        <v>2</v>
      </c>
      <c r="F739">
        <v>2</v>
      </c>
      <c r="G739" s="53">
        <f>'Regression Results'!$C$2*E739</f>
        <v>40.407399862965505</v>
      </c>
      <c r="H739">
        <f>LOOKUP(D739,'Regression Results'!$A$15:$A$17,'Regression Results'!$B$15:$B$17)+LOOKUP(D739,'Regression Results'!$A$15:$A$17,'Regression Results'!$C$15:$C$17)*F739+LOOKUP(D739,'Regression Results'!$A$15:$A$17,'Regression Results'!$D$15:$D$17)*F739*C739</f>
        <v>25.322780738763214</v>
      </c>
      <c r="I739" s="53">
        <f t="shared" si="14"/>
        <v>15.084619124202291</v>
      </c>
    </row>
    <row r="740" spans="1:9" x14ac:dyDescent="0.25">
      <c r="A740" s="51">
        <v>1</v>
      </c>
      <c r="B740" s="51">
        <v>9</v>
      </c>
      <c r="C740" s="52">
        <v>55.30999987500001</v>
      </c>
      <c r="D740" s="54">
        <v>3</v>
      </c>
      <c r="E740">
        <v>2</v>
      </c>
      <c r="F740">
        <v>2</v>
      </c>
      <c r="G740" s="53">
        <f>'Regression Results'!$C$2*E740</f>
        <v>40.407399862965505</v>
      </c>
      <c r="H740">
        <f>LOOKUP(D740,'Regression Results'!$A$15:$A$17,'Regression Results'!$B$15:$B$17)+LOOKUP(D740,'Regression Results'!$A$15:$A$17,'Regression Results'!$C$15:$C$17)*F740+LOOKUP(D740,'Regression Results'!$A$15:$A$17,'Regression Results'!$D$15:$D$17)*F740*C740</f>
        <v>23.785971979237512</v>
      </c>
      <c r="I740" s="53">
        <f t="shared" si="14"/>
        <v>16.621427883727993</v>
      </c>
    </row>
    <row r="741" spans="1:9" x14ac:dyDescent="0.25">
      <c r="A741" s="51">
        <v>1</v>
      </c>
      <c r="B741" s="51">
        <v>10</v>
      </c>
      <c r="C741" s="52">
        <v>56.082500208333336</v>
      </c>
      <c r="D741" s="54">
        <v>3</v>
      </c>
      <c r="E741">
        <v>2</v>
      </c>
      <c r="F741">
        <v>2</v>
      </c>
      <c r="G741" s="53">
        <f>'Regression Results'!$C$2*E741</f>
        <v>40.407399862965505</v>
      </c>
      <c r="H741">
        <f>LOOKUP(D741,'Regression Results'!$A$15:$A$17,'Regression Results'!$B$15:$B$17)+LOOKUP(D741,'Regression Results'!$A$15:$A$17,'Regression Results'!$C$15:$C$17)*F741+LOOKUP(D741,'Regression Results'!$A$15:$A$17,'Regression Results'!$D$15:$D$17)*F741*C741</f>
        <v>23.508754140472629</v>
      </c>
      <c r="I741" s="53">
        <f t="shared" si="14"/>
        <v>16.898645722492876</v>
      </c>
    </row>
    <row r="742" spans="1:9" x14ac:dyDescent="0.25">
      <c r="A742" s="51">
        <v>1</v>
      </c>
      <c r="B742" s="51">
        <v>11</v>
      </c>
      <c r="C742" s="52">
        <v>55.887500375000002</v>
      </c>
      <c r="D742" s="54">
        <v>3</v>
      </c>
      <c r="E742">
        <v>2</v>
      </c>
      <c r="F742">
        <v>2</v>
      </c>
      <c r="G742" s="53">
        <f>'Regression Results'!$C$2*E742</f>
        <v>40.407399862965505</v>
      </c>
      <c r="H742">
        <f>LOOKUP(D742,'Regression Results'!$A$15:$A$17,'Regression Results'!$B$15:$B$17)+LOOKUP(D742,'Regression Results'!$A$15:$A$17,'Regression Results'!$C$15:$C$17)*F742+LOOKUP(D742,'Regression Results'!$A$15:$A$17,'Regression Results'!$D$15:$D$17)*F742*C742</f>
        <v>23.578731368990994</v>
      </c>
      <c r="I742" s="53">
        <f t="shared" si="14"/>
        <v>16.828668493974511</v>
      </c>
    </row>
    <row r="743" spans="1:9" x14ac:dyDescent="0.25">
      <c r="A743" s="51">
        <v>1</v>
      </c>
      <c r="B743" s="51">
        <v>12</v>
      </c>
      <c r="C743" s="52">
        <v>55.295000041666661</v>
      </c>
      <c r="D743" s="54">
        <v>3</v>
      </c>
      <c r="E743">
        <v>2</v>
      </c>
      <c r="F743">
        <v>2</v>
      </c>
      <c r="G743" s="53">
        <f>'Regression Results'!$C$2*E743</f>
        <v>40.407399862965505</v>
      </c>
      <c r="H743">
        <f>LOOKUP(D743,'Regression Results'!$A$15:$A$17,'Regression Results'!$B$15:$B$17)+LOOKUP(D743,'Regression Results'!$A$15:$A$17,'Regression Results'!$C$15:$C$17)*F743+LOOKUP(D743,'Regression Results'!$A$15:$A$17,'Regression Results'!$D$15:$D$17)*F743*C743</f>
        <v>23.791354787760792</v>
      </c>
      <c r="I743" s="53">
        <f t="shared" si="14"/>
        <v>16.616045075204713</v>
      </c>
    </row>
    <row r="744" spans="1:9" x14ac:dyDescent="0.25">
      <c r="A744" s="51">
        <v>1</v>
      </c>
      <c r="B744" s="51">
        <v>13</v>
      </c>
      <c r="C744" s="52">
        <v>57.859999791666667</v>
      </c>
      <c r="D744" s="54">
        <v>3</v>
      </c>
      <c r="E744">
        <v>2</v>
      </c>
      <c r="F744">
        <v>2</v>
      </c>
      <c r="G744" s="53">
        <f>'Regression Results'!$C$2*E744</f>
        <v>40.407399862965505</v>
      </c>
      <c r="H744">
        <f>LOOKUP(D744,'Regression Results'!$A$15:$A$17,'Regression Results'!$B$15:$B$17)+LOOKUP(D744,'Regression Results'!$A$15:$A$17,'Regression Results'!$C$15:$C$17)*F744+LOOKUP(D744,'Regression Results'!$A$15:$A$17,'Regression Results'!$D$15:$D$17)*F744*C744</f>
        <v>22.870884392545246</v>
      </c>
      <c r="I744" s="53">
        <f t="shared" si="14"/>
        <v>17.536515470420259</v>
      </c>
    </row>
    <row r="745" spans="1:9" x14ac:dyDescent="0.25">
      <c r="A745" s="51">
        <v>1</v>
      </c>
      <c r="B745" s="51">
        <v>14</v>
      </c>
      <c r="C745" s="52">
        <v>62.922500000000007</v>
      </c>
      <c r="D745" s="54">
        <v>3</v>
      </c>
      <c r="E745">
        <v>2</v>
      </c>
      <c r="F745">
        <v>2</v>
      </c>
      <c r="G745" s="53">
        <f>'Regression Results'!$C$2*E745</f>
        <v>40.407399862965505</v>
      </c>
      <c r="H745">
        <f>LOOKUP(D745,'Regression Results'!$A$15:$A$17,'Regression Results'!$B$15:$B$17)+LOOKUP(D745,'Regression Results'!$A$15:$A$17,'Regression Results'!$C$15:$C$17)*F745+LOOKUP(D745,'Regression Results'!$A$15:$A$17,'Regression Results'!$D$15:$D$17)*F745*C745</f>
        <v>21.054166255421308</v>
      </c>
      <c r="I745" s="53">
        <f t="shared" si="14"/>
        <v>19.353233607544198</v>
      </c>
    </row>
    <row r="746" spans="1:9" x14ac:dyDescent="0.25">
      <c r="A746" s="51">
        <v>1</v>
      </c>
      <c r="B746" s="51">
        <v>15</v>
      </c>
      <c r="C746" s="52">
        <v>56.405000000000001</v>
      </c>
      <c r="D746" s="54">
        <v>3</v>
      </c>
      <c r="E746">
        <v>2</v>
      </c>
      <c r="F746">
        <v>2</v>
      </c>
      <c r="G746" s="53">
        <f>'Regression Results'!$C$2*E746</f>
        <v>40.407399862965505</v>
      </c>
      <c r="H746">
        <f>LOOKUP(D746,'Regression Results'!$A$15:$A$17,'Regression Results'!$B$15:$B$17)+LOOKUP(D746,'Regression Results'!$A$15:$A$17,'Regression Results'!$C$15:$C$17)*F746+LOOKUP(D746,'Regression Results'!$A$15:$A$17,'Regression Results'!$D$15:$D$17)*F746*C746</f>
        <v>23.393022546076821</v>
      </c>
      <c r="I746" s="53">
        <f t="shared" si="14"/>
        <v>17.014377316888684</v>
      </c>
    </row>
    <row r="747" spans="1:9" x14ac:dyDescent="0.25">
      <c r="A747" s="51">
        <v>1</v>
      </c>
      <c r="B747" s="51">
        <v>16</v>
      </c>
      <c r="C747" s="52">
        <v>56.929999916666674</v>
      </c>
      <c r="D747" s="54">
        <v>3</v>
      </c>
      <c r="E747">
        <v>2</v>
      </c>
      <c r="F747">
        <v>2</v>
      </c>
      <c r="G747" s="53">
        <f>'Regression Results'!$C$2*E747</f>
        <v>40.407399862965505</v>
      </c>
      <c r="H747">
        <f>LOOKUP(D747,'Regression Results'!$A$15:$A$17,'Regression Results'!$B$15:$B$17)+LOOKUP(D747,'Regression Results'!$A$15:$A$17,'Regression Results'!$C$15:$C$17)*F747+LOOKUP(D747,'Regression Results'!$A$15:$A$17,'Regression Results'!$D$15:$D$17)*F747*C747</f>
        <v>23.204622184329299</v>
      </c>
      <c r="I747" s="53">
        <f t="shared" si="14"/>
        <v>17.202777678636206</v>
      </c>
    </row>
    <row r="748" spans="1:9" x14ac:dyDescent="0.25">
      <c r="A748" s="51">
        <v>1</v>
      </c>
      <c r="B748" s="51">
        <v>17</v>
      </c>
      <c r="C748" s="52">
        <v>56.007499916666667</v>
      </c>
      <c r="D748" s="54">
        <v>3</v>
      </c>
      <c r="E748">
        <v>2</v>
      </c>
      <c r="F748">
        <v>2</v>
      </c>
      <c r="G748" s="53">
        <f>'Regression Results'!$C$2*E748</f>
        <v>40.407399862965505</v>
      </c>
      <c r="H748">
        <f>LOOKUP(D748,'Regression Results'!$A$15:$A$17,'Regression Results'!$B$15:$B$17)+LOOKUP(D748,'Regression Results'!$A$15:$A$17,'Regression Results'!$C$15:$C$17)*F748+LOOKUP(D748,'Regression Results'!$A$15:$A$17,'Regression Results'!$D$15:$D$17)*F748*C748</f>
        <v>23.535668586804132</v>
      </c>
      <c r="I748" s="53">
        <f t="shared" si="14"/>
        <v>16.871731276161373</v>
      </c>
    </row>
    <row r="749" spans="1:9" x14ac:dyDescent="0.25">
      <c r="A749" s="51">
        <v>1</v>
      </c>
      <c r="B749" s="51">
        <v>18</v>
      </c>
      <c r="C749" s="52">
        <v>55.68499987500001</v>
      </c>
      <c r="D749" s="54">
        <v>3</v>
      </c>
      <c r="E749">
        <v>2</v>
      </c>
      <c r="F749">
        <v>2</v>
      </c>
      <c r="G749" s="53">
        <f>'Regression Results'!$C$2*E749</f>
        <v>40.407399862965505</v>
      </c>
      <c r="H749">
        <f>LOOKUP(D749,'Regression Results'!$A$15:$A$17,'Regression Results'!$B$15:$B$17)+LOOKUP(D749,'Regression Results'!$A$15:$A$17,'Regression Results'!$C$15:$C$17)*F749+LOOKUP(D749,'Regression Results'!$A$15:$A$17,'Regression Results'!$D$15:$D$17)*F749*C749</f>
        <v>23.651400270914408</v>
      </c>
      <c r="I749" s="53">
        <f t="shared" si="14"/>
        <v>16.755999592051097</v>
      </c>
    </row>
    <row r="750" spans="1:9" x14ac:dyDescent="0.25">
      <c r="A750" s="51">
        <v>1</v>
      </c>
      <c r="B750" s="51">
        <v>19</v>
      </c>
      <c r="C750" s="52">
        <v>54.642499916666651</v>
      </c>
      <c r="D750" s="54">
        <v>3</v>
      </c>
      <c r="E750">
        <v>2</v>
      </c>
      <c r="F750">
        <v>2</v>
      </c>
      <c r="G750" s="53">
        <f>'Regression Results'!$C$2*E750</f>
        <v>40.407399862965505</v>
      </c>
      <c r="H750">
        <f>LOOKUP(D750,'Regression Results'!$A$15:$A$17,'Regression Results'!$B$15:$B$17)+LOOKUP(D750,'Regression Results'!$A$15:$A$17,'Regression Results'!$C$15:$C$17)*F750+LOOKUP(D750,'Regression Results'!$A$15:$A$17,'Regression Results'!$D$15:$D$17)*F750*C750</f>
        <v>24.025509605100229</v>
      </c>
      <c r="I750" s="53">
        <f t="shared" si="14"/>
        <v>16.381890257865276</v>
      </c>
    </row>
    <row r="751" spans="1:9" x14ac:dyDescent="0.25">
      <c r="A751" s="51">
        <v>1</v>
      </c>
      <c r="B751" s="51">
        <v>20</v>
      </c>
      <c r="C751" s="52">
        <v>53.510000083333324</v>
      </c>
      <c r="D751" s="54">
        <v>3</v>
      </c>
      <c r="E751">
        <v>2</v>
      </c>
      <c r="F751">
        <v>2</v>
      </c>
      <c r="G751" s="53">
        <f>'Regression Results'!$C$2*E751</f>
        <v>40.407399862965505</v>
      </c>
      <c r="H751">
        <f>LOOKUP(D751,'Regression Results'!$A$15:$A$17,'Regression Results'!$B$15:$B$17)+LOOKUP(D751,'Regression Results'!$A$15:$A$17,'Regression Results'!$C$15:$C$17)*F751+LOOKUP(D751,'Regression Results'!$A$15:$A$17,'Regression Results'!$D$15:$D$17)*F751*C751</f>
        <v>24.431916104426346</v>
      </c>
      <c r="I751" s="53">
        <f t="shared" si="14"/>
        <v>15.975483758539159</v>
      </c>
    </row>
    <row r="752" spans="1:9" x14ac:dyDescent="0.25">
      <c r="A752" s="51">
        <v>1</v>
      </c>
      <c r="B752" s="51">
        <v>21</v>
      </c>
      <c r="C752" s="52">
        <v>55.69999979166667</v>
      </c>
      <c r="D752" s="54">
        <v>3</v>
      </c>
      <c r="E752">
        <v>2</v>
      </c>
      <c r="F752">
        <v>2</v>
      </c>
      <c r="G752" s="53">
        <f>'Regression Results'!$C$2*E752</f>
        <v>40.407399862965505</v>
      </c>
      <c r="H752">
        <f>LOOKUP(D752,'Regression Results'!$A$15:$A$17,'Regression Results'!$B$15:$B$17)+LOOKUP(D752,'Regression Results'!$A$15:$A$17,'Regression Results'!$C$15:$C$17)*F752+LOOKUP(D752,'Regression Results'!$A$15:$A$17,'Regression Results'!$D$15:$D$17)*F752*C752</f>
        <v>23.64601743248631</v>
      </c>
      <c r="I752" s="53">
        <f t="shared" si="14"/>
        <v>16.761382430479195</v>
      </c>
    </row>
    <row r="753" spans="1:9" x14ac:dyDescent="0.25">
      <c r="A753" s="51">
        <v>1</v>
      </c>
      <c r="B753" s="51">
        <v>22</v>
      </c>
      <c r="C753" s="52">
        <v>61.25</v>
      </c>
      <c r="D753" s="54">
        <v>3</v>
      </c>
      <c r="E753">
        <v>2</v>
      </c>
      <c r="F753">
        <v>2</v>
      </c>
      <c r="G753" s="53">
        <f>'Regression Results'!$C$2*E753</f>
        <v>40.407399862965505</v>
      </c>
      <c r="H753">
        <f>LOOKUP(D753,'Regression Results'!$A$15:$A$17,'Regression Results'!$B$15:$B$17)+LOOKUP(D753,'Regression Results'!$A$15:$A$17,'Regression Results'!$C$15:$C$17)*F753+LOOKUP(D753,'Regression Results'!$A$15:$A$17,'Regression Results'!$D$15:$D$17)*F753*C753</f>
        <v>21.654356074542346</v>
      </c>
      <c r="I753" s="53">
        <f t="shared" si="14"/>
        <v>18.75304378842316</v>
      </c>
    </row>
    <row r="754" spans="1:9" x14ac:dyDescent="0.25">
      <c r="A754" s="51">
        <v>1</v>
      </c>
      <c r="B754" s="51">
        <v>23</v>
      </c>
      <c r="C754" s="52">
        <v>53.480000374999996</v>
      </c>
      <c r="D754" s="54">
        <v>3</v>
      </c>
      <c r="E754">
        <v>2</v>
      </c>
      <c r="F754">
        <v>2</v>
      </c>
      <c r="G754" s="53">
        <f>'Regression Results'!$C$2*E754</f>
        <v>40.407399862965505</v>
      </c>
      <c r="H754">
        <f>LOOKUP(D754,'Regression Results'!$A$15:$A$17,'Regression Results'!$B$15:$B$17)+LOOKUP(D754,'Regression Results'!$A$15:$A$17,'Regression Results'!$C$15:$C$17)*F754+LOOKUP(D754,'Regression Results'!$A$15:$A$17,'Regression Results'!$D$15:$D$17)*F754*C754</f>
        <v>24.44268173642531</v>
      </c>
      <c r="I754" s="53">
        <f t="shared" si="14"/>
        <v>15.964718126540195</v>
      </c>
    </row>
    <row r="755" spans="1:9" x14ac:dyDescent="0.25">
      <c r="A755" s="51">
        <v>1</v>
      </c>
      <c r="B755" s="51">
        <v>24</v>
      </c>
      <c r="C755" s="52">
        <v>52.692499999999995</v>
      </c>
      <c r="D755" s="54">
        <v>3</v>
      </c>
      <c r="E755">
        <v>2</v>
      </c>
      <c r="F755">
        <v>2</v>
      </c>
      <c r="G755" s="53">
        <f>'Regression Results'!$C$2*E755</f>
        <v>40.407399862965505</v>
      </c>
      <c r="H755">
        <f>LOOKUP(D755,'Regression Results'!$A$15:$A$17,'Regression Results'!$B$15:$B$17)+LOOKUP(D755,'Regression Results'!$A$15:$A$17,'Regression Results'!$C$15:$C$17)*F755+LOOKUP(D755,'Regression Results'!$A$15:$A$17,'Regression Results'!$D$15:$D$17)*F755*C755</f>
        <v>24.725282458475533</v>
      </c>
      <c r="I755" s="53">
        <f t="shared" si="14"/>
        <v>15.682117404489972</v>
      </c>
    </row>
    <row r="756" spans="1:9" x14ac:dyDescent="0.25">
      <c r="A756" s="51">
        <v>1</v>
      </c>
      <c r="B756" s="51">
        <v>25</v>
      </c>
      <c r="C756" s="52">
        <v>53.787499958333342</v>
      </c>
      <c r="D756" s="54">
        <v>3</v>
      </c>
      <c r="E756">
        <v>2</v>
      </c>
      <c r="F756">
        <v>2</v>
      </c>
      <c r="G756" s="53">
        <f>'Regression Results'!$C$2*E756</f>
        <v>40.407399862965505</v>
      </c>
      <c r="H756">
        <f>LOOKUP(D756,'Regression Results'!$A$15:$A$17,'Regression Results'!$B$15:$B$17)+LOOKUP(D756,'Regression Results'!$A$15:$A$17,'Regression Results'!$C$15:$C$17)*F756+LOOKUP(D756,'Regression Results'!$A$15:$A$17,'Regression Results'!$D$15:$D$17)*F756*C756</f>
        <v>24.332333085124482</v>
      </c>
      <c r="I756" s="53">
        <f t="shared" si="14"/>
        <v>16.075066777841023</v>
      </c>
    </row>
    <row r="757" spans="1:9" x14ac:dyDescent="0.25">
      <c r="A757" s="51">
        <v>1</v>
      </c>
      <c r="B757" s="51">
        <v>26</v>
      </c>
      <c r="C757" s="52">
        <v>51.725000208333334</v>
      </c>
      <c r="D757" s="54">
        <v>3</v>
      </c>
      <c r="E757">
        <v>2</v>
      </c>
      <c r="F757">
        <v>2</v>
      </c>
      <c r="G757" s="53">
        <f>'Regression Results'!$C$2*E757</f>
        <v>40.407399862965505</v>
      </c>
      <c r="H757">
        <f>LOOKUP(D757,'Regression Results'!$A$15:$A$17,'Regression Results'!$B$15:$B$17)+LOOKUP(D757,'Regression Results'!$A$15:$A$17,'Regression Results'!$C$15:$C$17)*F757+LOOKUP(D757,'Regression Results'!$A$15:$A$17,'Regression Results'!$D$15:$D$17)*F757*C757</f>
        <v>25.072477391187071</v>
      </c>
      <c r="I757" s="53">
        <f t="shared" si="14"/>
        <v>15.334922471778434</v>
      </c>
    </row>
    <row r="758" spans="1:9" x14ac:dyDescent="0.25">
      <c r="A758" s="51">
        <v>1</v>
      </c>
      <c r="B758" s="51">
        <v>27</v>
      </c>
      <c r="C758" s="52">
        <v>53.112499999999983</v>
      </c>
      <c r="D758" s="54">
        <v>3</v>
      </c>
      <c r="E758">
        <v>2</v>
      </c>
      <c r="F758">
        <v>2</v>
      </c>
      <c r="G758" s="53">
        <f>'Regression Results'!$C$2*E758</f>
        <v>40.407399862965505</v>
      </c>
      <c r="H758">
        <f>LOOKUP(D758,'Regression Results'!$A$15:$A$17,'Regression Results'!$B$15:$B$17)+LOOKUP(D758,'Regression Results'!$A$15:$A$17,'Regression Results'!$C$15:$C$17)*F758+LOOKUP(D758,'Regression Results'!$A$15:$A$17,'Regression Results'!$D$15:$D$17)*F758*C758</f>
        <v>24.574562145153664</v>
      </c>
      <c r="I758" s="53">
        <f t="shared" si="14"/>
        <v>15.832837717811842</v>
      </c>
    </row>
    <row r="759" spans="1:9" x14ac:dyDescent="0.25">
      <c r="A759" s="51">
        <v>1</v>
      </c>
      <c r="B759" s="51">
        <v>28</v>
      </c>
      <c r="C759" s="52">
        <v>55.834999708333335</v>
      </c>
      <c r="D759" s="54">
        <v>3</v>
      </c>
      <c r="E759">
        <v>2</v>
      </c>
      <c r="F759">
        <v>2</v>
      </c>
      <c r="G759" s="53">
        <f>'Regression Results'!$C$2*E759</f>
        <v>40.407399862965505</v>
      </c>
      <c r="H759">
        <f>LOOKUP(D759,'Regression Results'!$A$15:$A$17,'Regression Results'!$B$15:$B$17)+LOOKUP(D759,'Regression Results'!$A$15:$A$17,'Regression Results'!$C$15:$C$17)*F759+LOOKUP(D759,'Regression Results'!$A$15:$A$17,'Regression Results'!$D$15:$D$17)*F759*C759</f>
        <v>23.597571647394819</v>
      </c>
      <c r="I759" s="53">
        <f t="shared" si="14"/>
        <v>16.809828215570686</v>
      </c>
    </row>
    <row r="760" spans="1:9" x14ac:dyDescent="0.25">
      <c r="A760" s="51">
        <v>1</v>
      </c>
      <c r="B760" s="51">
        <v>29</v>
      </c>
      <c r="C760" s="52">
        <v>54.424999875000005</v>
      </c>
      <c r="D760" s="54">
        <v>3</v>
      </c>
      <c r="E760">
        <v>2</v>
      </c>
      <c r="F760">
        <v>2</v>
      </c>
      <c r="G760" s="53">
        <f>'Regression Results'!$C$2*E760</f>
        <v>40.407399862965505</v>
      </c>
      <c r="H760">
        <f>LOOKUP(D760,'Regression Results'!$A$15:$A$17,'Regression Results'!$B$15:$B$17)+LOOKUP(D760,'Regression Results'!$A$15:$A$17,'Regression Results'!$C$15:$C$17)*F760+LOOKUP(D760,'Regression Results'!$A$15:$A$17,'Regression Results'!$D$15:$D$17)*F760*C760</f>
        <v>24.103561210880034</v>
      </c>
      <c r="I760" s="53">
        <f t="shared" si="14"/>
        <v>16.303838652085471</v>
      </c>
    </row>
    <row r="761" spans="1:9" x14ac:dyDescent="0.25">
      <c r="A761" s="51">
        <v>1</v>
      </c>
      <c r="B761" s="51">
        <v>30</v>
      </c>
      <c r="C761" s="52">
        <v>51.98000008333333</v>
      </c>
      <c r="D761" s="54">
        <v>3</v>
      </c>
      <c r="E761">
        <v>2</v>
      </c>
      <c r="F761">
        <v>2</v>
      </c>
      <c r="G761" s="53">
        <f>'Regression Results'!$C$2*E761</f>
        <v>40.407399862965505</v>
      </c>
      <c r="H761">
        <f>LOOKUP(D761,'Regression Results'!$A$15:$A$17,'Regression Results'!$B$15:$B$17)+LOOKUP(D761,'Regression Results'!$A$15:$A$17,'Regression Results'!$C$15:$C$17)*F761+LOOKUP(D761,'Regression Results'!$A$15:$A$17,'Regression Results'!$D$15:$D$17)*F761*C761</f>
        <v>24.980968674384602</v>
      </c>
      <c r="I761" s="53">
        <f t="shared" si="14"/>
        <v>15.426431188580903</v>
      </c>
    </row>
    <row r="762" spans="1:9" x14ac:dyDescent="0.25">
      <c r="A762" s="51">
        <v>1</v>
      </c>
      <c r="B762" s="51">
        <v>31</v>
      </c>
      <c r="C762" s="52">
        <v>56.097499625000005</v>
      </c>
      <c r="D762" s="54">
        <v>3</v>
      </c>
      <c r="E762">
        <v>2</v>
      </c>
      <c r="F762">
        <v>2</v>
      </c>
      <c r="G762" s="53">
        <f>'Regression Results'!$C$2*E762</f>
        <v>40.407399862965505</v>
      </c>
      <c r="H762">
        <f>LOOKUP(D762,'Regression Results'!$A$15:$A$17,'Regression Results'!$B$15:$B$17)+LOOKUP(D762,'Regression Results'!$A$15:$A$17,'Regression Results'!$C$15:$C$17)*F762+LOOKUP(D762,'Regression Results'!$A$15:$A$17,'Regression Results'!$D$15:$D$17)*F762*C762</f>
        <v>23.503371481473472</v>
      </c>
      <c r="I762" s="53">
        <f t="shared" si="14"/>
        <v>16.904028381492033</v>
      </c>
    </row>
    <row r="763" spans="1:9" x14ac:dyDescent="0.25">
      <c r="A763" s="51">
        <v>2</v>
      </c>
      <c r="B763" s="51">
        <v>1</v>
      </c>
      <c r="C763" s="52">
        <v>60.912499874999988</v>
      </c>
      <c r="D763" s="54">
        <v>3</v>
      </c>
      <c r="E763">
        <v>2</v>
      </c>
      <c r="F763">
        <v>2</v>
      </c>
      <c r="G763" s="53">
        <f>'Regression Results'!$C$2*E763</f>
        <v>40.407399862965505</v>
      </c>
      <c r="H763">
        <f>LOOKUP(D763,'Regression Results'!$A$15:$A$17,'Regression Results'!$B$15:$B$17)+LOOKUP(D763,'Regression Results'!$A$15:$A$17,'Regression Results'!$C$15:$C$17)*F763+LOOKUP(D763,'Regression Results'!$A$15:$A$17,'Regression Results'!$D$15:$D$17)*F763*C763</f>
        <v>21.775470656890377</v>
      </c>
      <c r="I763" s="53">
        <f t="shared" si="14"/>
        <v>18.631929206075128</v>
      </c>
    </row>
    <row r="764" spans="1:9" x14ac:dyDescent="0.25">
      <c r="A764" s="51">
        <v>2</v>
      </c>
      <c r="B764" s="51">
        <v>2</v>
      </c>
      <c r="C764" s="52">
        <v>62.112499958333338</v>
      </c>
      <c r="D764" s="54">
        <v>3</v>
      </c>
      <c r="E764">
        <v>2</v>
      </c>
      <c r="F764">
        <v>2</v>
      </c>
      <c r="G764" s="53">
        <f>'Regression Results'!$C$2*E764</f>
        <v>40.407399862965505</v>
      </c>
      <c r="H764">
        <f>LOOKUP(D764,'Regression Results'!$A$15:$A$17,'Regression Results'!$B$15:$B$17)+LOOKUP(D764,'Regression Results'!$A$15:$A$17,'Regression Results'!$C$15:$C$17)*F764+LOOKUP(D764,'Regression Results'!$A$15:$A$17,'Regression Results'!$D$15:$D$17)*F764*C764</f>
        <v>21.344841160351621</v>
      </c>
      <c r="I764" s="53">
        <f t="shared" si="14"/>
        <v>19.062558702613885</v>
      </c>
    </row>
    <row r="765" spans="1:9" x14ac:dyDescent="0.25">
      <c r="A765" s="51">
        <v>2</v>
      </c>
      <c r="B765" s="51">
        <v>3</v>
      </c>
      <c r="C765" s="52">
        <v>56.990000166666668</v>
      </c>
      <c r="D765" s="54">
        <v>3</v>
      </c>
      <c r="E765">
        <v>2</v>
      </c>
      <c r="F765">
        <v>2</v>
      </c>
      <c r="G765" s="53">
        <f>'Regression Results'!$C$2*E765</f>
        <v>40.407399862965505</v>
      </c>
      <c r="H765">
        <f>LOOKUP(D765,'Regression Results'!$A$15:$A$17,'Regression Results'!$B$15:$B$17)+LOOKUP(D765,'Regression Results'!$A$15:$A$17,'Regression Results'!$C$15:$C$17)*F765+LOOKUP(D765,'Regression Results'!$A$15:$A$17,'Regression Results'!$D$15:$D$17)*F765*C765</f>
        <v>23.183090621283132</v>
      </c>
      <c r="I765" s="53">
        <f t="shared" si="14"/>
        <v>17.224309241682374</v>
      </c>
    </row>
    <row r="766" spans="1:9" x14ac:dyDescent="0.25">
      <c r="A766" s="51">
        <v>2</v>
      </c>
      <c r="B766" s="51">
        <v>4</v>
      </c>
      <c r="C766" s="52">
        <v>55.107500583333341</v>
      </c>
      <c r="D766" s="54">
        <v>3</v>
      </c>
      <c r="E766">
        <v>2</v>
      </c>
      <c r="F766">
        <v>2</v>
      </c>
      <c r="G766" s="53">
        <f>'Regression Results'!$C$2*E766</f>
        <v>40.407399862965505</v>
      </c>
      <c r="H766">
        <f>LOOKUP(D766,'Regression Results'!$A$15:$A$17,'Regression Results'!$B$15:$B$17)+LOOKUP(D766,'Regression Results'!$A$15:$A$17,'Regression Results'!$C$15:$C$17)*F766+LOOKUP(D766,'Regression Results'!$A$15:$A$17,'Regression Results'!$D$15:$D$17)*F766*C766</f>
        <v>23.858640447540981</v>
      </c>
      <c r="I766" s="53">
        <f t="shared" si="14"/>
        <v>16.548759415424524</v>
      </c>
    </row>
    <row r="767" spans="1:9" x14ac:dyDescent="0.25">
      <c r="A767" s="51">
        <v>2</v>
      </c>
      <c r="B767" s="51">
        <v>5</v>
      </c>
      <c r="C767" s="52">
        <v>55.129999749999989</v>
      </c>
      <c r="D767" s="54">
        <v>3</v>
      </c>
      <c r="E767">
        <v>2</v>
      </c>
      <c r="F767">
        <v>2</v>
      </c>
      <c r="G767" s="53">
        <f>'Regression Results'!$C$2*E767</f>
        <v>40.407399862965505</v>
      </c>
      <c r="H767">
        <f>LOOKUP(D767,'Regression Results'!$A$15:$A$17,'Regression Results'!$B$15:$B$17)+LOOKUP(D767,'Regression Results'!$A$15:$A$17,'Regression Results'!$C$15:$C$17)*F767+LOOKUP(D767,'Regression Results'!$A$15:$A$17,'Regression Results'!$D$15:$D$17)*F767*C767</f>
        <v>23.850566444089843</v>
      </c>
      <c r="I767" s="53">
        <f t="shared" si="14"/>
        <v>16.556833418875662</v>
      </c>
    </row>
    <row r="768" spans="1:9" x14ac:dyDescent="0.25">
      <c r="A768" s="51">
        <v>2</v>
      </c>
      <c r="B768" s="51">
        <v>6</v>
      </c>
      <c r="C768" s="52">
        <v>52.362500000000011</v>
      </c>
      <c r="D768" s="54">
        <v>3</v>
      </c>
      <c r="E768">
        <v>2</v>
      </c>
      <c r="F768">
        <v>2</v>
      </c>
      <c r="G768" s="53">
        <f>'Regression Results'!$C$2*E768</f>
        <v>40.407399862965505</v>
      </c>
      <c r="H768">
        <f>LOOKUP(D768,'Regression Results'!$A$15:$A$17,'Regression Results'!$B$15:$B$17)+LOOKUP(D768,'Regression Results'!$A$15:$A$17,'Regression Results'!$C$15:$C$17)*F768+LOOKUP(D768,'Regression Results'!$A$15:$A$17,'Regression Results'!$D$15:$D$17)*F768*C768</f>
        <v>24.843705561799855</v>
      </c>
      <c r="I768" s="53">
        <f t="shared" si="14"/>
        <v>15.563694301165651</v>
      </c>
    </row>
    <row r="769" spans="1:9" x14ac:dyDescent="0.25">
      <c r="A769" s="51">
        <v>2</v>
      </c>
      <c r="B769" s="51">
        <v>7</v>
      </c>
      <c r="C769" s="52">
        <v>53.427499833333322</v>
      </c>
      <c r="D769" s="54">
        <v>3</v>
      </c>
      <c r="E769">
        <v>2</v>
      </c>
      <c r="F769">
        <v>2</v>
      </c>
      <c r="G769" s="53">
        <f>'Regression Results'!$C$2*E769</f>
        <v>40.407399862965505</v>
      </c>
      <c r="H769">
        <f>LOOKUP(D769,'Regression Results'!$A$15:$A$17,'Regression Results'!$B$15:$B$17)+LOOKUP(D769,'Regression Results'!$A$15:$A$17,'Regression Results'!$C$15:$C$17)*F769+LOOKUP(D769,'Regression Results'!$A$15:$A$17,'Regression Results'!$D$15:$D$17)*F769*C769</f>
        <v>24.461521969971901</v>
      </c>
      <c r="I769" s="53">
        <f t="shared" si="14"/>
        <v>15.945877892993604</v>
      </c>
    </row>
    <row r="770" spans="1:9" x14ac:dyDescent="0.25">
      <c r="A770" s="51">
        <v>2</v>
      </c>
      <c r="B770" s="51">
        <v>8</v>
      </c>
      <c r="C770" s="52">
        <v>54.889999708333335</v>
      </c>
      <c r="D770" s="54">
        <v>3</v>
      </c>
      <c r="E770">
        <v>2</v>
      </c>
      <c r="F770">
        <v>2</v>
      </c>
      <c r="G770" s="53">
        <f>'Regression Results'!$C$2*E770</f>
        <v>40.407399862965505</v>
      </c>
      <c r="H770">
        <f>LOOKUP(D770,'Regression Results'!$A$15:$A$17,'Regression Results'!$B$15:$B$17)+LOOKUP(D770,'Regression Results'!$A$15:$A$17,'Regression Results'!$C$15:$C$17)*F770+LOOKUP(D770,'Regression Results'!$A$15:$A$17,'Regression Results'!$D$15:$D$17)*F770*C770</f>
        <v>23.936692352369036</v>
      </c>
      <c r="I770" s="53">
        <f t="shared" si="14"/>
        <v>16.470707510596469</v>
      </c>
    </row>
    <row r="771" spans="1:9" x14ac:dyDescent="0.25">
      <c r="A771" s="51">
        <v>2</v>
      </c>
      <c r="B771" s="51">
        <v>9</v>
      </c>
      <c r="C771" s="52">
        <v>53.337500208333324</v>
      </c>
      <c r="D771" s="54">
        <v>3</v>
      </c>
      <c r="E771">
        <v>2</v>
      </c>
      <c r="F771">
        <v>2</v>
      </c>
      <c r="G771" s="53">
        <f>'Regression Results'!$C$2*E771</f>
        <v>40.407399862965505</v>
      </c>
      <c r="H771">
        <f>LOOKUP(D771,'Regression Results'!$A$15:$A$17,'Regression Results'!$B$15:$B$17)+LOOKUP(D771,'Regression Results'!$A$15:$A$17,'Regression Results'!$C$15:$C$17)*F771+LOOKUP(D771,'Regression Results'!$A$15:$A$17,'Regression Results'!$D$15:$D$17)*F771*C771</f>
        <v>24.493819045397739</v>
      </c>
      <c r="I771" s="53">
        <f t="shared" ref="I771:I834" si="15">G771-H771</f>
        <v>15.913580817567766</v>
      </c>
    </row>
    <row r="772" spans="1:9" x14ac:dyDescent="0.25">
      <c r="A772" s="51">
        <v>2</v>
      </c>
      <c r="B772" s="51">
        <v>10</v>
      </c>
      <c r="C772" s="52">
        <v>59.810000166666661</v>
      </c>
      <c r="D772" s="54">
        <v>3</v>
      </c>
      <c r="E772">
        <v>2</v>
      </c>
      <c r="F772">
        <v>2</v>
      </c>
      <c r="G772" s="53">
        <f>'Regression Results'!$C$2*E772</f>
        <v>40.407399862965505</v>
      </c>
      <c r="H772">
        <f>LOOKUP(D772,'Regression Results'!$A$15:$A$17,'Regression Results'!$B$15:$B$17)+LOOKUP(D772,'Regression Results'!$A$15:$A$17,'Regression Results'!$C$15:$C$17)*F772+LOOKUP(D772,'Regression Results'!$A$15:$A$17,'Regression Results'!$D$15:$D$17)*F772*C772</f>
        <v>22.17111137469341</v>
      </c>
      <c r="I772" s="53">
        <f t="shared" si="15"/>
        <v>18.236288488272095</v>
      </c>
    </row>
    <row r="773" spans="1:9" x14ac:dyDescent="0.25">
      <c r="A773" s="51">
        <v>2</v>
      </c>
      <c r="B773" s="51">
        <v>11</v>
      </c>
      <c r="C773" s="52">
        <v>53.952499875000008</v>
      </c>
      <c r="D773" s="54">
        <v>3</v>
      </c>
      <c r="E773">
        <v>2</v>
      </c>
      <c r="F773">
        <v>2</v>
      </c>
      <c r="G773" s="53">
        <f>'Regression Results'!$C$2*E773</f>
        <v>40.407399862965505</v>
      </c>
      <c r="H773">
        <f>LOOKUP(D773,'Regression Results'!$A$15:$A$17,'Regression Results'!$B$15:$B$17)+LOOKUP(D773,'Regression Results'!$A$15:$A$17,'Regression Results'!$C$15:$C$17)*F773+LOOKUP(D773,'Regression Results'!$A$15:$A$17,'Regression Results'!$D$15:$D$17)*F773*C773</f>
        <v>24.273121563367141</v>
      </c>
      <c r="I773" s="53">
        <f t="shared" si="15"/>
        <v>16.134278299598364</v>
      </c>
    </row>
    <row r="774" spans="1:9" x14ac:dyDescent="0.25">
      <c r="A774" s="51">
        <v>2</v>
      </c>
      <c r="B774" s="51">
        <v>12</v>
      </c>
      <c r="C774" s="52">
        <v>58.482499791666669</v>
      </c>
      <c r="D774" s="54">
        <v>3</v>
      </c>
      <c r="E774">
        <v>2</v>
      </c>
      <c r="F774">
        <v>2</v>
      </c>
      <c r="G774" s="53">
        <f>'Regression Results'!$C$2*E774</f>
        <v>40.407399862965505</v>
      </c>
      <c r="H774">
        <f>LOOKUP(D774,'Regression Results'!$A$15:$A$17,'Regression Results'!$B$15:$B$17)+LOOKUP(D774,'Regression Results'!$A$15:$A$17,'Regression Results'!$C$15:$C$17)*F774+LOOKUP(D774,'Regression Results'!$A$15:$A$17,'Regression Results'!$D$15:$D$17)*F774*C774</f>
        <v>22.647495356728896</v>
      </c>
      <c r="I774" s="53">
        <f t="shared" si="15"/>
        <v>17.759904506236609</v>
      </c>
    </row>
    <row r="775" spans="1:9" x14ac:dyDescent="0.25">
      <c r="A775" s="51">
        <v>2</v>
      </c>
      <c r="B775" s="51">
        <v>13</v>
      </c>
      <c r="C775" s="52">
        <v>59.509999833333332</v>
      </c>
      <c r="D775" s="54">
        <v>3</v>
      </c>
      <c r="E775">
        <v>2</v>
      </c>
      <c r="F775">
        <v>2</v>
      </c>
      <c r="G775" s="53">
        <f>'Regression Results'!$C$2*E775</f>
        <v>40.407399862965505</v>
      </c>
      <c r="H775">
        <f>LOOKUP(D775,'Regression Results'!$A$15:$A$17,'Regression Results'!$B$15:$B$17)+LOOKUP(D775,'Regression Results'!$A$15:$A$17,'Regression Results'!$C$15:$C$17)*F775+LOOKUP(D775,'Regression Results'!$A$15:$A$17,'Regression Results'!$D$15:$D$17)*F775*C775</f>
        <v>22.278768860971187</v>
      </c>
      <c r="I775" s="53">
        <f t="shared" si="15"/>
        <v>18.128631001994318</v>
      </c>
    </row>
    <row r="776" spans="1:9" x14ac:dyDescent="0.25">
      <c r="A776" s="51">
        <v>2</v>
      </c>
      <c r="B776" s="51">
        <v>14</v>
      </c>
      <c r="C776" s="52">
        <v>58.999999916666667</v>
      </c>
      <c r="D776" s="54">
        <v>3</v>
      </c>
      <c r="E776">
        <v>2</v>
      </c>
      <c r="F776">
        <v>2</v>
      </c>
      <c r="G776" s="53">
        <f>'Regression Results'!$C$2*E776</f>
        <v>40.407399862965505</v>
      </c>
      <c r="H776">
        <f>LOOKUP(D776,'Regression Results'!$A$15:$A$17,'Regression Results'!$B$15:$B$17)+LOOKUP(D776,'Regression Results'!$A$15:$A$17,'Regression Results'!$C$15:$C$17)*F776+LOOKUP(D776,'Regression Results'!$A$15:$A$17,'Regression Results'!$D$15:$D$17)*F776*C776</f>
        <v>22.461786354385779</v>
      </c>
      <c r="I776" s="53">
        <f t="shared" si="15"/>
        <v>17.945613508579726</v>
      </c>
    </row>
    <row r="777" spans="1:9" x14ac:dyDescent="0.25">
      <c r="A777" s="51">
        <v>2</v>
      </c>
      <c r="B777" s="51">
        <v>15</v>
      </c>
      <c r="C777" s="52">
        <v>59.67499999999999</v>
      </c>
      <c r="D777" s="54">
        <v>3</v>
      </c>
      <c r="E777">
        <v>2</v>
      </c>
      <c r="F777">
        <v>2</v>
      </c>
      <c r="G777" s="53">
        <f>'Regression Results'!$C$2*E777</f>
        <v>40.407399862965505</v>
      </c>
      <c r="H777">
        <f>LOOKUP(D777,'Regression Results'!$A$15:$A$17,'Regression Results'!$B$15:$B$17)+LOOKUP(D777,'Regression Results'!$A$15:$A$17,'Regression Results'!$C$15:$C$17)*F777+LOOKUP(D777,'Regression Results'!$A$15:$A$17,'Regression Results'!$D$15:$D$17)*F777*C777</f>
        <v>22.219557249499374</v>
      </c>
      <c r="I777" s="53">
        <f t="shared" si="15"/>
        <v>18.187842613466131</v>
      </c>
    </row>
    <row r="778" spans="1:9" x14ac:dyDescent="0.25">
      <c r="A778" s="51">
        <v>2</v>
      </c>
      <c r="B778" s="51">
        <v>16</v>
      </c>
      <c r="C778" s="52">
        <v>58.677500166666675</v>
      </c>
      <c r="D778" s="54">
        <v>3</v>
      </c>
      <c r="E778">
        <v>2</v>
      </c>
      <c r="F778">
        <v>2</v>
      </c>
      <c r="G778" s="53">
        <f>'Regression Results'!$C$2*E778</f>
        <v>40.407399862965505</v>
      </c>
      <c r="H778">
        <f>LOOKUP(D778,'Regression Results'!$A$15:$A$17,'Regression Results'!$B$15:$B$17)+LOOKUP(D778,'Regression Results'!$A$15:$A$17,'Regression Results'!$C$15:$C$17)*F778+LOOKUP(D778,'Regression Results'!$A$15:$A$17,'Regression Results'!$D$15:$D$17)*F778*C778</f>
        <v>22.577517933829171</v>
      </c>
      <c r="I778" s="53">
        <f t="shared" si="15"/>
        <v>17.829881929136334</v>
      </c>
    </row>
    <row r="779" spans="1:9" x14ac:dyDescent="0.25">
      <c r="A779" s="51">
        <v>2</v>
      </c>
      <c r="B779" s="51">
        <v>17</v>
      </c>
      <c r="C779" s="52">
        <v>58.872500000000009</v>
      </c>
      <c r="D779" s="54">
        <v>3</v>
      </c>
      <c r="E779">
        <v>2</v>
      </c>
      <c r="F779">
        <v>2</v>
      </c>
      <c r="G779" s="53">
        <f>'Regression Results'!$C$2*E779</f>
        <v>40.407399862965505</v>
      </c>
      <c r="H779">
        <f>LOOKUP(D779,'Regression Results'!$A$15:$A$17,'Regression Results'!$B$15:$B$17)+LOOKUP(D779,'Regression Results'!$A$15:$A$17,'Regression Results'!$C$15:$C$17)*F779+LOOKUP(D779,'Regression Results'!$A$15:$A$17,'Regression Results'!$D$15:$D$17)*F779*C779</f>
        <v>22.507540705310806</v>
      </c>
      <c r="I779" s="53">
        <f t="shared" si="15"/>
        <v>17.899859157654699</v>
      </c>
    </row>
    <row r="780" spans="1:9" x14ac:dyDescent="0.25">
      <c r="A780" s="51">
        <v>2</v>
      </c>
      <c r="B780" s="51">
        <v>18</v>
      </c>
      <c r="C780" s="52">
        <v>56.682499624999998</v>
      </c>
      <c r="D780" s="54">
        <v>3</v>
      </c>
      <c r="E780">
        <v>2</v>
      </c>
      <c r="F780">
        <v>2</v>
      </c>
      <c r="G780" s="53">
        <f>'Regression Results'!$C$2*E780</f>
        <v>40.407399862965505</v>
      </c>
      <c r="H780">
        <f>LOOKUP(D780,'Regression Results'!$A$15:$A$17,'Regression Results'!$B$15:$B$17)+LOOKUP(D780,'Regression Results'!$A$15:$A$17,'Regression Results'!$C$15:$C$17)*F780+LOOKUP(D780,'Regression Results'!$A$15:$A$17,'Regression Results'!$D$15:$D$17)*F780*C780</f>
        <v>23.293439616489433</v>
      </c>
      <c r="I780" s="53">
        <f t="shared" si="15"/>
        <v>17.113960246476072</v>
      </c>
    </row>
    <row r="781" spans="1:9" x14ac:dyDescent="0.25">
      <c r="A781" s="51">
        <v>2</v>
      </c>
      <c r="B781" s="51">
        <v>19</v>
      </c>
      <c r="C781" s="52">
        <v>55.325000125000003</v>
      </c>
      <c r="D781" s="54">
        <v>3</v>
      </c>
      <c r="E781">
        <v>2</v>
      </c>
      <c r="F781">
        <v>2</v>
      </c>
      <c r="G781" s="53">
        <f>'Regression Results'!$C$2*E781</f>
        <v>40.407399862965505</v>
      </c>
      <c r="H781">
        <f>LOOKUP(D781,'Regression Results'!$A$15:$A$17,'Regression Results'!$B$15:$B$17)+LOOKUP(D781,'Regression Results'!$A$15:$A$17,'Regression Results'!$C$15:$C$17)*F781+LOOKUP(D781,'Regression Results'!$A$15:$A$17,'Regression Results'!$D$15:$D$17)*F781*C781</f>
        <v>23.780589021190117</v>
      </c>
      <c r="I781" s="53">
        <f t="shared" si="15"/>
        <v>16.626810841775388</v>
      </c>
    </row>
    <row r="782" spans="1:9" x14ac:dyDescent="0.25">
      <c r="A782" s="51">
        <v>2</v>
      </c>
      <c r="B782" s="51">
        <v>20</v>
      </c>
      <c r="C782" s="52">
        <v>60.312500083333333</v>
      </c>
      <c r="D782" s="54">
        <v>3</v>
      </c>
      <c r="E782">
        <v>2</v>
      </c>
      <c r="F782">
        <v>2</v>
      </c>
      <c r="G782" s="53">
        <f>'Regression Results'!$C$2*E782</f>
        <v>40.407399862965505</v>
      </c>
      <c r="H782">
        <f>LOOKUP(D782,'Regression Results'!$A$15:$A$17,'Regression Results'!$B$15:$B$17)+LOOKUP(D782,'Regression Results'!$A$15:$A$17,'Regression Results'!$C$15:$C$17)*F782+LOOKUP(D782,'Regression Results'!$A$15:$A$17,'Regression Results'!$D$15:$D$17)*F782*C782</f>
        <v>21.990785315445276</v>
      </c>
      <c r="I782" s="53">
        <f t="shared" si="15"/>
        <v>18.416614547520229</v>
      </c>
    </row>
    <row r="783" spans="1:9" x14ac:dyDescent="0.25">
      <c r="A783" s="51">
        <v>2</v>
      </c>
      <c r="B783" s="51">
        <v>21</v>
      </c>
      <c r="C783" s="52">
        <v>56.329999791666665</v>
      </c>
      <c r="D783" s="54">
        <v>3</v>
      </c>
      <c r="E783">
        <v>2</v>
      </c>
      <c r="F783">
        <v>2</v>
      </c>
      <c r="G783" s="53">
        <f>'Regression Results'!$C$2*E783</f>
        <v>40.407399862965505</v>
      </c>
      <c r="H783">
        <f>LOOKUP(D783,'Regression Results'!$A$15:$A$17,'Regression Results'!$B$15:$B$17)+LOOKUP(D783,'Regression Results'!$A$15:$A$17,'Regression Results'!$C$15:$C$17)*F783+LOOKUP(D783,'Regression Results'!$A$15:$A$17,'Regression Results'!$D$15:$D$17)*F783*C783</f>
        <v>23.419936962503503</v>
      </c>
      <c r="I783" s="53">
        <f t="shared" si="15"/>
        <v>16.987462900462003</v>
      </c>
    </row>
    <row r="784" spans="1:9" x14ac:dyDescent="0.25">
      <c r="A784" s="51">
        <v>2</v>
      </c>
      <c r="B784" s="51">
        <v>22</v>
      </c>
      <c r="C784" s="52">
        <v>57.837500000000013</v>
      </c>
      <c r="D784" s="54">
        <v>3</v>
      </c>
      <c r="E784">
        <v>2</v>
      </c>
      <c r="F784">
        <v>2</v>
      </c>
      <c r="G784" s="53">
        <f>'Regression Results'!$C$2*E784</f>
        <v>40.407399862965505</v>
      </c>
      <c r="H784">
        <f>LOOKUP(D784,'Regression Results'!$A$15:$A$17,'Regression Results'!$B$15:$B$17)+LOOKUP(D784,'Regression Results'!$A$15:$A$17,'Regression Results'!$C$15:$C$17)*F784+LOOKUP(D784,'Regression Results'!$A$15:$A$17,'Regression Results'!$D$15:$D$17)*F784*C784</f>
        <v>22.878958620282567</v>
      </c>
      <c r="I784" s="53">
        <f t="shared" si="15"/>
        <v>17.528441242682938</v>
      </c>
    </row>
    <row r="785" spans="1:9" x14ac:dyDescent="0.25">
      <c r="A785" s="51">
        <v>2</v>
      </c>
      <c r="B785" s="51">
        <v>23</v>
      </c>
      <c r="C785" s="52">
        <v>59.495000291666678</v>
      </c>
      <c r="D785" s="54">
        <v>3</v>
      </c>
      <c r="E785">
        <v>2</v>
      </c>
      <c r="F785">
        <v>2</v>
      </c>
      <c r="G785" s="53">
        <f>'Regression Results'!$C$2*E785</f>
        <v>40.407399862965505</v>
      </c>
      <c r="H785">
        <f>LOOKUP(D785,'Regression Results'!$A$15:$A$17,'Regression Results'!$B$15:$B$17)+LOOKUP(D785,'Regression Results'!$A$15:$A$17,'Regression Results'!$C$15:$C$17)*F785+LOOKUP(D785,'Regression Results'!$A$15:$A$17,'Regression Results'!$D$15:$D$17)*F785*C785</f>
        <v>22.284151564827575</v>
      </c>
      <c r="I785" s="53">
        <f t="shared" si="15"/>
        <v>18.123248298137931</v>
      </c>
    </row>
    <row r="786" spans="1:9" x14ac:dyDescent="0.25">
      <c r="A786" s="51">
        <v>2</v>
      </c>
      <c r="B786" s="51">
        <v>24</v>
      </c>
      <c r="C786" s="52">
        <v>57.170000124999994</v>
      </c>
      <c r="D786" s="54">
        <v>3</v>
      </c>
      <c r="E786">
        <v>2</v>
      </c>
      <c r="F786">
        <v>2</v>
      </c>
      <c r="G786" s="53">
        <f>'Regression Results'!$C$2*E786</f>
        <v>40.407399862965505</v>
      </c>
      <c r="H786">
        <f>LOOKUP(D786,'Regression Results'!$A$15:$A$17,'Regression Results'!$B$15:$B$17)+LOOKUP(D786,'Regression Results'!$A$15:$A$17,'Regression Results'!$C$15:$C$17)*F786+LOOKUP(D786,'Regression Results'!$A$15:$A$17,'Regression Results'!$D$15:$D$17)*F786*C786</f>
        <v>23.118496216240459</v>
      </c>
      <c r="I786" s="53">
        <f t="shared" si="15"/>
        <v>17.288903646725046</v>
      </c>
    </row>
    <row r="787" spans="1:9" x14ac:dyDescent="0.25">
      <c r="A787" s="51">
        <v>2</v>
      </c>
      <c r="B787" s="51">
        <v>25</v>
      </c>
      <c r="C787" s="52">
        <v>54.747499875000017</v>
      </c>
      <c r="D787" s="54">
        <v>3</v>
      </c>
      <c r="E787">
        <v>2</v>
      </c>
      <c r="F787">
        <v>2</v>
      </c>
      <c r="G787" s="53">
        <f>'Regression Results'!$C$2*E787</f>
        <v>40.407399862965505</v>
      </c>
      <c r="H787">
        <f>LOOKUP(D787,'Regression Results'!$A$15:$A$17,'Regression Results'!$B$15:$B$17)+LOOKUP(D787,'Regression Results'!$A$15:$A$17,'Regression Results'!$C$15:$C$17)*F787+LOOKUP(D787,'Regression Results'!$A$15:$A$17,'Regression Results'!$D$15:$D$17)*F787*C787</f>
        <v>23.98782954172216</v>
      </c>
      <c r="I787" s="53">
        <f t="shared" si="15"/>
        <v>16.419570321243345</v>
      </c>
    </row>
    <row r="788" spans="1:9" x14ac:dyDescent="0.25">
      <c r="A788" s="51">
        <v>2</v>
      </c>
      <c r="B788" s="51">
        <v>26</v>
      </c>
      <c r="C788" s="52">
        <v>57.627499874999984</v>
      </c>
      <c r="D788" s="54">
        <v>3</v>
      </c>
      <c r="E788">
        <v>2</v>
      </c>
      <c r="F788">
        <v>2</v>
      </c>
      <c r="G788" s="53">
        <f>'Regression Results'!$C$2*E788</f>
        <v>40.407399862965505</v>
      </c>
      <c r="H788">
        <f>LOOKUP(D788,'Regression Results'!$A$15:$A$17,'Regression Results'!$B$15:$B$17)+LOOKUP(D788,'Regression Results'!$A$15:$A$17,'Regression Results'!$C$15:$C$17)*F788+LOOKUP(D788,'Regression Results'!$A$15:$A$17,'Regression Results'!$D$15:$D$17)*F788*C788</f>
        <v>22.954318821800751</v>
      </c>
      <c r="I788" s="53">
        <f t="shared" si="15"/>
        <v>17.453081041164754</v>
      </c>
    </row>
    <row r="789" spans="1:9" x14ac:dyDescent="0.25">
      <c r="A789" s="51">
        <v>2</v>
      </c>
      <c r="B789" s="51">
        <v>27</v>
      </c>
      <c r="C789" s="52">
        <v>54.829999833333339</v>
      </c>
      <c r="D789" s="54">
        <v>3</v>
      </c>
      <c r="E789">
        <v>2</v>
      </c>
      <c r="F789">
        <v>2</v>
      </c>
      <c r="G789" s="53">
        <f>'Regression Results'!$C$2*E789</f>
        <v>40.407399862965505</v>
      </c>
      <c r="H789">
        <f>LOOKUP(D789,'Regression Results'!$A$15:$A$17,'Regression Results'!$B$15:$B$17)+LOOKUP(D789,'Regression Results'!$A$15:$A$17,'Regression Results'!$C$15:$C$17)*F789+LOOKUP(D789,'Regression Results'!$A$15:$A$17,'Regression Results'!$D$15:$D$17)*F789*C789</f>
        <v>23.958223780843497</v>
      </c>
      <c r="I789" s="53">
        <f t="shared" si="15"/>
        <v>16.449176082122008</v>
      </c>
    </row>
    <row r="790" spans="1:9" x14ac:dyDescent="0.25">
      <c r="A790" s="51">
        <v>2</v>
      </c>
      <c r="B790" s="51">
        <v>28</v>
      </c>
      <c r="C790" s="52">
        <v>54.095000124999991</v>
      </c>
      <c r="D790" s="54">
        <v>3</v>
      </c>
      <c r="E790">
        <v>2</v>
      </c>
      <c r="F790">
        <v>2</v>
      </c>
      <c r="G790" s="53">
        <f>'Regression Results'!$C$2*E790</f>
        <v>40.407399862965505</v>
      </c>
      <c r="H790">
        <f>LOOKUP(D790,'Regression Results'!$A$15:$A$17,'Regression Results'!$B$15:$B$17)+LOOKUP(D790,'Regression Results'!$A$15:$A$17,'Regression Results'!$C$15:$C$17)*F790+LOOKUP(D790,'Regression Results'!$A$15:$A$17,'Regression Results'!$D$15:$D$17)*F790*C790</f>
        <v>24.221984224489894</v>
      </c>
      <c r="I790" s="53">
        <f t="shared" si="15"/>
        <v>16.185415638475611</v>
      </c>
    </row>
    <row r="791" spans="1:9" x14ac:dyDescent="0.25">
      <c r="A791" s="51">
        <v>3</v>
      </c>
      <c r="B791" s="51">
        <v>1</v>
      </c>
      <c r="C791" s="52">
        <v>53.929999958333333</v>
      </c>
      <c r="D791" s="54">
        <v>3</v>
      </c>
      <c r="E791">
        <v>2</v>
      </c>
      <c r="F791">
        <v>2</v>
      </c>
      <c r="G791" s="53">
        <f>'Regression Results'!$C$2*E791</f>
        <v>40.407399862965505</v>
      </c>
      <c r="H791">
        <f>LOOKUP(D791,'Regression Results'!$A$15:$A$17,'Regression Results'!$B$15:$B$17)+LOOKUP(D791,'Regression Results'!$A$15:$A$17,'Regression Results'!$C$15:$C$17)*F791+LOOKUP(D791,'Regression Results'!$A$15:$A$17,'Regression Results'!$D$15:$D$17)*F791*C791</f>
        <v>24.281195835961707</v>
      </c>
      <c r="I791" s="53">
        <f t="shared" si="15"/>
        <v>16.126204027003798</v>
      </c>
    </row>
    <row r="792" spans="1:9" x14ac:dyDescent="0.25">
      <c r="A792" s="51">
        <v>3</v>
      </c>
      <c r="B792" s="51">
        <v>2</v>
      </c>
      <c r="C792" s="52">
        <v>55.070000041666667</v>
      </c>
      <c r="D792" s="54">
        <v>3</v>
      </c>
      <c r="E792">
        <v>2</v>
      </c>
      <c r="F792">
        <v>2</v>
      </c>
      <c r="G792" s="53">
        <f>'Regression Results'!$C$2*E792</f>
        <v>40.407399862965505</v>
      </c>
      <c r="H792">
        <f>LOOKUP(D792,'Regression Results'!$A$15:$A$17,'Regression Results'!$B$15:$B$17)+LOOKUP(D792,'Regression Results'!$A$15:$A$17,'Regression Results'!$C$15:$C$17)*F792+LOOKUP(D792,'Regression Results'!$A$15:$A$17,'Regression Results'!$D$15:$D$17)*F792*C792</f>
        <v>23.872097812754653</v>
      </c>
      <c r="I792" s="53">
        <f t="shared" si="15"/>
        <v>16.535302050210852</v>
      </c>
    </row>
    <row r="793" spans="1:9" x14ac:dyDescent="0.25">
      <c r="A793" s="51">
        <v>3</v>
      </c>
      <c r="B793" s="51">
        <v>3</v>
      </c>
      <c r="C793" s="52">
        <v>55.414999958333333</v>
      </c>
      <c r="D793" s="54">
        <v>3</v>
      </c>
      <c r="E793">
        <v>2</v>
      </c>
      <c r="F793">
        <v>2</v>
      </c>
      <c r="G793" s="53">
        <f>'Regression Results'!$C$2*E793</f>
        <v>40.407399862965505</v>
      </c>
      <c r="H793">
        <f>LOOKUP(D793,'Regression Results'!$A$15:$A$17,'Regression Results'!$B$15:$B$17)+LOOKUP(D793,'Regression Results'!$A$15:$A$17,'Regression Results'!$C$15:$C$17)*F793+LOOKUP(D793,'Regression Results'!$A$15:$A$17,'Regression Results'!$D$15:$D$17)*F793*C793</f>
        <v>23.748291871002223</v>
      </c>
      <c r="I793" s="53">
        <f t="shared" si="15"/>
        <v>16.659107991963282</v>
      </c>
    </row>
    <row r="794" spans="1:9" x14ac:dyDescent="0.25">
      <c r="A794" s="51">
        <v>3</v>
      </c>
      <c r="B794" s="51">
        <v>4</v>
      </c>
      <c r="C794" s="52">
        <v>52.805000124999999</v>
      </c>
      <c r="D794" s="54">
        <v>3</v>
      </c>
      <c r="E794">
        <v>2</v>
      </c>
      <c r="F794">
        <v>2</v>
      </c>
      <c r="G794" s="53">
        <f>'Regression Results'!$C$2*E794</f>
        <v>40.407399862965505</v>
      </c>
      <c r="H794">
        <f>LOOKUP(D794,'Regression Results'!$A$15:$A$17,'Regression Results'!$B$15:$B$17)+LOOKUP(D794,'Regression Results'!$A$15:$A$17,'Regression Results'!$C$15:$C$17)*F794+LOOKUP(D794,'Regression Results'!$A$15:$A$17,'Regression Results'!$D$15:$D$17)*F794*C794</f>
        <v>24.684910901121363</v>
      </c>
      <c r="I794" s="53">
        <f t="shared" si="15"/>
        <v>15.722488961844142</v>
      </c>
    </row>
    <row r="795" spans="1:9" x14ac:dyDescent="0.25">
      <c r="A795" s="51">
        <v>3</v>
      </c>
      <c r="B795" s="51">
        <v>5</v>
      </c>
      <c r="C795" s="52">
        <v>51.604999749999998</v>
      </c>
      <c r="D795" s="54">
        <v>3</v>
      </c>
      <c r="E795">
        <v>2</v>
      </c>
      <c r="F795">
        <v>2</v>
      </c>
      <c r="G795" s="53">
        <f>'Regression Results'!$C$2*E795</f>
        <v>40.407399862965505</v>
      </c>
      <c r="H795">
        <f>LOOKUP(D795,'Regression Results'!$A$15:$A$17,'Regression Results'!$B$15:$B$17)+LOOKUP(D795,'Regression Results'!$A$15:$A$17,'Regression Results'!$C$15:$C$17)*F795+LOOKUP(D795,'Regression Results'!$A$15:$A$17,'Regression Results'!$D$15:$D$17)*F795*C795</f>
        <v>25.115540502326997</v>
      </c>
      <c r="I795" s="53">
        <f t="shared" si="15"/>
        <v>15.291859360638508</v>
      </c>
    </row>
    <row r="796" spans="1:9" x14ac:dyDescent="0.25">
      <c r="A796" s="51">
        <v>3</v>
      </c>
      <c r="B796" s="51">
        <v>6</v>
      </c>
      <c r="C796" s="52">
        <v>50.352500083333332</v>
      </c>
      <c r="D796" s="54">
        <v>3</v>
      </c>
      <c r="E796">
        <v>2</v>
      </c>
      <c r="F796">
        <v>2</v>
      </c>
      <c r="G796" s="53">
        <f>'Regression Results'!$C$2*E796</f>
        <v>40.407399862965505</v>
      </c>
      <c r="H796">
        <f>LOOKUP(D796,'Regression Results'!$A$15:$A$17,'Regression Results'!$B$15:$B$17)+LOOKUP(D796,'Regression Results'!$A$15:$A$17,'Regression Results'!$C$15:$C$17)*F796+LOOKUP(D796,'Regression Results'!$A$15:$A$17,'Regression Results'!$D$15:$D$17)*F796*C796</f>
        <v>25.565009888506861</v>
      </c>
      <c r="I796" s="53">
        <f t="shared" si="15"/>
        <v>14.842389974458644</v>
      </c>
    </row>
    <row r="797" spans="1:9" x14ac:dyDescent="0.25">
      <c r="A797" s="51">
        <v>3</v>
      </c>
      <c r="B797" s="51">
        <v>7</v>
      </c>
      <c r="C797" s="52">
        <v>50.952500333333326</v>
      </c>
      <c r="D797" s="54">
        <v>3</v>
      </c>
      <c r="E797">
        <v>2</v>
      </c>
      <c r="F797">
        <v>2</v>
      </c>
      <c r="G797" s="53">
        <f>'Regression Results'!$C$2*E797</f>
        <v>40.407399862965505</v>
      </c>
      <c r="H797">
        <f>LOOKUP(D797,'Regression Results'!$A$15:$A$17,'Regression Results'!$B$15:$B$17)+LOOKUP(D797,'Regression Results'!$A$15:$A$17,'Regression Results'!$C$15:$C$17)*F797+LOOKUP(D797,'Regression Results'!$A$15:$A$17,'Regression Results'!$D$15:$D$17)*F797*C797</f>
        <v>25.34969506547543</v>
      </c>
      <c r="I797" s="53">
        <f t="shared" si="15"/>
        <v>15.057704797490075</v>
      </c>
    </row>
    <row r="798" spans="1:9" x14ac:dyDescent="0.25">
      <c r="A798" s="51">
        <v>3</v>
      </c>
      <c r="B798" s="51">
        <v>8</v>
      </c>
      <c r="C798" s="52">
        <v>53.937499750000022</v>
      </c>
      <c r="D798" s="54">
        <v>3</v>
      </c>
      <c r="E798">
        <v>2</v>
      </c>
      <c r="F798">
        <v>2</v>
      </c>
      <c r="G798" s="53">
        <f>'Regression Results'!$C$2*E798</f>
        <v>40.407399862965505</v>
      </c>
      <c r="H798">
        <f>LOOKUP(D798,'Regression Results'!$A$15:$A$17,'Regression Results'!$B$15:$B$17)+LOOKUP(D798,'Regression Results'!$A$15:$A$17,'Regression Results'!$C$15:$C$17)*F798+LOOKUP(D798,'Regression Results'!$A$15:$A$17,'Regression Results'!$D$15:$D$17)*F798*C798</f>
        <v>24.278504476557295</v>
      </c>
      <c r="I798" s="53">
        <f t="shared" si="15"/>
        <v>16.12889538640821</v>
      </c>
    </row>
    <row r="799" spans="1:9" x14ac:dyDescent="0.25">
      <c r="A799" s="51">
        <v>3</v>
      </c>
      <c r="B799" s="51">
        <v>9</v>
      </c>
      <c r="C799" s="52">
        <v>54.58250000000001</v>
      </c>
      <c r="D799" s="54">
        <v>3</v>
      </c>
      <c r="E799">
        <v>2</v>
      </c>
      <c r="F799">
        <v>2</v>
      </c>
      <c r="G799" s="53">
        <f>'Regression Results'!$C$2*E799</f>
        <v>40.407399862965505</v>
      </c>
      <c r="H799">
        <f>LOOKUP(D799,'Regression Results'!$A$15:$A$17,'Regression Results'!$B$15:$B$17)+LOOKUP(D799,'Regression Results'!$A$15:$A$17,'Regression Results'!$C$15:$C$17)*F799+LOOKUP(D799,'Regression Results'!$A$15:$A$17,'Regression Results'!$D$15:$D$17)*F799*C799</f>
        <v>24.047041048527092</v>
      </c>
      <c r="I799" s="53">
        <f t="shared" si="15"/>
        <v>16.360358814438413</v>
      </c>
    </row>
    <row r="800" spans="1:9" x14ac:dyDescent="0.25">
      <c r="A800" s="51">
        <v>3</v>
      </c>
      <c r="B800" s="51">
        <v>10</v>
      </c>
      <c r="C800" s="52">
        <v>55.609999624999993</v>
      </c>
      <c r="D800" s="54">
        <v>3</v>
      </c>
      <c r="E800">
        <v>2</v>
      </c>
      <c r="F800">
        <v>2</v>
      </c>
      <c r="G800" s="53">
        <f>'Regression Results'!$C$2*E800</f>
        <v>40.407399862965505</v>
      </c>
      <c r="H800">
        <f>LOOKUP(D800,'Regression Results'!$A$15:$A$17,'Regression Results'!$B$15:$B$17)+LOOKUP(D800,'Regression Results'!$A$15:$A$17,'Regression Results'!$C$15:$C$17)*F800+LOOKUP(D800,'Regression Results'!$A$15:$A$17,'Regression Results'!$D$15:$D$17)*F800*C800</f>
        <v>23.678314702293509</v>
      </c>
      <c r="I800" s="53">
        <f t="shared" si="15"/>
        <v>16.729085160671996</v>
      </c>
    </row>
    <row r="801" spans="1:9" x14ac:dyDescent="0.25">
      <c r="A801" s="51">
        <v>3</v>
      </c>
      <c r="B801" s="51">
        <v>11</v>
      </c>
      <c r="C801" s="52">
        <v>62.375000333333332</v>
      </c>
      <c r="D801" s="54">
        <v>3</v>
      </c>
      <c r="E801">
        <v>2</v>
      </c>
      <c r="F801">
        <v>2</v>
      </c>
      <c r="G801" s="53">
        <f>'Regression Results'!$C$2*E801</f>
        <v>40.407399862965505</v>
      </c>
      <c r="H801">
        <f>LOOKUP(D801,'Regression Results'!$A$15:$A$17,'Regression Results'!$B$15:$B$17)+LOOKUP(D801,'Regression Results'!$A$15:$A$17,'Regression Results'!$C$15:$C$17)*F801+LOOKUP(D801,'Regression Results'!$A$15:$A$17,'Regression Results'!$D$15:$D$17)*F801*C801</f>
        <v>21.250640829953742</v>
      </c>
      <c r="I801" s="53">
        <f t="shared" si="15"/>
        <v>19.156759033011763</v>
      </c>
    </row>
    <row r="802" spans="1:9" x14ac:dyDescent="0.25">
      <c r="A802" s="51">
        <v>3</v>
      </c>
      <c r="B802" s="51">
        <v>12</v>
      </c>
      <c r="C802" s="52">
        <v>60.244999791666665</v>
      </c>
      <c r="D802" s="54">
        <v>3</v>
      </c>
      <c r="E802">
        <v>2</v>
      </c>
      <c r="F802">
        <v>2</v>
      </c>
      <c r="G802" s="53">
        <f>'Regression Results'!$C$2*E802</f>
        <v>40.407399862965505</v>
      </c>
      <c r="H802">
        <f>LOOKUP(D802,'Regression Results'!$A$15:$A$17,'Regression Results'!$B$15:$B$17)+LOOKUP(D802,'Regression Results'!$A$15:$A$17,'Regression Results'!$C$15:$C$17)*F802+LOOKUP(D802,'Regression Results'!$A$15:$A$17,'Regression Results'!$D$15:$D$17)*F802*C802</f>
        <v>22.015008327610317</v>
      </c>
      <c r="I802" s="53">
        <f t="shared" si="15"/>
        <v>18.392391535355188</v>
      </c>
    </row>
    <row r="803" spans="1:9" x14ac:dyDescent="0.25">
      <c r="A803" s="51">
        <v>3</v>
      </c>
      <c r="B803" s="51">
        <v>13</v>
      </c>
      <c r="C803" s="52">
        <v>57.417499833333324</v>
      </c>
      <c r="D803" s="54">
        <v>3</v>
      </c>
      <c r="E803">
        <v>2</v>
      </c>
      <c r="F803">
        <v>2</v>
      </c>
      <c r="G803" s="53">
        <f>'Regression Results'!$C$2*E803</f>
        <v>40.407399862965505</v>
      </c>
      <c r="H803">
        <f>LOOKUP(D803,'Regression Results'!$A$15:$A$17,'Regression Results'!$B$15:$B$17)+LOOKUP(D803,'Regression Results'!$A$15:$A$17,'Regression Results'!$C$15:$C$17)*F803+LOOKUP(D803,'Regression Results'!$A$15:$A$17,'Regression Results'!$D$15:$D$17)*F803*C803</f>
        <v>23.029678993414098</v>
      </c>
      <c r="I803" s="53">
        <f t="shared" si="15"/>
        <v>17.377720869551407</v>
      </c>
    </row>
    <row r="804" spans="1:9" x14ac:dyDescent="0.25">
      <c r="A804" s="51">
        <v>3</v>
      </c>
      <c r="B804" s="51">
        <v>14</v>
      </c>
      <c r="C804" s="52">
        <v>53.892499666666659</v>
      </c>
      <c r="D804" s="54">
        <v>3</v>
      </c>
      <c r="E804">
        <v>2</v>
      </c>
      <c r="F804">
        <v>2</v>
      </c>
      <c r="G804" s="53">
        <f>'Regression Results'!$C$2*E804</f>
        <v>40.407399862965505</v>
      </c>
      <c r="H804">
        <f>LOOKUP(D804,'Regression Results'!$A$15:$A$17,'Regression Results'!$B$15:$B$17)+LOOKUP(D804,'Regression Results'!$A$15:$A$17,'Regression Results'!$C$15:$C$17)*F804+LOOKUP(D804,'Regression Results'!$A$15:$A$17,'Regression Results'!$D$15:$D$17)*F804*C804</f>
        <v>24.294653111460903</v>
      </c>
      <c r="I804" s="53">
        <f t="shared" si="15"/>
        <v>16.112746751504602</v>
      </c>
    </row>
    <row r="805" spans="1:9" x14ac:dyDescent="0.25">
      <c r="A805" s="51">
        <v>3</v>
      </c>
      <c r="B805" s="51">
        <v>15</v>
      </c>
      <c r="C805" s="52">
        <v>54.319999833333327</v>
      </c>
      <c r="D805" s="54">
        <v>3</v>
      </c>
      <c r="E805">
        <v>2</v>
      </c>
      <c r="F805">
        <v>2</v>
      </c>
      <c r="G805" s="53">
        <f>'Regression Results'!$C$2*E805</f>
        <v>40.407399862965505</v>
      </c>
      <c r="H805">
        <f>LOOKUP(D805,'Regression Results'!$A$15:$A$17,'Regression Results'!$B$15:$B$17)+LOOKUP(D805,'Regression Results'!$A$15:$A$17,'Regression Results'!$C$15:$C$17)*F805+LOOKUP(D805,'Regression Results'!$A$15:$A$17,'Regression Results'!$D$15:$D$17)*F805*C805</f>
        <v>24.141241304162918</v>
      </c>
      <c r="I805" s="53">
        <f t="shared" si="15"/>
        <v>16.266158558802587</v>
      </c>
    </row>
    <row r="806" spans="1:9" x14ac:dyDescent="0.25">
      <c r="A806" s="51">
        <v>3</v>
      </c>
      <c r="B806" s="51">
        <v>16</v>
      </c>
      <c r="C806" s="52">
        <v>58.114999708333329</v>
      </c>
      <c r="D806" s="54">
        <v>3</v>
      </c>
      <c r="E806">
        <v>2</v>
      </c>
      <c r="F806">
        <v>2</v>
      </c>
      <c r="G806" s="53">
        <f>'Regression Results'!$C$2*E806</f>
        <v>40.407399862965505</v>
      </c>
      <c r="H806">
        <f>LOOKUP(D806,'Regression Results'!$A$15:$A$17,'Regression Results'!$B$15:$B$17)+LOOKUP(D806,'Regression Results'!$A$15:$A$17,'Regression Results'!$C$15:$C$17)*F806+LOOKUP(D806,'Regression Results'!$A$15:$A$17,'Regression Results'!$D$15:$D$17)*F806*C806</f>
        <v>22.779375660790361</v>
      </c>
      <c r="I806" s="53">
        <f t="shared" si="15"/>
        <v>17.628024202175144</v>
      </c>
    </row>
    <row r="807" spans="1:9" x14ac:dyDescent="0.25">
      <c r="A807" s="51">
        <v>3</v>
      </c>
      <c r="B807" s="51">
        <v>17</v>
      </c>
      <c r="C807" s="52">
        <v>60.102499583333326</v>
      </c>
      <c r="D807" s="54">
        <v>3</v>
      </c>
      <c r="E807">
        <v>2</v>
      </c>
      <c r="F807">
        <v>2</v>
      </c>
      <c r="G807" s="53">
        <f>'Regression Results'!$C$2*E807</f>
        <v>40.407399862965505</v>
      </c>
      <c r="H807">
        <f>LOOKUP(D807,'Regression Results'!$A$15:$A$17,'Regression Results'!$B$15:$B$17)+LOOKUP(D807,'Regression Results'!$A$15:$A$17,'Regression Results'!$C$15:$C$17)*F807+LOOKUP(D807,'Regression Results'!$A$15:$A$17,'Regression Results'!$D$15:$D$17)*F807*C807</f>
        <v>22.066145651535159</v>
      </c>
      <c r="I807" s="53">
        <f t="shared" si="15"/>
        <v>18.341254211430346</v>
      </c>
    </row>
    <row r="808" spans="1:9" x14ac:dyDescent="0.25">
      <c r="A808" s="51">
        <v>3</v>
      </c>
      <c r="B808" s="51">
        <v>18</v>
      </c>
      <c r="C808" s="52">
        <v>59.854999916666678</v>
      </c>
      <c r="D808" s="54">
        <v>3</v>
      </c>
      <c r="E808">
        <v>2</v>
      </c>
      <c r="F808">
        <v>2</v>
      </c>
      <c r="G808" s="53">
        <f>'Regression Results'!$C$2*E808</f>
        <v>40.407399862965505</v>
      </c>
      <c r="H808">
        <f>LOOKUP(D808,'Regression Results'!$A$15:$A$17,'Regression Results'!$B$15:$B$17)+LOOKUP(D808,'Regression Results'!$A$15:$A$17,'Regression Results'!$C$15:$C$17)*F808+LOOKUP(D808,'Regression Results'!$A$15:$A$17,'Regression Results'!$D$15:$D$17)*F808*C808</f>
        <v>22.154962859409103</v>
      </c>
      <c r="I808" s="53">
        <f t="shared" si="15"/>
        <v>18.252437003556402</v>
      </c>
    </row>
    <row r="809" spans="1:9" x14ac:dyDescent="0.25">
      <c r="A809" s="51">
        <v>3</v>
      </c>
      <c r="B809" s="51">
        <v>19</v>
      </c>
      <c r="C809" s="52">
        <v>58.542499833333331</v>
      </c>
      <c r="D809" s="54">
        <v>3</v>
      </c>
      <c r="E809">
        <v>2</v>
      </c>
      <c r="F809">
        <v>2</v>
      </c>
      <c r="G809" s="53">
        <f>'Regression Results'!$C$2*E809</f>
        <v>40.407399862965505</v>
      </c>
      <c r="H809">
        <f>LOOKUP(D809,'Regression Results'!$A$15:$A$17,'Regression Results'!$B$15:$B$17)+LOOKUP(D809,'Regression Results'!$A$15:$A$17,'Regression Results'!$C$15:$C$17)*F809+LOOKUP(D809,'Regression Results'!$A$15:$A$17,'Regression Results'!$D$15:$D$17)*F809*C809</f>
        <v>22.625963868444789</v>
      </c>
      <c r="I809" s="53">
        <f t="shared" si="15"/>
        <v>17.781435994520717</v>
      </c>
    </row>
    <row r="810" spans="1:9" x14ac:dyDescent="0.25">
      <c r="A810" s="51">
        <v>3</v>
      </c>
      <c r="B810" s="51">
        <v>20</v>
      </c>
      <c r="C810" s="52">
        <v>61.422499958333333</v>
      </c>
      <c r="D810" s="54">
        <v>3</v>
      </c>
      <c r="E810">
        <v>2</v>
      </c>
      <c r="F810">
        <v>2</v>
      </c>
      <c r="G810" s="53">
        <f>'Regression Results'!$C$2*E810</f>
        <v>40.407399862965505</v>
      </c>
      <c r="H810">
        <f>LOOKUP(D810,'Regression Results'!$A$15:$A$17,'Regression Results'!$B$15:$B$17)+LOOKUP(D810,'Regression Results'!$A$15:$A$17,'Regression Results'!$C$15:$C$17)*F810+LOOKUP(D810,'Regression Results'!$A$15:$A$17,'Regression Results'!$D$15:$D$17)*F810*C810</f>
        <v>21.592453103666131</v>
      </c>
      <c r="I810" s="53">
        <f t="shared" si="15"/>
        <v>18.814946759299374</v>
      </c>
    </row>
    <row r="811" spans="1:9" x14ac:dyDescent="0.25">
      <c r="A811" s="51">
        <v>3</v>
      </c>
      <c r="B811" s="51">
        <v>21</v>
      </c>
      <c r="C811" s="52">
        <v>60.604999749999998</v>
      </c>
      <c r="D811" s="54">
        <v>3</v>
      </c>
      <c r="E811">
        <v>2</v>
      </c>
      <c r="F811">
        <v>2</v>
      </c>
      <c r="G811" s="53">
        <f>'Regression Results'!$C$2*E811</f>
        <v>40.407399862965505</v>
      </c>
      <c r="H811">
        <f>LOOKUP(D811,'Regression Results'!$A$15:$A$17,'Regression Results'!$B$15:$B$17)+LOOKUP(D811,'Regression Results'!$A$15:$A$17,'Regression Results'!$C$15:$C$17)*F811+LOOKUP(D811,'Regression Results'!$A$15:$A$17,'Regression Results'!$D$15:$D$17)*F811*C811</f>
        <v>21.885819502572552</v>
      </c>
      <c r="I811" s="53">
        <f t="shared" si="15"/>
        <v>18.521580360392953</v>
      </c>
    </row>
    <row r="812" spans="1:9" x14ac:dyDescent="0.25">
      <c r="A812" s="51">
        <v>3</v>
      </c>
      <c r="B812" s="51">
        <v>22</v>
      </c>
      <c r="C812" s="52">
        <v>58.167499666666679</v>
      </c>
      <c r="D812" s="54">
        <v>3</v>
      </c>
      <c r="E812">
        <v>2</v>
      </c>
      <c r="F812">
        <v>2</v>
      </c>
      <c r="G812" s="53">
        <f>'Regression Results'!$C$2*E812</f>
        <v>40.407399862965505</v>
      </c>
      <c r="H812">
        <f>LOOKUP(D812,'Regression Results'!$A$15:$A$17,'Regression Results'!$B$15:$B$17)+LOOKUP(D812,'Regression Results'!$A$15:$A$17,'Regression Results'!$C$15:$C$17)*F812+LOOKUP(D812,'Regression Results'!$A$15:$A$17,'Regression Results'!$D$15:$D$17)*F812*C812</f>
        <v>22.760535636577533</v>
      </c>
      <c r="I812" s="53">
        <f t="shared" si="15"/>
        <v>17.646864226387972</v>
      </c>
    </row>
    <row r="813" spans="1:9" x14ac:dyDescent="0.25">
      <c r="A813" s="51">
        <v>3</v>
      </c>
      <c r="B813" s="51">
        <v>23</v>
      </c>
      <c r="C813" s="52">
        <v>56.450000000000017</v>
      </c>
      <c r="D813" s="54">
        <v>3</v>
      </c>
      <c r="E813">
        <v>2</v>
      </c>
      <c r="F813">
        <v>2</v>
      </c>
      <c r="G813" s="53">
        <f>'Regression Results'!$C$2*E813</f>
        <v>40.407399862965505</v>
      </c>
      <c r="H813">
        <f>LOOKUP(D813,'Regression Results'!$A$15:$A$17,'Regression Results'!$B$15:$B$17)+LOOKUP(D813,'Regression Results'!$A$15:$A$17,'Regression Results'!$C$15:$C$17)*F813+LOOKUP(D813,'Regression Results'!$A$15:$A$17,'Regression Results'!$D$15:$D$17)*F813*C813</f>
        <v>23.376873941078042</v>
      </c>
      <c r="I813" s="53">
        <f t="shared" si="15"/>
        <v>17.030525921887463</v>
      </c>
    </row>
    <row r="814" spans="1:9" x14ac:dyDescent="0.25">
      <c r="A814" s="51">
        <v>3</v>
      </c>
      <c r="B814" s="51">
        <v>24</v>
      </c>
      <c r="C814" s="52">
        <v>57.320000166666652</v>
      </c>
      <c r="D814" s="54">
        <v>3</v>
      </c>
      <c r="E814">
        <v>2</v>
      </c>
      <c r="F814">
        <v>2</v>
      </c>
      <c r="G814" s="53">
        <f>'Regression Results'!$C$2*E814</f>
        <v>40.407399862965505</v>
      </c>
      <c r="H814">
        <f>LOOKUP(D814,'Regression Results'!$A$15:$A$17,'Regression Results'!$B$15:$B$17)+LOOKUP(D814,'Regression Results'!$A$15:$A$17,'Regression Results'!$C$15:$C$17)*F814+LOOKUP(D814,'Regression Results'!$A$15:$A$17,'Regression Results'!$D$15:$D$17)*F814*C814</f>
        <v>23.06466751795881</v>
      </c>
      <c r="I814" s="53">
        <f t="shared" si="15"/>
        <v>17.342732345006695</v>
      </c>
    </row>
    <row r="815" spans="1:9" x14ac:dyDescent="0.25">
      <c r="A815" s="51">
        <v>3</v>
      </c>
      <c r="B815" s="51">
        <v>25</v>
      </c>
      <c r="C815" s="52">
        <v>56.239999916666648</v>
      </c>
      <c r="D815" s="54">
        <v>3</v>
      </c>
      <c r="E815">
        <v>2</v>
      </c>
      <c r="F815">
        <v>2</v>
      </c>
      <c r="G815" s="53">
        <f>'Regression Results'!$C$2*E815</f>
        <v>40.407399862965505</v>
      </c>
      <c r="H815">
        <f>LOOKUP(D815,'Regression Results'!$A$15:$A$17,'Regression Results'!$B$15:$B$17)+LOOKUP(D815,'Regression Results'!$A$15:$A$17,'Regression Results'!$C$15:$C$17)*F815+LOOKUP(D815,'Regression Results'!$A$15:$A$17,'Regression Results'!$D$15:$D$17)*F815*C815</f>
        <v>23.452234127643816</v>
      </c>
      <c r="I815" s="53">
        <f t="shared" si="15"/>
        <v>16.955165735321689</v>
      </c>
    </row>
    <row r="816" spans="1:9" x14ac:dyDescent="0.25">
      <c r="A816" s="51">
        <v>3</v>
      </c>
      <c r="B816" s="51">
        <v>26</v>
      </c>
      <c r="C816" s="52">
        <v>56.71249958333334</v>
      </c>
      <c r="D816" s="54">
        <v>3</v>
      </c>
      <c r="E816">
        <v>2</v>
      </c>
      <c r="F816">
        <v>2</v>
      </c>
      <c r="G816" s="53">
        <f>'Regression Results'!$C$2*E816</f>
        <v>40.407399862965505</v>
      </c>
      <c r="H816">
        <f>LOOKUP(D816,'Regression Results'!$A$15:$A$17,'Regression Results'!$B$15:$B$17)+LOOKUP(D816,'Regression Results'!$A$15:$A$17,'Regression Results'!$C$15:$C$17)*F816+LOOKUP(D816,'Regression Results'!$A$15:$A$17,'Regression Results'!$D$15:$D$17)*F816*C816</f>
        <v>23.282673894775996</v>
      </c>
      <c r="I816" s="53">
        <f t="shared" si="15"/>
        <v>17.124725968189509</v>
      </c>
    </row>
    <row r="817" spans="1:9" x14ac:dyDescent="0.25">
      <c r="A817" s="51">
        <v>3</v>
      </c>
      <c r="B817" s="51">
        <v>27</v>
      </c>
      <c r="C817" s="52">
        <v>57.282499833333326</v>
      </c>
      <c r="D817" s="54">
        <v>3</v>
      </c>
      <c r="E817">
        <v>2</v>
      </c>
      <c r="F817">
        <v>2</v>
      </c>
      <c r="G817" s="53">
        <f>'Regression Results'!$C$2*E817</f>
        <v>40.407399862965505</v>
      </c>
      <c r="H817">
        <f>LOOKUP(D817,'Regression Results'!$A$15:$A$17,'Regression Results'!$B$15:$B$17)+LOOKUP(D817,'Regression Results'!$A$15:$A$17,'Regression Results'!$C$15:$C$17)*F817+LOOKUP(D817,'Regression Results'!$A$15:$A$17,'Regression Results'!$D$15:$D$17)*F817*C817</f>
        <v>23.078124808410415</v>
      </c>
      <c r="I817" s="53">
        <f t="shared" si="15"/>
        <v>17.32927505455509</v>
      </c>
    </row>
    <row r="818" spans="1:9" x14ac:dyDescent="0.25">
      <c r="A818" s="51">
        <v>3</v>
      </c>
      <c r="B818" s="51">
        <v>28</v>
      </c>
      <c r="C818" s="52">
        <v>57.290000124999985</v>
      </c>
      <c r="D818" s="54">
        <v>3</v>
      </c>
      <c r="E818">
        <v>2</v>
      </c>
      <c r="F818">
        <v>2</v>
      </c>
      <c r="G818" s="53">
        <f>'Regression Results'!$C$2*E818</f>
        <v>40.407399862965505</v>
      </c>
      <c r="H818">
        <f>LOOKUP(D818,'Regression Results'!$A$15:$A$17,'Regression Results'!$B$15:$B$17)+LOOKUP(D818,'Regression Results'!$A$15:$A$17,'Regression Results'!$C$15:$C$17)*F818+LOOKUP(D818,'Regression Results'!$A$15:$A$17,'Regression Results'!$D$15:$D$17)*F818*C818</f>
        <v>23.075433269577069</v>
      </c>
      <c r="I818" s="53">
        <f t="shared" si="15"/>
        <v>17.331966593388437</v>
      </c>
    </row>
    <row r="819" spans="1:9" x14ac:dyDescent="0.25">
      <c r="A819" s="51">
        <v>3</v>
      </c>
      <c r="B819" s="51">
        <v>29</v>
      </c>
      <c r="C819" s="52">
        <v>57.492499916666652</v>
      </c>
      <c r="D819" s="54">
        <v>3</v>
      </c>
      <c r="E819">
        <v>2</v>
      </c>
      <c r="F819">
        <v>2</v>
      </c>
      <c r="G819" s="53">
        <f>'Regression Results'!$C$2*E819</f>
        <v>40.407399862965505</v>
      </c>
      <c r="H819">
        <f>LOOKUP(D819,'Regression Results'!$A$15:$A$17,'Regression Results'!$B$15:$B$17)+LOOKUP(D819,'Regression Results'!$A$15:$A$17,'Regression Results'!$C$15:$C$17)*F819+LOOKUP(D819,'Regression Results'!$A$15:$A$17,'Regression Results'!$D$15:$D$17)*F819*C819</f>
        <v>23.002764621844655</v>
      </c>
      <c r="I819" s="53">
        <f t="shared" si="15"/>
        <v>17.40463524112085</v>
      </c>
    </row>
    <row r="820" spans="1:9" x14ac:dyDescent="0.25">
      <c r="A820" s="51">
        <v>3</v>
      </c>
      <c r="B820" s="51">
        <v>30</v>
      </c>
      <c r="C820" s="52">
        <v>56.41999962500001</v>
      </c>
      <c r="D820" s="54">
        <v>3</v>
      </c>
      <c r="E820">
        <v>2</v>
      </c>
      <c r="F820">
        <v>2</v>
      </c>
      <c r="G820" s="53">
        <f>'Regression Results'!$C$2*E820</f>
        <v>40.407399862965505</v>
      </c>
      <c r="H820">
        <f>LOOKUP(D820,'Regression Results'!$A$15:$A$17,'Regression Results'!$B$15:$B$17)+LOOKUP(D820,'Regression Results'!$A$15:$A$17,'Regression Results'!$C$15:$C$17)*F820+LOOKUP(D820,'Regression Results'!$A$15:$A$17,'Regression Results'!$D$15:$D$17)*F820*C820</f>
        <v>23.387639812315602</v>
      </c>
      <c r="I820" s="53">
        <f t="shared" si="15"/>
        <v>17.019760050649904</v>
      </c>
    </row>
    <row r="821" spans="1:9" x14ac:dyDescent="0.25">
      <c r="A821" s="51">
        <v>3</v>
      </c>
      <c r="B821" s="51">
        <v>31</v>
      </c>
      <c r="C821" s="52">
        <v>64.827499916666667</v>
      </c>
      <c r="D821" s="54">
        <v>3</v>
      </c>
      <c r="E821">
        <v>2</v>
      </c>
      <c r="F821">
        <v>2</v>
      </c>
      <c r="G821" s="53">
        <f>'Regression Results'!$C$2*E821</f>
        <v>40.407399862965505</v>
      </c>
      <c r="H821">
        <f>LOOKUP(D821,'Regression Results'!$A$15:$A$17,'Regression Results'!$B$15:$B$17)+LOOKUP(D821,'Regression Results'!$A$15:$A$17,'Regression Results'!$C$15:$C$17)*F821+LOOKUP(D821,'Regression Results'!$A$15:$A$17,'Regression Results'!$D$15:$D$17)*F821*C821</f>
        <v>20.370542007044776</v>
      </c>
      <c r="I821" s="53">
        <f t="shared" si="15"/>
        <v>20.036857855920729</v>
      </c>
    </row>
    <row r="822" spans="1:9" x14ac:dyDescent="0.25">
      <c r="A822" s="51">
        <v>4</v>
      </c>
      <c r="B822" s="51">
        <v>1</v>
      </c>
      <c r="C822" s="52">
        <v>58.377499958333324</v>
      </c>
      <c r="D822" s="54">
        <v>3</v>
      </c>
      <c r="E822">
        <v>2</v>
      </c>
      <c r="F822">
        <v>2</v>
      </c>
      <c r="G822" s="53">
        <f>'Regression Results'!$C$2*E822</f>
        <v>40.407399862965505</v>
      </c>
      <c r="H822">
        <f>LOOKUP(D822,'Regression Results'!$A$15:$A$17,'Regression Results'!$B$15:$B$17)+LOOKUP(D822,'Regression Results'!$A$15:$A$17,'Regression Results'!$C$15:$C$17)*F822+LOOKUP(D822,'Regression Results'!$A$15:$A$17,'Regression Results'!$D$15:$D$17)*F822*C822</f>
        <v>22.68517537524972</v>
      </c>
      <c r="I822" s="53">
        <f t="shared" si="15"/>
        <v>17.722224487715785</v>
      </c>
    </row>
    <row r="823" spans="1:9" x14ac:dyDescent="0.25">
      <c r="A823" s="51">
        <v>4</v>
      </c>
      <c r="B823" s="51">
        <v>2</v>
      </c>
      <c r="C823" s="52">
        <v>57.694999791666653</v>
      </c>
      <c r="D823" s="54">
        <v>3</v>
      </c>
      <c r="E823">
        <v>2</v>
      </c>
      <c r="F823">
        <v>2</v>
      </c>
      <c r="G823" s="53">
        <f>'Regression Results'!$C$2*E823</f>
        <v>40.407399862965505</v>
      </c>
      <c r="H823">
        <f>LOOKUP(D823,'Regression Results'!$A$15:$A$17,'Regression Results'!$B$15:$B$17)+LOOKUP(D823,'Regression Results'!$A$15:$A$17,'Regression Results'!$C$15:$C$17)*F823+LOOKUP(D823,'Regression Results'!$A$15:$A$17,'Regression Results'!$D$15:$D$17)*F823*C823</f>
        <v>22.930095944207416</v>
      </c>
      <c r="I823" s="53">
        <f t="shared" si="15"/>
        <v>17.477303918758089</v>
      </c>
    </row>
    <row r="824" spans="1:9" x14ac:dyDescent="0.25">
      <c r="A824" s="51">
        <v>4</v>
      </c>
      <c r="B824" s="51">
        <v>3</v>
      </c>
      <c r="C824" s="52">
        <v>55.52749983333333</v>
      </c>
      <c r="D824" s="54">
        <v>3</v>
      </c>
      <c r="E824">
        <v>2</v>
      </c>
      <c r="F824">
        <v>2</v>
      </c>
      <c r="G824" s="53">
        <f>'Regression Results'!$C$2*E824</f>
        <v>40.407399862965505</v>
      </c>
      <c r="H824">
        <f>LOOKUP(D824,'Regression Results'!$A$15:$A$17,'Regression Results'!$B$15:$B$17)+LOOKUP(D824,'Regression Results'!$A$15:$A$17,'Regression Results'!$C$15:$C$17)*F824+LOOKUP(D824,'Regression Results'!$A$15:$A$17,'Regression Results'!$D$15:$D$17)*F824*C824</f>
        <v>23.707920403362529</v>
      </c>
      <c r="I824" s="53">
        <f t="shared" si="15"/>
        <v>16.699479459602976</v>
      </c>
    </row>
    <row r="825" spans="1:9" x14ac:dyDescent="0.25">
      <c r="A825" s="51">
        <v>4</v>
      </c>
      <c r="B825" s="51">
        <v>4</v>
      </c>
      <c r="C825" s="52">
        <v>53.149999916666673</v>
      </c>
      <c r="D825" s="54">
        <v>3</v>
      </c>
      <c r="E825">
        <v>2</v>
      </c>
      <c r="F825">
        <v>2</v>
      </c>
      <c r="G825" s="53">
        <f>'Regression Results'!$C$2*E825</f>
        <v>40.407399862965505</v>
      </c>
      <c r="H825">
        <f>LOOKUP(D825,'Regression Results'!$A$15:$A$17,'Regression Results'!$B$15:$B$17)+LOOKUP(D825,'Regression Results'!$A$15:$A$17,'Regression Results'!$C$15:$C$17)*F825+LOOKUP(D825,'Regression Results'!$A$15:$A$17,'Regression Results'!$D$15:$D$17)*F825*C825</f>
        <v>24.561105004226167</v>
      </c>
      <c r="I825" s="53">
        <f t="shared" si="15"/>
        <v>15.846294858739338</v>
      </c>
    </row>
    <row r="826" spans="1:9" x14ac:dyDescent="0.25">
      <c r="A826" s="51">
        <v>4</v>
      </c>
      <c r="B826" s="51">
        <v>5</v>
      </c>
      <c r="C826" s="52">
        <v>53.487500000000004</v>
      </c>
      <c r="D826" s="54">
        <v>3</v>
      </c>
      <c r="E826">
        <v>2</v>
      </c>
      <c r="F826">
        <v>2</v>
      </c>
      <c r="G826" s="53">
        <f>'Regression Results'!$C$2*E826</f>
        <v>40.407399862965505</v>
      </c>
      <c r="H826">
        <f>LOOKUP(D826,'Regression Results'!$A$15:$A$17,'Regression Results'!$B$15:$B$17)+LOOKUP(D826,'Regression Results'!$A$15:$A$17,'Regression Results'!$C$15:$C$17)*F826+LOOKUP(D826,'Regression Results'!$A$15:$A$17,'Regression Results'!$D$15:$D$17)*F826*C826</f>
        <v>24.439990436830552</v>
      </c>
      <c r="I826" s="53">
        <f t="shared" si="15"/>
        <v>15.967409426134953</v>
      </c>
    </row>
    <row r="827" spans="1:9" x14ac:dyDescent="0.25">
      <c r="A827" s="51">
        <v>4</v>
      </c>
      <c r="B827" s="51">
        <v>6</v>
      </c>
      <c r="C827" s="52">
        <v>53.96000004166666</v>
      </c>
      <c r="D827" s="54">
        <v>3</v>
      </c>
      <c r="E827">
        <v>2</v>
      </c>
      <c r="F827">
        <v>2</v>
      </c>
      <c r="G827" s="53">
        <f>'Regression Results'!$C$2*E827</f>
        <v>40.407399862965505</v>
      </c>
      <c r="H827">
        <f>LOOKUP(D827,'Regression Results'!$A$15:$A$17,'Regression Results'!$B$15:$B$17)+LOOKUP(D827,'Regression Results'!$A$15:$A$17,'Regression Results'!$C$15:$C$17)*F827+LOOKUP(D827,'Regression Results'!$A$15:$A$17,'Regression Results'!$D$15:$D$17)*F827*C827</f>
        <v>24.270430069391036</v>
      </c>
      <c r="I827" s="53">
        <f t="shared" si="15"/>
        <v>16.136969793574469</v>
      </c>
    </row>
    <row r="828" spans="1:9" x14ac:dyDescent="0.25">
      <c r="A828" s="51">
        <v>4</v>
      </c>
      <c r="B828" s="51">
        <v>7</v>
      </c>
      <c r="C828" s="52">
        <v>53.562500083333333</v>
      </c>
      <c r="D828" s="54">
        <v>3</v>
      </c>
      <c r="E828">
        <v>2</v>
      </c>
      <c r="F828">
        <v>2</v>
      </c>
      <c r="G828" s="53">
        <f>'Regression Results'!$C$2*E828</f>
        <v>40.407399862965505</v>
      </c>
      <c r="H828">
        <f>LOOKUP(D828,'Regression Results'!$A$15:$A$17,'Regression Results'!$B$15:$B$17)+LOOKUP(D828,'Regression Results'!$A$15:$A$17,'Regression Results'!$C$15:$C$17)*F828+LOOKUP(D828,'Regression Results'!$A$15:$A$17,'Regression Results'!$D$15:$D$17)*F828*C828</f>
        <v>24.413076065261109</v>
      </c>
      <c r="I828" s="53">
        <f t="shared" si="15"/>
        <v>15.994323797704396</v>
      </c>
    </row>
    <row r="829" spans="1:9" x14ac:dyDescent="0.25">
      <c r="A829" s="51">
        <v>4</v>
      </c>
      <c r="B829" s="51">
        <v>8</v>
      </c>
      <c r="C829" s="52">
        <v>51.949999833333351</v>
      </c>
      <c r="D829" s="54">
        <v>3</v>
      </c>
      <c r="E829">
        <v>2</v>
      </c>
      <c r="F829">
        <v>2</v>
      </c>
      <c r="G829" s="53">
        <f>'Regression Results'!$C$2*E829</f>
        <v>40.407399862965505</v>
      </c>
      <c r="H829">
        <f>LOOKUP(D829,'Regression Results'!$A$15:$A$17,'Regression Results'!$B$15:$B$17)+LOOKUP(D829,'Regression Results'!$A$15:$A$17,'Regression Results'!$C$15:$C$17)*F829+LOOKUP(D829,'Regression Results'!$A$15:$A$17,'Regression Results'!$D$15:$D$17)*F829*C829</f>
        <v>24.991734500764913</v>
      </c>
      <c r="I829" s="53">
        <f t="shared" si="15"/>
        <v>15.415665362200592</v>
      </c>
    </row>
    <row r="830" spans="1:9" x14ac:dyDescent="0.25">
      <c r="A830" s="51">
        <v>4</v>
      </c>
      <c r="B830" s="51">
        <v>9</v>
      </c>
      <c r="C830" s="52">
        <v>51.612500166666671</v>
      </c>
      <c r="D830" s="54">
        <v>3</v>
      </c>
      <c r="E830">
        <v>2</v>
      </c>
      <c r="F830">
        <v>2</v>
      </c>
      <c r="G830" s="53">
        <f>'Regression Results'!$C$2*E830</f>
        <v>40.407399862965505</v>
      </c>
      <c r="H830">
        <f>LOOKUP(D830,'Regression Results'!$A$15:$A$17,'Regression Results'!$B$15:$B$17)+LOOKUP(D830,'Regression Results'!$A$15:$A$17,'Regression Results'!$C$15:$C$17)*F830+LOOKUP(D830,'Regression Results'!$A$15:$A$17,'Regression Results'!$D$15:$D$17)*F830*C830</f>
        <v>25.112848918636413</v>
      </c>
      <c r="I830" s="53">
        <f t="shared" si="15"/>
        <v>15.294550944329092</v>
      </c>
    </row>
    <row r="831" spans="1:9" x14ac:dyDescent="0.25">
      <c r="A831" s="51">
        <v>4</v>
      </c>
      <c r="B831" s="51">
        <v>10</v>
      </c>
      <c r="C831" s="52">
        <v>52.70749974999999</v>
      </c>
      <c r="D831" s="54">
        <v>3</v>
      </c>
      <c r="E831">
        <v>2</v>
      </c>
      <c r="F831">
        <v>2</v>
      </c>
      <c r="G831" s="53">
        <f>'Regression Results'!$C$2*E831</f>
        <v>40.407399862965505</v>
      </c>
      <c r="H831">
        <f>LOOKUP(D831,'Regression Results'!$A$15:$A$17,'Regression Results'!$B$15:$B$17)+LOOKUP(D831,'Regression Results'!$A$15:$A$17,'Regression Results'!$C$15:$C$17)*F831+LOOKUP(D831,'Regression Results'!$A$15:$A$17,'Regression Results'!$D$15:$D$17)*F831*C831</f>
        <v>24.719899679857082</v>
      </c>
      <c r="I831" s="53">
        <f t="shared" si="15"/>
        <v>15.687500183108423</v>
      </c>
    </row>
    <row r="832" spans="1:9" x14ac:dyDescent="0.25">
      <c r="A832" s="51">
        <v>4</v>
      </c>
      <c r="B832" s="51">
        <v>11</v>
      </c>
      <c r="C832" s="52">
        <v>52.999999625000008</v>
      </c>
      <c r="D832" s="54">
        <v>3</v>
      </c>
      <c r="E832">
        <v>2</v>
      </c>
      <c r="F832">
        <v>2</v>
      </c>
      <c r="G832" s="53">
        <f>'Regression Results'!$C$2*E832</f>
        <v>40.407399862965505</v>
      </c>
      <c r="H832">
        <f>LOOKUP(D832,'Regression Results'!$A$15:$A$17,'Regression Results'!$B$15:$B$17)+LOOKUP(D832,'Regression Results'!$A$15:$A$17,'Regression Results'!$C$15:$C$17)*F832+LOOKUP(D832,'Regression Results'!$A$15:$A$17,'Regression Results'!$D$15:$D$17)*F832*C832</f>
        <v>24.614933792222292</v>
      </c>
      <c r="I832" s="53">
        <f t="shared" si="15"/>
        <v>15.792466070743213</v>
      </c>
    </row>
    <row r="833" spans="1:9" x14ac:dyDescent="0.25">
      <c r="A833" s="51">
        <v>4</v>
      </c>
      <c r="B833" s="51">
        <v>12</v>
      </c>
      <c r="C833" s="52">
        <v>57.215000000000003</v>
      </c>
      <c r="D833" s="54">
        <v>3</v>
      </c>
      <c r="E833">
        <v>2</v>
      </c>
      <c r="F833">
        <v>2</v>
      </c>
      <c r="G833" s="53">
        <f>'Regression Results'!$C$2*E833</f>
        <v>40.407399862965505</v>
      </c>
      <c r="H833">
        <f>LOOKUP(D833,'Regression Results'!$A$15:$A$17,'Regression Results'!$B$15:$B$17)+LOOKUP(D833,'Regression Results'!$A$15:$A$17,'Regression Results'!$C$15:$C$17)*F833+LOOKUP(D833,'Regression Results'!$A$15:$A$17,'Regression Results'!$D$15:$D$17)*F833*C833</f>
        <v>23.102347656098921</v>
      </c>
      <c r="I833" s="53">
        <f t="shared" si="15"/>
        <v>17.305052206866584</v>
      </c>
    </row>
    <row r="834" spans="1:9" x14ac:dyDescent="0.25">
      <c r="A834" s="51">
        <v>4</v>
      </c>
      <c r="B834" s="51">
        <v>13</v>
      </c>
      <c r="C834" s="52">
        <v>57.282499875000006</v>
      </c>
      <c r="D834" s="54">
        <v>3</v>
      </c>
      <c r="E834">
        <v>2</v>
      </c>
      <c r="F834">
        <v>2</v>
      </c>
      <c r="G834" s="53">
        <f>'Regression Results'!$C$2*E834</f>
        <v>40.407399862965505</v>
      </c>
      <c r="H834">
        <f>LOOKUP(D834,'Regression Results'!$A$15:$A$17,'Regression Results'!$B$15:$B$17)+LOOKUP(D834,'Regression Results'!$A$15:$A$17,'Regression Results'!$C$15:$C$17)*F834+LOOKUP(D834,'Regression Results'!$A$15:$A$17,'Regression Results'!$D$15:$D$17)*F834*C834</f>
        <v>23.078124793457995</v>
      </c>
      <c r="I834" s="53">
        <f t="shared" si="15"/>
        <v>17.32927506950751</v>
      </c>
    </row>
    <row r="835" spans="1:9" x14ac:dyDescent="0.25">
      <c r="A835" s="51">
        <v>4</v>
      </c>
      <c r="B835" s="51">
        <v>14</v>
      </c>
      <c r="C835" s="52">
        <v>56.179999916666667</v>
      </c>
      <c r="D835" s="54">
        <v>3</v>
      </c>
      <c r="E835">
        <v>2</v>
      </c>
      <c r="F835">
        <v>2</v>
      </c>
      <c r="G835" s="53">
        <f>'Regression Results'!$C$2*E835</f>
        <v>40.407399862965505</v>
      </c>
      <c r="H835">
        <f>LOOKUP(D835,'Regression Results'!$A$15:$A$17,'Regression Results'!$B$15:$B$17)+LOOKUP(D835,'Regression Results'!$A$15:$A$17,'Regression Results'!$C$15:$C$17)*F835+LOOKUP(D835,'Regression Results'!$A$15:$A$17,'Regression Results'!$D$15:$D$17)*F835*C835</f>
        <v>23.473765600975508</v>
      </c>
      <c r="I835" s="53">
        <f t="shared" ref="I835:I898" si="16">G835-H835</f>
        <v>16.933634261989997</v>
      </c>
    </row>
    <row r="836" spans="1:9" x14ac:dyDescent="0.25">
      <c r="A836" s="51">
        <v>4</v>
      </c>
      <c r="B836" s="51">
        <v>15</v>
      </c>
      <c r="C836" s="52">
        <v>56.637499875000003</v>
      </c>
      <c r="D836" s="54">
        <v>3</v>
      </c>
      <c r="E836">
        <v>2</v>
      </c>
      <c r="F836">
        <v>2</v>
      </c>
      <c r="G836" s="53">
        <f>'Regression Results'!$C$2*E836</f>
        <v>40.407399862965505</v>
      </c>
      <c r="H836">
        <f>LOOKUP(D836,'Regression Results'!$A$15:$A$17,'Regression Results'!$B$15:$B$17)+LOOKUP(D836,'Regression Results'!$A$15:$A$17,'Regression Results'!$C$15:$C$17)*F836+LOOKUP(D836,'Regression Results'!$A$15:$A$17,'Regression Results'!$D$15:$D$17)*F836*C836</f>
        <v>23.309588131773733</v>
      </c>
      <c r="I836" s="53">
        <f t="shared" si="16"/>
        <v>17.097811731191772</v>
      </c>
    </row>
    <row r="837" spans="1:9" x14ac:dyDescent="0.25">
      <c r="A837" s="51">
        <v>4</v>
      </c>
      <c r="B837" s="51">
        <v>16</v>
      </c>
      <c r="C837" s="52">
        <v>57.170000000000009</v>
      </c>
      <c r="D837" s="54">
        <v>3</v>
      </c>
      <c r="E837">
        <v>2</v>
      </c>
      <c r="F837">
        <v>2</v>
      </c>
      <c r="G837" s="53">
        <f>'Regression Results'!$C$2*E837</f>
        <v>40.407399862965505</v>
      </c>
      <c r="H837">
        <f>LOOKUP(D837,'Regression Results'!$A$15:$A$17,'Regression Results'!$B$15:$B$17)+LOOKUP(D837,'Regression Results'!$A$15:$A$17,'Regression Results'!$C$15:$C$17)*F837+LOOKUP(D837,'Regression Results'!$A$15:$A$17,'Regression Results'!$D$15:$D$17)*F837*C837</f>
        <v>23.11849626109769</v>
      </c>
      <c r="I837" s="53">
        <f t="shared" si="16"/>
        <v>17.288903601867815</v>
      </c>
    </row>
    <row r="838" spans="1:9" x14ac:dyDescent="0.25">
      <c r="A838" s="51">
        <v>4</v>
      </c>
      <c r="B838" s="51">
        <v>17</v>
      </c>
      <c r="C838" s="52">
        <v>59.262499999999996</v>
      </c>
      <c r="D838" s="54">
        <v>3</v>
      </c>
      <c r="E838">
        <v>2</v>
      </c>
      <c r="F838">
        <v>2</v>
      </c>
      <c r="G838" s="53">
        <f>'Regression Results'!$C$2*E838</f>
        <v>40.407399862965505</v>
      </c>
      <c r="H838">
        <f>LOOKUP(D838,'Regression Results'!$A$15:$A$17,'Regression Results'!$B$15:$B$17)+LOOKUP(D838,'Regression Results'!$A$15:$A$17,'Regression Results'!$C$15:$C$17)*F838+LOOKUP(D838,'Regression Results'!$A$15:$A$17,'Regression Results'!$D$15:$D$17)*F838*C838</f>
        <v>22.367586128654786</v>
      </c>
      <c r="I838" s="53">
        <f t="shared" si="16"/>
        <v>18.039813734310719</v>
      </c>
    </row>
    <row r="839" spans="1:9" x14ac:dyDescent="0.25">
      <c r="A839" s="51">
        <v>4</v>
      </c>
      <c r="B839" s="51">
        <v>18</v>
      </c>
      <c r="C839" s="52">
        <v>58.759999625000006</v>
      </c>
      <c r="D839" s="54">
        <v>3</v>
      </c>
      <c r="E839">
        <v>2</v>
      </c>
      <c r="F839">
        <v>2</v>
      </c>
      <c r="G839" s="53">
        <f>'Regression Results'!$C$2*E839</f>
        <v>40.407399862965505</v>
      </c>
      <c r="H839">
        <f>LOOKUP(D839,'Regression Results'!$A$15:$A$17,'Regression Results'!$B$15:$B$17)+LOOKUP(D839,'Regression Results'!$A$15:$A$17,'Regression Results'!$C$15:$C$17)*F839+LOOKUP(D839,'Regression Results'!$A$15:$A$17,'Regression Results'!$D$15:$D$17)*F839*C839</f>
        <v>22.547912352379448</v>
      </c>
      <c r="I839" s="53">
        <f t="shared" si="16"/>
        <v>17.859487510586057</v>
      </c>
    </row>
    <row r="840" spans="1:9" x14ac:dyDescent="0.25">
      <c r="A840" s="51">
        <v>4</v>
      </c>
      <c r="B840" s="51">
        <v>19</v>
      </c>
      <c r="C840" s="52">
        <v>57.582499958333351</v>
      </c>
      <c r="D840" s="54">
        <v>3</v>
      </c>
      <c r="E840">
        <v>2</v>
      </c>
      <c r="F840">
        <v>2</v>
      </c>
      <c r="G840" s="53">
        <f>'Regression Results'!$C$2*E840</f>
        <v>40.407399862965505</v>
      </c>
      <c r="H840">
        <f>LOOKUP(D840,'Regression Results'!$A$15:$A$17,'Regression Results'!$B$15:$B$17)+LOOKUP(D840,'Regression Results'!$A$15:$A$17,'Regression Results'!$C$15:$C$17)*F840+LOOKUP(D840,'Regression Results'!$A$15:$A$17,'Regression Results'!$D$15:$D$17)*F840*C840</f>
        <v>22.970467396894687</v>
      </c>
      <c r="I840" s="53">
        <f t="shared" si="16"/>
        <v>17.436932466070818</v>
      </c>
    </row>
    <row r="841" spans="1:9" x14ac:dyDescent="0.25">
      <c r="A841" s="51">
        <v>4</v>
      </c>
      <c r="B841" s="51">
        <v>20</v>
      </c>
      <c r="C841" s="52">
        <v>55.205000000000005</v>
      </c>
      <c r="D841" s="54">
        <v>3</v>
      </c>
      <c r="E841">
        <v>2</v>
      </c>
      <c r="F841">
        <v>2</v>
      </c>
      <c r="G841" s="53">
        <f>'Regression Results'!$C$2*E841</f>
        <v>40.407399862965505</v>
      </c>
      <c r="H841">
        <f>LOOKUP(D841,'Regression Results'!$A$15:$A$17,'Regression Results'!$B$15:$B$17)+LOOKUP(D841,'Regression Results'!$A$15:$A$17,'Regression Results'!$C$15:$C$17)*F841+LOOKUP(D841,'Regression Results'!$A$15:$A$17,'Regression Results'!$D$15:$D$17)*F841*C841</f>
        <v>23.823652012710745</v>
      </c>
      <c r="I841" s="53">
        <f t="shared" si="16"/>
        <v>16.58374785025476</v>
      </c>
    </row>
    <row r="842" spans="1:9" x14ac:dyDescent="0.25">
      <c r="A842" s="51">
        <v>4</v>
      </c>
      <c r="B842" s="51">
        <v>21</v>
      </c>
      <c r="C842" s="52">
        <v>54.042500083333344</v>
      </c>
      <c r="D842" s="54">
        <v>3</v>
      </c>
      <c r="E842">
        <v>2</v>
      </c>
      <c r="F842">
        <v>2</v>
      </c>
      <c r="G842" s="53">
        <f>'Regression Results'!$C$2*E842</f>
        <v>40.407399862965505</v>
      </c>
      <c r="H842">
        <f>LOOKUP(D842,'Regression Results'!$A$15:$A$17,'Regression Results'!$B$15:$B$17)+LOOKUP(D842,'Regression Results'!$A$15:$A$17,'Regression Results'!$C$15:$C$17)*F842+LOOKUP(D842,'Regression Results'!$A$15:$A$17,'Regression Results'!$D$15:$D$17)*F842*C842</f>
        <v>24.240824278607533</v>
      </c>
      <c r="I842" s="53">
        <f t="shared" si="16"/>
        <v>16.166575584357972</v>
      </c>
    </row>
    <row r="843" spans="1:9" x14ac:dyDescent="0.25">
      <c r="A843" s="51">
        <v>4</v>
      </c>
      <c r="B843" s="51">
        <v>22</v>
      </c>
      <c r="C843" s="52">
        <v>56.480000000000011</v>
      </c>
      <c r="D843" s="54">
        <v>3</v>
      </c>
      <c r="E843">
        <v>2</v>
      </c>
      <c r="F843">
        <v>2</v>
      </c>
      <c r="G843" s="53">
        <f>'Regression Results'!$C$2*E843</f>
        <v>40.407399862965505</v>
      </c>
      <c r="H843">
        <f>LOOKUP(D843,'Regression Results'!$A$15:$A$17,'Regression Results'!$B$15:$B$17)+LOOKUP(D843,'Regression Results'!$A$15:$A$17,'Regression Results'!$C$15:$C$17)*F843+LOOKUP(D843,'Regression Results'!$A$15:$A$17,'Regression Results'!$D$15:$D$17)*F843*C843</f>
        <v>23.366108204412196</v>
      </c>
      <c r="I843" s="53">
        <f t="shared" si="16"/>
        <v>17.041291658553309</v>
      </c>
    </row>
    <row r="844" spans="1:9" x14ac:dyDescent="0.25">
      <c r="A844" s="51">
        <v>4</v>
      </c>
      <c r="B844" s="51">
        <v>23</v>
      </c>
      <c r="C844" s="52">
        <v>63.117500541666665</v>
      </c>
      <c r="D844" s="54">
        <v>3</v>
      </c>
      <c r="E844">
        <v>2</v>
      </c>
      <c r="F844">
        <v>2</v>
      </c>
      <c r="G844" s="53">
        <f>'Regression Results'!$C$2*E844</f>
        <v>40.407399862965505</v>
      </c>
      <c r="H844">
        <f>LOOKUP(D844,'Regression Results'!$A$15:$A$17,'Regression Results'!$B$15:$B$17)+LOOKUP(D844,'Regression Results'!$A$15:$A$17,'Regression Results'!$C$15:$C$17)*F844+LOOKUP(D844,'Regression Results'!$A$15:$A$17,'Regression Results'!$D$15:$D$17)*F844*C844</f>
        <v>20.984188772711942</v>
      </c>
      <c r="I844" s="53">
        <f t="shared" si="16"/>
        <v>19.423211090253563</v>
      </c>
    </row>
    <row r="845" spans="1:9" x14ac:dyDescent="0.25">
      <c r="A845" s="51">
        <v>4</v>
      </c>
      <c r="B845" s="51">
        <v>24</v>
      </c>
      <c r="C845" s="52">
        <v>71.967500375</v>
      </c>
      <c r="D845" s="54">
        <v>3</v>
      </c>
      <c r="E845">
        <v>2</v>
      </c>
      <c r="F845">
        <v>2</v>
      </c>
      <c r="G845" s="53">
        <f>'Regression Results'!$C$2*E845</f>
        <v>40.407399862965505</v>
      </c>
      <c r="H845">
        <f>LOOKUP(D845,'Regression Results'!$A$15:$A$17,'Regression Results'!$B$15:$B$17)+LOOKUP(D845,'Regression Results'!$A$15:$A$17,'Regression Results'!$C$15:$C$17)*F845+LOOKUP(D845,'Regression Results'!$A$15:$A$17,'Regression Results'!$D$15:$D$17)*F845*C845</f>
        <v>17.808296516096384</v>
      </c>
      <c r="I845" s="53">
        <f t="shared" si="16"/>
        <v>22.599103346869121</v>
      </c>
    </row>
    <row r="846" spans="1:9" x14ac:dyDescent="0.25">
      <c r="A846" s="51">
        <v>4</v>
      </c>
      <c r="B846" s="51">
        <v>25</v>
      </c>
      <c r="C846" s="52">
        <v>60.140000083333341</v>
      </c>
      <c r="D846" s="54">
        <v>3</v>
      </c>
      <c r="E846">
        <v>2</v>
      </c>
      <c r="F846">
        <v>2</v>
      </c>
      <c r="G846" s="53">
        <f>'Regression Results'!$C$2*E846</f>
        <v>40.407399862965505</v>
      </c>
      <c r="H846">
        <f>LOOKUP(D846,'Regression Results'!$A$15:$A$17,'Regression Results'!$B$15:$B$17)+LOOKUP(D846,'Regression Results'!$A$15:$A$17,'Regression Results'!$C$15:$C$17)*F846+LOOKUP(D846,'Regression Results'!$A$15:$A$17,'Regression Results'!$D$15:$D$17)*F846*C846</f>
        <v>22.0526883012739</v>
      </c>
      <c r="I846" s="53">
        <f t="shared" si="16"/>
        <v>18.354711561691605</v>
      </c>
    </row>
    <row r="847" spans="1:9" x14ac:dyDescent="0.25">
      <c r="A847" s="51">
        <v>4</v>
      </c>
      <c r="B847" s="51">
        <v>26</v>
      </c>
      <c r="C847" s="52">
        <v>58.242499708333327</v>
      </c>
      <c r="D847" s="54">
        <v>3</v>
      </c>
      <c r="E847">
        <v>2</v>
      </c>
      <c r="F847">
        <v>2</v>
      </c>
      <c r="G847" s="53">
        <f>'Regression Results'!$C$2*E847</f>
        <v>40.407399862965505</v>
      </c>
      <c r="H847">
        <f>LOOKUP(D847,'Regression Results'!$A$15:$A$17,'Regression Results'!$B$15:$B$17)+LOOKUP(D847,'Regression Results'!$A$15:$A$17,'Regression Results'!$C$15:$C$17)*F847+LOOKUP(D847,'Regression Results'!$A$15:$A$17,'Regression Results'!$D$15:$D$17)*F847*C847</f>
        <v>22.733621279960509</v>
      </c>
      <c r="I847" s="53">
        <f t="shared" si="16"/>
        <v>17.673778583004996</v>
      </c>
    </row>
    <row r="848" spans="1:9" x14ac:dyDescent="0.25">
      <c r="A848" s="51">
        <v>4</v>
      </c>
      <c r="B848" s="51">
        <v>27</v>
      </c>
      <c r="C848" s="52">
        <v>58.40749979166668</v>
      </c>
      <c r="D848" s="54">
        <v>3</v>
      </c>
      <c r="E848">
        <v>2</v>
      </c>
      <c r="F848">
        <v>2</v>
      </c>
      <c r="G848" s="53">
        <f>'Regression Results'!$C$2*E848</f>
        <v>40.407399862965505</v>
      </c>
      <c r="H848">
        <f>LOOKUP(D848,'Regression Results'!$A$15:$A$17,'Regression Results'!$B$15:$B$17)+LOOKUP(D848,'Regression Results'!$A$15:$A$17,'Regression Results'!$C$15:$C$17)*F848+LOOKUP(D848,'Regression Results'!$A$15:$A$17,'Regression Results'!$D$15:$D$17)*F848*C848</f>
        <v>22.674409698393511</v>
      </c>
      <c r="I848" s="53">
        <f t="shared" si="16"/>
        <v>17.732990164571994</v>
      </c>
    </row>
    <row r="849" spans="1:9" x14ac:dyDescent="0.25">
      <c r="A849" s="51">
        <v>4</v>
      </c>
      <c r="B849" s="51">
        <v>28</v>
      </c>
      <c r="C849" s="52">
        <v>56.824999875000003</v>
      </c>
      <c r="D849" s="54">
        <v>3</v>
      </c>
      <c r="E849">
        <v>2</v>
      </c>
      <c r="F849">
        <v>2</v>
      </c>
      <c r="G849" s="53">
        <f>'Regression Results'!$C$2*E849</f>
        <v>40.407399862965505</v>
      </c>
      <c r="H849">
        <f>LOOKUP(D849,'Regression Results'!$A$15:$A$17,'Regression Results'!$B$15:$B$17)+LOOKUP(D849,'Regression Results'!$A$15:$A$17,'Regression Results'!$C$15:$C$17)*F849+LOOKUP(D849,'Regression Results'!$A$15:$A$17,'Regression Results'!$D$15:$D$17)*F849*C849</f>
        <v>23.242302277612183</v>
      </c>
      <c r="I849" s="53">
        <f t="shared" si="16"/>
        <v>17.165097585353323</v>
      </c>
    </row>
    <row r="850" spans="1:9" x14ac:dyDescent="0.25">
      <c r="A850" s="51">
        <v>4</v>
      </c>
      <c r="B850" s="51">
        <v>29</v>
      </c>
      <c r="C850" s="52">
        <v>60.46249979166668</v>
      </c>
      <c r="D850" s="54">
        <v>3</v>
      </c>
      <c r="E850">
        <v>2</v>
      </c>
      <c r="F850">
        <v>2</v>
      </c>
      <c r="G850" s="53">
        <f>'Regression Results'!$C$2*E850</f>
        <v>40.407399862965505</v>
      </c>
      <c r="H850">
        <f>LOOKUP(D850,'Regression Results'!$A$15:$A$17,'Regression Results'!$B$15:$B$17)+LOOKUP(D850,'Regression Results'!$A$15:$A$17,'Regression Results'!$C$15:$C$17)*F850+LOOKUP(D850,'Regression Results'!$A$15:$A$17,'Regression Results'!$D$15:$D$17)*F850*C850</f>
        <v>21.936956736782914</v>
      </c>
      <c r="I850" s="53">
        <f t="shared" si="16"/>
        <v>18.470443126182591</v>
      </c>
    </row>
    <row r="851" spans="1:9" x14ac:dyDescent="0.25">
      <c r="A851" s="51">
        <v>4</v>
      </c>
      <c r="B851" s="51">
        <v>30</v>
      </c>
      <c r="C851" s="52">
        <v>58.324999666666677</v>
      </c>
      <c r="D851" s="54">
        <v>3</v>
      </c>
      <c r="E851">
        <v>2</v>
      </c>
      <c r="F851">
        <v>2</v>
      </c>
      <c r="G851" s="53">
        <f>'Regression Results'!$C$2*E851</f>
        <v>40.407399862965505</v>
      </c>
      <c r="H851">
        <f>LOOKUP(D851,'Regression Results'!$A$15:$A$17,'Regression Results'!$B$15:$B$17)+LOOKUP(D851,'Regression Results'!$A$15:$A$17,'Regression Results'!$C$15:$C$17)*F851+LOOKUP(D851,'Regression Results'!$A$15:$A$17,'Regression Results'!$D$15:$D$17)*F851*C851</f>
        <v>22.704015519081832</v>
      </c>
      <c r="I851" s="53">
        <f t="shared" si="16"/>
        <v>17.703384343883673</v>
      </c>
    </row>
    <row r="852" spans="1:9" x14ac:dyDescent="0.25">
      <c r="A852" s="51">
        <v>5</v>
      </c>
      <c r="B852" s="51">
        <v>1</v>
      </c>
      <c r="C852" s="52">
        <v>60.06499983333336</v>
      </c>
      <c r="D852" s="54">
        <v>3</v>
      </c>
      <c r="E852">
        <v>2</v>
      </c>
      <c r="F852">
        <v>2</v>
      </c>
      <c r="G852" s="53">
        <f>'Regression Results'!$C$2*E852</f>
        <v>40.407399862965505</v>
      </c>
      <c r="H852">
        <f>LOOKUP(D852,'Regression Results'!$A$15:$A$17,'Regression Results'!$B$15:$B$17)+LOOKUP(D852,'Regression Results'!$A$15:$A$17,'Regression Results'!$C$15:$C$17)*F852+LOOKUP(D852,'Regression Results'!$A$15:$A$17,'Regression Results'!$D$15:$D$17)*F852*C852</f>
        <v>22.079602732652983</v>
      </c>
      <c r="I852" s="53">
        <f t="shared" si="16"/>
        <v>18.327797130312522</v>
      </c>
    </row>
    <row r="853" spans="1:9" x14ac:dyDescent="0.25">
      <c r="A853" s="51">
        <v>5</v>
      </c>
      <c r="B853" s="51">
        <v>2</v>
      </c>
      <c r="C853" s="52">
        <v>59.967499666666669</v>
      </c>
      <c r="D853" s="54">
        <v>3</v>
      </c>
      <c r="E853">
        <v>2</v>
      </c>
      <c r="F853">
        <v>2</v>
      </c>
      <c r="G853" s="53">
        <f>'Regression Results'!$C$2*E853</f>
        <v>40.407399862965505</v>
      </c>
      <c r="H853">
        <f>LOOKUP(D853,'Regression Results'!$A$15:$A$17,'Regression Results'!$B$15:$B$17)+LOOKUP(D853,'Regression Results'!$A$15:$A$17,'Regression Results'!$C$15:$C$17)*F853+LOOKUP(D853,'Regression Results'!$A$15:$A$17,'Regression Results'!$D$15:$D$17)*F853*C853</f>
        <v>22.114591436626647</v>
      </c>
      <c r="I853" s="53">
        <f t="shared" si="16"/>
        <v>18.292808426338858</v>
      </c>
    </row>
    <row r="854" spans="1:9" x14ac:dyDescent="0.25">
      <c r="A854" s="51">
        <v>5</v>
      </c>
      <c r="B854" s="51">
        <v>3</v>
      </c>
      <c r="C854" s="52">
        <v>61.339999791666663</v>
      </c>
      <c r="D854" s="54">
        <v>3</v>
      </c>
      <c r="E854">
        <v>2</v>
      </c>
      <c r="F854">
        <v>2</v>
      </c>
      <c r="G854" s="53">
        <f>'Regression Results'!$C$2*E854</f>
        <v>40.407399862965505</v>
      </c>
      <c r="H854">
        <f>LOOKUP(D854,'Regression Results'!$A$15:$A$17,'Regression Results'!$B$15:$B$17)+LOOKUP(D854,'Regression Results'!$A$15:$A$17,'Regression Results'!$C$15:$C$17)*F854+LOOKUP(D854,'Regression Results'!$A$15:$A$17,'Regression Results'!$D$15:$D$17)*F854*C854</f>
        <v>21.622058939306861</v>
      </c>
      <c r="I854" s="53">
        <f t="shared" si="16"/>
        <v>18.785340923658644</v>
      </c>
    </row>
    <row r="855" spans="1:9" x14ac:dyDescent="0.25">
      <c r="A855" s="51">
        <v>5</v>
      </c>
      <c r="B855" s="51">
        <v>4</v>
      </c>
      <c r="C855" s="52">
        <v>60.334999624999988</v>
      </c>
      <c r="D855" s="54">
        <v>3</v>
      </c>
      <c r="E855">
        <v>2</v>
      </c>
      <c r="F855">
        <v>2</v>
      </c>
      <c r="G855" s="53">
        <f>'Regression Results'!$C$2*E855</f>
        <v>40.407399862965505</v>
      </c>
      <c r="H855">
        <f>LOOKUP(D855,'Regression Results'!$A$15:$A$17,'Regression Results'!$B$15:$B$17)+LOOKUP(D855,'Regression Results'!$A$15:$A$17,'Regression Results'!$C$15:$C$17)*F855+LOOKUP(D855,'Regression Results'!$A$15:$A$17,'Regression Results'!$D$15:$D$17)*F855*C855</f>
        <v>21.982711177422427</v>
      </c>
      <c r="I855" s="53">
        <f t="shared" si="16"/>
        <v>18.424688685543078</v>
      </c>
    </row>
    <row r="856" spans="1:9" x14ac:dyDescent="0.25">
      <c r="A856" s="51">
        <v>5</v>
      </c>
      <c r="B856" s="51">
        <v>5</v>
      </c>
      <c r="C856" s="52">
        <v>60.964999916666677</v>
      </c>
      <c r="D856" s="54">
        <v>3</v>
      </c>
      <c r="E856">
        <v>2</v>
      </c>
      <c r="F856">
        <v>2</v>
      </c>
      <c r="G856" s="53">
        <f>'Regression Results'!$C$2*E856</f>
        <v>40.407399862965505</v>
      </c>
      <c r="H856">
        <f>LOOKUP(D856,'Regression Results'!$A$15:$A$17,'Regression Results'!$B$15:$B$17)+LOOKUP(D856,'Regression Results'!$A$15:$A$17,'Regression Results'!$C$15:$C$17)*F856+LOOKUP(D856,'Regression Results'!$A$15:$A$17,'Regression Results'!$D$15:$D$17)*F856*C856</f>
        <v>21.75663060277272</v>
      </c>
      <c r="I856" s="53">
        <f t="shared" si="16"/>
        <v>18.650769260192785</v>
      </c>
    </row>
    <row r="857" spans="1:9" x14ac:dyDescent="0.25">
      <c r="A857" s="51">
        <v>5</v>
      </c>
      <c r="B857" s="51">
        <v>6</v>
      </c>
      <c r="C857" s="52">
        <v>60.425000041666671</v>
      </c>
      <c r="D857" s="54">
        <v>3</v>
      </c>
      <c r="E857">
        <v>2</v>
      </c>
      <c r="F857">
        <v>2</v>
      </c>
      <c r="G857" s="53">
        <f>'Regression Results'!$C$2*E857</f>
        <v>40.407399862965505</v>
      </c>
      <c r="H857">
        <f>LOOKUP(D857,'Regression Results'!$A$15:$A$17,'Regression Results'!$B$15:$B$17)+LOOKUP(D857,'Regression Results'!$A$15:$A$17,'Regression Results'!$C$15:$C$17)*F857+LOOKUP(D857,'Regression Results'!$A$15:$A$17,'Regression Results'!$D$15:$D$17)*F857*C857</f>
        <v>21.950413817900756</v>
      </c>
      <c r="I857" s="53">
        <f t="shared" si="16"/>
        <v>18.456986045064749</v>
      </c>
    </row>
    <row r="858" spans="1:9" x14ac:dyDescent="0.25">
      <c r="A858" s="51">
        <v>5</v>
      </c>
      <c r="B858" s="51">
        <v>7</v>
      </c>
      <c r="C858" s="52">
        <v>58.564999791666672</v>
      </c>
      <c r="D858" s="54">
        <v>3</v>
      </c>
      <c r="E858">
        <v>2</v>
      </c>
      <c r="F858">
        <v>2</v>
      </c>
      <c r="G858" s="53">
        <f>'Regression Results'!$C$2*E858</f>
        <v>40.407399862965505</v>
      </c>
      <c r="H858">
        <f>LOOKUP(D858,'Regression Results'!$A$15:$A$17,'Regression Results'!$B$15:$B$17)+LOOKUP(D858,'Regression Results'!$A$15:$A$17,'Regression Results'!$C$15:$C$17)*F858+LOOKUP(D858,'Regression Results'!$A$15:$A$17,'Regression Results'!$D$15:$D$17)*F858*C858</f>
        <v>22.617889580897813</v>
      </c>
      <c r="I858" s="53">
        <f t="shared" si="16"/>
        <v>17.789510282067692</v>
      </c>
    </row>
    <row r="859" spans="1:9" x14ac:dyDescent="0.25">
      <c r="A859" s="51">
        <v>5</v>
      </c>
      <c r="B859" s="51">
        <v>8</v>
      </c>
      <c r="C859" s="52">
        <v>59.299999833333338</v>
      </c>
      <c r="D859" s="54">
        <v>3</v>
      </c>
      <c r="E859">
        <v>2</v>
      </c>
      <c r="F859">
        <v>2</v>
      </c>
      <c r="G859" s="53">
        <f>'Regression Results'!$C$2*E859</f>
        <v>40.407399862965505</v>
      </c>
      <c r="H859">
        <f>LOOKUP(D859,'Regression Results'!$A$15:$A$17,'Regression Results'!$B$15:$B$17)+LOOKUP(D859,'Regression Results'!$A$15:$A$17,'Regression Results'!$C$15:$C$17)*F859+LOOKUP(D859,'Regression Results'!$A$15:$A$17,'Regression Results'!$D$15:$D$17)*F859*C859</f>
        <v>22.354129017632122</v>
      </c>
      <c r="I859" s="53">
        <f t="shared" si="16"/>
        <v>18.053270845333383</v>
      </c>
    </row>
    <row r="860" spans="1:9" x14ac:dyDescent="0.25">
      <c r="A860" s="51">
        <v>5</v>
      </c>
      <c r="B860" s="51">
        <v>9</v>
      </c>
      <c r="C860" s="52">
        <v>59.232499708333336</v>
      </c>
      <c r="D860" s="54">
        <v>3</v>
      </c>
      <c r="E860">
        <v>2</v>
      </c>
      <c r="F860">
        <v>2</v>
      </c>
      <c r="G860" s="53">
        <f>'Regression Results'!$C$2*E860</f>
        <v>40.407399862965505</v>
      </c>
      <c r="H860">
        <f>LOOKUP(D860,'Regression Results'!$A$15:$A$17,'Regression Results'!$B$15:$B$17)+LOOKUP(D860,'Regression Results'!$A$15:$A$17,'Regression Results'!$C$15:$C$17)*F860+LOOKUP(D860,'Regression Results'!$A$15:$A$17,'Regression Results'!$D$15:$D$17)*F860*C860</f>
        <v>22.378351969987516</v>
      </c>
      <c r="I860" s="53">
        <f t="shared" si="16"/>
        <v>18.029047892977989</v>
      </c>
    </row>
    <row r="861" spans="1:9" x14ac:dyDescent="0.25">
      <c r="A861" s="51">
        <v>5</v>
      </c>
      <c r="B861" s="51">
        <v>10</v>
      </c>
      <c r="C861" s="52">
        <v>63.237499708333338</v>
      </c>
      <c r="D861" s="54">
        <v>3</v>
      </c>
      <c r="E861">
        <v>2</v>
      </c>
      <c r="F861">
        <v>2</v>
      </c>
      <c r="G861" s="53">
        <f>'Regression Results'!$C$2*E861</f>
        <v>40.407399862965505</v>
      </c>
      <c r="H861">
        <f>LOOKUP(D861,'Regression Results'!$A$15:$A$17,'Regression Results'!$B$15:$B$17)+LOOKUP(D861,'Regression Results'!$A$15:$A$17,'Regression Results'!$C$15:$C$17)*F861+LOOKUP(D861,'Regression Results'!$A$15:$A$17,'Regression Results'!$D$15:$D$17)*F861*C861</f>
        <v>20.941126125096787</v>
      </c>
      <c r="I861" s="53">
        <f t="shared" si="16"/>
        <v>19.466273737868718</v>
      </c>
    </row>
    <row r="862" spans="1:9" x14ac:dyDescent="0.25">
      <c r="A862" s="51">
        <v>5</v>
      </c>
      <c r="B862" s="51">
        <v>11</v>
      </c>
      <c r="C862" s="52">
        <v>62.539999833333333</v>
      </c>
      <c r="D862" s="54">
        <v>3</v>
      </c>
      <c r="E862">
        <v>2</v>
      </c>
      <c r="F862">
        <v>2</v>
      </c>
      <c r="G862" s="53">
        <f>'Regression Results'!$C$2*E862</f>
        <v>40.407399862965505</v>
      </c>
      <c r="H862">
        <f>LOOKUP(D862,'Regression Results'!$A$15:$A$17,'Regression Results'!$B$15:$B$17)+LOOKUP(D862,'Regression Results'!$A$15:$A$17,'Regression Results'!$C$15:$C$17)*F862+LOOKUP(D862,'Regression Results'!$A$15:$A$17,'Regression Results'!$D$15:$D$17)*F862*C862</f>
        <v>21.19142945772052</v>
      </c>
      <c r="I862" s="53">
        <f t="shared" si="16"/>
        <v>19.215970405244985</v>
      </c>
    </row>
    <row r="863" spans="1:9" x14ac:dyDescent="0.25">
      <c r="A863" s="51">
        <v>5</v>
      </c>
      <c r="B863" s="51">
        <v>12</v>
      </c>
      <c r="C863" s="52">
        <v>63.282499916666673</v>
      </c>
      <c r="D863" s="54">
        <v>3</v>
      </c>
      <c r="E863">
        <v>2</v>
      </c>
      <c r="F863">
        <v>2</v>
      </c>
      <c r="G863" s="53">
        <f>'Regression Results'!$C$2*E863</f>
        <v>40.407399862965505</v>
      </c>
      <c r="H863">
        <f>LOOKUP(D863,'Regression Results'!$A$15:$A$17,'Regression Results'!$B$15:$B$17)+LOOKUP(D863,'Regression Results'!$A$15:$A$17,'Regression Results'!$C$15:$C$17)*F863+LOOKUP(D863,'Regression Results'!$A$15:$A$17,'Regression Results'!$D$15:$D$17)*F863*C863</f>
        <v>20.924977445335955</v>
      </c>
      <c r="I863" s="53">
        <f t="shared" si="16"/>
        <v>19.48242241762955</v>
      </c>
    </row>
    <row r="864" spans="1:9" x14ac:dyDescent="0.25">
      <c r="A864" s="51">
        <v>5</v>
      </c>
      <c r="B864" s="51">
        <v>13</v>
      </c>
      <c r="C864" s="52">
        <v>60.814999875000012</v>
      </c>
      <c r="D864" s="54">
        <v>3</v>
      </c>
      <c r="E864">
        <v>2</v>
      </c>
      <c r="F864">
        <v>2</v>
      </c>
      <c r="G864" s="53">
        <f>'Regression Results'!$C$2*E864</f>
        <v>40.407399862965505</v>
      </c>
      <c r="H864">
        <f>LOOKUP(D864,'Regression Results'!$A$15:$A$17,'Regression Results'!$B$15:$B$17)+LOOKUP(D864,'Regression Results'!$A$15:$A$17,'Regression Results'!$C$15:$C$17)*F864+LOOKUP(D864,'Regression Results'!$A$15:$A$17,'Regression Results'!$D$15:$D$17)*F864*C864</f>
        <v>21.810459301054372</v>
      </c>
      <c r="I864" s="53">
        <f t="shared" si="16"/>
        <v>18.596940561911133</v>
      </c>
    </row>
    <row r="865" spans="1:9" x14ac:dyDescent="0.25">
      <c r="A865" s="51">
        <v>5</v>
      </c>
      <c r="B865" s="51">
        <v>14</v>
      </c>
      <c r="C865" s="52">
        <v>59.487499666666672</v>
      </c>
      <c r="D865" s="54">
        <v>3</v>
      </c>
      <c r="E865">
        <v>2</v>
      </c>
      <c r="F865">
        <v>2</v>
      </c>
      <c r="G865" s="53">
        <f>'Regression Results'!$C$2*E865</f>
        <v>40.407399862965505</v>
      </c>
      <c r="H865">
        <f>LOOKUP(D865,'Regression Results'!$A$15:$A$17,'Regression Results'!$B$15:$B$17)+LOOKUP(D865,'Regression Results'!$A$15:$A$17,'Regression Results'!$C$15:$C$17)*F865+LOOKUP(D865,'Regression Results'!$A$15:$A$17,'Regression Results'!$D$15:$D$17)*F865*C865</f>
        <v>22.286843223280218</v>
      </c>
      <c r="I865" s="53">
        <f t="shared" si="16"/>
        <v>18.120556639685287</v>
      </c>
    </row>
    <row r="866" spans="1:9" x14ac:dyDescent="0.25">
      <c r="A866" s="51">
        <v>5</v>
      </c>
      <c r="B866" s="51">
        <v>15</v>
      </c>
      <c r="C866" s="52">
        <v>60.702499583333328</v>
      </c>
      <c r="D866" s="54">
        <v>3</v>
      </c>
      <c r="E866">
        <v>2</v>
      </c>
      <c r="F866">
        <v>2</v>
      </c>
      <c r="G866" s="53">
        <f>'Regression Results'!$C$2*E866</f>
        <v>40.407399862965505</v>
      </c>
      <c r="H866">
        <f>LOOKUP(D866,'Regression Results'!$A$15:$A$17,'Regression Results'!$B$15:$B$17)+LOOKUP(D866,'Regression Results'!$A$15:$A$17,'Regression Results'!$C$15:$C$17)*F866+LOOKUP(D866,'Regression Results'!$A$15:$A$17,'Regression Results'!$D$15:$D$17)*F866*C866</f>
        <v>21.850830918218197</v>
      </c>
      <c r="I866" s="53">
        <f t="shared" si="16"/>
        <v>18.556568944747308</v>
      </c>
    </row>
    <row r="867" spans="1:9" x14ac:dyDescent="0.25">
      <c r="A867" s="51">
        <v>5</v>
      </c>
      <c r="B867" s="51">
        <v>16</v>
      </c>
      <c r="C867" s="52">
        <v>63.207500124999996</v>
      </c>
      <c r="D867" s="54">
        <v>3</v>
      </c>
      <c r="E867">
        <v>2</v>
      </c>
      <c r="F867">
        <v>2</v>
      </c>
      <c r="G867" s="53">
        <f>'Regression Results'!$C$2*E867</f>
        <v>40.407399862965505</v>
      </c>
      <c r="H867">
        <f>LOOKUP(D867,'Regression Results'!$A$15:$A$17,'Regression Results'!$B$15:$B$17)+LOOKUP(D867,'Regression Results'!$A$15:$A$17,'Regression Results'!$C$15:$C$17)*F867+LOOKUP(D867,'Regression Results'!$A$15:$A$17,'Regression Results'!$D$15:$D$17)*F867*C867</f>
        <v>20.951891712238517</v>
      </c>
      <c r="I867" s="53">
        <f t="shared" si="16"/>
        <v>19.455508150726988</v>
      </c>
    </row>
    <row r="868" spans="1:9" x14ac:dyDescent="0.25">
      <c r="A868" s="51">
        <v>5</v>
      </c>
      <c r="B868" s="51">
        <v>17</v>
      </c>
      <c r="C868" s="52">
        <v>64.249999791666667</v>
      </c>
      <c r="D868" s="54">
        <v>3</v>
      </c>
      <c r="E868">
        <v>2</v>
      </c>
      <c r="F868">
        <v>2</v>
      </c>
      <c r="G868" s="53">
        <f>'Regression Results'!$C$2*E868</f>
        <v>40.407399862965505</v>
      </c>
      <c r="H868">
        <f>LOOKUP(D868,'Regression Results'!$A$15:$A$17,'Regression Results'!$B$15:$B$17)+LOOKUP(D868,'Regression Results'!$A$15:$A$17,'Regression Results'!$C$15:$C$17)*F868+LOOKUP(D868,'Regression Results'!$A$15:$A$17,'Regression Results'!$D$15:$D$17)*F868*C868</f>
        <v>20.577782482719588</v>
      </c>
      <c r="I868" s="53">
        <f t="shared" si="16"/>
        <v>19.829617380245917</v>
      </c>
    </row>
    <row r="869" spans="1:9" x14ac:dyDescent="0.25">
      <c r="A869" s="51">
        <v>5</v>
      </c>
      <c r="B869" s="51">
        <v>18</v>
      </c>
      <c r="C869" s="52">
        <v>63.470000208333317</v>
      </c>
      <c r="D869" s="54">
        <v>3</v>
      </c>
      <c r="E869">
        <v>2</v>
      </c>
      <c r="F869">
        <v>2</v>
      </c>
      <c r="G869" s="53">
        <f>'Regression Results'!$C$2*E869</f>
        <v>40.407399862965505</v>
      </c>
      <c r="H869">
        <f>LOOKUP(D869,'Regression Results'!$A$15:$A$17,'Regression Results'!$B$15:$B$17)+LOOKUP(D869,'Regression Results'!$A$15:$A$17,'Regression Results'!$C$15:$C$17)*F869+LOOKUP(D869,'Regression Results'!$A$15:$A$17,'Regression Results'!$D$15:$D$17)*F869*C869</f>
        <v>20.857691486507527</v>
      </c>
      <c r="I869" s="53">
        <f t="shared" si="16"/>
        <v>19.549708376457978</v>
      </c>
    </row>
    <row r="870" spans="1:9" x14ac:dyDescent="0.25">
      <c r="A870" s="51">
        <v>5</v>
      </c>
      <c r="B870" s="51">
        <v>19</v>
      </c>
      <c r="C870" s="52">
        <v>57.807500166666678</v>
      </c>
      <c r="D870" s="54">
        <v>3</v>
      </c>
      <c r="E870">
        <v>2</v>
      </c>
      <c r="F870">
        <v>2</v>
      </c>
      <c r="G870" s="53">
        <f>'Regression Results'!$C$2*E870</f>
        <v>40.407399862965505</v>
      </c>
      <c r="H870">
        <f>LOOKUP(D870,'Regression Results'!$A$15:$A$17,'Regression Results'!$B$15:$B$17)+LOOKUP(D870,'Regression Results'!$A$15:$A$17,'Regression Results'!$C$15:$C$17)*F870+LOOKUP(D870,'Regression Results'!$A$15:$A$17,'Regression Results'!$D$15:$D$17)*F870*C870</f>
        <v>22.889724297138766</v>
      </c>
      <c r="I870" s="53">
        <f t="shared" si="16"/>
        <v>17.517675565826739</v>
      </c>
    </row>
    <row r="871" spans="1:9" x14ac:dyDescent="0.25">
      <c r="A871" s="51">
        <v>5</v>
      </c>
      <c r="B871" s="51">
        <v>20</v>
      </c>
      <c r="C871" s="52">
        <v>62.825000125000003</v>
      </c>
      <c r="D871" s="54">
        <v>3</v>
      </c>
      <c r="E871">
        <v>2</v>
      </c>
      <c r="F871">
        <v>2</v>
      </c>
      <c r="G871" s="53">
        <f>'Regression Results'!$C$2*E871</f>
        <v>40.407399862965505</v>
      </c>
      <c r="H871">
        <f>LOOKUP(D871,'Regression Results'!$A$15:$A$17,'Regression Results'!$B$15:$B$17)+LOOKUP(D871,'Regression Results'!$A$15:$A$17,'Regression Results'!$C$15:$C$17)*F871+LOOKUP(D871,'Regression Results'!$A$15:$A$17,'Regression Results'!$D$15:$D$17)*F871*C871</f>
        <v>21.089154854728079</v>
      </c>
      <c r="I871" s="53">
        <f t="shared" si="16"/>
        <v>19.318245008237426</v>
      </c>
    </row>
    <row r="872" spans="1:9" x14ac:dyDescent="0.25">
      <c r="A872" s="51">
        <v>5</v>
      </c>
      <c r="B872" s="51">
        <v>21</v>
      </c>
      <c r="C872" s="52">
        <v>68.780000000000015</v>
      </c>
      <c r="D872" s="54">
        <v>3</v>
      </c>
      <c r="E872">
        <v>2</v>
      </c>
      <c r="F872">
        <v>2</v>
      </c>
      <c r="G872" s="53">
        <f>'Regression Results'!$C$2*E872</f>
        <v>40.407399862965505</v>
      </c>
      <c r="H872">
        <f>LOOKUP(D872,'Regression Results'!$A$15:$A$17,'Regression Results'!$B$15:$B$17)+LOOKUP(D872,'Regression Results'!$A$15:$A$17,'Regression Results'!$C$15:$C$17)*F872+LOOKUP(D872,'Regression Results'!$A$15:$A$17,'Regression Results'!$D$15:$D$17)*F872*C872</f>
        <v>18.952156171414451</v>
      </c>
      <c r="I872" s="53">
        <f t="shared" si="16"/>
        <v>21.455243691551054</v>
      </c>
    </row>
    <row r="873" spans="1:9" x14ac:dyDescent="0.25">
      <c r="A873" s="51">
        <v>5</v>
      </c>
      <c r="B873" s="51">
        <v>22</v>
      </c>
      <c r="C873" s="52">
        <v>59.569999916666681</v>
      </c>
      <c r="D873" s="54">
        <v>3</v>
      </c>
      <c r="E873">
        <v>2</v>
      </c>
      <c r="F873">
        <v>2</v>
      </c>
      <c r="G873" s="53">
        <f>'Regression Results'!$C$2*E873</f>
        <v>40.407399862965505</v>
      </c>
      <c r="H873">
        <f>LOOKUP(D873,'Regression Results'!$A$15:$A$17,'Regression Results'!$B$15:$B$17)+LOOKUP(D873,'Regression Results'!$A$15:$A$17,'Regression Results'!$C$15:$C$17)*F873+LOOKUP(D873,'Regression Results'!$A$15:$A$17,'Regression Results'!$D$15:$D$17)*F873*C873</f>
        <v>22.25723735773466</v>
      </c>
      <c r="I873" s="53">
        <f t="shared" si="16"/>
        <v>18.150162505230846</v>
      </c>
    </row>
    <row r="874" spans="1:9" x14ac:dyDescent="0.25">
      <c r="A874" s="51">
        <v>5</v>
      </c>
      <c r="B874" s="51">
        <v>23</v>
      </c>
      <c r="C874" s="52">
        <v>62.824999916666684</v>
      </c>
      <c r="D874" s="54">
        <v>3</v>
      </c>
      <c r="E874">
        <v>2</v>
      </c>
      <c r="F874">
        <v>2</v>
      </c>
      <c r="G874" s="53">
        <f>'Regression Results'!$C$2*E874</f>
        <v>40.407399862965505</v>
      </c>
      <c r="H874">
        <f>LOOKUP(D874,'Regression Results'!$A$15:$A$17,'Regression Results'!$B$15:$B$17)+LOOKUP(D874,'Regression Results'!$A$15:$A$17,'Regression Results'!$C$15:$C$17)*F874+LOOKUP(D874,'Regression Results'!$A$15:$A$17,'Regression Results'!$D$15:$D$17)*F874*C874</f>
        <v>21.089154929490135</v>
      </c>
      <c r="I874" s="53">
        <f t="shared" si="16"/>
        <v>19.31824493347537</v>
      </c>
    </row>
    <row r="875" spans="1:9" x14ac:dyDescent="0.25">
      <c r="A875" s="51">
        <v>5</v>
      </c>
      <c r="B875" s="51">
        <v>24</v>
      </c>
      <c r="C875" s="52">
        <v>61.055000083333319</v>
      </c>
      <c r="D875" s="54">
        <v>3</v>
      </c>
      <c r="E875">
        <v>2</v>
      </c>
      <c r="F875">
        <v>2</v>
      </c>
      <c r="G875" s="53">
        <f>'Regression Results'!$C$2*E875</f>
        <v>40.407399862965505</v>
      </c>
      <c r="H875">
        <f>LOOKUP(D875,'Regression Results'!$A$15:$A$17,'Regression Results'!$B$15:$B$17)+LOOKUP(D875,'Regression Results'!$A$15:$A$17,'Regression Results'!$C$15:$C$17)*F875+LOOKUP(D875,'Regression Results'!$A$15:$A$17,'Regression Results'!$D$15:$D$17)*F875*C875</f>
        <v>21.724333332965539</v>
      </c>
      <c r="I875" s="53">
        <f t="shared" si="16"/>
        <v>18.683066529999966</v>
      </c>
    </row>
    <row r="876" spans="1:9" x14ac:dyDescent="0.25">
      <c r="A876" s="51">
        <v>5</v>
      </c>
      <c r="B876" s="51">
        <v>25</v>
      </c>
      <c r="C876" s="52">
        <v>62.225000124999987</v>
      </c>
      <c r="D876" s="54">
        <v>3</v>
      </c>
      <c r="E876">
        <v>2</v>
      </c>
      <c r="F876">
        <v>2</v>
      </c>
      <c r="G876" s="53">
        <f>'Regression Results'!$C$2*E876</f>
        <v>40.407399862965505</v>
      </c>
      <c r="H876">
        <f>LOOKUP(D876,'Regression Results'!$A$15:$A$17,'Regression Results'!$B$15:$B$17)+LOOKUP(D876,'Regression Results'!$A$15:$A$17,'Regression Results'!$C$15:$C$17)*F876+LOOKUP(D876,'Regression Results'!$A$15:$A$17,'Regression Results'!$D$15:$D$17)*F876*C876</f>
        <v>21.304469588045048</v>
      </c>
      <c r="I876" s="53">
        <f t="shared" si="16"/>
        <v>19.102930274920457</v>
      </c>
    </row>
    <row r="877" spans="1:9" x14ac:dyDescent="0.25">
      <c r="A877" s="51">
        <v>5</v>
      </c>
      <c r="B877" s="51">
        <v>26</v>
      </c>
      <c r="C877" s="52">
        <v>63.814999625000006</v>
      </c>
      <c r="D877" s="54">
        <v>3</v>
      </c>
      <c r="E877">
        <v>2</v>
      </c>
      <c r="F877">
        <v>2</v>
      </c>
      <c r="G877" s="53">
        <f>'Regression Results'!$C$2*E877</f>
        <v>40.407399862965505</v>
      </c>
      <c r="H877">
        <f>LOOKUP(D877,'Regression Results'!$A$15:$A$17,'Regression Results'!$B$15:$B$17)+LOOKUP(D877,'Regression Results'!$A$15:$A$17,'Regression Results'!$C$15:$C$17)*F877+LOOKUP(D877,'Regression Results'!$A$15:$A$17,'Regression Results'!$D$15:$D$17)*F877*C877</f>
        <v>20.733885724184034</v>
      </c>
      <c r="I877" s="53">
        <f t="shared" si="16"/>
        <v>19.673514138781471</v>
      </c>
    </row>
    <row r="878" spans="1:9" x14ac:dyDescent="0.25">
      <c r="A878" s="51">
        <v>5</v>
      </c>
      <c r="B878" s="51">
        <v>27</v>
      </c>
      <c r="C878" s="52">
        <v>66.642499999999998</v>
      </c>
      <c r="D878" s="54">
        <v>3</v>
      </c>
      <c r="E878">
        <v>2</v>
      </c>
      <c r="F878">
        <v>2</v>
      </c>
      <c r="G878" s="53">
        <f>'Regression Results'!$C$2*E878</f>
        <v>40.407399862965505</v>
      </c>
      <c r="H878">
        <f>LOOKUP(D878,'Regression Results'!$A$15:$A$17,'Regression Results'!$B$15:$B$17)+LOOKUP(D878,'Regression Results'!$A$15:$A$17,'Regression Results'!$C$15:$C$17)*F878+LOOKUP(D878,'Regression Results'!$A$15:$A$17,'Regression Results'!$D$15:$D$17)*F878*C878</f>
        <v>19.719214908856138</v>
      </c>
      <c r="I878" s="53">
        <f t="shared" si="16"/>
        <v>20.688184954109367</v>
      </c>
    </row>
    <row r="879" spans="1:9" x14ac:dyDescent="0.25">
      <c r="A879" s="51">
        <v>5</v>
      </c>
      <c r="B879" s="51">
        <v>28</v>
      </c>
      <c r="C879" s="52">
        <v>67.362500333333344</v>
      </c>
      <c r="D879" s="54">
        <v>3</v>
      </c>
      <c r="E879">
        <v>2</v>
      </c>
      <c r="F879">
        <v>2</v>
      </c>
      <c r="G879" s="53">
        <f>'Regression Results'!$C$2*E879</f>
        <v>40.407399862965505</v>
      </c>
      <c r="H879">
        <f>LOOKUP(D879,'Regression Results'!$A$15:$A$17,'Regression Results'!$B$15:$B$17)+LOOKUP(D879,'Regression Results'!$A$15:$A$17,'Regression Results'!$C$15:$C$17)*F879+LOOKUP(D879,'Regression Results'!$A$15:$A$17,'Regression Results'!$D$15:$D$17)*F879*C879</f>
        <v>19.460837109256481</v>
      </c>
      <c r="I879" s="53">
        <f t="shared" si="16"/>
        <v>20.946562753709024</v>
      </c>
    </row>
    <row r="880" spans="1:9" x14ac:dyDescent="0.25">
      <c r="A880" s="51">
        <v>5</v>
      </c>
      <c r="B880" s="51">
        <v>29</v>
      </c>
      <c r="C880" s="52">
        <v>64.699999791666656</v>
      </c>
      <c r="D880" s="54">
        <v>3</v>
      </c>
      <c r="E880">
        <v>2</v>
      </c>
      <c r="F880">
        <v>2</v>
      </c>
      <c r="G880" s="53">
        <f>'Regression Results'!$C$2*E880</f>
        <v>40.407399862965505</v>
      </c>
      <c r="H880">
        <f>LOOKUP(D880,'Regression Results'!$A$15:$A$17,'Regression Results'!$B$15:$B$17)+LOOKUP(D880,'Regression Results'!$A$15:$A$17,'Regression Results'!$C$15:$C$17)*F880+LOOKUP(D880,'Regression Results'!$A$15:$A$17,'Regression Results'!$D$15:$D$17)*F880*C880</f>
        <v>20.416296432731869</v>
      </c>
      <c r="I880" s="53">
        <f t="shared" si="16"/>
        <v>19.991103430233636</v>
      </c>
    </row>
    <row r="881" spans="1:9" x14ac:dyDescent="0.25">
      <c r="A881" s="51">
        <v>5</v>
      </c>
      <c r="B881" s="51">
        <v>30</v>
      </c>
      <c r="C881" s="52">
        <v>65.780000250000015</v>
      </c>
      <c r="D881" s="54">
        <v>3</v>
      </c>
      <c r="E881">
        <v>2</v>
      </c>
      <c r="F881">
        <v>2</v>
      </c>
      <c r="G881" s="53">
        <f>'Regression Results'!$C$2*E881</f>
        <v>40.407399862965505</v>
      </c>
      <c r="H881">
        <f>LOOKUP(D881,'Regression Results'!$A$15:$A$17,'Regression Results'!$B$15:$B$17)+LOOKUP(D881,'Regression Results'!$A$15:$A$17,'Regression Results'!$C$15:$C$17)*F881+LOOKUP(D881,'Regression Results'!$A$15:$A$17,'Regression Results'!$D$15:$D$17)*F881*C881</f>
        <v>20.028729748284796</v>
      </c>
      <c r="I881" s="53">
        <f t="shared" si="16"/>
        <v>20.378670114680709</v>
      </c>
    </row>
    <row r="882" spans="1:9" x14ac:dyDescent="0.25">
      <c r="A882" s="51">
        <v>5</v>
      </c>
      <c r="B882" s="51">
        <v>31</v>
      </c>
      <c r="C882" s="52">
        <v>65.757499833333341</v>
      </c>
      <c r="D882" s="54">
        <v>3</v>
      </c>
      <c r="E882">
        <v>2</v>
      </c>
      <c r="F882">
        <v>2</v>
      </c>
      <c r="G882" s="53">
        <f>'Regression Results'!$C$2*E882</f>
        <v>40.407399862965505</v>
      </c>
      <c r="H882">
        <f>LOOKUP(D882,'Regression Results'!$A$15:$A$17,'Regression Results'!$B$15:$B$17)+LOOKUP(D882,'Regression Results'!$A$15:$A$17,'Regression Results'!$C$15:$C$17)*F882+LOOKUP(D882,'Regression Results'!$A$15:$A$17,'Regression Results'!$D$15:$D$17)*F882*C882</f>
        <v>20.036804200308303</v>
      </c>
      <c r="I882" s="53">
        <f t="shared" si="16"/>
        <v>20.370595662657202</v>
      </c>
    </row>
    <row r="883" spans="1:9" x14ac:dyDescent="0.25">
      <c r="A883" s="51">
        <v>6</v>
      </c>
      <c r="B883" s="51">
        <v>1</v>
      </c>
      <c r="C883" s="52">
        <v>64.437500125000014</v>
      </c>
      <c r="D883" s="54">
        <v>3</v>
      </c>
      <c r="E883">
        <v>2</v>
      </c>
      <c r="F883">
        <v>2</v>
      </c>
      <c r="G883" s="53">
        <f>'Regression Results'!$C$2*E883</f>
        <v>40.407399862965505</v>
      </c>
      <c r="H883">
        <f>LOOKUP(D883,'Regression Results'!$A$15:$A$17,'Regression Results'!$B$15:$B$17)+LOOKUP(D883,'Regression Results'!$A$15:$A$17,'Regression Results'!$C$15:$C$17)*F883+LOOKUP(D883,'Regression Results'!$A$15:$A$17,'Regression Results'!$D$15:$D$17)*F883*C883</f>
        <v>20.510496508938736</v>
      </c>
      <c r="I883" s="53">
        <f t="shared" si="16"/>
        <v>19.896903354026769</v>
      </c>
    </row>
    <row r="884" spans="1:9" x14ac:dyDescent="0.25">
      <c r="A884" s="51">
        <v>6</v>
      </c>
      <c r="B884" s="51">
        <v>2</v>
      </c>
      <c r="C884" s="52">
        <v>64.249999833333334</v>
      </c>
      <c r="D884" s="54">
        <v>3</v>
      </c>
      <c r="E884">
        <v>2</v>
      </c>
      <c r="F884">
        <v>2</v>
      </c>
      <c r="G884" s="53">
        <f>'Regression Results'!$C$2*E884</f>
        <v>40.407399862965505</v>
      </c>
      <c r="H884">
        <f>LOOKUP(D884,'Regression Results'!$A$15:$A$17,'Regression Results'!$B$15:$B$17)+LOOKUP(D884,'Regression Results'!$A$15:$A$17,'Regression Results'!$C$15:$C$17)*F884+LOOKUP(D884,'Regression Results'!$A$15:$A$17,'Regression Results'!$D$15:$D$17)*F884*C884</f>
        <v>20.577782467767175</v>
      </c>
      <c r="I884" s="53">
        <f t="shared" si="16"/>
        <v>19.82961739519833</v>
      </c>
    </row>
    <row r="885" spans="1:9" x14ac:dyDescent="0.25">
      <c r="A885" s="51">
        <v>6</v>
      </c>
      <c r="B885" s="51">
        <v>3</v>
      </c>
      <c r="C885" s="52">
        <v>64.332499916666663</v>
      </c>
      <c r="D885" s="54">
        <v>3</v>
      </c>
      <c r="E885">
        <v>2</v>
      </c>
      <c r="F885">
        <v>2</v>
      </c>
      <c r="G885" s="53">
        <f>'Regression Results'!$C$2*E885</f>
        <v>40.407399862965505</v>
      </c>
      <c r="H885">
        <f>LOOKUP(D885,'Regression Results'!$A$15:$A$17,'Regression Results'!$B$15:$B$17)+LOOKUP(D885,'Regression Results'!$A$15:$A$17,'Regression Results'!$C$15:$C$17)*F885+LOOKUP(D885,'Regression Results'!$A$15:$A$17,'Regression Results'!$D$15:$D$17)*F885*C885</f>
        <v>20.54817666203127</v>
      </c>
      <c r="I885" s="53">
        <f t="shared" si="16"/>
        <v>19.859223200934235</v>
      </c>
    </row>
    <row r="886" spans="1:9" x14ac:dyDescent="0.25">
      <c r="A886" s="51">
        <v>6</v>
      </c>
      <c r="B886" s="51">
        <v>4</v>
      </c>
      <c r="C886" s="52">
        <v>65.374999875</v>
      </c>
      <c r="D886" s="54">
        <v>3</v>
      </c>
      <c r="E886">
        <v>2</v>
      </c>
      <c r="F886">
        <v>2</v>
      </c>
      <c r="G886" s="53">
        <f>'Regression Results'!$C$2*E886</f>
        <v>40.407399862965505</v>
      </c>
      <c r="H886">
        <f>LOOKUP(D886,'Regression Results'!$A$15:$A$17,'Regression Results'!$B$15:$B$17)+LOOKUP(D886,'Regression Results'!$A$15:$A$17,'Regression Results'!$C$15:$C$17)*F886+LOOKUP(D886,'Regression Results'!$A$15:$A$17,'Regression Results'!$D$15:$D$17)*F886*C886</f>
        <v>20.17406732784546</v>
      </c>
      <c r="I886" s="53">
        <f t="shared" si="16"/>
        <v>20.233332535120045</v>
      </c>
    </row>
    <row r="887" spans="1:9" x14ac:dyDescent="0.25">
      <c r="A887" s="51">
        <v>6</v>
      </c>
      <c r="B887" s="51">
        <v>5</v>
      </c>
      <c r="C887" s="52">
        <v>65.937499749999986</v>
      </c>
      <c r="D887" s="54">
        <v>3</v>
      </c>
      <c r="E887">
        <v>2</v>
      </c>
      <c r="F887">
        <v>2</v>
      </c>
      <c r="G887" s="53">
        <f>'Regression Results'!$C$2*E887</f>
        <v>40.407399862965505</v>
      </c>
      <c r="H887">
        <f>LOOKUP(D887,'Regression Results'!$A$15:$A$17,'Regression Results'!$B$15:$B$17)+LOOKUP(D887,'Regression Results'!$A$15:$A$17,'Regression Results'!$C$15:$C$17)*F887+LOOKUP(D887,'Regression Results'!$A$15:$A$17,'Regression Results'!$D$15:$D$17)*F887*C887</f>
        <v>19.972209810218047</v>
      </c>
      <c r="I887" s="53">
        <f t="shared" si="16"/>
        <v>20.435190052747458</v>
      </c>
    </row>
    <row r="888" spans="1:9" x14ac:dyDescent="0.25">
      <c r="A888" s="51">
        <v>6</v>
      </c>
      <c r="B888" s="51">
        <v>6</v>
      </c>
      <c r="C888" s="52">
        <v>67.159999916666678</v>
      </c>
      <c r="D888" s="54">
        <v>3</v>
      </c>
      <c r="E888">
        <v>2</v>
      </c>
      <c r="F888">
        <v>2</v>
      </c>
      <c r="G888" s="53">
        <f>'Regression Results'!$C$2*E888</f>
        <v>40.407399862965505</v>
      </c>
      <c r="H888">
        <f>LOOKUP(D888,'Regression Results'!$A$15:$A$17,'Regression Results'!$B$15:$B$17)+LOOKUP(D888,'Regression Results'!$A$15:$A$17,'Regression Results'!$C$15:$C$17)*F888+LOOKUP(D888,'Regression Results'!$A$15:$A$17,'Regression Results'!$D$15:$D$17)*F888*C888</f>
        <v>19.533505981275077</v>
      </c>
      <c r="I888" s="53">
        <f t="shared" si="16"/>
        <v>20.873893881690428</v>
      </c>
    </row>
    <row r="889" spans="1:9" x14ac:dyDescent="0.25">
      <c r="A889" s="51">
        <v>6</v>
      </c>
      <c r="B889" s="51">
        <v>7</v>
      </c>
      <c r="C889" s="52">
        <v>65.73499975</v>
      </c>
      <c r="D889" s="54">
        <v>3</v>
      </c>
      <c r="E889">
        <v>2</v>
      </c>
      <c r="F889">
        <v>2</v>
      </c>
      <c r="G889" s="53">
        <f>'Regression Results'!$C$2*E889</f>
        <v>40.407399862965505</v>
      </c>
      <c r="H889">
        <f>LOOKUP(D889,'Regression Results'!$A$15:$A$17,'Regression Results'!$B$15:$B$17)+LOOKUP(D889,'Regression Results'!$A$15:$A$17,'Regression Results'!$C$15:$C$17)*F889+LOOKUP(D889,'Regression Results'!$A$15:$A$17,'Regression Results'!$D$15:$D$17)*F889*C889</f>
        <v>20.044878532712517</v>
      </c>
      <c r="I889" s="53">
        <f t="shared" si="16"/>
        <v>20.362521330252989</v>
      </c>
    </row>
    <row r="890" spans="1:9" x14ac:dyDescent="0.25">
      <c r="A890" s="51">
        <v>6</v>
      </c>
      <c r="B890" s="51">
        <v>8</v>
      </c>
      <c r="C890" s="52">
        <v>65.712499916666673</v>
      </c>
      <c r="D890" s="54">
        <v>3</v>
      </c>
      <c r="E890">
        <v>2</v>
      </c>
      <c r="F890">
        <v>2</v>
      </c>
      <c r="G890" s="53">
        <f>'Regression Results'!$C$2*E890</f>
        <v>40.407399862965505</v>
      </c>
      <c r="H890">
        <f>LOOKUP(D890,'Regression Results'!$A$15:$A$17,'Regression Results'!$B$15:$B$17)+LOOKUP(D890,'Regression Results'!$A$15:$A$17,'Regression Results'!$C$15:$C$17)*F890+LOOKUP(D890,'Regression Results'!$A$15:$A$17,'Regression Results'!$D$15:$D$17)*F890*C890</f>
        <v>20.052952775402254</v>
      </c>
      <c r="I890" s="53">
        <f t="shared" si="16"/>
        <v>20.354447087563251</v>
      </c>
    </row>
    <row r="891" spans="1:9" x14ac:dyDescent="0.25">
      <c r="A891" s="51">
        <v>6</v>
      </c>
      <c r="B891" s="51">
        <v>9</v>
      </c>
      <c r="C891" s="52">
        <v>64.902500124999989</v>
      </c>
      <c r="D891" s="54">
        <v>3</v>
      </c>
      <c r="E891">
        <v>2</v>
      </c>
      <c r="F891">
        <v>2</v>
      </c>
      <c r="G891" s="53">
        <f>'Regression Results'!$C$2*E891</f>
        <v>40.407399862965505</v>
      </c>
      <c r="H891">
        <f>LOOKUP(D891,'Regression Results'!$A$15:$A$17,'Regression Results'!$B$15:$B$17)+LOOKUP(D891,'Regression Results'!$A$15:$A$17,'Regression Results'!$C$15:$C$17)*F891+LOOKUP(D891,'Regression Results'!$A$15:$A$17,'Regression Results'!$D$15:$D$17)*F891*C891</f>
        <v>20.343627590618098</v>
      </c>
      <c r="I891" s="53">
        <f t="shared" si="16"/>
        <v>20.063772272347407</v>
      </c>
    </row>
    <row r="892" spans="1:9" x14ac:dyDescent="0.25">
      <c r="A892" s="51">
        <v>6</v>
      </c>
      <c r="B892" s="51">
        <v>10</v>
      </c>
      <c r="C892" s="52">
        <v>66.58999991666667</v>
      </c>
      <c r="D892" s="54">
        <v>3</v>
      </c>
      <c r="E892">
        <v>2</v>
      </c>
      <c r="F892">
        <v>2</v>
      </c>
      <c r="G892" s="53">
        <f>'Regression Results'!$C$2*E892</f>
        <v>40.407399862965505</v>
      </c>
      <c r="H892">
        <f>LOOKUP(D892,'Regression Results'!$A$15:$A$17,'Regression Results'!$B$15:$B$17)+LOOKUP(D892,'Regression Results'!$A$15:$A$17,'Regression Results'!$C$15:$C$17)*F892+LOOKUP(D892,'Regression Results'!$A$15:$A$17,'Regression Results'!$D$15:$D$17)*F892*C892</f>
        <v>19.738054977926197</v>
      </c>
      <c r="I892" s="53">
        <f t="shared" si="16"/>
        <v>20.669344885039308</v>
      </c>
    </row>
    <row r="893" spans="1:9" x14ac:dyDescent="0.25">
      <c r="A893" s="51">
        <v>6</v>
      </c>
      <c r="B893" s="51">
        <v>11</v>
      </c>
      <c r="C893" s="52">
        <v>66.440000208333331</v>
      </c>
      <c r="D893" s="54">
        <v>3</v>
      </c>
      <c r="E893">
        <v>2</v>
      </c>
      <c r="F893">
        <v>2</v>
      </c>
      <c r="G893" s="53">
        <f>'Regression Results'!$C$2*E893</f>
        <v>40.407399862965505</v>
      </c>
      <c r="H893">
        <f>LOOKUP(D893,'Regression Results'!$A$15:$A$17,'Regression Results'!$B$15:$B$17)+LOOKUP(D893,'Regression Results'!$A$15:$A$17,'Regression Results'!$C$15:$C$17)*F893+LOOKUP(D893,'Regression Results'!$A$15:$A$17,'Regression Results'!$D$15:$D$17)*F893*C893</f>
        <v>19.791883556588555</v>
      </c>
      <c r="I893" s="53">
        <f t="shared" si="16"/>
        <v>20.61551630637695</v>
      </c>
    </row>
    <row r="894" spans="1:9" x14ac:dyDescent="0.25">
      <c r="A894" s="51">
        <v>6</v>
      </c>
      <c r="B894" s="51">
        <v>12</v>
      </c>
      <c r="C894" s="52">
        <v>66.019999541666678</v>
      </c>
      <c r="D894" s="54">
        <v>3</v>
      </c>
      <c r="E894">
        <v>2</v>
      </c>
      <c r="F894">
        <v>2</v>
      </c>
      <c r="G894" s="53">
        <f>'Regression Results'!$C$2*E894</f>
        <v>40.407399862965505</v>
      </c>
      <c r="H894">
        <f>LOOKUP(D894,'Regression Results'!$A$15:$A$17,'Regression Results'!$B$15:$B$17)+LOOKUP(D894,'Regression Results'!$A$15:$A$17,'Regression Results'!$C$15:$C$17)*F894+LOOKUP(D894,'Regression Results'!$A$15:$A$17,'Regression Results'!$D$15:$D$17)*F894*C894</f>
        <v>19.942604109149016</v>
      </c>
      <c r="I894" s="53">
        <f t="shared" si="16"/>
        <v>20.464795753816489</v>
      </c>
    </row>
    <row r="895" spans="1:9" x14ac:dyDescent="0.25">
      <c r="A895" s="51">
        <v>6</v>
      </c>
      <c r="B895" s="51">
        <v>13</v>
      </c>
      <c r="C895" s="52">
        <v>66.447499958333324</v>
      </c>
      <c r="D895" s="54">
        <v>3</v>
      </c>
      <c r="E895">
        <v>2</v>
      </c>
      <c r="F895">
        <v>2</v>
      </c>
      <c r="G895" s="53">
        <f>'Regression Results'!$C$2*E895</f>
        <v>40.407399862965505</v>
      </c>
      <c r="H895">
        <f>LOOKUP(D895,'Regression Results'!$A$15:$A$17,'Regression Results'!$B$15:$B$17)+LOOKUP(D895,'Regression Results'!$A$15:$A$17,'Regression Results'!$C$15:$C$17)*F895+LOOKUP(D895,'Regression Results'!$A$15:$A$17,'Regression Results'!$D$15:$D$17)*F895*C895</f>
        <v>19.789192212136566</v>
      </c>
      <c r="I895" s="53">
        <f t="shared" si="16"/>
        <v>20.618207650828939</v>
      </c>
    </row>
    <row r="896" spans="1:9" x14ac:dyDescent="0.25">
      <c r="A896" s="51">
        <v>6</v>
      </c>
      <c r="B896" s="51">
        <v>14</v>
      </c>
      <c r="C896" s="52">
        <v>67.137500041666655</v>
      </c>
      <c r="D896" s="54">
        <v>3</v>
      </c>
      <c r="E896">
        <v>2</v>
      </c>
      <c r="F896">
        <v>2</v>
      </c>
      <c r="G896" s="53">
        <f>'Regression Results'!$C$2*E896</f>
        <v>40.407399862965505</v>
      </c>
      <c r="H896">
        <f>LOOKUP(D896,'Regression Results'!$A$15:$A$17,'Regression Results'!$B$15:$B$17)+LOOKUP(D896,'Regression Results'!$A$15:$A$17,'Regression Results'!$C$15:$C$17)*F896+LOOKUP(D896,'Regression Results'!$A$15:$A$17,'Regression Results'!$D$15:$D$17)*F896*C896</f>
        <v>19.541580238917234</v>
      </c>
      <c r="I896" s="53">
        <f t="shared" si="16"/>
        <v>20.865819624048271</v>
      </c>
    </row>
    <row r="897" spans="1:9" x14ac:dyDescent="0.25">
      <c r="A897" s="51">
        <v>6</v>
      </c>
      <c r="B897" s="51">
        <v>15</v>
      </c>
      <c r="C897" s="52">
        <v>69.424999833333345</v>
      </c>
      <c r="D897" s="54">
        <v>3</v>
      </c>
      <c r="E897">
        <v>2</v>
      </c>
      <c r="F897">
        <v>2</v>
      </c>
      <c r="G897" s="53">
        <f>'Regression Results'!$C$2*E897</f>
        <v>40.407399862965505</v>
      </c>
      <c r="H897">
        <f>LOOKUP(D897,'Regression Results'!$A$15:$A$17,'Regression Results'!$B$15:$B$17)+LOOKUP(D897,'Regression Results'!$A$15:$A$17,'Regression Results'!$C$15:$C$17)*F897+LOOKUP(D897,'Regression Results'!$A$15:$A$17,'Regression Results'!$D$15:$D$17)*F897*C897</f>
        <v>18.720692892908367</v>
      </c>
      <c r="I897" s="53">
        <f t="shared" si="16"/>
        <v>21.686706970057138</v>
      </c>
    </row>
    <row r="898" spans="1:9" x14ac:dyDescent="0.25">
      <c r="A898" s="51">
        <v>6</v>
      </c>
      <c r="B898" s="51">
        <v>16</v>
      </c>
      <c r="C898" s="52">
        <v>70.992499791666674</v>
      </c>
      <c r="D898" s="54">
        <v>3</v>
      </c>
      <c r="E898">
        <v>2</v>
      </c>
      <c r="F898">
        <v>2</v>
      </c>
      <c r="G898" s="53">
        <f>'Regression Results'!$C$2*E898</f>
        <v>40.407399862965505</v>
      </c>
      <c r="H898">
        <f>LOOKUP(D898,'Regression Results'!$A$15:$A$17,'Regression Results'!$B$15:$B$17)+LOOKUP(D898,'Regression Results'!$A$15:$A$17,'Regression Results'!$C$15:$C$17)*F898+LOOKUP(D898,'Regression Results'!$A$15:$A$17,'Regression Results'!$D$15:$D$17)*F898*C898</f>
        <v>18.158183167070213</v>
      </c>
      <c r="I898" s="53">
        <f t="shared" si="16"/>
        <v>22.249216695895292</v>
      </c>
    </row>
    <row r="899" spans="1:9" x14ac:dyDescent="0.25">
      <c r="A899" s="51">
        <v>6</v>
      </c>
      <c r="B899" s="51">
        <v>17</v>
      </c>
      <c r="C899" s="52">
        <v>69.739999791666676</v>
      </c>
      <c r="D899" s="54">
        <v>3</v>
      </c>
      <c r="E899">
        <v>2</v>
      </c>
      <c r="F899">
        <v>2</v>
      </c>
      <c r="G899" s="53">
        <f>'Regression Results'!$C$2*E899</f>
        <v>40.407399862965505</v>
      </c>
      <c r="H899">
        <f>LOOKUP(D899,'Regression Results'!$A$15:$A$17,'Regression Results'!$B$15:$B$17)+LOOKUP(D899,'Regression Results'!$A$15:$A$17,'Regression Results'!$C$15:$C$17)*F899+LOOKUP(D899,'Regression Results'!$A$15:$A$17,'Regression Results'!$D$15:$D$17)*F899*C899</f>
        <v>18.607652672869374</v>
      </c>
      <c r="I899" s="53">
        <f t="shared" ref="I899:I962" si="17">G899-H899</f>
        <v>21.799747190096131</v>
      </c>
    </row>
    <row r="900" spans="1:9" x14ac:dyDescent="0.25">
      <c r="A900" s="51">
        <v>6</v>
      </c>
      <c r="B900" s="51">
        <v>18</v>
      </c>
      <c r="C900" s="52">
        <v>68.66</v>
      </c>
      <c r="D900" s="54">
        <v>3</v>
      </c>
      <c r="E900">
        <v>2</v>
      </c>
      <c r="F900">
        <v>2</v>
      </c>
      <c r="G900" s="53">
        <f>'Regression Results'!$C$2*E900</f>
        <v>40.407399862965505</v>
      </c>
      <c r="H900">
        <f>LOOKUP(D900,'Regression Results'!$A$15:$A$17,'Regression Results'!$B$15:$B$17)+LOOKUP(D900,'Regression Results'!$A$15:$A$17,'Regression Results'!$C$15:$C$17)*F900+LOOKUP(D900,'Regression Results'!$A$15:$A$17,'Regression Results'!$D$15:$D$17)*F900*C900</f>
        <v>18.995219118077852</v>
      </c>
      <c r="I900" s="53">
        <f t="shared" si="17"/>
        <v>21.412180744887653</v>
      </c>
    </row>
    <row r="901" spans="1:9" x14ac:dyDescent="0.25">
      <c r="A901" s="51">
        <v>6</v>
      </c>
      <c r="B901" s="51">
        <v>19</v>
      </c>
      <c r="C901" s="52">
        <v>68.825000124999988</v>
      </c>
      <c r="D901" s="54">
        <v>3</v>
      </c>
      <c r="E901">
        <v>2</v>
      </c>
      <c r="F901">
        <v>2</v>
      </c>
      <c r="G901" s="53">
        <f>'Regression Results'!$C$2*E901</f>
        <v>40.407399862965505</v>
      </c>
      <c r="H901">
        <f>LOOKUP(D901,'Regression Results'!$A$15:$A$17,'Regression Results'!$B$15:$B$17)+LOOKUP(D901,'Regression Results'!$A$15:$A$17,'Regression Results'!$C$15:$C$17)*F901+LOOKUP(D901,'Regression Results'!$A$15:$A$17,'Regression Results'!$D$15:$D$17)*F901*C901</f>
        <v>18.936007521558452</v>
      </c>
      <c r="I901" s="53">
        <f t="shared" si="17"/>
        <v>21.471392341407054</v>
      </c>
    </row>
    <row r="902" spans="1:9" x14ac:dyDescent="0.25">
      <c r="A902" s="51">
        <v>6</v>
      </c>
      <c r="B902" s="51">
        <v>20</v>
      </c>
      <c r="C902" s="52">
        <v>67.887499583333337</v>
      </c>
      <c r="D902" s="54">
        <v>3</v>
      </c>
      <c r="E902">
        <v>2</v>
      </c>
      <c r="F902">
        <v>2</v>
      </c>
      <c r="G902" s="53">
        <f>'Regression Results'!$C$2*E902</f>
        <v>40.407399862965505</v>
      </c>
      <c r="H902">
        <f>LOOKUP(D902,'Regression Results'!$A$15:$A$17,'Regression Results'!$B$15:$B$17)+LOOKUP(D902,'Regression Results'!$A$15:$A$17,'Regression Results'!$C$15:$C$17)*F902+LOOKUP(D902,'Regression Results'!$A$15:$A$17,'Regression Results'!$D$15:$D$17)*F902*C902</f>
        <v>19.272436986747557</v>
      </c>
      <c r="I902" s="53">
        <f t="shared" si="17"/>
        <v>21.134962876217948</v>
      </c>
    </row>
    <row r="903" spans="1:9" x14ac:dyDescent="0.25">
      <c r="A903" s="51">
        <v>6</v>
      </c>
      <c r="B903" s="51">
        <v>21</v>
      </c>
      <c r="C903" s="52">
        <v>65.757500000000007</v>
      </c>
      <c r="D903" s="54">
        <v>3</v>
      </c>
      <c r="E903">
        <v>2</v>
      </c>
      <c r="F903">
        <v>2</v>
      </c>
      <c r="G903" s="53">
        <f>'Regression Results'!$C$2*E903</f>
        <v>40.407399862965505</v>
      </c>
      <c r="H903">
        <f>LOOKUP(D903,'Regression Results'!$A$15:$A$17,'Regression Results'!$B$15:$B$17)+LOOKUP(D903,'Regression Results'!$A$15:$A$17,'Regression Results'!$C$15:$C$17)*F903+LOOKUP(D903,'Regression Results'!$A$15:$A$17,'Regression Results'!$D$15:$D$17)*F903*C903</f>
        <v>20.036804140498656</v>
      </c>
      <c r="I903" s="53">
        <f t="shared" si="17"/>
        <v>20.370595722466849</v>
      </c>
    </row>
    <row r="904" spans="1:9" x14ac:dyDescent="0.25">
      <c r="A904" s="51">
        <v>6</v>
      </c>
      <c r="B904" s="51">
        <v>22</v>
      </c>
      <c r="C904" s="52">
        <v>66.732499916666669</v>
      </c>
      <c r="D904" s="54">
        <v>3</v>
      </c>
      <c r="E904">
        <v>2</v>
      </c>
      <c r="F904">
        <v>2</v>
      </c>
      <c r="G904" s="53">
        <f>'Regression Results'!$C$2*E904</f>
        <v>40.407399862965505</v>
      </c>
      <c r="H904">
        <f>LOOKUP(D904,'Regression Results'!$A$15:$A$17,'Regression Results'!$B$15:$B$17)+LOOKUP(D904,'Regression Results'!$A$15:$A$17,'Regression Results'!$C$15:$C$17)*F904+LOOKUP(D904,'Regression Results'!$A$15:$A$17,'Regression Results'!$D$15:$D$17)*F904*C904</f>
        <v>19.686917728763419</v>
      </c>
      <c r="I904" s="53">
        <f t="shared" si="17"/>
        <v>20.720482134202086</v>
      </c>
    </row>
    <row r="905" spans="1:9" x14ac:dyDescent="0.25">
      <c r="A905" s="51">
        <v>6</v>
      </c>
      <c r="B905" s="51">
        <v>23</v>
      </c>
      <c r="C905" s="52">
        <v>68.240000083333328</v>
      </c>
      <c r="D905" s="54">
        <v>3</v>
      </c>
      <c r="E905">
        <v>2</v>
      </c>
      <c r="F905">
        <v>2</v>
      </c>
      <c r="G905" s="53">
        <f>'Regression Results'!$C$2*E905</f>
        <v>40.407399862965505</v>
      </c>
      <c r="H905">
        <f>LOOKUP(D905,'Regression Results'!$A$15:$A$17,'Regression Results'!$B$15:$B$17)+LOOKUP(D905,'Regression Results'!$A$15:$A$17,'Regression Results'!$C$15:$C$17)*F905+LOOKUP(D905,'Regression Results'!$A$15:$A$17,'Regression Results'!$D$15:$D$17)*F905*C905</f>
        <v>19.145939401494903</v>
      </c>
      <c r="I905" s="53">
        <f t="shared" si="17"/>
        <v>21.261460461470602</v>
      </c>
    </row>
    <row r="906" spans="1:9" x14ac:dyDescent="0.25">
      <c r="A906" s="51">
        <v>6</v>
      </c>
      <c r="B906" s="51">
        <v>24</v>
      </c>
      <c r="C906" s="52">
        <v>68.090000208333336</v>
      </c>
      <c r="D906" s="54">
        <v>3</v>
      </c>
      <c r="E906">
        <v>2</v>
      </c>
      <c r="F906">
        <v>2</v>
      </c>
      <c r="G906" s="53">
        <f>'Regression Results'!$C$2*E906</f>
        <v>40.407399862965505</v>
      </c>
      <c r="H906">
        <f>LOOKUP(D906,'Regression Results'!$A$15:$A$17,'Regression Results'!$B$15:$B$17)+LOOKUP(D906,'Regression Results'!$A$15:$A$17,'Regression Results'!$C$15:$C$17)*F906+LOOKUP(D906,'Regression Results'!$A$15:$A$17,'Regression Results'!$D$15:$D$17)*F906*C906</f>
        <v>19.199768039966905</v>
      </c>
      <c r="I906" s="53">
        <f t="shared" si="17"/>
        <v>21.2076318229986</v>
      </c>
    </row>
    <row r="907" spans="1:9" x14ac:dyDescent="0.25">
      <c r="A907" s="51">
        <v>6</v>
      </c>
      <c r="B907" s="51">
        <v>25</v>
      </c>
      <c r="C907" s="52">
        <v>66.605000208333308</v>
      </c>
      <c r="D907" s="54">
        <v>3</v>
      </c>
      <c r="E907">
        <v>2</v>
      </c>
      <c r="F907">
        <v>2</v>
      </c>
      <c r="G907" s="53">
        <f>'Regression Results'!$C$2*E907</f>
        <v>40.407399862965505</v>
      </c>
      <c r="H907">
        <f>LOOKUP(D907,'Regression Results'!$A$15:$A$17,'Regression Results'!$B$15:$B$17)+LOOKUP(D907,'Regression Results'!$A$15:$A$17,'Regression Results'!$C$15:$C$17)*F907+LOOKUP(D907,'Regression Results'!$A$15:$A$17,'Regression Results'!$D$15:$D$17)*F907*C907</f>
        <v>19.732672004926396</v>
      </c>
      <c r="I907" s="53">
        <f t="shared" si="17"/>
        <v>20.674727858039109</v>
      </c>
    </row>
    <row r="908" spans="1:9" x14ac:dyDescent="0.25">
      <c r="A908" s="51">
        <v>6</v>
      </c>
      <c r="B908" s="51">
        <v>26</v>
      </c>
      <c r="C908" s="52">
        <v>66.050000416666677</v>
      </c>
      <c r="D908" s="54">
        <v>3</v>
      </c>
      <c r="E908">
        <v>2</v>
      </c>
      <c r="F908">
        <v>2</v>
      </c>
      <c r="G908" s="53">
        <f>'Regression Results'!$C$2*E908</f>
        <v>40.407399862965505</v>
      </c>
      <c r="H908">
        <f>LOOKUP(D908,'Regression Results'!$A$15:$A$17,'Regression Results'!$B$15:$B$17)+LOOKUP(D908,'Regression Results'!$A$15:$A$17,'Regression Results'!$C$15:$C$17)*F908+LOOKUP(D908,'Regression Results'!$A$15:$A$17,'Regression Results'!$D$15:$D$17)*F908*C908</f>
        <v>19.931838058482516</v>
      </c>
      <c r="I908" s="53">
        <f t="shared" si="17"/>
        <v>20.475561804482989</v>
      </c>
    </row>
    <row r="909" spans="1:9" x14ac:dyDescent="0.25">
      <c r="A909" s="51">
        <v>6</v>
      </c>
      <c r="B909" s="51">
        <v>27</v>
      </c>
      <c r="C909" s="52">
        <v>66.567500333333328</v>
      </c>
      <c r="D909" s="54">
        <v>3</v>
      </c>
      <c r="E909">
        <v>2</v>
      </c>
      <c r="F909">
        <v>2</v>
      </c>
      <c r="G909" s="53">
        <f>'Regression Results'!$C$2*E909</f>
        <v>40.407399862965505</v>
      </c>
      <c r="H909">
        <f>LOOKUP(D909,'Regression Results'!$A$15:$A$17,'Regression Results'!$B$15:$B$17)+LOOKUP(D909,'Regression Results'!$A$15:$A$17,'Regression Results'!$C$15:$C$17)*F909+LOOKUP(D909,'Regression Results'!$A$15:$A$17,'Regression Results'!$D$15:$D$17)*F909*C909</f>
        <v>19.746129130901465</v>
      </c>
      <c r="I909" s="53">
        <f t="shared" si="17"/>
        <v>20.66127073206404</v>
      </c>
    </row>
    <row r="910" spans="1:9" x14ac:dyDescent="0.25">
      <c r="A910" s="51">
        <v>6</v>
      </c>
      <c r="B910" s="51">
        <v>28</v>
      </c>
      <c r="C910" s="52">
        <v>66.949999708333337</v>
      </c>
      <c r="D910" s="54">
        <v>3</v>
      </c>
      <c r="E910">
        <v>2</v>
      </c>
      <c r="F910">
        <v>2</v>
      </c>
      <c r="G910" s="53">
        <f>'Regression Results'!$C$2*E910</f>
        <v>40.407399862965505</v>
      </c>
      <c r="H910">
        <f>LOOKUP(D910,'Regression Results'!$A$15:$A$17,'Regression Results'!$B$15:$B$17)+LOOKUP(D910,'Regression Results'!$A$15:$A$17,'Regression Results'!$C$15:$C$17)*F910+LOOKUP(D910,'Regression Results'!$A$15:$A$17,'Regression Results'!$D$15:$D$17)*F910*C910</f>
        <v>19.608866212698079</v>
      </c>
      <c r="I910" s="53">
        <f t="shared" si="17"/>
        <v>20.798533650267427</v>
      </c>
    </row>
    <row r="911" spans="1:9" x14ac:dyDescent="0.25">
      <c r="A911" s="51">
        <v>6</v>
      </c>
      <c r="B911" s="51">
        <v>29</v>
      </c>
      <c r="C911" s="52">
        <v>68.510000000000005</v>
      </c>
      <c r="D911" s="54">
        <v>3</v>
      </c>
      <c r="E911">
        <v>2</v>
      </c>
      <c r="F911">
        <v>2</v>
      </c>
      <c r="G911" s="53">
        <f>'Regression Results'!$C$2*E911</f>
        <v>40.407399862965505</v>
      </c>
      <c r="H911">
        <f>LOOKUP(D911,'Regression Results'!$A$15:$A$17,'Regression Results'!$B$15:$B$17)+LOOKUP(D911,'Regression Results'!$A$15:$A$17,'Regression Results'!$C$15:$C$17)*F911+LOOKUP(D911,'Regression Results'!$A$15:$A$17,'Regression Results'!$D$15:$D$17)*F911*C911</f>
        <v>19.049047801407088</v>
      </c>
      <c r="I911" s="53">
        <f t="shared" si="17"/>
        <v>21.358352061558417</v>
      </c>
    </row>
    <row r="912" spans="1:9" x14ac:dyDescent="0.25">
      <c r="A912" s="51">
        <v>6</v>
      </c>
      <c r="B912" s="51">
        <v>30</v>
      </c>
      <c r="C912" s="52">
        <v>68.907499583333347</v>
      </c>
      <c r="D912" s="54">
        <v>3</v>
      </c>
      <c r="E912">
        <v>2</v>
      </c>
      <c r="F912">
        <v>2</v>
      </c>
      <c r="G912" s="53">
        <f>'Regression Results'!$C$2*E912</f>
        <v>40.407399862965505</v>
      </c>
      <c r="H912">
        <f>LOOKUP(D912,'Regression Results'!$A$15:$A$17,'Regression Results'!$B$15:$B$17)+LOOKUP(D912,'Regression Results'!$A$15:$A$17,'Regression Results'!$C$15:$C$17)*F912+LOOKUP(D912,'Regression Results'!$A$15:$A$17,'Regression Results'!$D$15:$D$17)*F912*C912</f>
        <v>18.906401940108719</v>
      </c>
      <c r="I912" s="53">
        <f t="shared" si="17"/>
        <v>21.500997922856786</v>
      </c>
    </row>
    <row r="913" spans="1:9" x14ac:dyDescent="0.25">
      <c r="A913" s="51">
        <v>7</v>
      </c>
      <c r="B913" s="51">
        <v>1</v>
      </c>
      <c r="C913" s="52">
        <v>69.222500000000011</v>
      </c>
      <c r="D913" s="54">
        <v>3</v>
      </c>
      <c r="E913">
        <v>2</v>
      </c>
      <c r="F913">
        <v>2</v>
      </c>
      <c r="G913" s="53">
        <f>'Regression Results'!$C$2*E913</f>
        <v>40.407399862965505</v>
      </c>
      <c r="H913">
        <f>LOOKUP(D913,'Regression Results'!$A$15:$A$17,'Regression Results'!$B$15:$B$17)+LOOKUP(D913,'Regression Results'!$A$15:$A$17,'Regression Results'!$C$15:$C$17)*F913+LOOKUP(D913,'Regression Results'!$A$15:$A$17,'Regression Results'!$D$15:$D$17)*F913*C913</f>
        <v>18.793361555593194</v>
      </c>
      <c r="I913" s="53">
        <f t="shared" si="17"/>
        <v>21.614038307372311</v>
      </c>
    </row>
    <row r="914" spans="1:9" x14ac:dyDescent="0.25">
      <c r="A914" s="51">
        <v>7</v>
      </c>
      <c r="B914" s="51">
        <v>2</v>
      </c>
      <c r="C914" s="52">
        <v>66.260000208333324</v>
      </c>
      <c r="D914" s="54">
        <v>3</v>
      </c>
      <c r="E914">
        <v>2</v>
      </c>
      <c r="F914">
        <v>2</v>
      </c>
      <c r="G914" s="53">
        <f>'Regression Results'!$C$2*E914</f>
        <v>40.407399862965505</v>
      </c>
      <c r="H914">
        <f>LOOKUP(D914,'Regression Results'!$A$15:$A$17,'Regression Results'!$B$15:$B$17)+LOOKUP(D914,'Regression Results'!$A$15:$A$17,'Regression Results'!$C$15:$C$17)*F914+LOOKUP(D914,'Regression Results'!$A$15:$A$17,'Regression Results'!$D$15:$D$17)*F914*C914</f>
        <v>19.856477976583644</v>
      </c>
      <c r="I914" s="53">
        <f t="shared" si="17"/>
        <v>20.550921886381861</v>
      </c>
    </row>
    <row r="915" spans="1:9" x14ac:dyDescent="0.25">
      <c r="A915" s="51">
        <v>7</v>
      </c>
      <c r="B915" s="51">
        <v>3</v>
      </c>
      <c r="C915" s="52">
        <v>66.124999833333334</v>
      </c>
      <c r="D915" s="54">
        <v>3</v>
      </c>
      <c r="E915">
        <v>2</v>
      </c>
      <c r="F915">
        <v>2</v>
      </c>
      <c r="G915" s="53">
        <f>'Regression Results'!$C$2*E915</f>
        <v>40.407399862965505</v>
      </c>
      <c r="H915">
        <f>LOOKUP(D915,'Regression Results'!$A$15:$A$17,'Regression Results'!$B$15:$B$17)+LOOKUP(D915,'Regression Results'!$A$15:$A$17,'Regression Results'!$C$15:$C$17)*F915+LOOKUP(D915,'Regression Results'!$A$15:$A$17,'Regression Results'!$D$15:$D$17)*F915*C915</f>
        <v>19.904923926151668</v>
      </c>
      <c r="I915" s="53">
        <f t="shared" si="17"/>
        <v>20.502475936813838</v>
      </c>
    </row>
    <row r="916" spans="1:9" x14ac:dyDescent="0.25">
      <c r="A916" s="51">
        <v>7</v>
      </c>
      <c r="B916" s="51">
        <v>4</v>
      </c>
      <c r="C916" s="52">
        <v>67.399999999999991</v>
      </c>
      <c r="D916" s="54">
        <v>3</v>
      </c>
      <c r="E916">
        <v>2</v>
      </c>
      <c r="F916">
        <v>2</v>
      </c>
      <c r="G916" s="53">
        <f>'Regression Results'!$C$2*E916</f>
        <v>40.407399862965505</v>
      </c>
      <c r="H916">
        <f>LOOKUP(D916,'Regression Results'!$A$15:$A$17,'Regression Results'!$B$15:$B$17)+LOOKUP(D916,'Regression Results'!$A$15:$A$17,'Regression Results'!$C$15:$C$17)*F916+LOOKUP(D916,'Regression Results'!$A$15:$A$17,'Regression Results'!$D$15:$D$17)*F916*C916</f>
        <v>19.447380058043475</v>
      </c>
      <c r="I916" s="53">
        <f t="shared" si="17"/>
        <v>20.96001980492203</v>
      </c>
    </row>
    <row r="917" spans="1:9" x14ac:dyDescent="0.25">
      <c r="A917" s="51">
        <v>7</v>
      </c>
      <c r="B917" s="51">
        <v>5</v>
      </c>
      <c r="C917" s="52">
        <v>66.807500041666671</v>
      </c>
      <c r="D917" s="54">
        <v>3</v>
      </c>
      <c r="E917">
        <v>2</v>
      </c>
      <c r="F917">
        <v>2</v>
      </c>
      <c r="G917" s="53">
        <f>'Regression Results'!$C$2*E917</f>
        <v>40.407399862965505</v>
      </c>
      <c r="H917">
        <f>LOOKUP(D917,'Regression Results'!$A$15:$A$17,'Regression Results'!$B$15:$B$17)+LOOKUP(D917,'Regression Results'!$A$15:$A$17,'Regression Results'!$C$15:$C$17)*F917+LOOKUP(D917,'Regression Results'!$A$15:$A$17,'Regression Results'!$D$15:$D$17)*F917*C917</f>
        <v>19.660003342241559</v>
      </c>
      <c r="I917" s="53">
        <f t="shared" si="17"/>
        <v>20.747396520723946</v>
      </c>
    </row>
    <row r="918" spans="1:9" x14ac:dyDescent="0.25">
      <c r="A918" s="51">
        <v>7</v>
      </c>
      <c r="B918" s="51">
        <v>6</v>
      </c>
      <c r="C918" s="52">
        <v>68.517500000000013</v>
      </c>
      <c r="D918" s="54">
        <v>3</v>
      </c>
      <c r="E918">
        <v>2</v>
      </c>
      <c r="F918">
        <v>2</v>
      </c>
      <c r="G918" s="53">
        <f>'Regression Results'!$C$2*E918</f>
        <v>40.407399862965505</v>
      </c>
      <c r="H918">
        <f>LOOKUP(D918,'Regression Results'!$A$15:$A$17,'Regression Results'!$B$15:$B$17)+LOOKUP(D918,'Regression Results'!$A$15:$A$17,'Regression Results'!$C$15:$C$17)*F918+LOOKUP(D918,'Regression Results'!$A$15:$A$17,'Regression Results'!$D$15:$D$17)*F918*C918</f>
        <v>19.046356367240623</v>
      </c>
      <c r="I918" s="53">
        <f t="shared" si="17"/>
        <v>21.361043495724882</v>
      </c>
    </row>
    <row r="919" spans="1:9" x14ac:dyDescent="0.25">
      <c r="A919" s="51">
        <v>7</v>
      </c>
      <c r="B919" s="51">
        <v>7</v>
      </c>
      <c r="C919" s="52">
        <v>67.309999583333351</v>
      </c>
      <c r="D919" s="54">
        <v>3</v>
      </c>
      <c r="E919">
        <v>2</v>
      </c>
      <c r="F919">
        <v>2</v>
      </c>
      <c r="G919" s="53">
        <f>'Regression Results'!$C$2*E919</f>
        <v>40.407399862965505</v>
      </c>
      <c r="H919">
        <f>LOOKUP(D919,'Regression Results'!$A$15:$A$17,'Regression Results'!$B$15:$B$17)+LOOKUP(D919,'Regression Results'!$A$15:$A$17,'Regression Results'!$C$15:$C$17)*F919+LOOKUP(D919,'Regression Results'!$A$15:$A$17,'Regression Results'!$D$15:$D$17)*F919*C919</f>
        <v>19.479677417565131</v>
      </c>
      <c r="I919" s="53">
        <f t="shared" si="17"/>
        <v>20.927722445400374</v>
      </c>
    </row>
    <row r="920" spans="1:9" x14ac:dyDescent="0.25">
      <c r="A920" s="51">
        <v>7</v>
      </c>
      <c r="B920" s="51">
        <v>8</v>
      </c>
      <c r="C920" s="52">
        <v>69.515000000000001</v>
      </c>
      <c r="D920" s="54">
        <v>3</v>
      </c>
      <c r="E920">
        <v>2</v>
      </c>
      <c r="F920">
        <v>2</v>
      </c>
      <c r="G920" s="53">
        <f>'Regression Results'!$C$2*E920</f>
        <v>40.407399862965505</v>
      </c>
      <c r="H920">
        <f>LOOKUP(D920,'Regression Results'!$A$15:$A$17,'Regression Results'!$B$15:$B$17)+LOOKUP(D920,'Regression Results'!$A$15:$A$17,'Regression Results'!$C$15:$C$17)*F920+LOOKUP(D920,'Regression Results'!$A$15:$A$17,'Regression Results'!$D$15:$D$17)*F920*C920</f>
        <v>18.688395623101176</v>
      </c>
      <c r="I920" s="53">
        <f t="shared" si="17"/>
        <v>21.719004239864329</v>
      </c>
    </row>
    <row r="921" spans="1:9" x14ac:dyDescent="0.25">
      <c r="A921" s="51">
        <v>7</v>
      </c>
      <c r="B921" s="51">
        <v>9</v>
      </c>
      <c r="C921" s="52">
        <v>70.137500208333336</v>
      </c>
      <c r="D921" s="54">
        <v>3</v>
      </c>
      <c r="E921">
        <v>2</v>
      </c>
      <c r="F921">
        <v>2</v>
      </c>
      <c r="G921" s="53">
        <f>'Regression Results'!$C$2*E921</f>
        <v>40.407399862965505</v>
      </c>
      <c r="H921">
        <f>LOOKUP(D921,'Regression Results'!$A$15:$A$17,'Regression Results'!$B$15:$B$17)+LOOKUP(D921,'Regression Results'!$A$15:$A$17,'Regression Results'!$C$15:$C$17)*F921+LOOKUP(D921,'Regression Results'!$A$15:$A$17,'Regression Results'!$D$15:$D$17)*F921*C921</f>
        <v>18.465006512522766</v>
      </c>
      <c r="I921" s="53">
        <f t="shared" si="17"/>
        <v>21.942393350442739</v>
      </c>
    </row>
    <row r="922" spans="1:9" x14ac:dyDescent="0.25">
      <c r="A922" s="51">
        <v>7</v>
      </c>
      <c r="B922" s="51">
        <v>10</v>
      </c>
      <c r="C922" s="52">
        <v>71.570000000000007</v>
      </c>
      <c r="D922" s="54">
        <v>3</v>
      </c>
      <c r="E922">
        <v>2</v>
      </c>
      <c r="F922">
        <v>2</v>
      </c>
      <c r="G922" s="53">
        <f>'Regression Results'!$C$2*E922</f>
        <v>40.407399862965505</v>
      </c>
      <c r="H922">
        <f>LOOKUP(D922,'Regression Results'!$A$15:$A$17,'Regression Results'!$B$15:$B$17)+LOOKUP(D922,'Regression Results'!$A$15:$A$17,'Regression Results'!$C$15:$C$17)*F922+LOOKUP(D922,'Regression Results'!$A$15:$A$17,'Regression Results'!$D$15:$D$17)*F922*C922</f>
        <v>17.950942661490576</v>
      </c>
      <c r="I922" s="53">
        <f t="shared" si="17"/>
        <v>22.45645720147493</v>
      </c>
    </row>
    <row r="923" spans="1:9" x14ac:dyDescent="0.25">
      <c r="A923" s="51">
        <v>7</v>
      </c>
      <c r="B923" s="51">
        <v>11</v>
      </c>
      <c r="C923" s="52">
        <v>70.362499999999997</v>
      </c>
      <c r="D923" s="54">
        <v>3</v>
      </c>
      <c r="E923">
        <v>2</v>
      </c>
      <c r="F923">
        <v>2</v>
      </c>
      <c r="G923" s="53">
        <f>'Regression Results'!$C$2*E923</f>
        <v>40.407399862965505</v>
      </c>
      <c r="H923">
        <f>LOOKUP(D923,'Regression Results'!$A$15:$A$17,'Regression Results'!$B$15:$B$17)+LOOKUP(D923,'Regression Results'!$A$15:$A$17,'Regression Results'!$C$15:$C$17)*F923+LOOKUP(D923,'Regression Results'!$A$15:$A$17,'Regression Results'!$D$15:$D$17)*F923*C923</f>
        <v>18.384263562290968</v>
      </c>
      <c r="I923" s="53">
        <f t="shared" si="17"/>
        <v>22.023136300674537</v>
      </c>
    </row>
    <row r="924" spans="1:9" x14ac:dyDescent="0.25">
      <c r="A924" s="51">
        <v>7</v>
      </c>
      <c r="B924" s="51">
        <v>12</v>
      </c>
      <c r="C924" s="52">
        <v>69.432499791666672</v>
      </c>
      <c r="D924" s="54">
        <v>3</v>
      </c>
      <c r="E924">
        <v>2</v>
      </c>
      <c r="F924">
        <v>2</v>
      </c>
      <c r="G924" s="53">
        <f>'Regression Results'!$C$2*E924</f>
        <v>40.407399862965505</v>
      </c>
      <c r="H924">
        <f>LOOKUP(D924,'Regression Results'!$A$15:$A$17,'Regression Results'!$B$15:$B$17)+LOOKUP(D924,'Regression Results'!$A$15:$A$17,'Regression Results'!$C$15:$C$17)*F924+LOOKUP(D924,'Regression Results'!$A$15:$A$17,'Regression Results'!$D$15:$D$17)*F924*C924</f>
        <v>18.718001473694319</v>
      </c>
      <c r="I924" s="53">
        <f t="shared" si="17"/>
        <v>21.689398389271187</v>
      </c>
    </row>
    <row r="925" spans="1:9" x14ac:dyDescent="0.25">
      <c r="A925" s="51">
        <v>7</v>
      </c>
      <c r="B925" s="51">
        <v>13</v>
      </c>
      <c r="C925" s="52">
        <v>69.597500000000011</v>
      </c>
      <c r="D925" s="54">
        <v>3</v>
      </c>
      <c r="E925">
        <v>2</v>
      </c>
      <c r="F925">
        <v>2</v>
      </c>
      <c r="G925" s="53">
        <f>'Regression Results'!$C$2*E925</f>
        <v>40.407399862965505</v>
      </c>
      <c r="H925">
        <f>LOOKUP(D925,'Regression Results'!$A$15:$A$17,'Regression Results'!$B$15:$B$17)+LOOKUP(D925,'Regression Results'!$A$15:$A$17,'Regression Results'!$C$15:$C$17)*F925+LOOKUP(D925,'Regression Results'!$A$15:$A$17,'Regression Results'!$D$15:$D$17)*F925*C925</f>
        <v>18.658789847270093</v>
      </c>
      <c r="I925" s="53">
        <f t="shared" si="17"/>
        <v>21.748610015695412</v>
      </c>
    </row>
    <row r="926" spans="1:9" x14ac:dyDescent="0.25">
      <c r="A926" s="51">
        <v>7</v>
      </c>
      <c r="B926" s="51">
        <v>14</v>
      </c>
      <c r="C926" s="52">
        <v>71.959999791666704</v>
      </c>
      <c r="D926" s="54">
        <v>3</v>
      </c>
      <c r="E926">
        <v>2</v>
      </c>
      <c r="F926">
        <v>2</v>
      </c>
      <c r="G926" s="53">
        <f>'Regression Results'!$C$2*E926</f>
        <v>40.407399862965505</v>
      </c>
      <c r="H926">
        <f>LOOKUP(D926,'Regression Results'!$A$15:$A$17,'Regression Results'!$B$15:$B$17)+LOOKUP(D926,'Regression Results'!$A$15:$A$17,'Regression Results'!$C$15:$C$17)*F926+LOOKUP(D926,'Regression Results'!$A$15:$A$17,'Regression Results'!$D$15:$D$17)*F926*C926</f>
        <v>17.810988159596601</v>
      </c>
      <c r="I926" s="53">
        <f t="shared" si="17"/>
        <v>22.596411703368904</v>
      </c>
    </row>
    <row r="927" spans="1:9" x14ac:dyDescent="0.25">
      <c r="A927" s="51">
        <v>7</v>
      </c>
      <c r="B927" s="51">
        <v>15</v>
      </c>
      <c r="C927" s="52">
        <v>74.952499791666654</v>
      </c>
      <c r="D927" s="54">
        <v>3</v>
      </c>
      <c r="E927">
        <v>2</v>
      </c>
      <c r="F927">
        <v>2</v>
      </c>
      <c r="G927" s="53">
        <f>'Regression Results'!$C$2*E927</f>
        <v>40.407399862965505</v>
      </c>
      <c r="H927">
        <f>LOOKUP(D927,'Regression Results'!$A$15:$A$17,'Regression Results'!$B$15:$B$17)+LOOKUP(D927,'Regression Results'!$A$15:$A$17,'Regression Results'!$C$15:$C$17)*F927+LOOKUP(D927,'Regression Results'!$A$15:$A$17,'Regression Results'!$D$15:$D$17)*F927*C927</f>
        <v>16.737105927178266</v>
      </c>
      <c r="I927" s="53">
        <f t="shared" si="17"/>
        <v>23.670293935787239</v>
      </c>
    </row>
    <row r="928" spans="1:9" x14ac:dyDescent="0.25">
      <c r="A928" s="51">
        <v>7</v>
      </c>
      <c r="B928" s="51">
        <v>16</v>
      </c>
      <c r="C928" s="52">
        <v>71.855000000000004</v>
      </c>
      <c r="D928" s="54">
        <v>3</v>
      </c>
      <c r="E928">
        <v>2</v>
      </c>
      <c r="F928">
        <v>2</v>
      </c>
      <c r="G928" s="53">
        <f>'Regression Results'!$C$2*E928</f>
        <v>40.407399862965505</v>
      </c>
      <c r="H928">
        <f>LOOKUP(D928,'Regression Results'!$A$15:$A$17,'Regression Results'!$B$15:$B$17)+LOOKUP(D928,'Regression Results'!$A$15:$A$17,'Regression Results'!$C$15:$C$17)*F928+LOOKUP(D928,'Regression Results'!$A$15:$A$17,'Regression Results'!$D$15:$D$17)*F928*C928</f>
        <v>17.848668163165019</v>
      </c>
      <c r="I928" s="53">
        <f t="shared" si="17"/>
        <v>22.558731699800486</v>
      </c>
    </row>
    <row r="929" spans="1:9" x14ac:dyDescent="0.25">
      <c r="A929" s="51">
        <v>7</v>
      </c>
      <c r="B929" s="51">
        <v>17</v>
      </c>
      <c r="C929" s="52">
        <v>71.14249979166668</v>
      </c>
      <c r="D929" s="54">
        <v>3</v>
      </c>
      <c r="E929">
        <v>2</v>
      </c>
      <c r="F929">
        <v>2</v>
      </c>
      <c r="G929" s="53">
        <f>'Regression Results'!$C$2*E929</f>
        <v>40.407399862965505</v>
      </c>
      <c r="H929">
        <f>LOOKUP(D929,'Regression Results'!$A$15:$A$17,'Regression Results'!$B$15:$B$17)+LOOKUP(D929,'Regression Results'!$A$15:$A$17,'Regression Results'!$C$15:$C$17)*F929+LOOKUP(D929,'Regression Results'!$A$15:$A$17,'Regression Results'!$D$15:$D$17)*F929*C929</f>
        <v>18.10435448374097</v>
      </c>
      <c r="I929" s="53">
        <f t="shared" si="17"/>
        <v>22.303045379224535</v>
      </c>
    </row>
    <row r="930" spans="1:9" x14ac:dyDescent="0.25">
      <c r="A930" s="51">
        <v>7</v>
      </c>
      <c r="B930" s="51">
        <v>18</v>
      </c>
      <c r="C930" s="52">
        <v>70.88000000000001</v>
      </c>
      <c r="D930" s="54">
        <v>3</v>
      </c>
      <c r="E930">
        <v>2</v>
      </c>
      <c r="F930">
        <v>2</v>
      </c>
      <c r="G930" s="53">
        <f>'Regression Results'!$C$2*E930</f>
        <v>40.407399862965505</v>
      </c>
      <c r="H930">
        <f>LOOKUP(D930,'Regression Results'!$A$15:$A$17,'Regression Results'!$B$15:$B$17)+LOOKUP(D930,'Regression Results'!$A$15:$A$17,'Regression Results'!$C$15:$C$17)*F930+LOOKUP(D930,'Regression Results'!$A$15:$A$17,'Regression Results'!$D$15:$D$17)*F930*C930</f>
        <v>18.198554604805082</v>
      </c>
      <c r="I930" s="53">
        <f t="shared" si="17"/>
        <v>22.208845258160423</v>
      </c>
    </row>
    <row r="931" spans="1:9" x14ac:dyDescent="0.25">
      <c r="A931" s="51">
        <v>7</v>
      </c>
      <c r="B931" s="51">
        <v>19</v>
      </c>
      <c r="C931" s="52">
        <v>69.207499999999996</v>
      </c>
      <c r="D931" s="54">
        <v>3</v>
      </c>
      <c r="E931">
        <v>2</v>
      </c>
      <c r="F931">
        <v>2</v>
      </c>
      <c r="G931" s="53">
        <f>'Regression Results'!$C$2*E931</f>
        <v>40.407399862965505</v>
      </c>
      <c r="H931">
        <f>LOOKUP(D931,'Regression Results'!$A$15:$A$17,'Regression Results'!$B$15:$B$17)+LOOKUP(D931,'Regression Results'!$A$15:$A$17,'Regression Results'!$C$15:$C$17)*F931+LOOKUP(D931,'Regression Results'!$A$15:$A$17,'Regression Results'!$D$15:$D$17)*F931*C931</f>
        <v>18.798744423926124</v>
      </c>
      <c r="I931" s="53">
        <f t="shared" si="17"/>
        <v>21.608655439039381</v>
      </c>
    </row>
    <row r="932" spans="1:9" x14ac:dyDescent="0.25">
      <c r="A932" s="51">
        <v>7</v>
      </c>
      <c r="B932" s="51">
        <v>20</v>
      </c>
      <c r="C932" s="52">
        <v>69.260000000000005</v>
      </c>
      <c r="D932" s="54">
        <v>3</v>
      </c>
      <c r="E932">
        <v>2</v>
      </c>
      <c r="F932">
        <v>2</v>
      </c>
      <c r="G932" s="53">
        <f>'Regression Results'!$C$2*E932</f>
        <v>40.407399862965505</v>
      </c>
      <c r="H932">
        <f>LOOKUP(D932,'Regression Results'!$A$15:$A$17,'Regression Results'!$B$15:$B$17)+LOOKUP(D932,'Regression Results'!$A$15:$A$17,'Regression Results'!$C$15:$C$17)*F932+LOOKUP(D932,'Regression Results'!$A$15:$A$17,'Regression Results'!$D$15:$D$17)*F932*C932</f>
        <v>18.779904384760886</v>
      </c>
      <c r="I932" s="53">
        <f t="shared" si="17"/>
        <v>21.627495478204619</v>
      </c>
    </row>
    <row r="933" spans="1:9" x14ac:dyDescent="0.25">
      <c r="A933" s="51">
        <v>7</v>
      </c>
      <c r="B933" s="51">
        <v>21</v>
      </c>
      <c r="C933" s="52">
        <v>68.615000208333328</v>
      </c>
      <c r="D933" s="54">
        <v>3</v>
      </c>
      <c r="E933">
        <v>2</v>
      </c>
      <c r="F933">
        <v>2</v>
      </c>
      <c r="G933" s="53">
        <f>'Regression Results'!$C$2*E933</f>
        <v>40.407399862965505</v>
      </c>
      <c r="H933">
        <f>LOOKUP(D933,'Regression Results'!$A$15:$A$17,'Regression Results'!$B$15:$B$17)+LOOKUP(D933,'Regression Results'!$A$15:$A$17,'Regression Results'!$C$15:$C$17)*F933+LOOKUP(D933,'Regression Results'!$A$15:$A$17,'Regression Results'!$D$15:$D$17)*F933*C933</f>
        <v>19.011367648314565</v>
      </c>
      <c r="I933" s="53">
        <f t="shared" si="17"/>
        <v>21.396032214650941</v>
      </c>
    </row>
    <row r="934" spans="1:9" x14ac:dyDescent="0.25">
      <c r="A934" s="51">
        <v>7</v>
      </c>
      <c r="B934" s="51">
        <v>22</v>
      </c>
      <c r="C934" s="52">
        <v>68.285000000000011</v>
      </c>
      <c r="D934" s="54">
        <v>3</v>
      </c>
      <c r="E934">
        <v>2</v>
      </c>
      <c r="F934">
        <v>2</v>
      </c>
      <c r="G934" s="53">
        <f>'Regression Results'!$C$2*E934</f>
        <v>40.407399862965505</v>
      </c>
      <c r="H934">
        <f>LOOKUP(D934,'Regression Results'!$A$15:$A$17,'Regression Results'!$B$15:$B$17)+LOOKUP(D934,'Regression Results'!$A$15:$A$17,'Regression Results'!$C$15:$C$17)*F934+LOOKUP(D934,'Regression Results'!$A$15:$A$17,'Regression Results'!$D$15:$D$17)*F934*C934</f>
        <v>19.129790826400949</v>
      </c>
      <c r="I934" s="53">
        <f t="shared" si="17"/>
        <v>21.277609036564556</v>
      </c>
    </row>
    <row r="935" spans="1:9" x14ac:dyDescent="0.25">
      <c r="A935" s="51">
        <v>7</v>
      </c>
      <c r="B935" s="51">
        <v>23</v>
      </c>
      <c r="C935" s="52">
        <v>71.247499999999988</v>
      </c>
      <c r="D935" s="54">
        <v>3</v>
      </c>
      <c r="E935">
        <v>2</v>
      </c>
      <c r="F935">
        <v>2</v>
      </c>
      <c r="G935" s="53">
        <f>'Regression Results'!$C$2*E935</f>
        <v>40.407399862965505</v>
      </c>
      <c r="H935">
        <f>LOOKUP(D935,'Regression Results'!$A$15:$A$17,'Regression Results'!$B$15:$B$17)+LOOKUP(D935,'Regression Results'!$A$15:$A$17,'Regression Results'!$C$15:$C$17)*F935+LOOKUP(D935,'Regression Results'!$A$15:$A$17,'Regression Results'!$D$15:$D$17)*F935*C935</f>
        <v>18.06667433064845</v>
      </c>
      <c r="I935" s="53">
        <f t="shared" si="17"/>
        <v>22.340725532317055</v>
      </c>
    </row>
    <row r="936" spans="1:9" x14ac:dyDescent="0.25">
      <c r="A936" s="51">
        <v>7</v>
      </c>
      <c r="B936" s="51">
        <v>24</v>
      </c>
      <c r="C936" s="52">
        <v>73.872500208333349</v>
      </c>
      <c r="D936" s="54">
        <v>3</v>
      </c>
      <c r="E936">
        <v>2</v>
      </c>
      <c r="F936">
        <v>2</v>
      </c>
      <c r="G936" s="53">
        <f>'Regression Results'!$C$2*E936</f>
        <v>40.407399862965505</v>
      </c>
      <c r="H936">
        <f>LOOKUP(D936,'Regression Results'!$A$15:$A$17,'Regression Results'!$B$15:$B$17)+LOOKUP(D936,'Regression Results'!$A$15:$A$17,'Regression Results'!$C$15:$C$17)*F936+LOOKUP(D936,'Regression Results'!$A$15:$A$17,'Regression Results'!$D$15:$D$17)*F936*C936</f>
        <v>17.124672297624667</v>
      </c>
      <c r="I936" s="53">
        <f t="shared" si="17"/>
        <v>23.282727565340839</v>
      </c>
    </row>
    <row r="937" spans="1:9" x14ac:dyDescent="0.25">
      <c r="A937" s="51">
        <v>7</v>
      </c>
      <c r="B937" s="51">
        <v>25</v>
      </c>
      <c r="C937" s="52">
        <v>73.587500000000006</v>
      </c>
      <c r="D937" s="54">
        <v>3</v>
      </c>
      <c r="E937">
        <v>2</v>
      </c>
      <c r="F937">
        <v>2</v>
      </c>
      <c r="G937" s="53">
        <f>'Regression Results'!$C$2*E937</f>
        <v>40.407399862965505</v>
      </c>
      <c r="H937">
        <f>LOOKUP(D937,'Regression Results'!$A$15:$A$17,'Regression Results'!$B$15:$B$17)+LOOKUP(D937,'Regression Results'!$A$15:$A$17,'Regression Results'!$C$15:$C$17)*F937+LOOKUP(D937,'Regression Results'!$A$15:$A$17,'Regression Results'!$D$15:$D$17)*F937*C937</f>
        <v>17.22694687071229</v>
      </c>
      <c r="I937" s="53">
        <f t="shared" si="17"/>
        <v>23.180452992253215</v>
      </c>
    </row>
    <row r="938" spans="1:9" x14ac:dyDescent="0.25">
      <c r="A938" s="51">
        <v>7</v>
      </c>
      <c r="B938" s="51">
        <v>26</v>
      </c>
      <c r="C938" s="52">
        <v>70.047499999999999</v>
      </c>
      <c r="D938" s="54">
        <v>3</v>
      </c>
      <c r="E938">
        <v>2</v>
      </c>
      <c r="F938">
        <v>2</v>
      </c>
      <c r="G938" s="53">
        <f>'Regression Results'!$C$2*E938</f>
        <v>40.407399862965505</v>
      </c>
      <c r="H938">
        <f>LOOKUP(D938,'Regression Results'!$A$15:$A$17,'Regression Results'!$B$15:$B$17)+LOOKUP(D938,'Regression Results'!$A$15:$A$17,'Regression Results'!$C$15:$C$17)*F938+LOOKUP(D938,'Regression Results'!$A$15:$A$17,'Regression Results'!$D$15:$D$17)*F938*C938</f>
        <v>18.497303797282374</v>
      </c>
      <c r="I938" s="53">
        <f t="shared" si="17"/>
        <v>21.910096065683131</v>
      </c>
    </row>
    <row r="939" spans="1:9" x14ac:dyDescent="0.25">
      <c r="A939" s="51">
        <v>7</v>
      </c>
      <c r="B939" s="51">
        <v>27</v>
      </c>
      <c r="C939" s="52">
        <v>69.02</v>
      </c>
      <c r="D939" s="54">
        <v>3</v>
      </c>
      <c r="E939">
        <v>2</v>
      </c>
      <c r="F939">
        <v>2</v>
      </c>
      <c r="G939" s="53">
        <f>'Regression Results'!$C$2*E939</f>
        <v>40.407399862965505</v>
      </c>
      <c r="H939">
        <f>LOOKUP(D939,'Regression Results'!$A$15:$A$17,'Regression Results'!$B$15:$B$17)+LOOKUP(D939,'Regression Results'!$A$15:$A$17,'Regression Results'!$C$15:$C$17)*F939+LOOKUP(D939,'Regression Results'!$A$15:$A$17,'Regression Results'!$D$15:$D$17)*F939*C939</f>
        <v>18.866030278087674</v>
      </c>
      <c r="I939" s="53">
        <f t="shared" si="17"/>
        <v>21.541369584877831</v>
      </c>
    </row>
    <row r="940" spans="1:9" x14ac:dyDescent="0.25">
      <c r="A940" s="51">
        <v>7</v>
      </c>
      <c r="B940" s="51">
        <v>28</v>
      </c>
      <c r="C940" s="52">
        <v>69.980000208333337</v>
      </c>
      <c r="D940" s="54">
        <v>3</v>
      </c>
      <c r="E940">
        <v>2</v>
      </c>
      <c r="F940">
        <v>2</v>
      </c>
      <c r="G940" s="53">
        <f>'Regression Results'!$C$2*E940</f>
        <v>40.407399862965505</v>
      </c>
      <c r="H940">
        <f>LOOKUP(D940,'Regression Results'!$A$15:$A$17,'Regression Results'!$B$15:$B$17)+LOOKUP(D940,'Regression Results'!$A$15:$A$17,'Regression Results'!$C$15:$C$17)*F940+LOOKUP(D940,'Regression Results'!$A$15:$A$17,'Regression Results'!$D$15:$D$17)*F940*C940</f>
        <v>18.521526630018471</v>
      </c>
      <c r="I940" s="53">
        <f t="shared" si="17"/>
        <v>21.885873232947034</v>
      </c>
    </row>
    <row r="941" spans="1:9" x14ac:dyDescent="0.25">
      <c r="A941" s="51">
        <v>7</v>
      </c>
      <c r="B941" s="51">
        <v>29</v>
      </c>
      <c r="C941" s="52">
        <v>68.727499791666673</v>
      </c>
      <c r="D941" s="54">
        <v>3</v>
      </c>
      <c r="E941">
        <v>2</v>
      </c>
      <c r="F941">
        <v>2</v>
      </c>
      <c r="G941" s="53">
        <f>'Regression Results'!$C$2*E941</f>
        <v>40.407399862965505</v>
      </c>
      <c r="H941">
        <f>LOOKUP(D941,'Regression Results'!$A$15:$A$17,'Regression Results'!$B$15:$B$17)+LOOKUP(D941,'Regression Results'!$A$15:$A$17,'Regression Results'!$C$15:$C$17)*F941+LOOKUP(D941,'Regression Results'!$A$15:$A$17,'Regression Results'!$D$15:$D$17)*F941*C941</f>
        <v>18.970996285341748</v>
      </c>
      <c r="I941" s="53">
        <f t="shared" si="17"/>
        <v>21.436403577623757</v>
      </c>
    </row>
    <row r="942" spans="1:9" x14ac:dyDescent="0.25">
      <c r="A942" s="51">
        <v>7</v>
      </c>
      <c r="B942" s="51">
        <v>30</v>
      </c>
      <c r="C942" s="52">
        <v>69.139999999999986</v>
      </c>
      <c r="D942" s="54">
        <v>3</v>
      </c>
      <c r="E942">
        <v>2</v>
      </c>
      <c r="F942">
        <v>2</v>
      </c>
      <c r="G942" s="53">
        <f>'Regression Results'!$C$2*E942</f>
        <v>40.407399862965505</v>
      </c>
      <c r="H942">
        <f>LOOKUP(D942,'Regression Results'!$A$15:$A$17,'Regression Results'!$B$15:$B$17)+LOOKUP(D942,'Regression Results'!$A$15:$A$17,'Regression Results'!$C$15:$C$17)*F942+LOOKUP(D942,'Regression Results'!$A$15:$A$17,'Regression Results'!$D$15:$D$17)*F942*C942</f>
        <v>18.822967331424284</v>
      </c>
      <c r="I942" s="53">
        <f t="shared" si="17"/>
        <v>21.584432531541221</v>
      </c>
    </row>
    <row r="943" spans="1:9" x14ac:dyDescent="0.25">
      <c r="A943" s="51">
        <v>7</v>
      </c>
      <c r="B943" s="51">
        <v>31</v>
      </c>
      <c r="C943" s="52">
        <v>68.044999791666669</v>
      </c>
      <c r="D943" s="54">
        <v>3</v>
      </c>
      <c r="E943">
        <v>2</v>
      </c>
      <c r="F943">
        <v>2</v>
      </c>
      <c r="G943" s="53">
        <f>'Regression Results'!$C$2*E943</f>
        <v>40.407399862965505</v>
      </c>
      <c r="H943">
        <f>LOOKUP(D943,'Regression Results'!$A$15:$A$17,'Regression Results'!$B$15:$B$17)+LOOKUP(D943,'Regression Results'!$A$15:$A$17,'Regression Results'!$C$15:$C$17)*F943+LOOKUP(D943,'Regression Results'!$A$15:$A$17,'Regression Results'!$D$15:$D$17)*F943*C943</f>
        <v>19.215916794489797</v>
      </c>
      <c r="I943" s="53">
        <f t="shared" si="17"/>
        <v>21.191483068475709</v>
      </c>
    </row>
    <row r="944" spans="1:9" x14ac:dyDescent="0.25">
      <c r="A944" s="51">
        <v>8</v>
      </c>
      <c r="B944" s="51">
        <v>1</v>
      </c>
      <c r="C944" s="52">
        <v>67.519999791666677</v>
      </c>
      <c r="D944" s="54">
        <v>3</v>
      </c>
      <c r="E944">
        <v>2</v>
      </c>
      <c r="F944">
        <v>2</v>
      </c>
      <c r="G944" s="53">
        <f>'Regression Results'!$C$2*E944</f>
        <v>40.407399862965505</v>
      </c>
      <c r="H944">
        <f>LOOKUP(D944,'Regression Results'!$A$15:$A$17,'Regression Results'!$B$15:$B$17)+LOOKUP(D944,'Regression Results'!$A$15:$A$17,'Regression Results'!$C$15:$C$17)*F944+LOOKUP(D944,'Regression Results'!$A$15:$A$17,'Regression Results'!$D$15:$D$17)*F944*C944</f>
        <v>19.404317186142137</v>
      </c>
      <c r="I944" s="53">
        <f t="shared" si="17"/>
        <v>21.003082676823368</v>
      </c>
    </row>
    <row r="945" spans="1:9" x14ac:dyDescent="0.25">
      <c r="A945" s="51">
        <v>8</v>
      </c>
      <c r="B945" s="51">
        <v>2</v>
      </c>
      <c r="C945" s="52">
        <v>66.935000208333335</v>
      </c>
      <c r="D945" s="54">
        <v>3</v>
      </c>
      <c r="E945">
        <v>2</v>
      </c>
      <c r="F945">
        <v>2</v>
      </c>
      <c r="G945" s="53">
        <f>'Regression Results'!$C$2*E945</f>
        <v>40.407399862965505</v>
      </c>
      <c r="H945">
        <f>LOOKUP(D945,'Regression Results'!$A$15:$A$17,'Regression Results'!$B$15:$B$17)+LOOKUP(D945,'Regression Results'!$A$15:$A$17,'Regression Results'!$C$15:$C$17)*F945+LOOKUP(D945,'Regression Results'!$A$15:$A$17,'Regression Results'!$D$15:$D$17)*F945*C945</f>
        <v>19.614248901602057</v>
      </c>
      <c r="I945" s="53">
        <f t="shared" si="17"/>
        <v>20.793150961363448</v>
      </c>
    </row>
    <row r="946" spans="1:9" x14ac:dyDescent="0.25">
      <c r="A946" s="51">
        <v>8</v>
      </c>
      <c r="B946" s="51">
        <v>3</v>
      </c>
      <c r="C946" s="52">
        <v>65.427499916666676</v>
      </c>
      <c r="D946" s="54">
        <v>3</v>
      </c>
      <c r="E946">
        <v>2</v>
      </c>
      <c r="F946">
        <v>2</v>
      </c>
      <c r="G946" s="53">
        <f>'Regression Results'!$C$2*E946</f>
        <v>40.407399862965505</v>
      </c>
      <c r="H946">
        <f>LOOKUP(D946,'Regression Results'!$A$15:$A$17,'Regression Results'!$B$15:$B$17)+LOOKUP(D946,'Regression Results'!$A$15:$A$17,'Regression Results'!$C$15:$C$17)*F946+LOOKUP(D946,'Regression Results'!$A$15:$A$17,'Regression Results'!$D$15:$D$17)*F946*C946</f>
        <v>20.15522727372781</v>
      </c>
      <c r="I946" s="53">
        <f t="shared" si="17"/>
        <v>20.252172589237695</v>
      </c>
    </row>
    <row r="947" spans="1:9" x14ac:dyDescent="0.25">
      <c r="A947" s="51">
        <v>8</v>
      </c>
      <c r="B947" s="51">
        <v>4</v>
      </c>
      <c r="C947" s="52">
        <v>66.395000124999996</v>
      </c>
      <c r="D947" s="54">
        <v>3</v>
      </c>
      <c r="E947">
        <v>2</v>
      </c>
      <c r="F947">
        <v>2</v>
      </c>
      <c r="G947" s="53">
        <f>'Regression Results'!$C$2*E947</f>
        <v>40.407399862965505</v>
      </c>
      <c r="H947">
        <f>LOOKUP(D947,'Regression Results'!$A$15:$A$17,'Regression Results'!$B$15:$B$17)+LOOKUP(D947,'Regression Results'!$A$15:$A$17,'Regression Results'!$C$15:$C$17)*F947+LOOKUP(D947,'Regression Results'!$A$15:$A$17,'Regression Results'!$D$15:$D$17)*F947*C947</f>
        <v>19.808032191492153</v>
      </c>
      <c r="I947" s="53">
        <f t="shared" si="17"/>
        <v>20.599367671473352</v>
      </c>
    </row>
    <row r="948" spans="1:9" x14ac:dyDescent="0.25">
      <c r="A948" s="51">
        <v>8</v>
      </c>
      <c r="B948" s="51">
        <v>5</v>
      </c>
      <c r="C948" s="52">
        <v>69.012499833333337</v>
      </c>
      <c r="D948" s="54">
        <v>3</v>
      </c>
      <c r="E948">
        <v>2</v>
      </c>
      <c r="F948">
        <v>2</v>
      </c>
      <c r="G948" s="53">
        <f>'Regression Results'!$C$2*E948</f>
        <v>40.407399862965505</v>
      </c>
      <c r="H948">
        <f>LOOKUP(D948,'Regression Results'!$A$15:$A$17,'Regression Results'!$B$15:$B$17)+LOOKUP(D948,'Regression Results'!$A$15:$A$17,'Regression Results'!$C$15:$C$17)*F948+LOOKUP(D948,'Regression Results'!$A$15:$A$17,'Regression Results'!$D$15:$D$17)*F948*C948</f>
        <v>18.868721772063783</v>
      </c>
      <c r="I948" s="53">
        <f t="shared" si="17"/>
        <v>21.538678090901723</v>
      </c>
    </row>
    <row r="949" spans="1:9" x14ac:dyDescent="0.25">
      <c r="A949" s="51">
        <v>8</v>
      </c>
      <c r="B949" s="51">
        <v>6</v>
      </c>
      <c r="C949" s="52">
        <v>68.899999666666673</v>
      </c>
      <c r="D949" s="54">
        <v>3</v>
      </c>
      <c r="E949">
        <v>2</v>
      </c>
      <c r="F949">
        <v>2</v>
      </c>
      <c r="G949" s="53">
        <f>'Regression Results'!$C$2*E949</f>
        <v>40.407399862965505</v>
      </c>
      <c r="H949">
        <f>LOOKUP(D949,'Regression Results'!$A$15:$A$17,'Regression Results'!$B$15:$B$17)+LOOKUP(D949,'Regression Results'!$A$15:$A$17,'Regression Results'!$C$15:$C$17)*F949+LOOKUP(D949,'Regression Results'!$A$15:$A$17,'Regression Results'!$D$15:$D$17)*F949*C949</f>
        <v>18.909093344370358</v>
      </c>
      <c r="I949" s="53">
        <f t="shared" si="17"/>
        <v>21.498306518595147</v>
      </c>
    </row>
    <row r="950" spans="1:9" x14ac:dyDescent="0.25">
      <c r="A950" s="51">
        <v>8</v>
      </c>
      <c r="B950" s="51">
        <v>7</v>
      </c>
      <c r="C950" s="52">
        <v>69.08</v>
      </c>
      <c r="D950" s="54">
        <v>3</v>
      </c>
      <c r="E950">
        <v>2</v>
      </c>
      <c r="F950">
        <v>2</v>
      </c>
      <c r="G950" s="53">
        <f>'Regression Results'!$C$2*E950</f>
        <v>40.407399862965505</v>
      </c>
      <c r="H950">
        <f>LOOKUP(D950,'Regression Results'!$A$15:$A$17,'Regression Results'!$B$15:$B$17)+LOOKUP(D950,'Regression Results'!$A$15:$A$17,'Regression Results'!$C$15:$C$17)*F950+LOOKUP(D950,'Regression Results'!$A$15:$A$17,'Regression Results'!$D$15:$D$17)*F950*C950</f>
        <v>18.844498804755975</v>
      </c>
      <c r="I950" s="53">
        <f t="shared" si="17"/>
        <v>21.56290105820953</v>
      </c>
    </row>
    <row r="951" spans="1:9" x14ac:dyDescent="0.25">
      <c r="A951" s="51">
        <v>8</v>
      </c>
      <c r="B951" s="51">
        <v>8</v>
      </c>
      <c r="C951" s="52">
        <v>67.084999583333328</v>
      </c>
      <c r="D951" s="54">
        <v>3</v>
      </c>
      <c r="E951">
        <v>2</v>
      </c>
      <c r="F951">
        <v>2</v>
      </c>
      <c r="G951" s="53">
        <f>'Regression Results'!$C$2*E951</f>
        <v>40.407399862965505</v>
      </c>
      <c r="H951">
        <f>LOOKUP(D951,'Regression Results'!$A$15:$A$17,'Regression Results'!$B$15:$B$17)+LOOKUP(D951,'Regression Results'!$A$15:$A$17,'Regression Results'!$C$15:$C$17)*F951+LOOKUP(D951,'Regression Results'!$A$15:$A$17,'Regression Results'!$D$15:$D$17)*F951*C951</f>
        <v>19.560420442559</v>
      </c>
      <c r="I951" s="53">
        <f t="shared" si="17"/>
        <v>20.846979420406505</v>
      </c>
    </row>
    <row r="952" spans="1:9" x14ac:dyDescent="0.25">
      <c r="A952" s="51">
        <v>8</v>
      </c>
      <c r="B952" s="51">
        <v>9</v>
      </c>
      <c r="C952" s="52">
        <v>65.044999833333335</v>
      </c>
      <c r="D952" s="54">
        <v>3</v>
      </c>
      <c r="E952">
        <v>2</v>
      </c>
      <c r="F952">
        <v>2</v>
      </c>
      <c r="G952" s="53">
        <f>'Regression Results'!$C$2*E952</f>
        <v>40.407399862965505</v>
      </c>
      <c r="H952">
        <f>LOOKUP(D952,'Regression Results'!$A$15:$A$17,'Regression Results'!$B$15:$B$17)+LOOKUP(D952,'Regression Results'!$A$15:$A$17,'Regression Results'!$C$15:$C$17)*F952+LOOKUP(D952,'Regression Results'!$A$15:$A$17,'Regression Results'!$D$15:$D$17)*F952*C952</f>
        <v>20.292490446122201</v>
      </c>
      <c r="I952" s="53">
        <f t="shared" si="17"/>
        <v>20.114909416843304</v>
      </c>
    </row>
    <row r="953" spans="1:9" x14ac:dyDescent="0.25">
      <c r="A953" s="51">
        <v>8</v>
      </c>
      <c r="B953" s="51">
        <v>10</v>
      </c>
      <c r="C953" s="52">
        <v>66.057500125000004</v>
      </c>
      <c r="D953" s="54">
        <v>3</v>
      </c>
      <c r="E953">
        <v>2</v>
      </c>
      <c r="F953">
        <v>2</v>
      </c>
      <c r="G953" s="53">
        <f>'Regression Results'!$C$2*E953</f>
        <v>40.407399862965505</v>
      </c>
      <c r="H953">
        <f>LOOKUP(D953,'Regression Results'!$A$15:$A$17,'Regression Results'!$B$15:$B$17)+LOOKUP(D953,'Regression Results'!$A$15:$A$17,'Regression Results'!$C$15:$C$17)*F953+LOOKUP(D953,'Regression Results'!$A$15:$A$17,'Regression Results'!$D$15:$D$17)*F953*C953</f>
        <v>19.929146728982939</v>
      </c>
      <c r="I953" s="53">
        <f t="shared" si="17"/>
        <v>20.478253133982566</v>
      </c>
    </row>
    <row r="954" spans="1:9" x14ac:dyDescent="0.25">
      <c r="A954" s="51">
        <v>8</v>
      </c>
      <c r="B954" s="51">
        <v>11</v>
      </c>
      <c r="C954" s="52">
        <v>67.909999749999983</v>
      </c>
      <c r="D954" s="54">
        <v>3</v>
      </c>
      <c r="E954">
        <v>2</v>
      </c>
      <c r="F954">
        <v>2</v>
      </c>
      <c r="G954" s="53">
        <f>'Regression Results'!$C$2*E954</f>
        <v>40.407399862965505</v>
      </c>
      <c r="H954">
        <f>LOOKUP(D954,'Regression Results'!$A$15:$A$17,'Regression Results'!$B$15:$B$17)+LOOKUP(D954,'Regression Results'!$A$15:$A$17,'Regression Results'!$C$15:$C$17)*F954+LOOKUP(D954,'Regression Results'!$A$15:$A$17,'Regression Results'!$D$15:$D$17)*F954*C954</f>
        <v>19.264362624438533</v>
      </c>
      <c r="I954" s="53">
        <f t="shared" si="17"/>
        <v>21.143037238526972</v>
      </c>
    </row>
    <row r="955" spans="1:9" x14ac:dyDescent="0.25">
      <c r="A955" s="51">
        <v>8</v>
      </c>
      <c r="B955" s="51">
        <v>12</v>
      </c>
      <c r="C955" s="52">
        <v>69.019999791666663</v>
      </c>
      <c r="D955" s="54">
        <v>3</v>
      </c>
      <c r="E955">
        <v>2</v>
      </c>
      <c r="F955">
        <v>2</v>
      </c>
      <c r="G955" s="53">
        <f>'Regression Results'!$C$2*E955</f>
        <v>40.407399862965505</v>
      </c>
      <c r="H955">
        <f>LOOKUP(D955,'Regression Results'!$A$15:$A$17,'Regression Results'!$B$15:$B$17)+LOOKUP(D955,'Regression Results'!$A$15:$A$17,'Regression Results'!$C$15:$C$17)*F955+LOOKUP(D955,'Regression Results'!$A$15:$A$17,'Regression Results'!$D$15:$D$17)*F955*C955</f>
        <v>18.866030352849734</v>
      </c>
      <c r="I955" s="53">
        <f t="shared" si="17"/>
        <v>21.541369510115771</v>
      </c>
    </row>
    <row r="956" spans="1:9" x14ac:dyDescent="0.25">
      <c r="A956" s="51">
        <v>8</v>
      </c>
      <c r="B956" s="51">
        <v>13</v>
      </c>
      <c r="C956" s="52">
        <v>68.862499624999998</v>
      </c>
      <c r="D956" s="54">
        <v>3</v>
      </c>
      <c r="E956">
        <v>2</v>
      </c>
      <c r="F956">
        <v>2</v>
      </c>
      <c r="G956" s="53">
        <f>'Regression Results'!$C$2*E956</f>
        <v>40.407399862965505</v>
      </c>
      <c r="H956">
        <f>LOOKUP(D956,'Regression Results'!$A$15:$A$17,'Regression Results'!$B$15:$B$17)+LOOKUP(D956,'Regression Results'!$A$15:$A$17,'Regression Results'!$C$15:$C$17)*F956+LOOKUP(D956,'Regression Results'!$A$15:$A$17,'Regression Results'!$D$15:$D$17)*F956*C956</f>
        <v>18.922550530155085</v>
      </c>
      <c r="I956" s="53">
        <f t="shared" si="17"/>
        <v>21.48484933281042</v>
      </c>
    </row>
    <row r="957" spans="1:9" x14ac:dyDescent="0.25">
      <c r="A957" s="51">
        <v>8</v>
      </c>
      <c r="B957" s="51">
        <v>14</v>
      </c>
      <c r="C957" s="52">
        <v>69.199999458333338</v>
      </c>
      <c r="D957" s="54">
        <v>3</v>
      </c>
      <c r="E957">
        <v>2</v>
      </c>
      <c r="F957">
        <v>2</v>
      </c>
      <c r="G957" s="53">
        <f>'Regression Results'!$C$2*E957</f>
        <v>40.407399862965505</v>
      </c>
      <c r="H957">
        <f>LOOKUP(D957,'Regression Results'!$A$15:$A$17,'Regression Results'!$B$15:$B$17)+LOOKUP(D957,'Regression Results'!$A$15:$A$17,'Regression Results'!$C$15:$C$17)*F957+LOOKUP(D957,'Regression Results'!$A$15:$A$17,'Regression Results'!$D$15:$D$17)*F957*C957</f>
        <v>18.801436052473939</v>
      </c>
      <c r="I957" s="53">
        <f t="shared" si="17"/>
        <v>21.605963810491566</v>
      </c>
    </row>
    <row r="958" spans="1:9" x14ac:dyDescent="0.25">
      <c r="A958" s="51">
        <v>8</v>
      </c>
      <c r="B958" s="51">
        <v>15</v>
      </c>
      <c r="C958" s="52">
        <v>67.752500208333331</v>
      </c>
      <c r="D958" s="54">
        <v>3</v>
      </c>
      <c r="E958">
        <v>2</v>
      </c>
      <c r="F958">
        <v>2</v>
      </c>
      <c r="G958" s="53">
        <f>'Regression Results'!$C$2*E958</f>
        <v>40.407399862965505</v>
      </c>
      <c r="H958">
        <f>LOOKUP(D958,'Regression Results'!$A$15:$A$17,'Regression Results'!$B$15:$B$17)+LOOKUP(D958,'Regression Results'!$A$15:$A$17,'Regression Results'!$C$15:$C$17)*F958+LOOKUP(D958,'Regression Results'!$A$15:$A$17,'Regression Results'!$D$15:$D$17)*F958*C958</f>
        <v>19.320882577457699</v>
      </c>
      <c r="I958" s="53">
        <f t="shared" si="17"/>
        <v>21.086517285507806</v>
      </c>
    </row>
    <row r="959" spans="1:9" x14ac:dyDescent="0.25">
      <c r="A959" s="51">
        <v>8</v>
      </c>
      <c r="B959" s="51">
        <v>16</v>
      </c>
      <c r="C959" s="52">
        <v>68.524999999999991</v>
      </c>
      <c r="D959" s="54">
        <v>3</v>
      </c>
      <c r="E959">
        <v>2</v>
      </c>
      <c r="F959">
        <v>2</v>
      </c>
      <c r="G959" s="53">
        <f>'Regression Results'!$C$2*E959</f>
        <v>40.407399862965505</v>
      </c>
      <c r="H959">
        <f>LOOKUP(D959,'Regression Results'!$A$15:$A$17,'Regression Results'!$B$15:$B$17)+LOOKUP(D959,'Regression Results'!$A$15:$A$17,'Regression Results'!$C$15:$C$17)*F959+LOOKUP(D959,'Regression Results'!$A$15:$A$17,'Regression Results'!$D$15:$D$17)*F959*C959</f>
        <v>19.043664933074169</v>
      </c>
      <c r="I959" s="53">
        <f t="shared" si="17"/>
        <v>21.363734929891336</v>
      </c>
    </row>
    <row r="960" spans="1:9" x14ac:dyDescent="0.25">
      <c r="A960" s="51">
        <v>8</v>
      </c>
      <c r="B960" s="51">
        <v>17</v>
      </c>
      <c r="C960" s="52">
        <v>67.490000208333328</v>
      </c>
      <c r="D960" s="54">
        <v>3</v>
      </c>
      <c r="E960">
        <v>2</v>
      </c>
      <c r="F960">
        <v>2</v>
      </c>
      <c r="G960" s="53">
        <f>'Regression Results'!$C$2*E960</f>
        <v>40.407399862965505</v>
      </c>
      <c r="H960">
        <f>LOOKUP(D960,'Regression Results'!$A$15:$A$17,'Regression Results'!$B$15:$B$17)+LOOKUP(D960,'Regression Results'!$A$15:$A$17,'Regression Results'!$C$15:$C$17)*F960+LOOKUP(D960,'Regression Results'!$A$15:$A$17,'Regression Results'!$D$15:$D$17)*F960*C960</f>
        <v>19.415082773283871</v>
      </c>
      <c r="I960" s="53">
        <f t="shared" si="17"/>
        <v>20.992317089681634</v>
      </c>
    </row>
    <row r="961" spans="1:9" x14ac:dyDescent="0.25">
      <c r="A961" s="51">
        <v>8</v>
      </c>
      <c r="B961" s="51">
        <v>18</v>
      </c>
      <c r="C961" s="52">
        <v>69.477500041666673</v>
      </c>
      <c r="D961" s="54">
        <v>3</v>
      </c>
      <c r="E961">
        <v>2</v>
      </c>
      <c r="F961">
        <v>2</v>
      </c>
      <c r="G961" s="53">
        <f>'Regression Results'!$C$2*E961</f>
        <v>40.407399862965505</v>
      </c>
      <c r="H961">
        <f>LOOKUP(D961,'Regression Results'!$A$15:$A$17,'Regression Results'!$B$15:$B$17)+LOOKUP(D961,'Regression Results'!$A$15:$A$17,'Regression Results'!$C$15:$C$17)*F961+LOOKUP(D961,'Regression Results'!$A$15:$A$17,'Regression Results'!$D$15:$D$17)*F961*C961</f>
        <v>18.701852778981074</v>
      </c>
      <c r="I961" s="53">
        <f t="shared" si="17"/>
        <v>21.705547083984431</v>
      </c>
    </row>
    <row r="962" spans="1:9" x14ac:dyDescent="0.25">
      <c r="A962" s="51">
        <v>8</v>
      </c>
      <c r="B962" s="51">
        <v>19</v>
      </c>
      <c r="C962" s="52">
        <v>70.767500208333331</v>
      </c>
      <c r="D962" s="54">
        <v>3</v>
      </c>
      <c r="E962">
        <v>2</v>
      </c>
      <c r="F962">
        <v>2</v>
      </c>
      <c r="G962" s="53">
        <f>'Regression Results'!$C$2*E962</f>
        <v>40.407399862965505</v>
      </c>
      <c r="H962">
        <f>LOOKUP(D962,'Regression Results'!$A$15:$A$17,'Regression Results'!$B$15:$B$17)+LOOKUP(D962,'Regression Results'!$A$15:$A$17,'Regression Results'!$C$15:$C$17)*F962+LOOKUP(D962,'Regression Results'!$A$15:$A$17,'Regression Results'!$D$15:$D$17)*F962*C962</f>
        <v>18.238926042539958</v>
      </c>
      <c r="I962" s="53">
        <f t="shared" si="17"/>
        <v>22.168473820425547</v>
      </c>
    </row>
    <row r="963" spans="1:9" x14ac:dyDescent="0.25">
      <c r="A963" s="51">
        <v>8</v>
      </c>
      <c r="B963" s="51">
        <v>20</v>
      </c>
      <c r="C963" s="52">
        <v>67.587499958333353</v>
      </c>
      <c r="D963" s="54">
        <v>3</v>
      </c>
      <c r="E963">
        <v>2</v>
      </c>
      <c r="F963">
        <v>2</v>
      </c>
      <c r="G963" s="53">
        <f>'Regression Results'!$C$2*E963</f>
        <v>40.407399862965505</v>
      </c>
      <c r="H963">
        <f>LOOKUP(D963,'Regression Results'!$A$15:$A$17,'Regression Results'!$B$15:$B$17)+LOOKUP(D963,'Regression Results'!$A$15:$A$17,'Regression Results'!$C$15:$C$17)*F963+LOOKUP(D963,'Regression Results'!$A$15:$A$17,'Regression Results'!$D$15:$D$17)*F963*C963</f>
        <v>19.380094218834326</v>
      </c>
      <c r="I963" s="53">
        <f t="shared" ref="I963:I1026" si="18">G963-H963</f>
        <v>21.027305644131179</v>
      </c>
    </row>
    <row r="964" spans="1:9" x14ac:dyDescent="0.25">
      <c r="A964" s="51">
        <v>8</v>
      </c>
      <c r="B964" s="51">
        <v>21</v>
      </c>
      <c r="C964" s="52">
        <v>68.179999999999993</v>
      </c>
      <c r="D964" s="54">
        <v>3</v>
      </c>
      <c r="E964">
        <v>2</v>
      </c>
      <c r="F964">
        <v>2</v>
      </c>
      <c r="G964" s="53">
        <f>'Regression Results'!$C$2*E964</f>
        <v>40.407399862965505</v>
      </c>
      <c r="H964">
        <f>LOOKUP(D964,'Regression Results'!$A$15:$A$17,'Regression Results'!$B$15:$B$17)+LOOKUP(D964,'Regression Results'!$A$15:$A$17,'Regression Results'!$C$15:$C$17)*F964+LOOKUP(D964,'Regression Results'!$A$15:$A$17,'Regression Results'!$D$15:$D$17)*F964*C964</f>
        <v>19.167470904731424</v>
      </c>
      <c r="I964" s="53">
        <f t="shared" si="18"/>
        <v>21.239928958234081</v>
      </c>
    </row>
    <row r="965" spans="1:9" x14ac:dyDescent="0.25">
      <c r="A965" s="51">
        <v>8</v>
      </c>
      <c r="B965" s="51">
        <v>22</v>
      </c>
      <c r="C965" s="52">
        <v>68.149999999999991</v>
      </c>
      <c r="D965" s="54">
        <v>3</v>
      </c>
      <c r="E965">
        <v>2</v>
      </c>
      <c r="F965">
        <v>2</v>
      </c>
      <c r="G965" s="53">
        <f>'Regression Results'!$C$2*E965</f>
        <v>40.407399862965505</v>
      </c>
      <c r="H965">
        <f>LOOKUP(D965,'Regression Results'!$A$15:$A$17,'Regression Results'!$B$15:$B$17)+LOOKUP(D965,'Regression Results'!$A$15:$A$17,'Regression Results'!$C$15:$C$17)*F965+LOOKUP(D965,'Regression Results'!$A$15:$A$17,'Regression Results'!$D$15:$D$17)*F965*C965</f>
        <v>19.178236641397273</v>
      </c>
      <c r="I965" s="53">
        <f t="shared" si="18"/>
        <v>21.229163221568232</v>
      </c>
    </row>
    <row r="966" spans="1:9" x14ac:dyDescent="0.25">
      <c r="A966" s="51">
        <v>8</v>
      </c>
      <c r="B966" s="51">
        <v>23</v>
      </c>
      <c r="C966" s="52">
        <v>66.837499749999992</v>
      </c>
      <c r="D966" s="54">
        <v>3</v>
      </c>
      <c r="E966">
        <v>2</v>
      </c>
      <c r="F966">
        <v>2</v>
      </c>
      <c r="G966" s="53">
        <f>'Regression Results'!$C$2*E966</f>
        <v>40.407399862965505</v>
      </c>
      <c r="H966">
        <f>LOOKUP(D966,'Regression Results'!$A$15:$A$17,'Regression Results'!$B$15:$B$17)+LOOKUP(D966,'Regression Results'!$A$15:$A$17,'Regression Results'!$C$15:$C$17)*F966+LOOKUP(D966,'Regression Results'!$A$15:$A$17,'Regression Results'!$D$15:$D$17)*F966*C966</f>
        <v>19.649237710242602</v>
      </c>
      <c r="I966" s="53">
        <f t="shared" si="18"/>
        <v>20.758162152722903</v>
      </c>
    </row>
    <row r="967" spans="1:9" x14ac:dyDescent="0.25">
      <c r="A967" s="51">
        <v>8</v>
      </c>
      <c r="B967" s="51">
        <v>24</v>
      </c>
      <c r="C967" s="52">
        <v>68.045000166666668</v>
      </c>
      <c r="D967" s="54">
        <v>3</v>
      </c>
      <c r="E967">
        <v>2</v>
      </c>
      <c r="F967">
        <v>2</v>
      </c>
      <c r="G967" s="53">
        <f>'Regression Results'!$C$2*E967</f>
        <v>40.407399862965505</v>
      </c>
      <c r="H967">
        <f>LOOKUP(D967,'Regression Results'!$A$15:$A$17,'Regression Results'!$B$15:$B$17)+LOOKUP(D967,'Regression Results'!$A$15:$A$17,'Regression Results'!$C$15:$C$17)*F967+LOOKUP(D967,'Regression Results'!$A$15:$A$17,'Regression Results'!$D$15:$D$17)*F967*C967</f>
        <v>19.21591665991809</v>
      </c>
      <c r="I967" s="53">
        <f t="shared" si="18"/>
        <v>21.191483203047415</v>
      </c>
    </row>
    <row r="968" spans="1:9" x14ac:dyDescent="0.25">
      <c r="A968" s="51">
        <v>8</v>
      </c>
      <c r="B968" s="51">
        <v>25</v>
      </c>
      <c r="C968" s="52">
        <v>67.047499916666666</v>
      </c>
      <c r="D968" s="54">
        <v>3</v>
      </c>
      <c r="E968">
        <v>2</v>
      </c>
      <c r="F968">
        <v>2</v>
      </c>
      <c r="G968" s="53">
        <f>'Regression Results'!$C$2*E968</f>
        <v>40.407399862965505</v>
      </c>
      <c r="H968">
        <f>LOOKUP(D968,'Regression Results'!$A$15:$A$17,'Regression Results'!$B$15:$B$17)+LOOKUP(D968,'Regression Results'!$A$15:$A$17,'Regression Results'!$C$15:$C$17)*F968+LOOKUP(D968,'Regression Results'!$A$15:$A$17,'Regression Results'!$D$15:$D$17)*F968*C968</f>
        <v>19.573877493772013</v>
      </c>
      <c r="I968" s="53">
        <f t="shared" si="18"/>
        <v>20.833522369193492</v>
      </c>
    </row>
    <row r="969" spans="1:9" x14ac:dyDescent="0.25">
      <c r="A969" s="51">
        <v>8</v>
      </c>
      <c r="B969" s="51">
        <v>26</v>
      </c>
      <c r="C969" s="52">
        <v>70.377500208333331</v>
      </c>
      <c r="D969" s="54">
        <v>3</v>
      </c>
      <c r="E969">
        <v>2</v>
      </c>
      <c r="F969">
        <v>2</v>
      </c>
      <c r="G969" s="53">
        <f>'Regression Results'!$C$2*E969</f>
        <v>40.407399862965505</v>
      </c>
      <c r="H969">
        <f>LOOKUP(D969,'Regression Results'!$A$15:$A$17,'Regression Results'!$B$15:$B$17)+LOOKUP(D969,'Regression Results'!$A$15:$A$17,'Regression Results'!$C$15:$C$17)*F969+LOOKUP(D969,'Regression Results'!$A$15:$A$17,'Regression Results'!$D$15:$D$17)*F969*C969</f>
        <v>18.378880619195986</v>
      </c>
      <c r="I969" s="53">
        <f t="shared" si="18"/>
        <v>22.028519243769519</v>
      </c>
    </row>
    <row r="970" spans="1:9" x14ac:dyDescent="0.25">
      <c r="A970" s="51">
        <v>8</v>
      </c>
      <c r="B970" s="51">
        <v>27</v>
      </c>
      <c r="C970" s="52">
        <v>68.915000208333339</v>
      </c>
      <c r="D970" s="54">
        <v>3</v>
      </c>
      <c r="E970">
        <v>2</v>
      </c>
      <c r="F970">
        <v>2</v>
      </c>
      <c r="G970" s="53">
        <f>'Regression Results'!$C$2*E970</f>
        <v>40.407399862965505</v>
      </c>
      <c r="H970">
        <f>LOOKUP(D970,'Regression Results'!$A$15:$A$17,'Regression Results'!$B$15:$B$17)+LOOKUP(D970,'Regression Results'!$A$15:$A$17,'Regression Results'!$C$15:$C$17)*F970+LOOKUP(D970,'Regression Results'!$A$15:$A$17,'Regression Results'!$D$15:$D$17)*F970*C970</f>
        <v>18.903710281656078</v>
      </c>
      <c r="I970" s="53">
        <f t="shared" si="18"/>
        <v>21.503689581309427</v>
      </c>
    </row>
    <row r="971" spans="1:9" x14ac:dyDescent="0.25">
      <c r="A971" s="51">
        <v>8</v>
      </c>
      <c r="B971" s="51">
        <v>28</v>
      </c>
      <c r="C971" s="52">
        <v>67.962500000000006</v>
      </c>
      <c r="D971" s="54">
        <v>3</v>
      </c>
      <c r="E971">
        <v>2</v>
      </c>
      <c r="F971">
        <v>2</v>
      </c>
      <c r="G971" s="53">
        <f>'Regression Results'!$C$2*E971</f>
        <v>40.407399862965505</v>
      </c>
      <c r="H971">
        <f>LOOKUP(D971,'Regression Results'!$A$15:$A$17,'Regression Results'!$B$15:$B$17)+LOOKUP(D971,'Regression Results'!$A$15:$A$17,'Regression Results'!$C$15:$C$17)*F971+LOOKUP(D971,'Regression Results'!$A$15:$A$17,'Regression Results'!$D$15:$D$17)*F971*C971</f>
        <v>19.245522495558816</v>
      </c>
      <c r="I971" s="53">
        <f t="shared" si="18"/>
        <v>21.161877367406689</v>
      </c>
    </row>
    <row r="972" spans="1:9" x14ac:dyDescent="0.25">
      <c r="A972" s="51">
        <v>8</v>
      </c>
      <c r="B972" s="51">
        <v>29</v>
      </c>
      <c r="C972" s="52">
        <v>67.955000208333345</v>
      </c>
      <c r="D972" s="54">
        <v>3</v>
      </c>
      <c r="E972">
        <v>2</v>
      </c>
      <c r="F972">
        <v>2</v>
      </c>
      <c r="G972" s="53">
        <f>'Regression Results'!$C$2*E972</f>
        <v>40.407399862965505</v>
      </c>
      <c r="H972">
        <f>LOOKUP(D972,'Regression Results'!$A$15:$A$17,'Regression Results'!$B$15:$B$17)+LOOKUP(D972,'Regression Results'!$A$15:$A$17,'Regression Results'!$C$15:$C$17)*F972+LOOKUP(D972,'Regression Results'!$A$15:$A$17,'Regression Results'!$D$15:$D$17)*F972*C972</f>
        <v>19.248213854963218</v>
      </c>
      <c r="I972" s="53">
        <f t="shared" si="18"/>
        <v>21.159186008002287</v>
      </c>
    </row>
    <row r="973" spans="1:9" x14ac:dyDescent="0.25">
      <c r="A973" s="51">
        <v>8</v>
      </c>
      <c r="B973" s="51">
        <v>30</v>
      </c>
      <c r="C973" s="52">
        <v>69.455000208333345</v>
      </c>
      <c r="D973" s="54">
        <v>3</v>
      </c>
      <c r="E973">
        <v>2</v>
      </c>
      <c r="F973">
        <v>2</v>
      </c>
      <c r="G973" s="53">
        <f>'Regression Results'!$C$2*E973</f>
        <v>40.407399862965505</v>
      </c>
      <c r="H973">
        <f>LOOKUP(D973,'Regression Results'!$A$15:$A$17,'Regression Results'!$B$15:$B$17)+LOOKUP(D973,'Regression Results'!$A$15:$A$17,'Regression Results'!$C$15:$C$17)*F973+LOOKUP(D973,'Regression Results'!$A$15:$A$17,'Regression Results'!$D$15:$D$17)*F973*C973</f>
        <v>18.709927021670808</v>
      </c>
      <c r="I973" s="53">
        <f t="shared" si="18"/>
        <v>21.697472841294697</v>
      </c>
    </row>
    <row r="974" spans="1:9" x14ac:dyDescent="0.25">
      <c r="A974" s="51">
        <v>8</v>
      </c>
      <c r="B974" s="51">
        <v>31</v>
      </c>
      <c r="C974" s="52">
        <v>69.605000416666684</v>
      </c>
      <c r="D974" s="54">
        <v>3</v>
      </c>
      <c r="E974">
        <v>2</v>
      </c>
      <c r="F974">
        <v>2</v>
      </c>
      <c r="G974" s="53">
        <f>'Regression Results'!$C$2*E974</f>
        <v>40.407399862965505</v>
      </c>
      <c r="H974">
        <f>LOOKUP(D974,'Regression Results'!$A$15:$A$17,'Regression Results'!$B$15:$B$17)+LOOKUP(D974,'Regression Results'!$A$15:$A$17,'Regression Results'!$C$15:$C$17)*F974+LOOKUP(D974,'Regression Results'!$A$15:$A$17,'Regression Results'!$D$15:$D$17)*F974*C974</f>
        <v>18.656098263579505</v>
      </c>
      <c r="I974" s="53">
        <f t="shared" si="18"/>
        <v>21.751301599386</v>
      </c>
    </row>
    <row r="975" spans="1:9" x14ac:dyDescent="0.25">
      <c r="A975" s="51">
        <v>9</v>
      </c>
      <c r="B975" s="51">
        <v>1</v>
      </c>
      <c r="C975" s="52">
        <v>81.410000208333329</v>
      </c>
      <c r="D975" s="54">
        <v>3</v>
      </c>
      <c r="E975">
        <v>2</v>
      </c>
      <c r="F975">
        <v>2</v>
      </c>
      <c r="G975" s="53">
        <f>'Regression Results'!$C$2*E975</f>
        <v>40.407399862965505</v>
      </c>
      <c r="H975">
        <f>LOOKUP(D975,'Regression Results'!$A$15:$A$17,'Regression Results'!$B$15:$B$17)+LOOKUP(D975,'Regression Results'!$A$15:$A$17,'Regression Results'!$C$15:$C$17)*F975+LOOKUP(D975,'Regression Results'!$A$15:$A$17,'Regression Results'!$D$15:$D$17)*F975*C975</f>
        <v>14.419780960330325</v>
      </c>
      <c r="I975" s="53">
        <f t="shared" si="18"/>
        <v>25.98761890263518</v>
      </c>
    </row>
    <row r="976" spans="1:9" x14ac:dyDescent="0.25">
      <c r="A976" s="51">
        <v>9</v>
      </c>
      <c r="B976" s="51">
        <v>2</v>
      </c>
      <c r="C976" s="52">
        <v>76.009999791666687</v>
      </c>
      <c r="D976" s="54">
        <v>3</v>
      </c>
      <c r="E976">
        <v>2</v>
      </c>
      <c r="F976">
        <v>2</v>
      </c>
      <c r="G976" s="53">
        <f>'Regression Results'!$C$2*E976</f>
        <v>40.407399862965505</v>
      </c>
      <c r="H976">
        <f>LOOKUP(D976,'Regression Results'!$A$15:$A$17,'Regression Results'!$B$15:$B$17)+LOOKUP(D976,'Regression Results'!$A$15:$A$17,'Regression Results'!$C$15:$C$17)*F976+LOOKUP(D976,'Regression Results'!$A$15:$A$17,'Regression Results'!$D$15:$D$17)*F976*C976</f>
        <v>16.357613709707106</v>
      </c>
      <c r="I976" s="53">
        <f t="shared" si="18"/>
        <v>24.049786153258399</v>
      </c>
    </row>
    <row r="977" spans="1:9" x14ac:dyDescent="0.25">
      <c r="A977" s="51">
        <v>9</v>
      </c>
      <c r="B977" s="51">
        <v>3</v>
      </c>
      <c r="C977" s="52">
        <v>73.849999791666662</v>
      </c>
      <c r="D977" s="54">
        <v>3</v>
      </c>
      <c r="E977">
        <v>2</v>
      </c>
      <c r="F977">
        <v>2</v>
      </c>
      <c r="G977" s="53">
        <f>'Regression Results'!$C$2*E977</f>
        <v>40.407399862965505</v>
      </c>
      <c r="H977">
        <f>LOOKUP(D977,'Regression Results'!$A$15:$A$17,'Regression Results'!$B$15:$B$17)+LOOKUP(D977,'Regression Results'!$A$15:$A$17,'Regression Results'!$C$15:$C$17)*F977+LOOKUP(D977,'Regression Results'!$A$15:$A$17,'Regression Results'!$D$15:$D$17)*F977*C977</f>
        <v>17.132746749648181</v>
      </c>
      <c r="I977" s="53">
        <f t="shared" si="18"/>
        <v>23.274653113317324</v>
      </c>
    </row>
    <row r="978" spans="1:9" x14ac:dyDescent="0.25">
      <c r="A978" s="51">
        <v>9</v>
      </c>
      <c r="B978" s="51">
        <v>4</v>
      </c>
      <c r="C978" s="52">
        <v>71.202499791666654</v>
      </c>
      <c r="D978" s="54">
        <v>3</v>
      </c>
      <c r="E978">
        <v>2</v>
      </c>
      <c r="F978">
        <v>2</v>
      </c>
      <c r="G978" s="53">
        <f>'Regression Results'!$C$2*E978</f>
        <v>40.407399862965505</v>
      </c>
      <c r="H978">
        <f>LOOKUP(D978,'Regression Results'!$A$15:$A$17,'Regression Results'!$B$15:$B$17)+LOOKUP(D978,'Regression Results'!$A$15:$A$17,'Regression Results'!$C$15:$C$17)*F978+LOOKUP(D978,'Regression Results'!$A$15:$A$17,'Regression Results'!$D$15:$D$17)*F978*C978</f>
        <v>18.082823010409285</v>
      </c>
      <c r="I978" s="53">
        <f t="shared" si="18"/>
        <v>22.32457685255622</v>
      </c>
    </row>
    <row r="979" spans="1:9" x14ac:dyDescent="0.25">
      <c r="A979" s="51">
        <v>9</v>
      </c>
      <c r="B979" s="51">
        <v>5</v>
      </c>
      <c r="C979" s="52">
        <v>73.070000000000007</v>
      </c>
      <c r="D979" s="54">
        <v>3</v>
      </c>
      <c r="E979">
        <v>2</v>
      </c>
      <c r="F979">
        <v>2</v>
      </c>
      <c r="G979" s="53">
        <f>'Regression Results'!$C$2*E979</f>
        <v>40.407399862965505</v>
      </c>
      <c r="H979">
        <f>LOOKUP(D979,'Regression Results'!$A$15:$A$17,'Regression Results'!$B$15:$B$17)+LOOKUP(D979,'Regression Results'!$A$15:$A$17,'Regression Results'!$C$15:$C$17)*F979+LOOKUP(D979,'Regression Results'!$A$15:$A$17,'Regression Results'!$D$15:$D$17)*F979*C979</f>
        <v>17.412655828198169</v>
      </c>
      <c r="I979" s="53">
        <f t="shared" si="18"/>
        <v>22.994744034767336</v>
      </c>
    </row>
    <row r="980" spans="1:9" x14ac:dyDescent="0.25">
      <c r="A980" s="51">
        <v>9</v>
      </c>
      <c r="B980" s="51">
        <v>6</v>
      </c>
      <c r="C980" s="52">
        <v>72.147499999999994</v>
      </c>
      <c r="D980" s="54">
        <v>3</v>
      </c>
      <c r="E980">
        <v>2</v>
      </c>
      <c r="F980">
        <v>2</v>
      </c>
      <c r="G980" s="53">
        <f>'Regression Results'!$C$2*E980</f>
        <v>40.407399862965505</v>
      </c>
      <c r="H980">
        <f>LOOKUP(D980,'Regression Results'!$A$15:$A$17,'Regression Results'!$B$15:$B$17)+LOOKUP(D980,'Regression Results'!$A$15:$A$17,'Regression Results'!$C$15:$C$17)*F980+LOOKUP(D980,'Regression Results'!$A$15:$A$17,'Regression Results'!$D$15:$D$17)*F980*C980</f>
        <v>17.743702230673005</v>
      </c>
      <c r="I980" s="53">
        <f t="shared" si="18"/>
        <v>22.6636976322925</v>
      </c>
    </row>
    <row r="981" spans="1:9" x14ac:dyDescent="0.25">
      <c r="A981" s="51">
        <v>9</v>
      </c>
      <c r="B981" s="51">
        <v>7</v>
      </c>
      <c r="C981" s="52">
        <v>66.94999937499999</v>
      </c>
      <c r="D981" s="54">
        <v>3</v>
      </c>
      <c r="E981">
        <v>2</v>
      </c>
      <c r="F981">
        <v>2</v>
      </c>
      <c r="G981" s="53">
        <f>'Regression Results'!$C$2*E981</f>
        <v>40.407399862965505</v>
      </c>
      <c r="H981">
        <f>LOOKUP(D981,'Regression Results'!$A$15:$A$17,'Regression Results'!$B$15:$B$17)+LOOKUP(D981,'Regression Results'!$A$15:$A$17,'Regression Results'!$C$15:$C$17)*F981+LOOKUP(D981,'Regression Results'!$A$15:$A$17,'Regression Results'!$D$15:$D$17)*F981*C981</f>
        <v>19.60886633231738</v>
      </c>
      <c r="I981" s="53">
        <f t="shared" si="18"/>
        <v>20.798533530648125</v>
      </c>
    </row>
    <row r="982" spans="1:9" x14ac:dyDescent="0.25">
      <c r="A982" s="51">
        <v>9</v>
      </c>
      <c r="B982" s="51">
        <v>8</v>
      </c>
      <c r="C982" s="52">
        <v>65.869999791666672</v>
      </c>
      <c r="D982" s="54">
        <v>3</v>
      </c>
      <c r="E982">
        <v>2</v>
      </c>
      <c r="F982">
        <v>2</v>
      </c>
      <c r="G982" s="53">
        <f>'Regression Results'!$C$2*E982</f>
        <v>40.407399862965505</v>
      </c>
      <c r="H982">
        <f>LOOKUP(D982,'Regression Results'!$A$15:$A$17,'Regression Results'!$B$15:$B$17)+LOOKUP(D982,'Regression Results'!$A$15:$A$17,'Regression Results'!$C$15:$C$17)*F982+LOOKUP(D982,'Regression Results'!$A$15:$A$17,'Regression Results'!$D$15:$D$17)*F982*C982</f>
        <v>19.996432702763787</v>
      </c>
      <c r="I982" s="53">
        <f t="shared" si="18"/>
        <v>20.410967160201718</v>
      </c>
    </row>
    <row r="983" spans="1:9" x14ac:dyDescent="0.25">
      <c r="A983" s="51">
        <v>9</v>
      </c>
      <c r="B983" s="51">
        <v>9</v>
      </c>
      <c r="C983" s="52">
        <v>70.497500541666682</v>
      </c>
      <c r="D983" s="54">
        <v>3</v>
      </c>
      <c r="E983">
        <v>2</v>
      </c>
      <c r="F983">
        <v>2</v>
      </c>
      <c r="G983" s="53">
        <f>'Regression Results'!$C$2*E983</f>
        <v>40.407399862965505</v>
      </c>
      <c r="H983">
        <f>LOOKUP(D983,'Regression Results'!$A$15:$A$17,'Regression Results'!$B$15:$B$17)+LOOKUP(D983,'Regression Results'!$A$15:$A$17,'Regression Results'!$C$15:$C$17)*F983+LOOKUP(D983,'Regression Results'!$A$15:$A$17,'Regression Results'!$D$15:$D$17)*F983*C983</f>
        <v>18.335817552913287</v>
      </c>
      <c r="I983" s="53">
        <f t="shared" si="18"/>
        <v>22.071582310052218</v>
      </c>
    </row>
    <row r="984" spans="1:9" x14ac:dyDescent="0.25">
      <c r="A984" s="51">
        <v>9</v>
      </c>
      <c r="B984" s="51">
        <v>10</v>
      </c>
      <c r="C984" s="52">
        <v>72.507499791666675</v>
      </c>
      <c r="D984" s="54">
        <v>3</v>
      </c>
      <c r="E984">
        <v>2</v>
      </c>
      <c r="F984">
        <v>2</v>
      </c>
      <c r="G984" s="53">
        <f>'Regression Results'!$C$2*E984</f>
        <v>40.407399862965505</v>
      </c>
      <c r="H984">
        <f>LOOKUP(D984,'Regression Results'!$A$15:$A$17,'Regression Results'!$B$15:$B$17)+LOOKUP(D984,'Regression Results'!$A$15:$A$17,'Regression Results'!$C$15:$C$17)*F984+LOOKUP(D984,'Regression Results'!$A$15:$A$17,'Regression Results'!$D$15:$D$17)*F984*C984</f>
        <v>17.614513465444883</v>
      </c>
      <c r="I984" s="53">
        <f t="shared" si="18"/>
        <v>22.792886397520622</v>
      </c>
    </row>
    <row r="985" spans="1:9" x14ac:dyDescent="0.25">
      <c r="A985" s="51">
        <v>9</v>
      </c>
      <c r="B985" s="51">
        <v>11</v>
      </c>
      <c r="C985" s="52">
        <v>67.999999791666681</v>
      </c>
      <c r="D985" s="54">
        <v>3</v>
      </c>
      <c r="E985">
        <v>2</v>
      </c>
      <c r="F985">
        <v>2</v>
      </c>
      <c r="G985" s="53">
        <f>'Regression Results'!$C$2*E985</f>
        <v>40.407399862965505</v>
      </c>
      <c r="H985">
        <f>LOOKUP(D985,'Regression Results'!$A$15:$A$17,'Regression Results'!$B$15:$B$17)+LOOKUP(D985,'Regression Results'!$A$15:$A$17,'Regression Results'!$C$15:$C$17)*F985+LOOKUP(D985,'Regression Results'!$A$15:$A$17,'Regression Results'!$D$15:$D$17)*F985*C985</f>
        <v>19.232065399488565</v>
      </c>
      <c r="I985" s="53">
        <f t="shared" si="18"/>
        <v>21.17533446347694</v>
      </c>
    </row>
    <row r="986" spans="1:9" x14ac:dyDescent="0.25">
      <c r="A986" s="51">
        <v>9</v>
      </c>
      <c r="B986" s="51">
        <v>12</v>
      </c>
      <c r="C986" s="52">
        <v>64.865000083333356</v>
      </c>
      <c r="D986" s="54">
        <v>3</v>
      </c>
      <c r="E986">
        <v>2</v>
      </c>
      <c r="F986">
        <v>2</v>
      </c>
      <c r="G986" s="53">
        <f>'Regression Results'!$C$2*E986</f>
        <v>40.407399862965505</v>
      </c>
      <c r="H986">
        <f>LOOKUP(D986,'Regression Results'!$A$15:$A$17,'Regression Results'!$B$15:$B$17)+LOOKUP(D986,'Regression Results'!$A$15:$A$17,'Regression Results'!$C$15:$C$17)*F986+LOOKUP(D986,'Regression Results'!$A$15:$A$17,'Regression Results'!$D$15:$D$17)*F986*C986</f>
        <v>20.357084776402811</v>
      </c>
      <c r="I986" s="53">
        <f t="shared" si="18"/>
        <v>20.050315086562694</v>
      </c>
    </row>
    <row r="987" spans="1:9" x14ac:dyDescent="0.25">
      <c r="A987" s="51">
        <v>9</v>
      </c>
      <c r="B987" s="51">
        <v>13</v>
      </c>
      <c r="C987" s="52">
        <v>64.850000000000009</v>
      </c>
      <c r="D987" s="54">
        <v>3</v>
      </c>
      <c r="E987">
        <v>2</v>
      </c>
      <c r="F987">
        <v>2</v>
      </c>
      <c r="G987" s="53">
        <f>'Regression Results'!$C$2*E987</f>
        <v>40.407399862965505</v>
      </c>
      <c r="H987">
        <f>LOOKUP(D987,'Regression Results'!$A$15:$A$17,'Regression Results'!$B$15:$B$17)+LOOKUP(D987,'Regression Results'!$A$15:$A$17,'Regression Results'!$C$15:$C$17)*F987+LOOKUP(D987,'Regression Results'!$A$15:$A$17,'Regression Results'!$D$15:$D$17)*F987*C987</f>
        <v>20.362467674640563</v>
      </c>
      <c r="I987" s="53">
        <f t="shared" si="18"/>
        <v>20.044932188324943</v>
      </c>
    </row>
    <row r="988" spans="1:9" x14ac:dyDescent="0.25">
      <c r="A988" s="51">
        <v>9</v>
      </c>
      <c r="B988" s="51">
        <v>14</v>
      </c>
      <c r="C988" s="52">
        <v>64.947499999999991</v>
      </c>
      <c r="D988" s="54">
        <v>3</v>
      </c>
      <c r="E988">
        <v>2</v>
      </c>
      <c r="F988">
        <v>2</v>
      </c>
      <c r="G988" s="53">
        <f>'Regression Results'!$C$2*E988</f>
        <v>40.407399862965505</v>
      </c>
      <c r="H988">
        <f>LOOKUP(D988,'Regression Results'!$A$15:$A$17,'Regression Results'!$B$15:$B$17)+LOOKUP(D988,'Regression Results'!$A$15:$A$17,'Regression Results'!$C$15:$C$17)*F988+LOOKUP(D988,'Regression Results'!$A$15:$A$17,'Regression Results'!$D$15:$D$17)*F988*C988</f>
        <v>20.327479030476564</v>
      </c>
      <c r="I988" s="53">
        <f t="shared" si="18"/>
        <v>20.079920832488941</v>
      </c>
    </row>
    <row r="989" spans="1:9" x14ac:dyDescent="0.25">
      <c r="A989" s="51">
        <v>9</v>
      </c>
      <c r="B989" s="51">
        <v>15</v>
      </c>
      <c r="C989" s="52">
        <v>68.592500208333348</v>
      </c>
      <c r="D989" s="54">
        <v>3</v>
      </c>
      <c r="E989">
        <v>2</v>
      </c>
      <c r="F989">
        <v>2</v>
      </c>
      <c r="G989" s="53">
        <f>'Regression Results'!$C$2*E989</f>
        <v>40.407399862965505</v>
      </c>
      <c r="H989">
        <f>LOOKUP(D989,'Regression Results'!$A$15:$A$17,'Regression Results'!$B$15:$B$17)+LOOKUP(D989,'Regression Results'!$A$15:$A$17,'Regression Results'!$C$15:$C$17)*F989+LOOKUP(D989,'Regression Results'!$A$15:$A$17,'Regression Results'!$D$15:$D$17)*F989*C989</f>
        <v>19.019441950813942</v>
      </c>
      <c r="I989" s="53">
        <f t="shared" si="18"/>
        <v>21.387957912151563</v>
      </c>
    </row>
    <row r="990" spans="1:9" x14ac:dyDescent="0.25">
      <c r="A990" s="51">
        <v>9</v>
      </c>
      <c r="B990" s="51">
        <v>16</v>
      </c>
      <c r="C990" s="52">
        <v>71.667499583333338</v>
      </c>
      <c r="D990" s="54">
        <v>3</v>
      </c>
      <c r="E990">
        <v>2</v>
      </c>
      <c r="F990">
        <v>2</v>
      </c>
      <c r="G990" s="53">
        <f>'Regression Results'!$C$2*E990</f>
        <v>40.407399862965505</v>
      </c>
      <c r="H990">
        <f>LOOKUP(D990,'Regression Results'!$A$15:$A$17,'Regression Results'!$B$15:$B$17)+LOOKUP(D990,'Regression Results'!$A$15:$A$17,'Regression Results'!$C$15:$C$17)*F990+LOOKUP(D990,'Regression Results'!$A$15:$A$17,'Regression Results'!$D$15:$D$17)*F990*C990</f>
        <v>17.915954166850693</v>
      </c>
      <c r="I990" s="53">
        <f t="shared" si="18"/>
        <v>22.491445696114813</v>
      </c>
    </row>
    <row r="991" spans="1:9" x14ac:dyDescent="0.25">
      <c r="A991" s="51">
        <v>9</v>
      </c>
      <c r="B991" s="51">
        <v>17</v>
      </c>
      <c r="C991" s="52">
        <v>69.424999999999997</v>
      </c>
      <c r="D991" s="54">
        <v>3</v>
      </c>
      <c r="E991">
        <v>2</v>
      </c>
      <c r="F991">
        <v>2</v>
      </c>
      <c r="G991" s="53">
        <f>'Regression Results'!$C$2*E991</f>
        <v>40.407399862965505</v>
      </c>
      <c r="H991">
        <f>LOOKUP(D991,'Regression Results'!$A$15:$A$17,'Regression Results'!$B$15:$B$17)+LOOKUP(D991,'Regression Results'!$A$15:$A$17,'Regression Results'!$C$15:$C$17)*F991+LOOKUP(D991,'Regression Results'!$A$15:$A$17,'Regression Results'!$D$15:$D$17)*F991*C991</f>
        <v>18.720692833098724</v>
      </c>
      <c r="I991" s="53">
        <f t="shared" si="18"/>
        <v>21.686707029866781</v>
      </c>
    </row>
    <row r="992" spans="1:9" x14ac:dyDescent="0.25">
      <c r="A992" s="51">
        <v>9</v>
      </c>
      <c r="B992" s="51">
        <v>18</v>
      </c>
      <c r="C992" s="52">
        <v>69.245000208333337</v>
      </c>
      <c r="D992" s="54">
        <v>3</v>
      </c>
      <c r="E992">
        <v>2</v>
      </c>
      <c r="F992">
        <v>2</v>
      </c>
      <c r="G992" s="53">
        <f>'Regression Results'!$C$2*E992</f>
        <v>40.407399862965505</v>
      </c>
      <c r="H992">
        <f>LOOKUP(D992,'Regression Results'!$A$15:$A$17,'Regression Results'!$B$15:$B$17)+LOOKUP(D992,'Regression Results'!$A$15:$A$17,'Regression Results'!$C$15:$C$17)*F992+LOOKUP(D992,'Regression Results'!$A$15:$A$17,'Regression Results'!$D$15:$D$17)*F992*C992</f>
        <v>18.78528717833175</v>
      </c>
      <c r="I992" s="53">
        <f t="shared" si="18"/>
        <v>21.622112684633755</v>
      </c>
    </row>
    <row r="993" spans="1:9" x14ac:dyDescent="0.25">
      <c r="A993" s="51">
        <v>9</v>
      </c>
      <c r="B993" s="51">
        <v>19</v>
      </c>
      <c r="C993" s="52">
        <v>67.527499791666642</v>
      </c>
      <c r="D993" s="54">
        <v>3</v>
      </c>
      <c r="E993">
        <v>2</v>
      </c>
      <c r="F993">
        <v>2</v>
      </c>
      <c r="G993" s="53">
        <f>'Regression Results'!$C$2*E993</f>
        <v>40.407399862965505</v>
      </c>
      <c r="H993">
        <f>LOOKUP(D993,'Regression Results'!$A$15:$A$17,'Regression Results'!$B$15:$B$17)+LOOKUP(D993,'Regression Results'!$A$15:$A$17,'Regression Results'!$C$15:$C$17)*F993+LOOKUP(D993,'Regression Results'!$A$15:$A$17,'Regression Results'!$D$15:$D$17)*F993*C993</f>
        <v>19.401625751975686</v>
      </c>
      <c r="I993" s="53">
        <f t="shared" si="18"/>
        <v>21.005774110989819</v>
      </c>
    </row>
    <row r="994" spans="1:9" x14ac:dyDescent="0.25">
      <c r="A994" s="51">
        <v>9</v>
      </c>
      <c r="B994" s="51">
        <v>20</v>
      </c>
      <c r="C994" s="52">
        <v>65.255000041666648</v>
      </c>
      <c r="D994" s="54">
        <v>3</v>
      </c>
      <c r="E994">
        <v>2</v>
      </c>
      <c r="F994">
        <v>2</v>
      </c>
      <c r="G994" s="53">
        <f>'Regression Results'!$C$2*E994</f>
        <v>40.407399862965505</v>
      </c>
      <c r="H994">
        <f>LOOKUP(D994,'Regression Results'!$A$15:$A$17,'Regression Results'!$B$15:$B$17)+LOOKUP(D994,'Regression Results'!$A$15:$A$17,'Regression Results'!$C$15:$C$17)*F994+LOOKUP(D994,'Regression Results'!$A$15:$A$17,'Regression Results'!$D$15:$D$17)*F994*C994</f>
        <v>20.21713021469921</v>
      </c>
      <c r="I994" s="53">
        <f t="shared" si="18"/>
        <v>20.190269648266295</v>
      </c>
    </row>
    <row r="995" spans="1:9" x14ac:dyDescent="0.25">
      <c r="A995" s="51">
        <v>9</v>
      </c>
      <c r="B995" s="51">
        <v>21</v>
      </c>
      <c r="C995" s="52">
        <v>66.807499791666672</v>
      </c>
      <c r="D995" s="54">
        <v>3</v>
      </c>
      <c r="E995">
        <v>2</v>
      </c>
      <c r="F995">
        <v>2</v>
      </c>
      <c r="G995" s="53">
        <f>'Regression Results'!$C$2*E995</f>
        <v>40.407399862965505</v>
      </c>
      <c r="H995">
        <f>LOOKUP(D995,'Regression Results'!$A$15:$A$17,'Regression Results'!$B$15:$B$17)+LOOKUP(D995,'Regression Results'!$A$15:$A$17,'Regression Results'!$C$15:$C$17)*F995+LOOKUP(D995,'Regression Results'!$A$15:$A$17,'Regression Results'!$D$15:$D$17)*F995*C995</f>
        <v>19.660003431956032</v>
      </c>
      <c r="I995" s="53">
        <f t="shared" si="18"/>
        <v>20.747396431009474</v>
      </c>
    </row>
    <row r="996" spans="1:9" x14ac:dyDescent="0.25">
      <c r="A996" s="51">
        <v>9</v>
      </c>
      <c r="B996" s="51">
        <v>22</v>
      </c>
      <c r="C996" s="52">
        <v>71.059999874999988</v>
      </c>
      <c r="D996" s="54">
        <v>3</v>
      </c>
      <c r="E996">
        <v>2</v>
      </c>
      <c r="F996">
        <v>2</v>
      </c>
      <c r="G996" s="53">
        <f>'Regression Results'!$C$2*E996</f>
        <v>40.407399862965505</v>
      </c>
      <c r="H996">
        <f>LOOKUP(D996,'Regression Results'!$A$15:$A$17,'Regression Results'!$B$15:$B$17)+LOOKUP(D996,'Regression Results'!$A$15:$A$17,'Regression Results'!$C$15:$C$17)*F996+LOOKUP(D996,'Regression Results'!$A$15:$A$17,'Regression Results'!$D$15:$D$17)*F996*C996</f>
        <v>18.133960229667238</v>
      </c>
      <c r="I996" s="53">
        <f t="shared" si="18"/>
        <v>22.273439633298267</v>
      </c>
    </row>
    <row r="997" spans="1:9" x14ac:dyDescent="0.25">
      <c r="A997" s="51">
        <v>9</v>
      </c>
      <c r="B997" s="51">
        <v>23</v>
      </c>
      <c r="C997" s="52">
        <v>71.202499958333334</v>
      </c>
      <c r="D997" s="54">
        <v>3</v>
      </c>
      <c r="E997">
        <v>2</v>
      </c>
      <c r="F997">
        <v>2</v>
      </c>
      <c r="G997" s="53">
        <f>'Regression Results'!$C$2*E997</f>
        <v>40.407399862965505</v>
      </c>
      <c r="H997">
        <f>LOOKUP(D997,'Regression Results'!$A$15:$A$17,'Regression Results'!$B$15:$B$17)+LOOKUP(D997,'Regression Results'!$A$15:$A$17,'Regression Results'!$C$15:$C$17)*F997+LOOKUP(D997,'Regression Results'!$A$15:$A$17,'Regression Results'!$D$15:$D$17)*F997*C997</f>
        <v>18.082822950599631</v>
      </c>
      <c r="I997" s="53">
        <f t="shared" si="18"/>
        <v>22.324576912365874</v>
      </c>
    </row>
    <row r="998" spans="1:9" x14ac:dyDescent="0.25">
      <c r="A998" s="51">
        <v>9</v>
      </c>
      <c r="B998" s="51">
        <v>24</v>
      </c>
      <c r="C998" s="52">
        <v>68.397499666666661</v>
      </c>
      <c r="D998" s="54">
        <v>3</v>
      </c>
      <c r="E998">
        <v>2</v>
      </c>
      <c r="F998">
        <v>2</v>
      </c>
      <c r="G998" s="53">
        <f>'Regression Results'!$C$2*E998</f>
        <v>40.407399862965505</v>
      </c>
      <c r="H998">
        <f>LOOKUP(D998,'Regression Results'!$A$15:$A$17,'Regression Results'!$B$15:$B$17)+LOOKUP(D998,'Regression Results'!$A$15:$A$17,'Regression Results'!$C$15:$C$17)*F998+LOOKUP(D998,'Regression Results'!$A$15:$A$17,'Regression Results'!$D$15:$D$17)*F998*C998</f>
        <v>19.089419433523318</v>
      </c>
      <c r="I998" s="53">
        <f t="shared" si="18"/>
        <v>21.317980429442187</v>
      </c>
    </row>
    <row r="999" spans="1:9" x14ac:dyDescent="0.25">
      <c r="A999" s="51">
        <v>9</v>
      </c>
      <c r="B999" s="51">
        <v>25</v>
      </c>
      <c r="C999" s="52">
        <v>68.052499999999995</v>
      </c>
      <c r="D999" s="54">
        <v>3</v>
      </c>
      <c r="E999">
        <v>2</v>
      </c>
      <c r="F999">
        <v>2</v>
      </c>
      <c r="G999" s="53">
        <f>'Regression Results'!$C$2*E999</f>
        <v>40.407399862965505</v>
      </c>
      <c r="H999">
        <f>LOOKUP(D999,'Regression Results'!$A$15:$A$17,'Regression Results'!$B$15:$B$17)+LOOKUP(D999,'Regression Results'!$A$15:$A$17,'Regression Results'!$C$15:$C$17)*F999+LOOKUP(D999,'Regression Results'!$A$15:$A$17,'Regression Results'!$D$15:$D$17)*F999*C999</f>
        <v>19.213225285561276</v>
      </c>
      <c r="I999" s="53">
        <f t="shared" si="18"/>
        <v>21.19417457740423</v>
      </c>
    </row>
    <row r="1000" spans="1:9" x14ac:dyDescent="0.25">
      <c r="A1000" s="51">
        <v>9</v>
      </c>
      <c r="B1000" s="51">
        <v>26</v>
      </c>
      <c r="C1000" s="52">
        <v>66.289999791666688</v>
      </c>
      <c r="D1000" s="54">
        <v>3</v>
      </c>
      <c r="E1000">
        <v>2</v>
      </c>
      <c r="F1000">
        <v>2</v>
      </c>
      <c r="G1000" s="53">
        <f>'Regression Results'!$C$2*E1000</f>
        <v>40.407399862965505</v>
      </c>
      <c r="H1000">
        <f>LOOKUP(D1000,'Regression Results'!$A$15:$A$17,'Regression Results'!$B$15:$B$17)+LOOKUP(D1000,'Regression Results'!$A$15:$A$17,'Regression Results'!$C$15:$C$17)*F1000+LOOKUP(D1000,'Regression Results'!$A$15:$A$17,'Regression Results'!$D$15:$D$17)*F1000*C1000</f>
        <v>19.845712389441907</v>
      </c>
      <c r="I1000" s="53">
        <f t="shared" si="18"/>
        <v>20.561687473523598</v>
      </c>
    </row>
    <row r="1001" spans="1:9" x14ac:dyDescent="0.25">
      <c r="A1001" s="51">
        <v>9</v>
      </c>
      <c r="B1001" s="51">
        <v>27</v>
      </c>
      <c r="C1001" s="52">
        <v>65.975000000000009</v>
      </c>
      <c r="D1001" s="54">
        <v>3</v>
      </c>
      <c r="E1001">
        <v>2</v>
      </c>
      <c r="F1001">
        <v>2</v>
      </c>
      <c r="G1001" s="53">
        <f>'Regression Results'!$C$2*E1001</f>
        <v>40.407399862965505</v>
      </c>
      <c r="H1001">
        <f>LOOKUP(D1001,'Regression Results'!$A$15:$A$17,'Regression Results'!$B$15:$B$17)+LOOKUP(D1001,'Regression Results'!$A$15:$A$17,'Regression Results'!$C$15:$C$17)*F1001+LOOKUP(D1001,'Regression Results'!$A$15:$A$17,'Regression Results'!$D$15:$D$17)*F1001*C1001</f>
        <v>19.958752549671257</v>
      </c>
      <c r="I1001" s="53">
        <f t="shared" si="18"/>
        <v>20.448647313294249</v>
      </c>
    </row>
    <row r="1002" spans="1:9" x14ac:dyDescent="0.25">
      <c r="A1002" s="51">
        <v>9</v>
      </c>
      <c r="B1002" s="51">
        <v>28</v>
      </c>
      <c r="C1002" s="52">
        <v>65.877499916666679</v>
      </c>
      <c r="D1002" s="54">
        <v>3</v>
      </c>
      <c r="E1002">
        <v>2</v>
      </c>
      <c r="F1002">
        <v>2</v>
      </c>
      <c r="G1002" s="53">
        <f>'Regression Results'!$C$2*E1002</f>
        <v>40.407399862965505</v>
      </c>
      <c r="H1002">
        <f>LOOKUP(D1002,'Regression Results'!$A$15:$A$17,'Regression Results'!$B$15:$B$17)+LOOKUP(D1002,'Regression Results'!$A$15:$A$17,'Regression Results'!$C$15:$C$17)*F1002+LOOKUP(D1002,'Regression Results'!$A$15:$A$17,'Regression Results'!$D$15:$D$17)*F1002*C1002</f>
        <v>19.993741223740088</v>
      </c>
      <c r="I1002" s="53">
        <f t="shared" si="18"/>
        <v>20.413658639225417</v>
      </c>
    </row>
    <row r="1003" spans="1:9" x14ac:dyDescent="0.25">
      <c r="A1003" s="51">
        <v>9</v>
      </c>
      <c r="B1003" s="51">
        <v>29</v>
      </c>
      <c r="C1003" s="52">
        <v>64.977500083333339</v>
      </c>
      <c r="D1003" s="54">
        <v>3</v>
      </c>
      <c r="E1003">
        <v>2</v>
      </c>
      <c r="F1003">
        <v>2</v>
      </c>
      <c r="G1003" s="53">
        <f>'Regression Results'!$C$2*E1003</f>
        <v>40.407399862965505</v>
      </c>
      <c r="H1003">
        <f>LOOKUP(D1003,'Regression Results'!$A$15:$A$17,'Regression Results'!$B$15:$B$17)+LOOKUP(D1003,'Regression Results'!$A$15:$A$17,'Regression Results'!$C$15:$C$17)*F1003+LOOKUP(D1003,'Regression Results'!$A$15:$A$17,'Regression Results'!$D$15:$D$17)*F1003*C1003</f>
        <v>20.316713263905886</v>
      </c>
      <c r="I1003" s="53">
        <f t="shared" si="18"/>
        <v>20.09068659905962</v>
      </c>
    </row>
    <row r="1004" spans="1:9" x14ac:dyDescent="0.25">
      <c r="A1004" s="51">
        <v>9</v>
      </c>
      <c r="B1004" s="51">
        <v>30</v>
      </c>
      <c r="C1004" s="52">
        <v>65.262500041666684</v>
      </c>
      <c r="D1004" s="54">
        <v>3</v>
      </c>
      <c r="E1004">
        <v>2</v>
      </c>
      <c r="F1004">
        <v>2</v>
      </c>
      <c r="G1004" s="53">
        <f>'Regression Results'!$C$2*E1004</f>
        <v>40.407399862965505</v>
      </c>
      <c r="H1004">
        <f>LOOKUP(D1004,'Regression Results'!$A$15:$A$17,'Regression Results'!$B$15:$B$17)+LOOKUP(D1004,'Regression Results'!$A$15:$A$17,'Regression Results'!$C$15:$C$17)*F1004+LOOKUP(D1004,'Regression Results'!$A$15:$A$17,'Regression Results'!$D$15:$D$17)*F1004*C1004</f>
        <v>20.214438780532735</v>
      </c>
      <c r="I1004" s="53">
        <f t="shared" si="18"/>
        <v>20.19296108243277</v>
      </c>
    </row>
    <row r="1005" spans="1:9" x14ac:dyDescent="0.25">
      <c r="A1005" s="51">
        <v>10</v>
      </c>
      <c r="B1005" s="51">
        <v>1</v>
      </c>
      <c r="C1005" s="52">
        <v>65.870000083333352</v>
      </c>
      <c r="D1005" s="54">
        <v>3</v>
      </c>
      <c r="E1005">
        <v>2</v>
      </c>
      <c r="F1005">
        <v>2</v>
      </c>
      <c r="G1005" s="53">
        <f>'Regression Results'!$C$2*E1005</f>
        <v>40.407399862965505</v>
      </c>
      <c r="H1005">
        <f>LOOKUP(D1005,'Regression Results'!$A$15:$A$17,'Regression Results'!$B$15:$B$17)+LOOKUP(D1005,'Regression Results'!$A$15:$A$17,'Regression Results'!$C$15:$C$17)*F1005+LOOKUP(D1005,'Regression Results'!$A$15:$A$17,'Regression Results'!$D$15:$D$17)*F1005*C1005</f>
        <v>19.996432598096899</v>
      </c>
      <c r="I1005" s="53">
        <f t="shared" si="18"/>
        <v>20.410967264868606</v>
      </c>
    </row>
    <row r="1006" spans="1:9" x14ac:dyDescent="0.25">
      <c r="A1006" s="51">
        <v>10</v>
      </c>
      <c r="B1006" s="51">
        <v>2</v>
      </c>
      <c r="C1006" s="52">
        <v>65.082499624999997</v>
      </c>
      <c r="D1006" s="54">
        <v>3</v>
      </c>
      <c r="E1006">
        <v>2</v>
      </c>
      <c r="F1006">
        <v>2</v>
      </c>
      <c r="G1006" s="53">
        <f>'Regression Results'!$C$2*E1006</f>
        <v>40.407399862965505</v>
      </c>
      <c r="H1006">
        <f>LOOKUP(D1006,'Regression Results'!$A$15:$A$17,'Regression Results'!$B$15:$B$17)+LOOKUP(D1006,'Regression Results'!$A$15:$A$17,'Regression Results'!$C$15:$C$17)*F1006+LOOKUP(D1006,'Regression Results'!$A$15:$A$17,'Regression Results'!$D$15:$D$17)*F1006*C1006</f>
        <v>20.27903335005195</v>
      </c>
      <c r="I1006" s="53">
        <f t="shared" si="18"/>
        <v>20.128366512913555</v>
      </c>
    </row>
    <row r="1007" spans="1:9" x14ac:dyDescent="0.25">
      <c r="A1007" s="51">
        <v>10</v>
      </c>
      <c r="B1007" s="51">
        <v>3</v>
      </c>
      <c r="C1007" s="52">
        <v>64.790000000000006</v>
      </c>
      <c r="D1007" s="54">
        <v>3</v>
      </c>
      <c r="E1007">
        <v>2</v>
      </c>
      <c r="F1007">
        <v>2</v>
      </c>
      <c r="G1007" s="53">
        <f>'Regression Results'!$C$2*E1007</f>
        <v>40.407399862965505</v>
      </c>
      <c r="H1007">
        <f>LOOKUP(D1007,'Regression Results'!$A$15:$A$17,'Regression Results'!$B$15:$B$17)+LOOKUP(D1007,'Regression Results'!$A$15:$A$17,'Regression Results'!$C$15:$C$17)*F1007+LOOKUP(D1007,'Regression Results'!$A$15:$A$17,'Regression Results'!$D$15:$D$17)*F1007*C1007</f>
        <v>20.383999147972261</v>
      </c>
      <c r="I1007" s="53">
        <f t="shared" si="18"/>
        <v>20.023400714993244</v>
      </c>
    </row>
    <row r="1008" spans="1:9" x14ac:dyDescent="0.25">
      <c r="A1008" s="51">
        <v>10</v>
      </c>
      <c r="B1008" s="51">
        <v>4</v>
      </c>
      <c r="C1008" s="52">
        <v>65.052499791666662</v>
      </c>
      <c r="D1008" s="54">
        <v>3</v>
      </c>
      <c r="E1008">
        <v>2</v>
      </c>
      <c r="F1008">
        <v>2</v>
      </c>
      <c r="G1008" s="53">
        <f>'Regression Results'!$C$2*E1008</f>
        <v>40.407399862965505</v>
      </c>
      <c r="H1008">
        <f>LOOKUP(D1008,'Regression Results'!$A$15:$A$17,'Regression Results'!$B$15:$B$17)+LOOKUP(D1008,'Regression Results'!$A$15:$A$17,'Regression Results'!$C$15:$C$17)*F1008+LOOKUP(D1008,'Regression Results'!$A$15:$A$17,'Regression Results'!$D$15:$D$17)*F1008*C1008</f>
        <v>20.289799026908153</v>
      </c>
      <c r="I1008" s="53">
        <f t="shared" si="18"/>
        <v>20.117600836057353</v>
      </c>
    </row>
    <row r="1009" spans="1:9" x14ac:dyDescent="0.25">
      <c r="A1009" s="51">
        <v>10</v>
      </c>
      <c r="B1009" s="51">
        <v>5</v>
      </c>
      <c r="C1009" s="52">
        <v>76.482499833333335</v>
      </c>
      <c r="D1009" s="54">
        <v>3</v>
      </c>
      <c r="E1009">
        <v>2</v>
      </c>
      <c r="F1009">
        <v>2</v>
      </c>
      <c r="G1009" s="53">
        <f>'Regression Results'!$C$2*E1009</f>
        <v>40.407399862965505</v>
      </c>
      <c r="H1009">
        <f>LOOKUP(D1009,'Regression Results'!$A$15:$A$17,'Regression Results'!$B$15:$B$17)+LOOKUP(D1009,'Regression Results'!$A$15:$A$17,'Regression Results'!$C$15:$C$17)*F1009+LOOKUP(D1009,'Regression Results'!$A$15:$A$17,'Regression Results'!$D$15:$D$17)*F1009*C1009</f>
        <v>16.18805334226759</v>
      </c>
      <c r="I1009" s="53">
        <f t="shared" si="18"/>
        <v>24.219346520697915</v>
      </c>
    </row>
    <row r="1010" spans="1:9" x14ac:dyDescent="0.25">
      <c r="A1010" s="51">
        <v>10</v>
      </c>
      <c r="B1010" s="51">
        <v>6</v>
      </c>
      <c r="C1010" s="52">
        <v>75.762499999999989</v>
      </c>
      <c r="D1010" s="54">
        <v>3</v>
      </c>
      <c r="E1010">
        <v>2</v>
      </c>
      <c r="F1010">
        <v>2</v>
      </c>
      <c r="G1010" s="53">
        <f>'Regression Results'!$C$2*E1010</f>
        <v>40.407399862965505</v>
      </c>
      <c r="H1010">
        <f>LOOKUP(D1010,'Regression Results'!$A$15:$A$17,'Regression Results'!$B$15:$B$17)+LOOKUP(D1010,'Regression Results'!$A$15:$A$17,'Regression Results'!$C$15:$C$17)*F1010+LOOKUP(D1010,'Regression Results'!$A$15:$A$17,'Regression Results'!$D$15:$D$17)*F1010*C1010</f>
        <v>16.446430962438303</v>
      </c>
      <c r="I1010" s="53">
        <f t="shared" si="18"/>
        <v>23.960968900527202</v>
      </c>
    </row>
    <row r="1011" spans="1:9" x14ac:dyDescent="0.25">
      <c r="A1011" s="51">
        <v>10</v>
      </c>
      <c r="B1011" s="51">
        <v>7</v>
      </c>
      <c r="C1011" s="52">
        <v>65.127499791666665</v>
      </c>
      <c r="D1011" s="54">
        <v>3</v>
      </c>
      <c r="E1011">
        <v>2</v>
      </c>
      <c r="F1011">
        <v>2</v>
      </c>
      <c r="G1011" s="53">
        <f>'Regression Results'!$C$2*E1011</f>
        <v>40.407399862965505</v>
      </c>
      <c r="H1011">
        <f>LOOKUP(D1011,'Regression Results'!$A$15:$A$17,'Regression Results'!$B$15:$B$17)+LOOKUP(D1011,'Regression Results'!$A$15:$A$17,'Regression Results'!$C$15:$C$17)*F1011+LOOKUP(D1011,'Regression Results'!$A$15:$A$17,'Regression Results'!$D$15:$D$17)*F1011*C1011</f>
        <v>20.262884685243531</v>
      </c>
      <c r="I1011" s="53">
        <f t="shared" si="18"/>
        <v>20.144515177721974</v>
      </c>
    </row>
    <row r="1012" spans="1:9" x14ac:dyDescent="0.25">
      <c r="A1012" s="51">
        <v>10</v>
      </c>
      <c r="B1012" s="51">
        <v>8</v>
      </c>
      <c r="C1012" s="52">
        <v>64.287499833333342</v>
      </c>
      <c r="D1012" s="54">
        <v>3</v>
      </c>
      <c r="E1012">
        <v>2</v>
      </c>
      <c r="F1012">
        <v>2</v>
      </c>
      <c r="G1012" s="53">
        <f>'Regression Results'!$C$2*E1012</f>
        <v>40.407399862965505</v>
      </c>
      <c r="H1012">
        <f>LOOKUP(D1012,'Regression Results'!$A$15:$A$17,'Regression Results'!$B$15:$B$17)+LOOKUP(D1012,'Regression Results'!$A$15:$A$17,'Regression Results'!$C$15:$C$17)*F1012+LOOKUP(D1012,'Regression Results'!$A$15:$A$17,'Regression Results'!$D$15:$D$17)*F1012*C1012</f>
        <v>20.564325296934864</v>
      </c>
      <c r="I1012" s="53">
        <f t="shared" si="18"/>
        <v>19.843074566030641</v>
      </c>
    </row>
    <row r="1013" spans="1:9" x14ac:dyDescent="0.25">
      <c r="A1013" s="51">
        <v>10</v>
      </c>
      <c r="B1013" s="51">
        <v>9</v>
      </c>
      <c r="C1013" s="52">
        <v>62.75</v>
      </c>
      <c r="D1013" s="54">
        <v>3</v>
      </c>
      <c r="E1013">
        <v>2</v>
      </c>
      <c r="F1013">
        <v>2</v>
      </c>
      <c r="G1013" s="53">
        <f>'Regression Results'!$C$2*E1013</f>
        <v>40.407399862965505</v>
      </c>
      <c r="H1013">
        <f>LOOKUP(D1013,'Regression Results'!$A$15:$A$17,'Regression Results'!$B$15:$B$17)+LOOKUP(D1013,'Regression Results'!$A$15:$A$17,'Regression Results'!$C$15:$C$17)*F1013+LOOKUP(D1013,'Regression Results'!$A$15:$A$17,'Regression Results'!$D$15:$D$17)*F1013*C1013</f>
        <v>21.116069241249935</v>
      </c>
      <c r="I1013" s="53">
        <f t="shared" si="18"/>
        <v>19.29133062171557</v>
      </c>
    </row>
    <row r="1014" spans="1:9" x14ac:dyDescent="0.25">
      <c r="A1014" s="51">
        <v>10</v>
      </c>
      <c r="B1014" s="51">
        <v>10</v>
      </c>
      <c r="C1014" s="52">
        <v>65.697499791666658</v>
      </c>
      <c r="D1014" s="54">
        <v>3</v>
      </c>
      <c r="E1014">
        <v>2</v>
      </c>
      <c r="F1014">
        <v>2</v>
      </c>
      <c r="G1014" s="53">
        <f>'Regression Results'!$C$2*E1014</f>
        <v>40.407399862965505</v>
      </c>
      <c r="H1014">
        <f>LOOKUP(D1014,'Regression Results'!$A$15:$A$17,'Regression Results'!$B$15:$B$17)+LOOKUP(D1014,'Regression Results'!$A$15:$A$17,'Regression Results'!$C$15:$C$17)*F1014+LOOKUP(D1014,'Regression Results'!$A$15:$A$17,'Regression Results'!$D$15:$D$17)*F1014*C1014</f>
        <v>20.058335688592418</v>
      </c>
      <c r="I1014" s="53">
        <f t="shared" si="18"/>
        <v>20.349064174373087</v>
      </c>
    </row>
    <row r="1015" spans="1:9" x14ac:dyDescent="0.25">
      <c r="A1015" s="51">
        <v>10</v>
      </c>
      <c r="B1015" s="51">
        <v>11</v>
      </c>
      <c r="C1015" s="52">
        <v>63.829999874999999</v>
      </c>
      <c r="D1015" s="54">
        <v>3</v>
      </c>
      <c r="E1015">
        <v>2</v>
      </c>
      <c r="F1015">
        <v>2</v>
      </c>
      <c r="G1015" s="53">
        <f>'Regression Results'!$C$2*E1015</f>
        <v>40.407399862965505</v>
      </c>
      <c r="H1015">
        <f>LOOKUP(D1015,'Regression Results'!$A$15:$A$17,'Regression Results'!$B$15:$B$17)+LOOKUP(D1015,'Regression Results'!$A$15:$A$17,'Regression Results'!$C$15:$C$17)*F1015+LOOKUP(D1015,'Regression Results'!$A$15:$A$17,'Regression Results'!$D$15:$D$17)*F1015*C1015</f>
        <v>20.728502766136639</v>
      </c>
      <c r="I1015" s="53">
        <f t="shared" si="18"/>
        <v>19.678897096828866</v>
      </c>
    </row>
    <row r="1016" spans="1:9" x14ac:dyDescent="0.25">
      <c r="A1016" s="51">
        <v>10</v>
      </c>
      <c r="B1016" s="51">
        <v>12</v>
      </c>
      <c r="C1016" s="52">
        <v>62.742499541666668</v>
      </c>
      <c r="D1016" s="54">
        <v>3</v>
      </c>
      <c r="E1016">
        <v>2</v>
      </c>
      <c r="F1016">
        <v>2</v>
      </c>
      <c r="G1016" s="53">
        <f>'Regression Results'!$C$2*E1016</f>
        <v>40.407399862965505</v>
      </c>
      <c r="H1016">
        <f>LOOKUP(D1016,'Regression Results'!$A$15:$A$17,'Regression Results'!$B$15:$B$17)+LOOKUP(D1016,'Regression Results'!$A$15:$A$17,'Regression Results'!$C$15:$C$17)*F1016+LOOKUP(D1016,'Regression Results'!$A$15:$A$17,'Regression Results'!$D$15:$D$17)*F1016*C1016</f>
        <v>21.118760839892932</v>
      </c>
      <c r="I1016" s="53">
        <f t="shared" si="18"/>
        <v>19.288639023072573</v>
      </c>
    </row>
    <row r="1017" spans="1:9" x14ac:dyDescent="0.25">
      <c r="A1017" s="51">
        <v>10</v>
      </c>
      <c r="B1017" s="51">
        <v>13</v>
      </c>
      <c r="C1017" s="52">
        <v>68.240000291666675</v>
      </c>
      <c r="D1017" s="54">
        <v>3</v>
      </c>
      <c r="E1017">
        <v>2</v>
      </c>
      <c r="F1017">
        <v>2</v>
      </c>
      <c r="G1017" s="53">
        <f>'Regression Results'!$C$2*E1017</f>
        <v>40.407399862965505</v>
      </c>
      <c r="H1017">
        <f>LOOKUP(D1017,'Regression Results'!$A$15:$A$17,'Regression Results'!$B$15:$B$17)+LOOKUP(D1017,'Regression Results'!$A$15:$A$17,'Regression Results'!$C$15:$C$17)*F1017+LOOKUP(D1017,'Regression Results'!$A$15:$A$17,'Regression Results'!$D$15:$D$17)*F1017*C1017</f>
        <v>19.145939326732837</v>
      </c>
      <c r="I1017" s="53">
        <f t="shared" si="18"/>
        <v>21.261460536232669</v>
      </c>
    </row>
    <row r="1018" spans="1:9" x14ac:dyDescent="0.25">
      <c r="A1018" s="51">
        <v>10</v>
      </c>
      <c r="B1018" s="51">
        <v>14</v>
      </c>
      <c r="C1018" s="52">
        <v>72.76249966666667</v>
      </c>
      <c r="D1018" s="54">
        <v>3</v>
      </c>
      <c r="E1018">
        <v>2</v>
      </c>
      <c r="F1018">
        <v>2</v>
      </c>
      <c r="G1018" s="53">
        <f>'Regression Results'!$C$2*E1018</f>
        <v>40.407399862965505</v>
      </c>
      <c r="H1018">
        <f>LOOKUP(D1018,'Regression Results'!$A$15:$A$17,'Regression Results'!$B$15:$B$17)+LOOKUP(D1018,'Regression Results'!$A$15:$A$17,'Regression Results'!$C$15:$C$17)*F1018+LOOKUP(D1018,'Regression Results'!$A$15:$A$17,'Regression Results'!$D$15:$D$17)*F1018*C1018</f>
        <v>17.523004748642411</v>
      </c>
      <c r="I1018" s="53">
        <f t="shared" si="18"/>
        <v>22.884395114323095</v>
      </c>
    </row>
    <row r="1019" spans="1:9" x14ac:dyDescent="0.25">
      <c r="A1019" s="51">
        <v>10</v>
      </c>
      <c r="B1019" s="51">
        <v>15</v>
      </c>
      <c r="C1019" s="52">
        <v>64.167499791666671</v>
      </c>
      <c r="D1019" s="54">
        <v>3</v>
      </c>
      <c r="E1019">
        <v>2</v>
      </c>
      <c r="F1019">
        <v>2</v>
      </c>
      <c r="G1019" s="53">
        <f>'Regression Results'!$C$2*E1019</f>
        <v>40.407399862965505</v>
      </c>
      <c r="H1019">
        <f>LOOKUP(D1019,'Regression Results'!$A$15:$A$17,'Regression Results'!$B$15:$B$17)+LOOKUP(D1019,'Regression Results'!$A$15:$A$17,'Regression Results'!$C$15:$C$17)*F1019+LOOKUP(D1019,'Regression Results'!$A$15:$A$17,'Regression Results'!$D$15:$D$17)*F1019*C1019</f>
        <v>20.607388258550671</v>
      </c>
      <c r="I1019" s="53">
        <f t="shared" si="18"/>
        <v>19.800011604414834</v>
      </c>
    </row>
    <row r="1020" spans="1:9" x14ac:dyDescent="0.25">
      <c r="A1020" s="51">
        <v>10</v>
      </c>
      <c r="B1020" s="51">
        <v>16</v>
      </c>
      <c r="C1020" s="52">
        <v>62.959999791666668</v>
      </c>
      <c r="D1020" s="54">
        <v>3</v>
      </c>
      <c r="E1020">
        <v>2</v>
      </c>
      <c r="F1020">
        <v>2</v>
      </c>
      <c r="G1020" s="53">
        <f>'Regression Results'!$C$2*E1020</f>
        <v>40.407399862965505</v>
      </c>
      <c r="H1020">
        <f>LOOKUP(D1020,'Regression Results'!$A$15:$A$17,'Regression Results'!$B$15:$B$17)+LOOKUP(D1020,'Regression Results'!$A$15:$A$17,'Regression Results'!$C$15:$C$17)*F1020+LOOKUP(D1020,'Regression Results'!$A$15:$A$17,'Regression Results'!$D$15:$D$17)*F1020*C1020</f>
        <v>21.04070915935106</v>
      </c>
      <c r="I1020" s="53">
        <f t="shared" si="18"/>
        <v>19.366690703614445</v>
      </c>
    </row>
    <row r="1021" spans="1:9" x14ac:dyDescent="0.25">
      <c r="A1021" s="51">
        <v>10</v>
      </c>
      <c r="B1021" s="51">
        <v>17</v>
      </c>
      <c r="C1021" s="52">
        <v>61.384999999999991</v>
      </c>
      <c r="D1021" s="54">
        <v>3</v>
      </c>
      <c r="E1021">
        <v>2</v>
      </c>
      <c r="F1021">
        <v>2</v>
      </c>
      <c r="G1021" s="53">
        <f>'Regression Results'!$C$2*E1021</f>
        <v>40.407399862965505</v>
      </c>
      <c r="H1021">
        <f>LOOKUP(D1021,'Regression Results'!$A$15:$A$17,'Regression Results'!$B$15:$B$17)+LOOKUP(D1021,'Regression Results'!$A$15:$A$17,'Regression Results'!$C$15:$C$17)*F1021+LOOKUP(D1021,'Regression Results'!$A$15:$A$17,'Regression Results'!$D$15:$D$17)*F1021*C1021</f>
        <v>21.605910259546032</v>
      </c>
      <c r="I1021" s="53">
        <f t="shared" si="18"/>
        <v>18.801489603419473</v>
      </c>
    </row>
    <row r="1022" spans="1:9" x14ac:dyDescent="0.25">
      <c r="A1022" s="51">
        <v>10</v>
      </c>
      <c r="B1022" s="51">
        <v>18</v>
      </c>
      <c r="C1022" s="52">
        <v>61.032500083333339</v>
      </c>
      <c r="D1022" s="54">
        <v>3</v>
      </c>
      <c r="E1022">
        <v>2</v>
      </c>
      <c r="F1022">
        <v>2</v>
      </c>
      <c r="G1022" s="53">
        <f>'Regression Results'!$C$2*E1022</f>
        <v>40.407399862965505</v>
      </c>
      <c r="H1022">
        <f>LOOKUP(D1022,'Regression Results'!$A$15:$A$17,'Regression Results'!$B$15:$B$17)+LOOKUP(D1022,'Regression Results'!$A$15:$A$17,'Regression Results'!$C$15:$C$17)*F1022+LOOKUP(D1022,'Regression Results'!$A$15:$A$17,'Regression Results'!$D$15:$D$17)*F1022*C1022</f>
        <v>21.732407635464916</v>
      </c>
      <c r="I1022" s="53">
        <f t="shared" si="18"/>
        <v>18.674992227500589</v>
      </c>
    </row>
    <row r="1023" spans="1:9" x14ac:dyDescent="0.25">
      <c r="A1023" s="51">
        <v>10</v>
      </c>
      <c r="B1023" s="51">
        <v>19</v>
      </c>
      <c r="C1023" s="52">
        <v>60.634999916666679</v>
      </c>
      <c r="D1023" s="54">
        <v>3</v>
      </c>
      <c r="E1023">
        <v>2</v>
      </c>
      <c r="F1023">
        <v>2</v>
      </c>
      <c r="G1023" s="53">
        <f>'Regression Results'!$C$2*E1023</f>
        <v>40.407399862965505</v>
      </c>
      <c r="H1023">
        <f>LOOKUP(D1023,'Regression Results'!$A$15:$A$17,'Regression Results'!$B$15:$B$17)+LOOKUP(D1023,'Regression Results'!$A$15:$A$17,'Regression Results'!$C$15:$C$17)*F1023+LOOKUP(D1023,'Regression Results'!$A$15:$A$17,'Regression Results'!$D$15:$D$17)*F1023*C1023</f>
        <v>21.875053706097052</v>
      </c>
      <c r="I1023" s="53">
        <f t="shared" si="18"/>
        <v>18.532346156868453</v>
      </c>
    </row>
    <row r="1024" spans="1:9" x14ac:dyDescent="0.25">
      <c r="A1024" s="51">
        <v>10</v>
      </c>
      <c r="B1024" s="51">
        <v>20</v>
      </c>
      <c r="C1024" s="52">
        <v>61.167500208333308</v>
      </c>
      <c r="D1024" s="54">
        <v>3</v>
      </c>
      <c r="E1024">
        <v>2</v>
      </c>
      <c r="F1024">
        <v>2</v>
      </c>
      <c r="G1024" s="53">
        <f>'Regression Results'!$C$2*E1024</f>
        <v>40.407399862965505</v>
      </c>
      <c r="H1024">
        <f>LOOKUP(D1024,'Regression Results'!$A$15:$A$17,'Regression Results'!$B$15:$B$17)+LOOKUP(D1024,'Regression Results'!$A$15:$A$17,'Regression Results'!$C$15:$C$17)*F1024+LOOKUP(D1024,'Regression Results'!$A$15:$A$17,'Regression Results'!$D$15:$D$17)*F1024*C1024</f>
        <v>21.683961775611376</v>
      </c>
      <c r="I1024" s="53">
        <f t="shared" si="18"/>
        <v>18.723438087354129</v>
      </c>
    </row>
    <row r="1025" spans="1:9" x14ac:dyDescent="0.25">
      <c r="A1025" s="51">
        <v>10</v>
      </c>
      <c r="B1025" s="51">
        <v>21</v>
      </c>
      <c r="C1025" s="52">
        <v>62.48</v>
      </c>
      <c r="D1025" s="54">
        <v>3</v>
      </c>
      <c r="E1025">
        <v>2</v>
      </c>
      <c r="F1025">
        <v>2</v>
      </c>
      <c r="G1025" s="53">
        <f>'Regression Results'!$C$2*E1025</f>
        <v>40.407399862965505</v>
      </c>
      <c r="H1025">
        <f>LOOKUP(D1025,'Regression Results'!$A$15:$A$17,'Regression Results'!$B$15:$B$17)+LOOKUP(D1025,'Regression Results'!$A$15:$A$17,'Regression Results'!$C$15:$C$17)*F1025+LOOKUP(D1025,'Regression Results'!$A$15:$A$17,'Regression Results'!$D$15:$D$17)*F1025*C1025</f>
        <v>21.212960871242572</v>
      </c>
      <c r="I1025" s="53">
        <f t="shared" si="18"/>
        <v>19.194438991722933</v>
      </c>
    </row>
    <row r="1026" spans="1:9" x14ac:dyDescent="0.25">
      <c r="A1026" s="51">
        <v>10</v>
      </c>
      <c r="B1026" s="51">
        <v>22</v>
      </c>
      <c r="C1026" s="52">
        <v>62.112500374999989</v>
      </c>
      <c r="D1026" s="54">
        <v>3</v>
      </c>
      <c r="E1026">
        <v>2</v>
      </c>
      <c r="F1026">
        <v>2</v>
      </c>
      <c r="G1026" s="53">
        <f>'Regression Results'!$C$2*E1026</f>
        <v>40.407399862965505</v>
      </c>
      <c r="H1026">
        <f>LOOKUP(D1026,'Regression Results'!$A$15:$A$17,'Regression Results'!$B$15:$B$17)+LOOKUP(D1026,'Regression Results'!$A$15:$A$17,'Regression Results'!$C$15:$C$17)*F1026+LOOKUP(D1026,'Regression Results'!$A$15:$A$17,'Regression Results'!$D$15:$D$17)*F1026*C1026</f>
        <v>21.344841010827505</v>
      </c>
      <c r="I1026" s="53">
        <f t="shared" si="18"/>
        <v>19.062558852138</v>
      </c>
    </row>
    <row r="1027" spans="1:9" x14ac:dyDescent="0.25">
      <c r="A1027" s="51">
        <v>10</v>
      </c>
      <c r="B1027" s="51">
        <v>23</v>
      </c>
      <c r="C1027" s="52">
        <v>63.63500087500001</v>
      </c>
      <c r="D1027" s="54">
        <v>3</v>
      </c>
      <c r="E1027">
        <v>2</v>
      </c>
      <c r="F1027">
        <v>2</v>
      </c>
      <c r="G1027" s="53">
        <f>'Regression Results'!$C$2*E1027</f>
        <v>40.407399862965505</v>
      </c>
      <c r="H1027">
        <f>LOOKUP(D1027,'Regression Results'!$A$15:$A$17,'Regression Results'!$B$15:$B$17)+LOOKUP(D1027,'Regression Results'!$A$15:$A$17,'Regression Results'!$C$15:$C$17)*F1027+LOOKUP(D1027,'Regression Results'!$A$15:$A$17,'Regression Results'!$D$15:$D$17)*F1027*C1027</f>
        <v>20.798479695606758</v>
      </c>
      <c r="I1027" s="53">
        <f t="shared" ref="I1027:I1090" si="19">G1027-H1027</f>
        <v>19.608920167358747</v>
      </c>
    </row>
    <row r="1028" spans="1:9" x14ac:dyDescent="0.25">
      <c r="A1028" s="51">
        <v>10</v>
      </c>
      <c r="B1028" s="51">
        <v>24</v>
      </c>
      <c r="C1028" s="52">
        <v>62.277499791666663</v>
      </c>
      <c r="D1028" s="54">
        <v>3</v>
      </c>
      <c r="E1028">
        <v>2</v>
      </c>
      <c r="F1028">
        <v>2</v>
      </c>
      <c r="G1028" s="53">
        <f>'Regression Results'!$C$2*E1028</f>
        <v>40.407399862965505</v>
      </c>
      <c r="H1028">
        <f>LOOKUP(D1028,'Regression Results'!$A$15:$A$17,'Regression Results'!$B$15:$B$17)+LOOKUP(D1028,'Regression Results'!$A$15:$A$17,'Regression Results'!$C$15:$C$17)*F1028+LOOKUP(D1028,'Regression Results'!$A$15:$A$17,'Regression Results'!$D$15:$D$17)*F1028*C1028</f>
        <v>21.285629668499105</v>
      </c>
      <c r="I1028" s="53">
        <f t="shared" si="19"/>
        <v>19.1217701944664</v>
      </c>
    </row>
    <row r="1029" spans="1:9" x14ac:dyDescent="0.25">
      <c r="A1029" s="51">
        <v>10</v>
      </c>
      <c r="B1029" s="51">
        <v>25</v>
      </c>
      <c r="C1029" s="52">
        <v>63.859999916666652</v>
      </c>
      <c r="D1029" s="54">
        <v>3</v>
      </c>
      <c r="E1029">
        <v>2</v>
      </c>
      <c r="F1029">
        <v>2</v>
      </c>
      <c r="G1029" s="53">
        <f>'Regression Results'!$C$2*E1029</f>
        <v>40.407399862965505</v>
      </c>
      <c r="H1029">
        <f>LOOKUP(D1029,'Regression Results'!$A$15:$A$17,'Regression Results'!$B$15:$B$17)+LOOKUP(D1029,'Regression Results'!$A$15:$A$17,'Regression Results'!$C$15:$C$17)*F1029+LOOKUP(D1029,'Regression Results'!$A$15:$A$17,'Regression Results'!$D$15:$D$17)*F1029*C1029</f>
        <v>20.717737014518384</v>
      </c>
      <c r="I1029" s="53">
        <f t="shared" si="19"/>
        <v>19.689662848447121</v>
      </c>
    </row>
    <row r="1030" spans="1:9" x14ac:dyDescent="0.25">
      <c r="A1030" s="51">
        <v>10</v>
      </c>
      <c r="B1030" s="51">
        <v>26</v>
      </c>
      <c r="C1030" s="52">
        <v>62.622499874999988</v>
      </c>
      <c r="D1030" s="54">
        <v>3</v>
      </c>
      <c r="E1030">
        <v>2</v>
      </c>
      <c r="F1030">
        <v>2</v>
      </c>
      <c r="G1030" s="53">
        <f>'Regression Results'!$C$2*E1030</f>
        <v>40.407399862965505</v>
      </c>
      <c r="H1030">
        <f>LOOKUP(D1030,'Regression Results'!$A$15:$A$17,'Regression Results'!$B$15:$B$17)+LOOKUP(D1030,'Regression Results'!$A$15:$A$17,'Regression Results'!$C$15:$C$17)*F1030+LOOKUP(D1030,'Regression Results'!$A$15:$A$17,'Regression Results'!$D$15:$D$17)*F1030*C1030</f>
        <v>21.161823666937032</v>
      </c>
      <c r="I1030" s="53">
        <f t="shared" si="19"/>
        <v>19.245576196028473</v>
      </c>
    </row>
    <row r="1031" spans="1:9" x14ac:dyDescent="0.25">
      <c r="A1031" s="51">
        <v>10</v>
      </c>
      <c r="B1031" s="51">
        <v>27</v>
      </c>
      <c r="C1031" s="52">
        <v>62.757500083333326</v>
      </c>
      <c r="D1031" s="54">
        <v>3</v>
      </c>
      <c r="E1031">
        <v>2</v>
      </c>
      <c r="F1031">
        <v>2</v>
      </c>
      <c r="G1031" s="53">
        <f>'Regression Results'!$C$2*E1031</f>
        <v>40.407399862965505</v>
      </c>
      <c r="H1031">
        <f>LOOKUP(D1031,'Regression Results'!$A$15:$A$17,'Regression Results'!$B$15:$B$17)+LOOKUP(D1031,'Regression Results'!$A$15:$A$17,'Regression Results'!$C$15:$C$17)*F1031+LOOKUP(D1031,'Regression Results'!$A$15:$A$17,'Regression Results'!$D$15:$D$17)*F1031*C1031</f>
        <v>21.113377777178652</v>
      </c>
      <c r="I1031" s="53">
        <f t="shared" si="19"/>
        <v>19.294022085786853</v>
      </c>
    </row>
    <row r="1032" spans="1:9" x14ac:dyDescent="0.25">
      <c r="A1032" s="51">
        <v>10</v>
      </c>
      <c r="B1032" s="51">
        <v>28</v>
      </c>
      <c r="C1032" s="52">
        <v>62.067499875000003</v>
      </c>
      <c r="D1032" s="54">
        <v>3</v>
      </c>
      <c r="E1032">
        <v>2</v>
      </c>
      <c r="F1032">
        <v>2</v>
      </c>
      <c r="G1032" s="53">
        <f>'Regression Results'!$C$2*E1032</f>
        <v>40.407399862965505</v>
      </c>
      <c r="H1032">
        <f>LOOKUP(D1032,'Regression Results'!$A$15:$A$17,'Regression Results'!$B$15:$B$17)+LOOKUP(D1032,'Regression Results'!$A$15:$A$17,'Regression Results'!$C$15:$C$17)*F1032+LOOKUP(D1032,'Regression Results'!$A$15:$A$17,'Regression Results'!$D$15:$D$17)*F1032*C1032</f>
        <v>21.360989795255218</v>
      </c>
      <c r="I1032" s="53">
        <f t="shared" si="19"/>
        <v>19.046410067710287</v>
      </c>
    </row>
    <row r="1033" spans="1:9" x14ac:dyDescent="0.25">
      <c r="A1033" s="51">
        <v>10</v>
      </c>
      <c r="B1033" s="51">
        <v>29</v>
      </c>
      <c r="C1033" s="52">
        <v>60.597499791666671</v>
      </c>
      <c r="D1033" s="54">
        <v>3</v>
      </c>
      <c r="E1033">
        <v>2</v>
      </c>
      <c r="F1033">
        <v>2</v>
      </c>
      <c r="G1033" s="53">
        <f>'Regression Results'!$C$2*E1033</f>
        <v>40.407399862965505</v>
      </c>
      <c r="H1033">
        <f>LOOKUP(D1033,'Regression Results'!$A$15:$A$17,'Regression Results'!$B$15:$B$17)+LOOKUP(D1033,'Regression Results'!$A$15:$A$17,'Regression Results'!$C$15:$C$17)*F1033+LOOKUP(D1033,'Regression Results'!$A$15:$A$17,'Regression Results'!$D$15:$D$17)*F1033*C1033</f>
        <v>21.888510921786601</v>
      </c>
      <c r="I1033" s="53">
        <f t="shared" si="19"/>
        <v>18.518888941178904</v>
      </c>
    </row>
    <row r="1034" spans="1:9" x14ac:dyDescent="0.25">
      <c r="A1034" s="51">
        <v>10</v>
      </c>
      <c r="B1034" s="51">
        <v>30</v>
      </c>
      <c r="C1034" s="52">
        <v>60.98749999999999</v>
      </c>
      <c r="D1034" s="54">
        <v>3</v>
      </c>
      <c r="E1034">
        <v>2</v>
      </c>
      <c r="F1034">
        <v>2</v>
      </c>
      <c r="G1034" s="53">
        <f>'Regression Results'!$C$2*E1034</f>
        <v>40.407399862965505</v>
      </c>
      <c r="H1034">
        <f>LOOKUP(D1034,'Regression Results'!$A$15:$A$17,'Regression Results'!$B$15:$B$17)+LOOKUP(D1034,'Regression Results'!$A$15:$A$17,'Regression Results'!$C$15:$C$17)*F1034+LOOKUP(D1034,'Regression Results'!$A$15:$A$17,'Regression Results'!$D$15:$D$17)*F1034*C1034</f>
        <v>21.748556270368518</v>
      </c>
      <c r="I1034" s="53">
        <f t="shared" si="19"/>
        <v>18.658843592596988</v>
      </c>
    </row>
    <row r="1035" spans="1:9" x14ac:dyDescent="0.25">
      <c r="A1035" s="51">
        <v>10</v>
      </c>
      <c r="B1035" s="51">
        <v>31</v>
      </c>
      <c r="C1035" s="52">
        <v>68.960000333333355</v>
      </c>
      <c r="D1035" s="54">
        <v>3</v>
      </c>
      <c r="E1035">
        <v>2</v>
      </c>
      <c r="F1035">
        <v>2</v>
      </c>
      <c r="G1035" s="53">
        <f>'Regression Results'!$C$2*E1035</f>
        <v>40.407399862965505</v>
      </c>
      <c r="H1035">
        <f>LOOKUP(D1035,'Regression Results'!$A$15:$A$17,'Regression Results'!$B$15:$B$17)+LOOKUP(D1035,'Regression Results'!$A$15:$A$17,'Regression Results'!$C$15:$C$17)*F1035+LOOKUP(D1035,'Regression Results'!$A$15:$A$17,'Regression Results'!$D$15:$D$17)*F1035*C1035</f>
        <v>18.887561631800065</v>
      </c>
      <c r="I1035" s="53">
        <f t="shared" si="19"/>
        <v>21.519838231165441</v>
      </c>
    </row>
    <row r="1036" spans="1:9" x14ac:dyDescent="0.25">
      <c r="A1036" s="51">
        <v>11</v>
      </c>
      <c r="B1036" s="51">
        <v>1</v>
      </c>
      <c r="C1036" s="52">
        <v>61.610000000000007</v>
      </c>
      <c r="D1036" s="54">
        <v>3</v>
      </c>
      <c r="E1036">
        <v>2</v>
      </c>
      <c r="F1036">
        <v>2</v>
      </c>
      <c r="G1036" s="53">
        <f>'Regression Results'!$C$2*E1036</f>
        <v>40.407399862965505</v>
      </c>
      <c r="H1036">
        <f>LOOKUP(D1036,'Regression Results'!$A$15:$A$17,'Regression Results'!$B$15:$B$17)+LOOKUP(D1036,'Regression Results'!$A$15:$A$17,'Regression Results'!$C$15:$C$17)*F1036+LOOKUP(D1036,'Regression Results'!$A$15:$A$17,'Regression Results'!$D$15:$D$17)*F1036*C1036</f>
        <v>21.525167234552164</v>
      </c>
      <c r="I1036" s="53">
        <f t="shared" si="19"/>
        <v>18.882232628413341</v>
      </c>
    </row>
    <row r="1037" spans="1:9" x14ac:dyDescent="0.25">
      <c r="A1037" s="51">
        <v>11</v>
      </c>
      <c r="B1037" s="51">
        <v>2</v>
      </c>
      <c r="C1037" s="52">
        <v>59.615000000000009</v>
      </c>
      <c r="D1037" s="54">
        <v>3</v>
      </c>
      <c r="E1037">
        <v>2</v>
      </c>
      <c r="F1037">
        <v>2</v>
      </c>
      <c r="G1037" s="53">
        <f>'Regression Results'!$C$2*E1037</f>
        <v>40.407399862965505</v>
      </c>
      <c r="H1037">
        <f>LOOKUP(D1037,'Regression Results'!$A$15:$A$17,'Regression Results'!$B$15:$B$17)+LOOKUP(D1037,'Regression Results'!$A$15:$A$17,'Regression Results'!$C$15:$C$17)*F1037+LOOKUP(D1037,'Regression Results'!$A$15:$A$17,'Regression Results'!$D$15:$D$17)*F1037*C1037</f>
        <v>22.241088722831066</v>
      </c>
      <c r="I1037" s="53">
        <f t="shared" si="19"/>
        <v>18.166311140134439</v>
      </c>
    </row>
    <row r="1038" spans="1:9" x14ac:dyDescent="0.25">
      <c r="A1038" s="51">
        <v>11</v>
      </c>
      <c r="B1038" s="51">
        <v>3</v>
      </c>
      <c r="C1038" s="52">
        <v>58.647499833333335</v>
      </c>
      <c r="D1038" s="54">
        <v>3</v>
      </c>
      <c r="E1038">
        <v>2</v>
      </c>
      <c r="F1038">
        <v>2</v>
      </c>
      <c r="G1038" s="53">
        <f>'Regression Results'!$C$2*E1038</f>
        <v>40.407399862965505</v>
      </c>
      <c r="H1038">
        <f>LOOKUP(D1038,'Regression Results'!$A$15:$A$17,'Regression Results'!$B$15:$B$17)+LOOKUP(D1038,'Regression Results'!$A$15:$A$17,'Regression Results'!$C$15:$C$17)*F1038+LOOKUP(D1038,'Regression Results'!$A$15:$A$17,'Regression Results'!$D$15:$D$17)*F1038*C1038</f>
        <v>22.588283790114318</v>
      </c>
      <c r="I1038" s="53">
        <f t="shared" si="19"/>
        <v>17.819116072851187</v>
      </c>
    </row>
    <row r="1039" spans="1:9" x14ac:dyDescent="0.25">
      <c r="A1039" s="51">
        <v>11</v>
      </c>
      <c r="B1039" s="51">
        <v>4</v>
      </c>
      <c r="C1039" s="52">
        <v>54.87499991666666</v>
      </c>
      <c r="D1039" s="54">
        <v>3</v>
      </c>
      <c r="E1039">
        <v>2</v>
      </c>
      <c r="F1039">
        <v>2</v>
      </c>
      <c r="G1039" s="53">
        <f>'Regression Results'!$C$2*E1039</f>
        <v>40.407399862965505</v>
      </c>
      <c r="H1039">
        <f>LOOKUP(D1039,'Regression Results'!$A$15:$A$17,'Regression Results'!$B$15:$B$17)+LOOKUP(D1039,'Regression Results'!$A$15:$A$17,'Regression Results'!$C$15:$C$17)*F1039+LOOKUP(D1039,'Regression Results'!$A$15:$A$17,'Regression Results'!$D$15:$D$17)*F1039*C1039</f>
        <v>23.942075145939903</v>
      </c>
      <c r="I1039" s="53">
        <f t="shared" si="19"/>
        <v>16.465324717025602</v>
      </c>
    </row>
    <row r="1040" spans="1:9" x14ac:dyDescent="0.25">
      <c r="A1040" s="51">
        <v>11</v>
      </c>
      <c r="B1040" s="51">
        <v>5</v>
      </c>
      <c r="C1040" s="52">
        <v>54.702499708333342</v>
      </c>
      <c r="D1040" s="54">
        <v>3</v>
      </c>
      <c r="E1040">
        <v>2</v>
      </c>
      <c r="F1040">
        <v>2</v>
      </c>
      <c r="G1040" s="53">
        <f>'Regression Results'!$C$2*E1040</f>
        <v>40.407399862965505</v>
      </c>
      <c r="H1040">
        <f>LOOKUP(D1040,'Regression Results'!$A$15:$A$17,'Regression Results'!$B$15:$B$17)+LOOKUP(D1040,'Regression Results'!$A$15:$A$17,'Regression Results'!$C$15:$C$17)*F1040+LOOKUP(D1040,'Regression Results'!$A$15:$A$17,'Regression Results'!$D$15:$D$17)*F1040*C1040</f>
        <v>24.003978206530586</v>
      </c>
      <c r="I1040" s="53">
        <f t="shared" si="19"/>
        <v>16.403421656434919</v>
      </c>
    </row>
    <row r="1041" spans="1:9" x14ac:dyDescent="0.25">
      <c r="A1041" s="51">
        <v>11</v>
      </c>
      <c r="B1041" s="51">
        <v>6</v>
      </c>
      <c r="C1041" s="52">
        <v>56.967500208333327</v>
      </c>
      <c r="D1041" s="54">
        <v>3</v>
      </c>
      <c r="E1041">
        <v>2</v>
      </c>
      <c r="F1041">
        <v>2</v>
      </c>
      <c r="G1041" s="53">
        <f>'Regression Results'!$C$2*E1041</f>
        <v>40.407399862965505</v>
      </c>
      <c r="H1041">
        <f>LOOKUP(D1041,'Regression Results'!$A$15:$A$17,'Regression Results'!$B$15:$B$17)+LOOKUP(D1041,'Regression Results'!$A$15:$A$17,'Regression Results'!$C$15:$C$17)*F1041+LOOKUP(D1041,'Regression Results'!$A$15:$A$17,'Regression Results'!$D$15:$D$17)*F1041*C1041</f>
        <v>23.19116490883011</v>
      </c>
      <c r="I1041" s="53">
        <f t="shared" si="19"/>
        <v>17.216234954135395</v>
      </c>
    </row>
    <row r="1042" spans="1:9" x14ac:dyDescent="0.25">
      <c r="A1042" s="51">
        <v>11</v>
      </c>
      <c r="B1042" s="51">
        <v>7</v>
      </c>
      <c r="C1042" s="52">
        <v>58.489999750000003</v>
      </c>
      <c r="D1042" s="54">
        <v>3</v>
      </c>
      <c r="E1042">
        <v>2</v>
      </c>
      <c r="F1042">
        <v>2</v>
      </c>
      <c r="G1042" s="53">
        <f>'Regression Results'!$C$2*E1042</f>
        <v>40.407399862965505</v>
      </c>
      <c r="H1042">
        <f>LOOKUP(D1042,'Regression Results'!$A$15:$A$17,'Regression Results'!$B$15:$B$17)+LOOKUP(D1042,'Regression Results'!$A$15:$A$17,'Regression Results'!$C$15:$C$17)*F1042+LOOKUP(D1042,'Regression Results'!$A$15:$A$17,'Regression Results'!$D$15:$D$17)*F1042*C1042</f>
        <v>22.644803937514844</v>
      </c>
      <c r="I1042" s="53">
        <f t="shared" si="19"/>
        <v>17.762595925450661</v>
      </c>
    </row>
    <row r="1043" spans="1:9" x14ac:dyDescent="0.25">
      <c r="A1043" s="51">
        <v>11</v>
      </c>
      <c r="B1043" s="51">
        <v>8</v>
      </c>
      <c r="C1043" s="52">
        <v>59.832500124999996</v>
      </c>
      <c r="D1043" s="54">
        <v>3</v>
      </c>
      <c r="E1043">
        <v>2</v>
      </c>
      <c r="F1043">
        <v>2</v>
      </c>
      <c r="G1043" s="53">
        <f>'Regression Results'!$C$2*E1043</f>
        <v>40.407399862965505</v>
      </c>
      <c r="H1043">
        <f>LOOKUP(D1043,'Regression Results'!$A$15:$A$17,'Regression Results'!$B$15:$B$17)+LOOKUP(D1043,'Regression Results'!$A$15:$A$17,'Regression Results'!$C$15:$C$17)*F1043+LOOKUP(D1043,'Regression Results'!$A$15:$A$17,'Regression Results'!$D$15:$D$17)*F1043*C1043</f>
        <v>22.163037087146435</v>
      </c>
      <c r="I1043" s="53">
        <f t="shared" si="19"/>
        <v>18.24436277581907</v>
      </c>
    </row>
    <row r="1044" spans="1:9" x14ac:dyDescent="0.25">
      <c r="A1044" s="51">
        <v>11</v>
      </c>
      <c r="B1044" s="51">
        <v>9</v>
      </c>
      <c r="C1044" s="52">
        <v>60.154999916666675</v>
      </c>
      <c r="D1044" s="54">
        <v>3</v>
      </c>
      <c r="E1044">
        <v>2</v>
      </c>
      <c r="F1044">
        <v>2</v>
      </c>
      <c r="G1044" s="53">
        <f>'Regression Results'!$C$2*E1044</f>
        <v>40.407399862965505</v>
      </c>
      <c r="H1044">
        <f>LOOKUP(D1044,'Regression Results'!$A$15:$A$17,'Regression Results'!$B$15:$B$17)+LOOKUP(D1044,'Regression Results'!$A$15:$A$17,'Regression Results'!$C$15:$C$17)*F1044+LOOKUP(D1044,'Regression Results'!$A$15:$A$17,'Regression Results'!$D$15:$D$17)*F1044*C1044</f>
        <v>22.047305492750624</v>
      </c>
      <c r="I1044" s="53">
        <f t="shared" si="19"/>
        <v>18.360094370214881</v>
      </c>
    </row>
    <row r="1045" spans="1:9" x14ac:dyDescent="0.25">
      <c r="A1045" s="51">
        <v>11</v>
      </c>
      <c r="B1045" s="51">
        <v>10</v>
      </c>
      <c r="C1045" s="52">
        <v>57.207499624999997</v>
      </c>
      <c r="D1045" s="54">
        <v>3</v>
      </c>
      <c r="E1045">
        <v>2</v>
      </c>
      <c r="F1045">
        <v>2</v>
      </c>
      <c r="G1045" s="53">
        <f>'Regression Results'!$C$2*E1045</f>
        <v>40.407399862965505</v>
      </c>
      <c r="H1045">
        <f>LOOKUP(D1045,'Regression Results'!$A$15:$A$17,'Regression Results'!$B$15:$B$17)+LOOKUP(D1045,'Regression Results'!$A$15:$A$17,'Regression Results'!$C$15:$C$17)*F1045+LOOKUP(D1045,'Regression Results'!$A$15:$A$17,'Regression Results'!$D$15:$D$17)*F1045*C1045</f>
        <v>23.105039224837093</v>
      </c>
      <c r="I1045" s="53">
        <f t="shared" si="19"/>
        <v>17.302360638128413</v>
      </c>
    </row>
    <row r="1046" spans="1:9" x14ac:dyDescent="0.25">
      <c r="A1046" s="51">
        <v>11</v>
      </c>
      <c r="B1046" s="51">
        <v>11</v>
      </c>
      <c r="C1046" s="52">
        <v>58.227500125000006</v>
      </c>
      <c r="D1046" s="54">
        <v>3</v>
      </c>
      <c r="E1046">
        <v>2</v>
      </c>
      <c r="F1046">
        <v>2</v>
      </c>
      <c r="G1046" s="53">
        <f>'Regression Results'!$C$2*E1046</f>
        <v>40.407399862965505</v>
      </c>
      <c r="H1046">
        <f>LOOKUP(D1046,'Regression Results'!$A$15:$A$17,'Regression Results'!$B$15:$B$17)+LOOKUP(D1046,'Regression Results'!$A$15:$A$17,'Regression Results'!$C$15:$C$17)*F1046+LOOKUP(D1046,'Regression Results'!$A$15:$A$17,'Regression Results'!$D$15:$D$17)*F1046*C1046</f>
        <v>22.739003998769306</v>
      </c>
      <c r="I1046" s="53">
        <f t="shared" si="19"/>
        <v>17.668395864196199</v>
      </c>
    </row>
    <row r="1047" spans="1:9" x14ac:dyDescent="0.25">
      <c r="A1047" s="51">
        <v>11</v>
      </c>
      <c r="B1047" s="51">
        <v>12</v>
      </c>
      <c r="C1047" s="52">
        <v>61.167499583333331</v>
      </c>
      <c r="D1047" s="54">
        <v>3</v>
      </c>
      <c r="E1047">
        <v>2</v>
      </c>
      <c r="F1047">
        <v>2</v>
      </c>
      <c r="G1047" s="53">
        <f>'Regression Results'!$C$2*E1047</f>
        <v>40.407399862965505</v>
      </c>
      <c r="H1047">
        <f>LOOKUP(D1047,'Regression Results'!$A$15:$A$17,'Regression Results'!$B$15:$B$17)+LOOKUP(D1047,'Regression Results'!$A$15:$A$17,'Regression Results'!$C$15:$C$17)*F1047+LOOKUP(D1047,'Regression Results'!$A$15:$A$17,'Regression Results'!$D$15:$D$17)*F1047*C1047</f>
        <v>21.683961999897548</v>
      </c>
      <c r="I1047" s="53">
        <f t="shared" si="19"/>
        <v>18.723437863067957</v>
      </c>
    </row>
    <row r="1048" spans="1:9" x14ac:dyDescent="0.25">
      <c r="A1048" s="51">
        <v>11</v>
      </c>
      <c r="B1048" s="51">
        <v>13</v>
      </c>
      <c r="C1048" s="52">
        <v>60.68749991666666</v>
      </c>
      <c r="D1048" s="54">
        <v>3</v>
      </c>
      <c r="E1048">
        <v>2</v>
      </c>
      <c r="F1048">
        <v>2</v>
      </c>
      <c r="G1048" s="53">
        <f>'Regression Results'!$C$2*E1048</f>
        <v>40.407399862965505</v>
      </c>
      <c r="H1048">
        <f>LOOKUP(D1048,'Regression Results'!$A$15:$A$17,'Regression Results'!$B$15:$B$17)+LOOKUP(D1048,'Regression Results'!$A$15:$A$17,'Regression Results'!$C$15:$C$17)*F1048+LOOKUP(D1048,'Regression Results'!$A$15:$A$17,'Regression Results'!$D$15:$D$17)*F1048*C1048</f>
        <v>21.856213666931822</v>
      </c>
      <c r="I1048" s="53">
        <f t="shared" si="19"/>
        <v>18.551186196033683</v>
      </c>
    </row>
    <row r="1049" spans="1:9" x14ac:dyDescent="0.25">
      <c r="A1049" s="51">
        <v>11</v>
      </c>
      <c r="B1049" s="51">
        <v>14</v>
      </c>
      <c r="C1049" s="52">
        <v>62.134999625000006</v>
      </c>
      <c r="D1049" s="54">
        <v>3</v>
      </c>
      <c r="E1049">
        <v>2</v>
      </c>
      <c r="F1049">
        <v>2</v>
      </c>
      <c r="G1049" s="53">
        <f>'Regression Results'!$C$2*E1049</f>
        <v>40.407399862965505</v>
      </c>
      <c r="H1049">
        <f>LOOKUP(D1049,'Regression Results'!$A$15:$A$17,'Regression Results'!$B$15:$B$17)+LOOKUP(D1049,'Regression Results'!$A$15:$A$17,'Regression Results'!$C$15:$C$17)*F1049+LOOKUP(D1049,'Regression Results'!$A$15:$A$17,'Regression Results'!$D$15:$D$17)*F1049*C1049</f>
        <v>21.33676697747153</v>
      </c>
      <c r="I1049" s="53">
        <f t="shared" si="19"/>
        <v>19.070632885493975</v>
      </c>
    </row>
    <row r="1050" spans="1:9" x14ac:dyDescent="0.25">
      <c r="A1050" s="51">
        <v>11</v>
      </c>
      <c r="B1050" s="51">
        <v>15</v>
      </c>
      <c r="C1050" s="52">
        <v>62.630000208333321</v>
      </c>
      <c r="D1050" s="54">
        <v>3</v>
      </c>
      <c r="E1050">
        <v>2</v>
      </c>
      <c r="F1050">
        <v>2</v>
      </c>
      <c r="G1050" s="53">
        <f>'Regression Results'!$C$2*E1050</f>
        <v>40.407399862965505</v>
      </c>
      <c r="H1050">
        <f>LOOKUP(D1050,'Regression Results'!$A$15:$A$17,'Regression Results'!$B$15:$B$17)+LOOKUP(D1050,'Regression Results'!$A$15:$A$17,'Regression Results'!$C$15:$C$17)*F1050+LOOKUP(D1050,'Regression Results'!$A$15:$A$17,'Regression Results'!$D$15:$D$17)*F1050*C1050</f>
        <v>21.159132113151273</v>
      </c>
      <c r="I1050" s="53">
        <f t="shared" si="19"/>
        <v>19.248267749814232</v>
      </c>
    </row>
    <row r="1051" spans="1:9" x14ac:dyDescent="0.25">
      <c r="A1051" s="51">
        <v>11</v>
      </c>
      <c r="B1051" s="51">
        <v>16</v>
      </c>
      <c r="C1051" s="52">
        <v>59.089999791666656</v>
      </c>
      <c r="D1051" s="54">
        <v>3</v>
      </c>
      <c r="E1051">
        <v>2</v>
      </c>
      <c r="F1051">
        <v>2</v>
      </c>
      <c r="G1051" s="53">
        <f>'Regression Results'!$C$2*E1051</f>
        <v>40.407399862965505</v>
      </c>
      <c r="H1051">
        <f>LOOKUP(D1051,'Regression Results'!$A$15:$A$17,'Regression Results'!$B$15:$B$17)+LOOKUP(D1051,'Regression Results'!$A$15:$A$17,'Regression Results'!$C$15:$C$17)*F1051+LOOKUP(D1051,'Regression Results'!$A$15:$A$17,'Regression Results'!$D$15:$D$17)*F1051*C1051</f>
        <v>22.429489189245476</v>
      </c>
      <c r="I1051" s="53">
        <f t="shared" si="19"/>
        <v>17.977910673720029</v>
      </c>
    </row>
    <row r="1052" spans="1:9" x14ac:dyDescent="0.25">
      <c r="A1052" s="51">
        <v>11</v>
      </c>
      <c r="B1052" s="51">
        <v>17</v>
      </c>
      <c r="C1052" s="52">
        <v>59.104999749999998</v>
      </c>
      <c r="D1052" s="54">
        <v>3</v>
      </c>
      <c r="E1052">
        <v>2</v>
      </c>
      <c r="F1052">
        <v>2</v>
      </c>
      <c r="G1052" s="53">
        <f>'Regression Results'!$C$2*E1052</f>
        <v>40.407399862965505</v>
      </c>
      <c r="H1052">
        <f>LOOKUP(D1052,'Regression Results'!$A$15:$A$17,'Regression Results'!$B$15:$B$17)+LOOKUP(D1052,'Regression Results'!$A$15:$A$17,'Regression Results'!$C$15:$C$17)*F1052+LOOKUP(D1052,'Regression Results'!$A$15:$A$17,'Regression Results'!$D$15:$D$17)*F1052*C1052</f>
        <v>22.424106335864959</v>
      </c>
      <c r="I1052" s="53">
        <f t="shared" si="19"/>
        <v>17.983293527100546</v>
      </c>
    </row>
    <row r="1053" spans="1:9" x14ac:dyDescent="0.25">
      <c r="A1053" s="51">
        <v>11</v>
      </c>
      <c r="B1053" s="51">
        <v>18</v>
      </c>
      <c r="C1053" s="52">
        <v>58.482499999999995</v>
      </c>
      <c r="D1053" s="54">
        <v>3</v>
      </c>
      <c r="E1053">
        <v>2</v>
      </c>
      <c r="F1053">
        <v>2</v>
      </c>
      <c r="G1053" s="53">
        <f>'Regression Results'!$C$2*E1053</f>
        <v>40.407399862965505</v>
      </c>
      <c r="H1053">
        <f>LOOKUP(D1053,'Regression Results'!$A$15:$A$17,'Regression Results'!$B$15:$B$17)+LOOKUP(D1053,'Regression Results'!$A$15:$A$17,'Regression Results'!$C$15:$C$17)*F1053+LOOKUP(D1053,'Regression Results'!$A$15:$A$17,'Regression Results'!$D$15:$D$17)*F1053*C1053</f>
        <v>22.647495281966837</v>
      </c>
      <c r="I1053" s="53">
        <f t="shared" si="19"/>
        <v>17.759904580998668</v>
      </c>
    </row>
    <row r="1054" spans="1:9" x14ac:dyDescent="0.25">
      <c r="A1054" s="51">
        <v>11</v>
      </c>
      <c r="B1054" s="51">
        <v>19</v>
      </c>
      <c r="C1054" s="52">
        <v>55.550000208333337</v>
      </c>
      <c r="D1054" s="54">
        <v>3</v>
      </c>
      <c r="E1054">
        <v>2</v>
      </c>
      <c r="F1054">
        <v>2</v>
      </c>
      <c r="G1054" s="53">
        <f>'Regression Results'!$C$2*E1054</f>
        <v>40.407399862965505</v>
      </c>
      <c r="H1054">
        <f>LOOKUP(D1054,'Regression Results'!$A$15:$A$17,'Regression Results'!$B$15:$B$17)+LOOKUP(D1054,'Regression Results'!$A$15:$A$17,'Regression Results'!$C$15:$C$17)*F1054+LOOKUP(D1054,'Regression Results'!$A$15:$A$17,'Regression Results'!$D$15:$D$17)*F1054*C1054</f>
        <v>23.699845966291431</v>
      </c>
      <c r="I1054" s="53">
        <f t="shared" si="19"/>
        <v>16.707553896674074</v>
      </c>
    </row>
    <row r="1055" spans="1:9" x14ac:dyDescent="0.25">
      <c r="A1055" s="51">
        <v>11</v>
      </c>
      <c r="B1055" s="51">
        <v>20</v>
      </c>
      <c r="C1055" s="52">
        <v>57.507499749999994</v>
      </c>
      <c r="D1055" s="54">
        <v>3</v>
      </c>
      <c r="E1055">
        <v>2</v>
      </c>
      <c r="F1055">
        <v>2</v>
      </c>
      <c r="G1055" s="53">
        <f>'Regression Results'!$C$2*E1055</f>
        <v>40.407399862965505</v>
      </c>
      <c r="H1055">
        <f>LOOKUP(D1055,'Regression Results'!$A$15:$A$17,'Regression Results'!$B$15:$B$17)+LOOKUP(D1055,'Regression Results'!$A$15:$A$17,'Regression Results'!$C$15:$C$17)*F1055+LOOKUP(D1055,'Regression Results'!$A$15:$A$17,'Regression Results'!$D$15:$D$17)*F1055*C1055</f>
        <v>22.997381813321375</v>
      </c>
      <c r="I1055" s="53">
        <f t="shared" si="19"/>
        <v>17.41001804964413</v>
      </c>
    </row>
    <row r="1056" spans="1:9" x14ac:dyDescent="0.25">
      <c r="A1056" s="51">
        <v>11</v>
      </c>
      <c r="B1056" s="51">
        <v>21</v>
      </c>
      <c r="C1056" s="52">
        <v>50.772500249999986</v>
      </c>
      <c r="D1056" s="54">
        <v>3</v>
      </c>
      <c r="E1056">
        <v>2</v>
      </c>
      <c r="F1056">
        <v>2</v>
      </c>
      <c r="G1056" s="53">
        <f>'Regression Results'!$C$2*E1056</f>
        <v>40.407399862965505</v>
      </c>
      <c r="H1056">
        <f>LOOKUP(D1056,'Regression Results'!$A$15:$A$17,'Regression Results'!$B$15:$B$17)+LOOKUP(D1056,'Regression Results'!$A$15:$A$17,'Regression Results'!$C$15:$C$17)*F1056+LOOKUP(D1056,'Regression Results'!$A$15:$A$17,'Regression Results'!$D$15:$D$17)*F1056*C1056</f>
        <v>25.414289515375344</v>
      </c>
      <c r="I1056" s="53">
        <f t="shared" si="19"/>
        <v>14.993110347590161</v>
      </c>
    </row>
    <row r="1057" spans="1:9" x14ac:dyDescent="0.25">
      <c r="A1057" s="51">
        <v>11</v>
      </c>
      <c r="B1057" s="51">
        <v>22</v>
      </c>
      <c r="C1057" s="52">
        <v>54.230000083333323</v>
      </c>
      <c r="D1057" s="54">
        <v>3</v>
      </c>
      <c r="E1057">
        <v>2</v>
      </c>
      <c r="F1057">
        <v>2</v>
      </c>
      <c r="G1057" s="53">
        <f>'Regression Results'!$C$2*E1057</f>
        <v>40.407399862965505</v>
      </c>
      <c r="H1057">
        <f>LOOKUP(D1057,'Regression Results'!$A$15:$A$17,'Regression Results'!$B$15:$B$17)+LOOKUP(D1057,'Regression Results'!$A$15:$A$17,'Regression Results'!$C$15:$C$17)*F1057+LOOKUP(D1057,'Regression Results'!$A$15:$A$17,'Regression Results'!$D$15:$D$17)*F1057*C1057</f>
        <v>24.17353842444599</v>
      </c>
      <c r="I1057" s="53">
        <f t="shared" si="19"/>
        <v>16.233861438519515</v>
      </c>
    </row>
    <row r="1058" spans="1:9" x14ac:dyDescent="0.25">
      <c r="A1058" s="51">
        <v>11</v>
      </c>
      <c r="B1058" s="51">
        <v>23</v>
      </c>
      <c r="C1058" s="52">
        <v>51.110000125000006</v>
      </c>
      <c r="D1058" s="54">
        <v>3</v>
      </c>
      <c r="E1058">
        <v>2</v>
      </c>
      <c r="F1058">
        <v>2</v>
      </c>
      <c r="G1058" s="53">
        <f>'Regression Results'!$C$2*E1058</f>
        <v>40.407399862965505</v>
      </c>
      <c r="H1058">
        <f>LOOKUP(D1058,'Regression Results'!$A$15:$A$17,'Regression Results'!$B$15:$B$17)+LOOKUP(D1058,'Regression Results'!$A$15:$A$17,'Regression Results'!$C$15:$C$17)*F1058+LOOKUP(D1058,'Regression Results'!$A$15:$A$17,'Regression Results'!$D$15:$D$17)*F1058*C1058</f>
        <v>25.293175022741782</v>
      </c>
      <c r="I1058" s="53">
        <f t="shared" si="19"/>
        <v>15.114224840223724</v>
      </c>
    </row>
    <row r="1059" spans="1:9" x14ac:dyDescent="0.25">
      <c r="A1059" s="51">
        <v>11</v>
      </c>
      <c r="B1059" s="51">
        <v>24</v>
      </c>
      <c r="C1059" s="52">
        <v>54.124999791666674</v>
      </c>
      <c r="D1059" s="54">
        <v>3</v>
      </c>
      <c r="E1059">
        <v>2</v>
      </c>
      <c r="F1059">
        <v>2</v>
      </c>
      <c r="G1059" s="53">
        <f>'Regression Results'!$C$2*E1059</f>
        <v>40.407399862965505</v>
      </c>
      <c r="H1059">
        <f>LOOKUP(D1059,'Regression Results'!$A$15:$A$17,'Regression Results'!$B$15:$B$17)+LOOKUP(D1059,'Regression Results'!$A$15:$A$17,'Regression Results'!$C$15:$C$17)*F1059+LOOKUP(D1059,'Regression Results'!$A$15:$A$17,'Regression Results'!$D$15:$D$17)*F1059*C1059</f>
        <v>24.211218607443339</v>
      </c>
      <c r="I1059" s="53">
        <f t="shared" si="19"/>
        <v>16.196181255522166</v>
      </c>
    </row>
    <row r="1060" spans="1:9" x14ac:dyDescent="0.25">
      <c r="A1060" s="51">
        <v>11</v>
      </c>
      <c r="B1060" s="51">
        <v>25</v>
      </c>
      <c r="C1060" s="52">
        <v>53.105000000000011</v>
      </c>
      <c r="D1060" s="54">
        <v>3</v>
      </c>
      <c r="E1060">
        <v>2</v>
      </c>
      <c r="F1060">
        <v>2</v>
      </c>
      <c r="G1060" s="53">
        <f>'Regression Results'!$C$2*E1060</f>
        <v>40.407399862965505</v>
      </c>
      <c r="H1060">
        <f>LOOKUP(D1060,'Regression Results'!$A$15:$A$17,'Regression Results'!$B$15:$B$17)+LOOKUP(D1060,'Regression Results'!$A$15:$A$17,'Regression Results'!$C$15:$C$17)*F1060+LOOKUP(D1060,'Regression Results'!$A$15:$A$17,'Regression Results'!$D$15:$D$17)*F1060*C1060</f>
        <v>24.577253579320114</v>
      </c>
      <c r="I1060" s="53">
        <f t="shared" si="19"/>
        <v>15.830146283645391</v>
      </c>
    </row>
    <row r="1061" spans="1:9" x14ac:dyDescent="0.25">
      <c r="A1061" s="51">
        <v>11</v>
      </c>
      <c r="B1061" s="51">
        <v>26</v>
      </c>
      <c r="C1061" s="52">
        <v>55.812500083333326</v>
      </c>
      <c r="D1061" s="54">
        <v>3</v>
      </c>
      <c r="E1061">
        <v>2</v>
      </c>
      <c r="F1061">
        <v>2</v>
      </c>
      <c r="G1061" s="53">
        <f>'Regression Results'!$C$2*E1061</f>
        <v>40.407399862965505</v>
      </c>
      <c r="H1061">
        <f>LOOKUP(D1061,'Regression Results'!$A$15:$A$17,'Regression Results'!$B$15:$B$17)+LOOKUP(D1061,'Regression Results'!$A$15:$A$17,'Regression Results'!$C$15:$C$17)*F1061+LOOKUP(D1061,'Regression Results'!$A$15:$A$17,'Regression Results'!$D$15:$D$17)*F1061*C1061</f>
        <v>23.6056458153225</v>
      </c>
      <c r="I1061" s="53">
        <f t="shared" si="19"/>
        <v>16.801754047643005</v>
      </c>
    </row>
    <row r="1062" spans="1:9" x14ac:dyDescent="0.25">
      <c r="A1062" s="51">
        <v>11</v>
      </c>
      <c r="B1062" s="51">
        <v>27</v>
      </c>
      <c r="C1062" s="52">
        <v>54.529999750000002</v>
      </c>
      <c r="D1062" s="54">
        <v>3</v>
      </c>
      <c r="E1062">
        <v>2</v>
      </c>
      <c r="F1062">
        <v>2</v>
      </c>
      <c r="G1062" s="53">
        <f>'Regression Results'!$C$2*E1062</f>
        <v>40.407399862965505</v>
      </c>
      <c r="H1062">
        <f>LOOKUP(D1062,'Regression Results'!$A$15:$A$17,'Regression Results'!$B$15:$B$17)+LOOKUP(D1062,'Regression Results'!$A$15:$A$17,'Regression Results'!$C$15:$C$17)*F1062+LOOKUP(D1062,'Regression Results'!$A$15:$A$17,'Regression Results'!$D$15:$D$17)*F1062*C1062</f>
        <v>24.065881177406801</v>
      </c>
      <c r="I1062" s="53">
        <f t="shared" si="19"/>
        <v>16.341518685558704</v>
      </c>
    </row>
    <row r="1063" spans="1:9" x14ac:dyDescent="0.25">
      <c r="A1063" s="51">
        <v>11</v>
      </c>
      <c r="B1063" s="51">
        <v>28</v>
      </c>
      <c r="C1063" s="52">
        <v>54.154999791666661</v>
      </c>
      <c r="D1063" s="54">
        <v>3</v>
      </c>
      <c r="E1063">
        <v>2</v>
      </c>
      <c r="F1063">
        <v>2</v>
      </c>
      <c r="G1063" s="53">
        <f>'Regression Results'!$C$2*E1063</f>
        <v>40.407399862965505</v>
      </c>
      <c r="H1063">
        <f>LOOKUP(D1063,'Regression Results'!$A$15:$A$17,'Regression Results'!$B$15:$B$17)+LOOKUP(D1063,'Regression Results'!$A$15:$A$17,'Regression Results'!$C$15:$C$17)*F1063+LOOKUP(D1063,'Regression Results'!$A$15:$A$17,'Regression Results'!$D$15:$D$17)*F1063*C1063</f>
        <v>24.200452870777493</v>
      </c>
      <c r="I1063" s="53">
        <f t="shared" si="19"/>
        <v>16.206946992188012</v>
      </c>
    </row>
    <row r="1064" spans="1:9" x14ac:dyDescent="0.25">
      <c r="A1064" s="51">
        <v>11</v>
      </c>
      <c r="B1064" s="51">
        <v>29</v>
      </c>
      <c r="C1064" s="52">
        <v>45.98000008333333</v>
      </c>
      <c r="D1064" s="54">
        <v>3</v>
      </c>
      <c r="E1064">
        <v>2</v>
      </c>
      <c r="F1064">
        <v>2</v>
      </c>
      <c r="G1064" s="53">
        <f>'Regression Results'!$C$2*E1064</f>
        <v>40.407399862965505</v>
      </c>
      <c r="H1064">
        <f>LOOKUP(D1064,'Regression Results'!$A$15:$A$17,'Regression Results'!$B$15:$B$17)+LOOKUP(D1064,'Regression Results'!$A$15:$A$17,'Regression Results'!$C$15:$C$17)*F1064+LOOKUP(D1064,'Regression Results'!$A$15:$A$17,'Regression Results'!$D$15:$D$17)*F1064*C1064</f>
        <v>27.134116007554233</v>
      </c>
      <c r="I1064" s="53">
        <f t="shared" si="19"/>
        <v>13.273283855411272</v>
      </c>
    </row>
    <row r="1065" spans="1:9" x14ac:dyDescent="0.25">
      <c r="A1065" s="51">
        <v>11</v>
      </c>
      <c r="B1065" s="51">
        <v>30</v>
      </c>
      <c r="C1065" s="52">
        <v>45.379999999999995</v>
      </c>
      <c r="D1065" s="54">
        <v>3</v>
      </c>
      <c r="E1065">
        <v>2</v>
      </c>
      <c r="F1065">
        <v>2</v>
      </c>
      <c r="G1065" s="53">
        <f>'Regression Results'!$C$2*E1065</f>
        <v>40.407399862965505</v>
      </c>
      <c r="H1065">
        <f>LOOKUP(D1065,'Regression Results'!$A$15:$A$17,'Regression Results'!$B$15:$B$17)+LOOKUP(D1065,'Regression Results'!$A$15:$A$17,'Regression Results'!$C$15:$C$17)*F1065+LOOKUP(D1065,'Regression Results'!$A$15:$A$17,'Regression Results'!$D$15:$D$17)*F1065*C1065</f>
        <v>27.349430770776021</v>
      </c>
      <c r="I1065" s="53">
        <f t="shared" si="19"/>
        <v>13.057969092189484</v>
      </c>
    </row>
    <row r="1066" spans="1:9" x14ac:dyDescent="0.25">
      <c r="A1066" s="51">
        <v>12</v>
      </c>
      <c r="B1066" s="51">
        <v>1</v>
      </c>
      <c r="C1066" s="52">
        <v>47.622500083333335</v>
      </c>
      <c r="D1066" s="54">
        <v>3</v>
      </c>
      <c r="E1066">
        <v>2</v>
      </c>
      <c r="F1066">
        <v>2</v>
      </c>
      <c r="G1066" s="53">
        <f>'Regression Results'!$C$2*E1066</f>
        <v>40.407399862965505</v>
      </c>
      <c r="H1066">
        <f>LOOKUP(D1066,'Regression Results'!$A$15:$A$17,'Regression Results'!$B$15:$B$17)+LOOKUP(D1066,'Regression Results'!$A$15:$A$17,'Regression Results'!$C$15:$C$17)*F1066+LOOKUP(D1066,'Regression Results'!$A$15:$A$17,'Regression Results'!$D$15:$D$17)*F1066*C1066</f>
        <v>26.544691925099045</v>
      </c>
      <c r="I1066" s="53">
        <f t="shared" si="19"/>
        <v>13.86270793786646</v>
      </c>
    </row>
    <row r="1067" spans="1:9" x14ac:dyDescent="0.25">
      <c r="A1067" s="51">
        <v>12</v>
      </c>
      <c r="B1067" s="51">
        <v>2</v>
      </c>
      <c r="C1067" s="52">
        <v>48.387499750000011</v>
      </c>
      <c r="D1067" s="54">
        <v>3</v>
      </c>
      <c r="E1067">
        <v>2</v>
      </c>
      <c r="F1067">
        <v>2</v>
      </c>
      <c r="G1067" s="53">
        <f>'Regression Results'!$C$2*E1067</f>
        <v>40.407399862965505</v>
      </c>
      <c r="H1067">
        <f>LOOKUP(D1067,'Regression Results'!$A$15:$A$17,'Regression Results'!$B$15:$B$17)+LOOKUP(D1067,'Regression Results'!$A$15:$A$17,'Regression Results'!$C$15:$C$17)*F1067+LOOKUP(D1067,'Regression Results'!$A$15:$A$17,'Regression Results'!$D$15:$D$17)*F1067*C1067</f>
        <v>26.270165759739207</v>
      </c>
      <c r="I1067" s="53">
        <f t="shared" si="19"/>
        <v>14.137234103226298</v>
      </c>
    </row>
    <row r="1068" spans="1:9" x14ac:dyDescent="0.25">
      <c r="A1068" s="51">
        <v>12</v>
      </c>
      <c r="B1068" s="51">
        <v>3</v>
      </c>
      <c r="C1068" s="52">
        <v>50.345000166666665</v>
      </c>
      <c r="D1068" s="54">
        <v>3</v>
      </c>
      <c r="E1068">
        <v>2</v>
      </c>
      <c r="F1068">
        <v>2</v>
      </c>
      <c r="G1068" s="53">
        <f>'Regression Results'!$C$2*E1068</f>
        <v>40.407399862965505</v>
      </c>
      <c r="H1068">
        <f>LOOKUP(D1068,'Regression Results'!$A$15:$A$17,'Regression Results'!$B$15:$B$17)+LOOKUP(D1068,'Regression Results'!$A$15:$A$17,'Regression Results'!$C$15:$C$17)*F1068+LOOKUP(D1068,'Regression Results'!$A$15:$A$17,'Regression Results'!$D$15:$D$17)*F1068*C1068</f>
        <v>25.567701292768501</v>
      </c>
      <c r="I1068" s="53">
        <f t="shared" si="19"/>
        <v>14.839698570197005</v>
      </c>
    </row>
    <row r="1069" spans="1:9" x14ac:dyDescent="0.25">
      <c r="A1069" s="51">
        <v>12</v>
      </c>
      <c r="B1069" s="51">
        <v>4</v>
      </c>
      <c r="C1069" s="52">
        <v>49.302499999999988</v>
      </c>
      <c r="D1069" s="54">
        <v>3</v>
      </c>
      <c r="E1069">
        <v>2</v>
      </c>
      <c r="F1069">
        <v>2</v>
      </c>
      <c r="G1069" s="53">
        <f>'Regression Results'!$C$2*E1069</f>
        <v>40.407399862965505</v>
      </c>
      <c r="H1069">
        <f>LOOKUP(D1069,'Regression Results'!$A$15:$A$17,'Regression Results'!$B$15:$B$17)+LOOKUP(D1069,'Regression Results'!$A$15:$A$17,'Regression Results'!$C$15:$C$17)*F1069+LOOKUP(D1069,'Regression Results'!$A$15:$A$17,'Regression Results'!$D$15:$D$17)*F1069*C1069</f>
        <v>25.941810701716374</v>
      </c>
      <c r="I1069" s="53">
        <f t="shared" si="19"/>
        <v>14.465589161249131</v>
      </c>
    </row>
    <row r="1070" spans="1:9" x14ac:dyDescent="0.25">
      <c r="A1070" s="51">
        <v>12</v>
      </c>
      <c r="B1070" s="51">
        <v>5</v>
      </c>
      <c r="C1070" s="52">
        <v>49.182500000000005</v>
      </c>
      <c r="D1070" s="54">
        <v>3</v>
      </c>
      <c r="E1070">
        <v>2</v>
      </c>
      <c r="F1070">
        <v>2</v>
      </c>
      <c r="G1070" s="53">
        <f>'Regression Results'!$C$2*E1070</f>
        <v>40.407399862965505</v>
      </c>
      <c r="H1070">
        <f>LOOKUP(D1070,'Regression Results'!$A$15:$A$17,'Regression Results'!$B$15:$B$17)+LOOKUP(D1070,'Regression Results'!$A$15:$A$17,'Regression Results'!$C$15:$C$17)*F1070+LOOKUP(D1070,'Regression Results'!$A$15:$A$17,'Regression Results'!$D$15:$D$17)*F1070*C1070</f>
        <v>25.984873648379761</v>
      </c>
      <c r="I1070" s="53">
        <f t="shared" si="19"/>
        <v>14.422526214585744</v>
      </c>
    </row>
    <row r="1071" spans="1:9" x14ac:dyDescent="0.25">
      <c r="A1071" s="51">
        <v>12</v>
      </c>
      <c r="B1071" s="51">
        <v>6</v>
      </c>
      <c r="C1071" s="52">
        <v>47.87</v>
      </c>
      <c r="D1071" s="54">
        <v>3</v>
      </c>
      <c r="E1071">
        <v>2</v>
      </c>
      <c r="F1071">
        <v>2</v>
      </c>
      <c r="G1071" s="53">
        <f>'Regression Results'!$C$2*E1071</f>
        <v>40.407399862965505</v>
      </c>
      <c r="H1071">
        <f>LOOKUP(D1071,'Regression Results'!$A$15:$A$17,'Regression Results'!$B$15:$B$17)+LOOKUP(D1071,'Regression Results'!$A$15:$A$17,'Regression Results'!$C$15:$C$17)*F1071+LOOKUP(D1071,'Regression Results'!$A$15:$A$17,'Regression Results'!$D$15:$D$17)*F1071*C1071</f>
        <v>26.455874627510621</v>
      </c>
      <c r="I1071" s="53">
        <f t="shared" si="19"/>
        <v>13.951525235454884</v>
      </c>
    </row>
    <row r="1072" spans="1:9" x14ac:dyDescent="0.25">
      <c r="A1072" s="51">
        <v>12</v>
      </c>
      <c r="B1072" s="51">
        <v>7</v>
      </c>
      <c r="C1072" s="52">
        <v>50.847499999999997</v>
      </c>
      <c r="D1072" s="54">
        <v>3</v>
      </c>
      <c r="E1072">
        <v>2</v>
      </c>
      <c r="F1072">
        <v>2</v>
      </c>
      <c r="G1072" s="53">
        <f>'Regression Results'!$C$2*E1072</f>
        <v>40.407399862965505</v>
      </c>
      <c r="H1072">
        <f>LOOKUP(D1072,'Regression Results'!$A$15:$A$17,'Regression Results'!$B$15:$B$17)+LOOKUP(D1072,'Regression Results'!$A$15:$A$17,'Regression Results'!$C$15:$C$17)*F1072+LOOKUP(D1072,'Regression Results'!$A$15:$A$17,'Regression Results'!$D$15:$D$17)*F1072*C1072</f>
        <v>25.387375263425191</v>
      </c>
      <c r="I1072" s="53">
        <f t="shared" si="19"/>
        <v>15.020024599540314</v>
      </c>
    </row>
    <row r="1073" spans="1:9" x14ac:dyDescent="0.25">
      <c r="A1073" s="51">
        <v>12</v>
      </c>
      <c r="B1073" s="51">
        <v>8</v>
      </c>
      <c r="C1073" s="52">
        <v>54.957500208333336</v>
      </c>
      <c r="D1073" s="54">
        <v>3</v>
      </c>
      <c r="E1073">
        <v>2</v>
      </c>
      <c r="F1073">
        <v>2</v>
      </c>
      <c r="G1073" s="53">
        <f>'Regression Results'!$C$2*E1073</f>
        <v>40.407399862965505</v>
      </c>
      <c r="H1073">
        <f>LOOKUP(D1073,'Regression Results'!$A$15:$A$17,'Regression Results'!$B$15:$B$17)+LOOKUP(D1073,'Regression Results'!$A$15:$A$17,'Regression Results'!$C$15:$C$17)*F1073+LOOKUP(D1073,'Regression Results'!$A$15:$A$17,'Regression Results'!$D$15:$D$17)*F1073*C1073</f>
        <v>23.912469265441935</v>
      </c>
      <c r="I1073" s="53">
        <f t="shared" si="19"/>
        <v>16.49493059752357</v>
      </c>
    </row>
    <row r="1074" spans="1:9" x14ac:dyDescent="0.25">
      <c r="A1074" s="51">
        <v>12</v>
      </c>
      <c r="B1074" s="51">
        <v>9</v>
      </c>
      <c r="C1074" s="52">
        <v>55.144999750000004</v>
      </c>
      <c r="D1074" s="54">
        <v>3</v>
      </c>
      <c r="E1074">
        <v>2</v>
      </c>
      <c r="F1074">
        <v>2</v>
      </c>
      <c r="G1074" s="53">
        <f>'Regression Results'!$C$2*E1074</f>
        <v>40.407399862965505</v>
      </c>
      <c r="H1074">
        <f>LOOKUP(D1074,'Regression Results'!$A$15:$A$17,'Regression Results'!$B$15:$B$17)+LOOKUP(D1074,'Regression Results'!$A$15:$A$17,'Regression Results'!$C$15:$C$17)*F1074+LOOKUP(D1074,'Regression Results'!$A$15:$A$17,'Regression Results'!$D$15:$D$17)*F1074*C1074</f>
        <v>23.845183575756913</v>
      </c>
      <c r="I1074" s="53">
        <f t="shared" si="19"/>
        <v>16.562216287208592</v>
      </c>
    </row>
    <row r="1075" spans="1:9" x14ac:dyDescent="0.25">
      <c r="A1075" s="51">
        <v>12</v>
      </c>
      <c r="B1075" s="51">
        <v>10</v>
      </c>
      <c r="C1075" s="52">
        <v>61.775000083333339</v>
      </c>
      <c r="D1075" s="54">
        <v>3</v>
      </c>
      <c r="E1075">
        <v>2</v>
      </c>
      <c r="F1075">
        <v>2</v>
      </c>
      <c r="G1075" s="53">
        <f>'Regression Results'!$C$2*E1075</f>
        <v>40.407399862965505</v>
      </c>
      <c r="H1075">
        <f>LOOKUP(D1075,'Regression Results'!$A$15:$A$17,'Regression Results'!$B$15:$B$17)+LOOKUP(D1075,'Regression Results'!$A$15:$A$17,'Regression Results'!$C$15:$C$17)*F1075+LOOKUP(D1075,'Regression Results'!$A$15:$A$17,'Regression Results'!$D$15:$D$17)*F1075*C1075</f>
        <v>21.465955652985176</v>
      </c>
      <c r="I1075" s="53">
        <f t="shared" si="19"/>
        <v>18.941444209980329</v>
      </c>
    </row>
    <row r="1076" spans="1:9" x14ac:dyDescent="0.25">
      <c r="A1076" s="51">
        <v>12</v>
      </c>
      <c r="B1076" s="51">
        <v>11</v>
      </c>
      <c r="C1076" s="52">
        <v>65.352500249999991</v>
      </c>
      <c r="D1076" s="54">
        <v>3</v>
      </c>
      <c r="E1076">
        <v>2</v>
      </c>
      <c r="F1076">
        <v>2</v>
      </c>
      <c r="G1076" s="53">
        <f>'Regression Results'!$C$2*E1076</f>
        <v>40.407399862965505</v>
      </c>
      <c r="H1076">
        <f>LOOKUP(D1076,'Regression Results'!$A$15:$A$17,'Regression Results'!$B$15:$B$17)+LOOKUP(D1076,'Regression Results'!$A$15:$A$17,'Regression Results'!$C$15:$C$17)*F1076+LOOKUP(D1076,'Regression Results'!$A$15:$A$17,'Regression Results'!$D$15:$D$17)*F1076*C1076</f>
        <v>20.182141495773141</v>
      </c>
      <c r="I1076" s="53">
        <f t="shared" si="19"/>
        <v>20.225258367192364</v>
      </c>
    </row>
    <row r="1077" spans="1:9" x14ac:dyDescent="0.25">
      <c r="A1077" s="51">
        <v>12</v>
      </c>
      <c r="B1077" s="51">
        <v>12</v>
      </c>
      <c r="C1077" s="52">
        <v>55.699999916666663</v>
      </c>
      <c r="D1077" s="54">
        <v>3</v>
      </c>
      <c r="E1077">
        <v>2</v>
      </c>
      <c r="F1077">
        <v>2</v>
      </c>
      <c r="G1077" s="53">
        <f>'Regression Results'!$C$2*E1077</f>
        <v>40.407399862965505</v>
      </c>
      <c r="H1077">
        <f>LOOKUP(D1077,'Regression Results'!$A$15:$A$17,'Regression Results'!$B$15:$B$17)+LOOKUP(D1077,'Regression Results'!$A$15:$A$17,'Regression Results'!$C$15:$C$17)*F1077+LOOKUP(D1077,'Regression Results'!$A$15:$A$17,'Regression Results'!$D$15:$D$17)*F1077*C1077</f>
        <v>23.64601738762908</v>
      </c>
      <c r="I1077" s="53">
        <f t="shared" si="19"/>
        <v>16.761382475336426</v>
      </c>
    </row>
    <row r="1078" spans="1:9" x14ac:dyDescent="0.25">
      <c r="A1078" s="51">
        <v>12</v>
      </c>
      <c r="B1078" s="51">
        <v>13</v>
      </c>
      <c r="C1078" s="52">
        <v>57.072500166666657</v>
      </c>
      <c r="D1078" s="54">
        <v>3</v>
      </c>
      <c r="E1078">
        <v>2</v>
      </c>
      <c r="F1078">
        <v>2</v>
      </c>
      <c r="G1078" s="53">
        <f>'Regression Results'!$C$2*E1078</f>
        <v>40.407399862965505</v>
      </c>
      <c r="H1078">
        <f>LOOKUP(D1078,'Regression Results'!$A$15:$A$17,'Regression Results'!$B$15:$B$17)+LOOKUP(D1078,'Regression Results'!$A$15:$A$17,'Regression Results'!$C$15:$C$17)*F1078+LOOKUP(D1078,'Regression Results'!$A$15:$A$17,'Regression Results'!$D$15:$D$17)*F1078*C1078</f>
        <v>23.153484845452056</v>
      </c>
      <c r="I1078" s="53">
        <f t="shared" si="19"/>
        <v>17.253915017513449</v>
      </c>
    </row>
    <row r="1079" spans="1:9" x14ac:dyDescent="0.25">
      <c r="A1079" s="51">
        <v>12</v>
      </c>
      <c r="B1079" s="51">
        <v>14</v>
      </c>
      <c r="C1079" s="52">
        <v>59.929999916666681</v>
      </c>
      <c r="D1079" s="54">
        <v>3</v>
      </c>
      <c r="E1079">
        <v>2</v>
      </c>
      <c r="F1079">
        <v>2</v>
      </c>
      <c r="G1079" s="53">
        <f>'Regression Results'!$C$2*E1079</f>
        <v>40.407399862965505</v>
      </c>
      <c r="H1079">
        <f>LOOKUP(D1079,'Regression Results'!$A$15:$A$17,'Regression Results'!$B$15:$B$17)+LOOKUP(D1079,'Regression Results'!$A$15:$A$17,'Regression Results'!$C$15:$C$17)*F1079+LOOKUP(D1079,'Regression Results'!$A$15:$A$17,'Regression Results'!$D$15:$D$17)*F1079*C1079</f>
        <v>22.128048517744482</v>
      </c>
      <c r="I1079" s="53">
        <f t="shared" si="19"/>
        <v>18.279351345221023</v>
      </c>
    </row>
    <row r="1080" spans="1:9" x14ac:dyDescent="0.25">
      <c r="A1080" s="51">
        <v>12</v>
      </c>
      <c r="B1080" s="51">
        <v>15</v>
      </c>
      <c r="C1080" s="52">
        <v>58.287499833333335</v>
      </c>
      <c r="D1080" s="54">
        <v>3</v>
      </c>
      <c r="E1080">
        <v>2</v>
      </c>
      <c r="F1080">
        <v>2</v>
      </c>
      <c r="G1080" s="53">
        <f>'Regression Results'!$C$2*E1080</f>
        <v>40.407399862965505</v>
      </c>
      <c r="H1080">
        <f>LOOKUP(D1080,'Regression Results'!$A$15:$A$17,'Regression Results'!$B$15:$B$17)+LOOKUP(D1080,'Regression Results'!$A$15:$A$17,'Regression Results'!$C$15:$C$17)*F1080+LOOKUP(D1080,'Regression Results'!$A$15:$A$17,'Regression Results'!$D$15:$D$17)*F1080*C1080</f>
        <v>22.717472630104496</v>
      </c>
      <c r="I1080" s="53">
        <f t="shared" si="19"/>
        <v>17.68992723286101</v>
      </c>
    </row>
    <row r="1081" spans="1:9" x14ac:dyDescent="0.25">
      <c r="A1081" s="51">
        <v>12</v>
      </c>
      <c r="B1081" s="51">
        <v>16</v>
      </c>
      <c r="C1081" s="52">
        <v>61.369999833333338</v>
      </c>
      <c r="D1081" s="54">
        <v>3</v>
      </c>
      <c r="E1081">
        <v>2</v>
      </c>
      <c r="F1081">
        <v>2</v>
      </c>
      <c r="G1081" s="53">
        <f>'Regression Results'!$C$2*E1081</f>
        <v>40.407399862965505</v>
      </c>
      <c r="H1081">
        <f>LOOKUP(D1081,'Regression Results'!$A$15:$A$17,'Regression Results'!$B$15:$B$17)+LOOKUP(D1081,'Regression Results'!$A$15:$A$17,'Regression Results'!$C$15:$C$17)*F1081+LOOKUP(D1081,'Regression Results'!$A$15:$A$17,'Regression Results'!$D$15:$D$17)*F1081*C1081</f>
        <v>21.611293187688599</v>
      </c>
      <c r="I1081" s="53">
        <f t="shared" si="19"/>
        <v>18.796106675276906</v>
      </c>
    </row>
    <row r="1082" spans="1:9" x14ac:dyDescent="0.25">
      <c r="A1082" s="51">
        <v>12</v>
      </c>
      <c r="B1082" s="51">
        <v>17</v>
      </c>
      <c r="C1082" s="52">
        <v>57.822499833333325</v>
      </c>
      <c r="D1082" s="54">
        <v>3</v>
      </c>
      <c r="E1082">
        <v>2</v>
      </c>
      <c r="F1082">
        <v>2</v>
      </c>
      <c r="G1082" s="53">
        <f>'Regression Results'!$C$2*E1082</f>
        <v>40.407399862965505</v>
      </c>
      <c r="H1082">
        <f>LOOKUP(D1082,'Regression Results'!$A$15:$A$17,'Regression Results'!$B$15:$B$17)+LOOKUP(D1082,'Regression Results'!$A$15:$A$17,'Regression Results'!$C$15:$C$17)*F1082+LOOKUP(D1082,'Regression Results'!$A$15:$A$17,'Regression Results'!$D$15:$D$17)*F1082*C1082</f>
        <v>22.884341548425148</v>
      </c>
      <c r="I1082" s="53">
        <f t="shared" si="19"/>
        <v>17.523058314540357</v>
      </c>
    </row>
    <row r="1083" spans="1:9" x14ac:dyDescent="0.25">
      <c r="A1083" s="51">
        <v>12</v>
      </c>
      <c r="B1083" s="51">
        <v>18</v>
      </c>
      <c r="C1083" s="52">
        <v>58.572500208333338</v>
      </c>
      <c r="D1083" s="54">
        <v>3</v>
      </c>
      <c r="E1083">
        <v>2</v>
      </c>
      <c r="F1083">
        <v>2</v>
      </c>
      <c r="G1083" s="53">
        <f>'Regression Results'!$C$2*E1083</f>
        <v>40.407399862965505</v>
      </c>
      <c r="H1083">
        <f>LOOKUP(D1083,'Regression Results'!$A$15:$A$17,'Regression Results'!$B$15:$B$17)+LOOKUP(D1083,'Regression Results'!$A$15:$A$17,'Regression Results'!$C$15:$C$17)*F1083+LOOKUP(D1083,'Regression Results'!$A$15:$A$17,'Regression Results'!$D$15:$D$17)*F1083*C1083</f>
        <v>22.615197997207229</v>
      </c>
      <c r="I1083" s="53">
        <f t="shared" si="19"/>
        <v>17.792201865758276</v>
      </c>
    </row>
    <row r="1084" spans="1:9" x14ac:dyDescent="0.25">
      <c r="A1084" s="51">
        <v>12</v>
      </c>
      <c r="B1084" s="51">
        <v>19</v>
      </c>
      <c r="C1084" s="52">
        <v>62.494999874999984</v>
      </c>
      <c r="D1084" s="54">
        <v>3</v>
      </c>
      <c r="E1084">
        <v>2</v>
      </c>
      <c r="F1084">
        <v>2</v>
      </c>
      <c r="G1084" s="53">
        <f>'Regression Results'!$C$2*E1084</f>
        <v>40.407399862965505</v>
      </c>
      <c r="H1084">
        <f>LOOKUP(D1084,'Regression Results'!$A$15:$A$17,'Regression Results'!$B$15:$B$17)+LOOKUP(D1084,'Regression Results'!$A$15:$A$17,'Regression Results'!$C$15:$C$17)*F1084+LOOKUP(D1084,'Regression Results'!$A$15:$A$17,'Regression Results'!$D$15:$D$17)*F1084*C1084</f>
        <v>21.207578047766887</v>
      </c>
      <c r="I1084" s="53">
        <f t="shared" si="19"/>
        <v>19.199821815198618</v>
      </c>
    </row>
    <row r="1085" spans="1:9" x14ac:dyDescent="0.25">
      <c r="A1085" s="51">
        <v>12</v>
      </c>
      <c r="B1085" s="51">
        <v>20</v>
      </c>
      <c r="C1085" s="52">
        <v>55.647499625000002</v>
      </c>
      <c r="D1085" s="54">
        <v>3</v>
      </c>
      <c r="E1085">
        <v>2</v>
      </c>
      <c r="F1085">
        <v>2</v>
      </c>
      <c r="G1085" s="53">
        <f>'Regression Results'!$C$2*E1085</f>
        <v>40.407399862965505</v>
      </c>
      <c r="H1085">
        <f>LOOKUP(D1085,'Regression Results'!$A$15:$A$17,'Regression Results'!$B$15:$B$17)+LOOKUP(D1085,'Regression Results'!$A$15:$A$17,'Regression Results'!$C$15:$C$17)*F1085+LOOKUP(D1085,'Regression Results'!$A$15:$A$17,'Regression Results'!$D$15:$D$17)*F1085*C1085</f>
        <v>23.664857531461195</v>
      </c>
      <c r="I1085" s="53">
        <f t="shared" si="19"/>
        <v>16.74254233150431</v>
      </c>
    </row>
    <row r="1086" spans="1:9" x14ac:dyDescent="0.25">
      <c r="A1086" s="51">
        <v>12</v>
      </c>
      <c r="B1086" s="51">
        <v>21</v>
      </c>
      <c r="C1086" s="52">
        <v>55.122499791666662</v>
      </c>
      <c r="D1086" s="54">
        <v>3</v>
      </c>
      <c r="E1086">
        <v>2</v>
      </c>
      <c r="F1086">
        <v>2</v>
      </c>
      <c r="G1086" s="53">
        <f>'Regression Results'!$C$2*E1086</f>
        <v>40.407399862965505</v>
      </c>
      <c r="H1086">
        <f>LOOKUP(D1086,'Regression Results'!$A$15:$A$17,'Regression Results'!$B$15:$B$17)+LOOKUP(D1086,'Regression Results'!$A$15:$A$17,'Regression Results'!$C$15:$C$17)*F1086+LOOKUP(D1086,'Regression Results'!$A$15:$A$17,'Regression Results'!$D$15:$D$17)*F1086*C1086</f>
        <v>23.853257863303892</v>
      </c>
      <c r="I1086" s="53">
        <f t="shared" si="19"/>
        <v>16.554141999661613</v>
      </c>
    </row>
    <row r="1087" spans="1:9" x14ac:dyDescent="0.25">
      <c r="A1087" s="51">
        <v>12</v>
      </c>
      <c r="B1087" s="51">
        <v>22</v>
      </c>
      <c r="C1087" s="52">
        <v>52.774999916666665</v>
      </c>
      <c r="D1087" s="54">
        <v>3</v>
      </c>
      <c r="E1087">
        <v>2</v>
      </c>
      <c r="F1087">
        <v>2</v>
      </c>
      <c r="G1087" s="53">
        <f>'Regression Results'!$C$2*E1087</f>
        <v>40.407399862965505</v>
      </c>
      <c r="H1087">
        <f>LOOKUP(D1087,'Regression Results'!$A$15:$A$17,'Regression Results'!$B$15:$B$17)+LOOKUP(D1087,'Regression Results'!$A$15:$A$17,'Regression Results'!$C$15:$C$17)*F1087+LOOKUP(D1087,'Regression Results'!$A$15:$A$17,'Regression Results'!$D$15:$D$17)*F1087*C1087</f>
        <v>24.695676712549272</v>
      </c>
      <c r="I1087" s="53">
        <f t="shared" si="19"/>
        <v>15.711723150416233</v>
      </c>
    </row>
    <row r="1088" spans="1:9" x14ac:dyDescent="0.25">
      <c r="A1088" s="51">
        <v>12</v>
      </c>
      <c r="B1088" s="51">
        <v>23</v>
      </c>
      <c r="C1088" s="52">
        <v>52.347500000000018</v>
      </c>
      <c r="D1088" s="54">
        <v>3</v>
      </c>
      <c r="E1088">
        <v>2</v>
      </c>
      <c r="F1088">
        <v>2</v>
      </c>
      <c r="G1088" s="53">
        <f>'Regression Results'!$C$2*E1088</f>
        <v>40.407399862965505</v>
      </c>
      <c r="H1088">
        <f>LOOKUP(D1088,'Regression Results'!$A$15:$A$17,'Regression Results'!$B$15:$B$17)+LOOKUP(D1088,'Regression Results'!$A$15:$A$17,'Regression Results'!$C$15:$C$17)*F1088+LOOKUP(D1088,'Regression Results'!$A$15:$A$17,'Regression Results'!$D$15:$D$17)*F1088*C1088</f>
        <v>24.849088430132777</v>
      </c>
      <c r="I1088" s="53">
        <f t="shared" si="19"/>
        <v>15.558311432832728</v>
      </c>
    </row>
    <row r="1089" spans="1:9" x14ac:dyDescent="0.25">
      <c r="A1089" s="51">
        <v>12</v>
      </c>
      <c r="B1089" s="51">
        <v>24</v>
      </c>
      <c r="C1089" s="52">
        <v>51.192500333333335</v>
      </c>
      <c r="D1089" s="54">
        <v>3</v>
      </c>
      <c r="E1089">
        <v>2</v>
      </c>
      <c r="F1089">
        <v>2</v>
      </c>
      <c r="G1089" s="53">
        <f>'Regression Results'!$C$2*E1089</f>
        <v>40.407399862965505</v>
      </c>
      <c r="H1089">
        <f>LOOKUP(D1089,'Regression Results'!$A$15:$A$17,'Regression Results'!$B$15:$B$17)+LOOKUP(D1089,'Regression Results'!$A$15:$A$17,'Regression Results'!$C$15:$C$17)*F1089+LOOKUP(D1089,'Regression Results'!$A$15:$A$17,'Regression Results'!$D$15:$D$17)*F1089*C1089</f>
        <v>25.263569172148642</v>
      </c>
      <c r="I1089" s="53">
        <f t="shared" si="19"/>
        <v>15.143830690816863</v>
      </c>
    </row>
    <row r="1090" spans="1:9" x14ac:dyDescent="0.25">
      <c r="A1090" s="51">
        <v>12</v>
      </c>
      <c r="B1090" s="51">
        <v>25</v>
      </c>
      <c r="C1090" s="52">
        <v>49.684999833333329</v>
      </c>
      <c r="D1090" s="54">
        <v>3</v>
      </c>
      <c r="E1090">
        <v>2</v>
      </c>
      <c r="F1090">
        <v>2</v>
      </c>
      <c r="G1090" s="53">
        <f>'Regression Results'!$C$2*E1090</f>
        <v>40.407399862965505</v>
      </c>
      <c r="H1090">
        <f>LOOKUP(D1090,'Regression Results'!$A$15:$A$17,'Regression Results'!$B$15:$B$17)+LOOKUP(D1090,'Regression Results'!$A$15:$A$17,'Regression Results'!$C$15:$C$17)*F1090+LOOKUP(D1090,'Regression Results'!$A$15:$A$17,'Regression Results'!$D$15:$D$17)*F1090*C1090</f>
        <v>25.804547619036459</v>
      </c>
      <c r="I1090" s="53">
        <f t="shared" si="19"/>
        <v>14.602852243929046</v>
      </c>
    </row>
    <row r="1091" spans="1:9" x14ac:dyDescent="0.25">
      <c r="A1091" s="51">
        <v>12</v>
      </c>
      <c r="B1091" s="51">
        <v>26</v>
      </c>
      <c r="C1091" s="52">
        <v>52.849999916666683</v>
      </c>
      <c r="D1091" s="54">
        <v>3</v>
      </c>
      <c r="E1091">
        <v>2</v>
      </c>
      <c r="F1091">
        <v>2</v>
      </c>
      <c r="G1091" s="53">
        <f>'Regression Results'!$C$2*E1091</f>
        <v>40.407399862965505</v>
      </c>
      <c r="H1091">
        <f>LOOKUP(D1091,'Regression Results'!$A$15:$A$17,'Regression Results'!$B$15:$B$17)+LOOKUP(D1091,'Regression Results'!$A$15:$A$17,'Regression Results'!$C$15:$C$17)*F1091+LOOKUP(D1091,'Regression Results'!$A$15:$A$17,'Regression Results'!$D$15:$D$17)*F1091*C1091</f>
        <v>24.668762370884647</v>
      </c>
      <c r="I1091" s="53">
        <f t="shared" ref="I1091:I1154" si="20">G1091-H1091</f>
        <v>15.738637492080858</v>
      </c>
    </row>
    <row r="1092" spans="1:9" x14ac:dyDescent="0.25">
      <c r="A1092" s="51">
        <v>12</v>
      </c>
      <c r="B1092" s="51">
        <v>27</v>
      </c>
      <c r="C1092" s="52">
        <v>57.642500041666665</v>
      </c>
      <c r="D1092" s="54">
        <v>3</v>
      </c>
      <c r="E1092">
        <v>2</v>
      </c>
      <c r="F1092">
        <v>2</v>
      </c>
      <c r="G1092" s="53">
        <f>'Regression Results'!$C$2*E1092</f>
        <v>40.407399862965505</v>
      </c>
      <c r="H1092">
        <f>LOOKUP(D1092,'Regression Results'!$A$15:$A$17,'Regression Results'!$B$15:$B$17)+LOOKUP(D1092,'Regression Results'!$A$15:$A$17,'Regression Results'!$C$15:$C$17)*F1092+LOOKUP(D1092,'Regression Results'!$A$15:$A$17,'Regression Results'!$D$15:$D$17)*F1092*C1092</f>
        <v>22.948935893658174</v>
      </c>
      <c r="I1092" s="53">
        <f t="shared" si="20"/>
        <v>17.458463969307331</v>
      </c>
    </row>
    <row r="1093" spans="1:9" x14ac:dyDescent="0.25">
      <c r="A1093" s="51">
        <v>12</v>
      </c>
      <c r="B1093" s="51">
        <v>28</v>
      </c>
      <c r="C1093" s="52">
        <v>56.322499916666665</v>
      </c>
      <c r="D1093" s="54">
        <v>3</v>
      </c>
      <c r="E1093">
        <v>2</v>
      </c>
      <c r="F1093">
        <v>2</v>
      </c>
      <c r="G1093" s="53">
        <f>'Regression Results'!$C$2*E1093</f>
        <v>40.407399862965505</v>
      </c>
      <c r="H1093">
        <f>LOOKUP(D1093,'Regression Results'!$A$15:$A$17,'Regression Results'!$B$15:$B$17)+LOOKUP(D1093,'Regression Results'!$A$15:$A$17,'Regression Results'!$C$15:$C$17)*F1093+LOOKUP(D1093,'Regression Results'!$A$15:$A$17,'Regression Results'!$D$15:$D$17)*F1093*C1093</f>
        <v>23.42262835181273</v>
      </c>
      <c r="I1093" s="53">
        <f t="shared" si="20"/>
        <v>16.984771511152776</v>
      </c>
    </row>
    <row r="1094" spans="1:9" x14ac:dyDescent="0.25">
      <c r="A1094" s="51">
        <v>12</v>
      </c>
      <c r="B1094" s="51">
        <v>29</v>
      </c>
      <c r="C1094" s="52">
        <v>55.587499666666666</v>
      </c>
      <c r="D1094" s="54">
        <v>3</v>
      </c>
      <c r="E1094">
        <v>2</v>
      </c>
      <c r="F1094">
        <v>2</v>
      </c>
      <c r="G1094" s="53">
        <f>'Regression Results'!$C$2*E1094</f>
        <v>40.407399862965505</v>
      </c>
      <c r="H1094">
        <f>LOOKUP(D1094,'Regression Results'!$A$15:$A$17,'Regression Results'!$B$15:$B$17)+LOOKUP(D1094,'Regression Results'!$A$15:$A$17,'Regression Results'!$C$15:$C$17)*F1094+LOOKUP(D1094,'Regression Results'!$A$15:$A$17,'Regression Results'!$D$15:$D$17)*F1094*C1094</f>
        <v>23.686388989840481</v>
      </c>
      <c r="I1094" s="53">
        <f t="shared" si="20"/>
        <v>16.721010873125024</v>
      </c>
    </row>
    <row r="1095" spans="1:9" x14ac:dyDescent="0.25">
      <c r="A1095" s="51">
        <v>12</v>
      </c>
      <c r="B1095" s="51">
        <v>30</v>
      </c>
      <c r="C1095" s="52">
        <v>52.040000291666679</v>
      </c>
      <c r="D1095" s="54">
        <v>3</v>
      </c>
      <c r="E1095">
        <v>2</v>
      </c>
      <c r="F1095">
        <v>2</v>
      </c>
      <c r="G1095" s="53">
        <f>'Regression Results'!$C$2*E1095</f>
        <v>40.407399862965505</v>
      </c>
      <c r="H1095">
        <f>LOOKUP(D1095,'Regression Results'!$A$15:$A$17,'Regression Results'!$B$15:$B$17)+LOOKUP(D1095,'Regression Results'!$A$15:$A$17,'Regression Results'!$C$15:$C$17)*F1095+LOOKUP(D1095,'Regression Results'!$A$15:$A$17,'Regression Results'!$D$15:$D$17)*F1095*C1095</f>
        <v>24.95943712629084</v>
      </c>
      <c r="I1095" s="53">
        <f t="shared" si="20"/>
        <v>15.447962736674665</v>
      </c>
    </row>
    <row r="1096" spans="1:9" x14ac:dyDescent="0.25">
      <c r="A1096" s="51">
        <v>12</v>
      </c>
      <c r="B1096" s="51">
        <v>31</v>
      </c>
      <c r="C1096" s="52">
        <v>53.824999833333329</v>
      </c>
      <c r="D1096" s="54">
        <v>3</v>
      </c>
      <c r="E1096">
        <v>2</v>
      </c>
      <c r="F1096">
        <v>2</v>
      </c>
      <c r="G1096" s="53">
        <f>'Regression Results'!$C$2*E1096</f>
        <v>40.407399862965505</v>
      </c>
      <c r="H1096">
        <f>LOOKUP(D1096,'Regression Results'!$A$15:$A$17,'Regression Results'!$B$15:$B$17)+LOOKUP(D1096,'Regression Results'!$A$15:$A$17,'Regression Results'!$C$15:$C$17)*F1096+LOOKUP(D1096,'Regression Results'!$A$15:$A$17,'Regression Results'!$D$15:$D$17)*F1096*C1096</f>
        <v>24.318875959149413</v>
      </c>
      <c r="I1096" s="53">
        <f t="shared" si="20"/>
        <v>16.088523903816093</v>
      </c>
    </row>
    <row r="1097" spans="1:9" x14ac:dyDescent="0.25">
      <c r="A1097" s="51">
        <v>1</v>
      </c>
      <c r="B1097" s="51">
        <v>1</v>
      </c>
      <c r="C1097" s="52">
        <v>51.537499833333328</v>
      </c>
      <c r="D1097" s="54">
        <v>4</v>
      </c>
      <c r="E1097">
        <v>10</v>
      </c>
      <c r="F1097">
        <v>10</v>
      </c>
      <c r="G1097" s="53">
        <f>'Regression Results'!$C$2*E1097</f>
        <v>202.03699931482754</v>
      </c>
      <c r="H1097">
        <f>'Regression Results'!$B$18+'Regression Results'!$D$18*C1097</f>
        <v>96.711470795408388</v>
      </c>
      <c r="I1097" s="53">
        <f t="shared" si="20"/>
        <v>105.32552851941915</v>
      </c>
    </row>
    <row r="1098" spans="1:9" x14ac:dyDescent="0.25">
      <c r="A1098" s="51">
        <v>1</v>
      </c>
      <c r="B1098" s="51">
        <v>2</v>
      </c>
      <c r="C1098" s="52">
        <v>54.67250008333334</v>
      </c>
      <c r="D1098" s="54">
        <v>4</v>
      </c>
      <c r="E1098">
        <v>10</v>
      </c>
      <c r="F1098">
        <v>10</v>
      </c>
      <c r="G1098" s="53">
        <f>'Regression Results'!$C$2*E1098</f>
        <v>202.03699931482754</v>
      </c>
      <c r="H1098">
        <f>'Regression Results'!$B$18+'Regression Results'!$D$18*C1098</f>
        <v>88.632833019999055</v>
      </c>
      <c r="I1098" s="53">
        <f t="shared" si="20"/>
        <v>113.40416629482849</v>
      </c>
    </row>
    <row r="1099" spans="1:9" x14ac:dyDescent="0.25">
      <c r="A1099" s="51">
        <v>1</v>
      </c>
      <c r="B1099" s="51">
        <v>3</v>
      </c>
      <c r="C1099" s="52">
        <v>50.622499958333329</v>
      </c>
      <c r="D1099" s="54">
        <v>4</v>
      </c>
      <c r="E1099">
        <v>10</v>
      </c>
      <c r="F1099">
        <v>10</v>
      </c>
      <c r="G1099" s="53">
        <f>'Regression Results'!$C$2*E1099</f>
        <v>202.03699931482754</v>
      </c>
      <c r="H1099">
        <f>'Regression Results'!$B$18+'Regression Results'!$D$18*C1099</f>
        <v>99.069350210145217</v>
      </c>
      <c r="I1099" s="53">
        <f t="shared" si="20"/>
        <v>102.96764910468232</v>
      </c>
    </row>
    <row r="1100" spans="1:9" x14ac:dyDescent="0.25">
      <c r="A1100" s="51">
        <v>1</v>
      </c>
      <c r="B1100" s="51">
        <v>4</v>
      </c>
      <c r="C1100" s="52">
        <v>48.462499916666665</v>
      </c>
      <c r="D1100" s="54">
        <v>4</v>
      </c>
      <c r="E1100">
        <v>10</v>
      </c>
      <c r="F1100">
        <v>10</v>
      </c>
      <c r="G1100" s="53">
        <f>'Regression Results'!$C$2*E1100</f>
        <v>202.03699931482754</v>
      </c>
      <c r="H1100">
        <f>'Regression Results'!$B$18+'Regression Results'!$D$18*C1100</f>
        <v>104.63549264713352</v>
      </c>
      <c r="I1100" s="53">
        <f t="shared" si="20"/>
        <v>97.401506667694022</v>
      </c>
    </row>
    <row r="1101" spans="1:9" x14ac:dyDescent="0.25">
      <c r="A1101" s="51">
        <v>1</v>
      </c>
      <c r="B1101" s="51">
        <v>5</v>
      </c>
      <c r="C1101" s="52">
        <v>51.822500041666672</v>
      </c>
      <c r="D1101" s="54">
        <v>4</v>
      </c>
      <c r="E1101">
        <v>10</v>
      </c>
      <c r="F1101">
        <v>10</v>
      </c>
      <c r="G1101" s="53">
        <f>'Regression Results'!$C$2*E1101</f>
        <v>202.03699931482754</v>
      </c>
      <c r="H1101">
        <f>'Regression Results'!$B$18+'Regression Results'!$D$18*C1101</f>
        <v>95.977048701170503</v>
      </c>
      <c r="I1101" s="53">
        <f t="shared" si="20"/>
        <v>106.05995061365704</v>
      </c>
    </row>
    <row r="1102" spans="1:9" x14ac:dyDescent="0.25">
      <c r="A1102" s="51">
        <v>1</v>
      </c>
      <c r="B1102" s="51">
        <v>6</v>
      </c>
      <c r="C1102" s="52">
        <v>53.870000000000005</v>
      </c>
      <c r="D1102" s="54">
        <v>4</v>
      </c>
      <c r="E1102">
        <v>10</v>
      </c>
      <c r="F1102">
        <v>10</v>
      </c>
      <c r="G1102" s="53">
        <f>'Regression Results'!$C$2*E1102</f>
        <v>202.03699931482754</v>
      </c>
      <c r="H1102">
        <f>'Regression Results'!$B$18+'Regression Results'!$D$18*C1102</f>
        <v>90.700809725259546</v>
      </c>
      <c r="I1102" s="53">
        <f t="shared" si="20"/>
        <v>111.33618958956799</v>
      </c>
    </row>
    <row r="1103" spans="1:9" x14ac:dyDescent="0.25">
      <c r="A1103" s="51">
        <v>1</v>
      </c>
      <c r="B1103" s="51">
        <v>7</v>
      </c>
      <c r="C1103" s="52">
        <v>52.767499750000006</v>
      </c>
      <c r="D1103" s="54">
        <v>4</v>
      </c>
      <c r="E1103">
        <v>10</v>
      </c>
      <c r="F1103">
        <v>10</v>
      </c>
      <c r="G1103" s="53">
        <f>'Regression Results'!$C$2*E1103</f>
        <v>202.03699931482754</v>
      </c>
      <c r="H1103">
        <f>'Regression Results'!$B$18+'Regression Results'!$D$18*C1103</f>
        <v>93.541862183564177</v>
      </c>
      <c r="I1103" s="53">
        <f t="shared" si="20"/>
        <v>108.49513713126336</v>
      </c>
    </row>
    <row r="1104" spans="1:9" x14ac:dyDescent="0.25">
      <c r="A1104" s="51">
        <v>1</v>
      </c>
      <c r="B1104" s="51">
        <v>8</v>
      </c>
      <c r="C1104" s="52">
        <v>51.027500291666676</v>
      </c>
      <c r="D1104" s="54">
        <v>4</v>
      </c>
      <c r="E1104">
        <v>10</v>
      </c>
      <c r="F1104">
        <v>10</v>
      </c>
      <c r="G1104" s="53">
        <f>'Regression Results'!$C$2*E1104</f>
        <v>202.03699931482754</v>
      </c>
      <c r="H1104">
        <f>'Regression Results'!$B$18+'Regression Results'!$D$18*C1104</f>
        <v>98.02569766436946</v>
      </c>
      <c r="I1104" s="53">
        <f t="shared" si="20"/>
        <v>104.01130165045808</v>
      </c>
    </row>
    <row r="1105" spans="1:9" x14ac:dyDescent="0.25">
      <c r="A1105" s="51">
        <v>1</v>
      </c>
      <c r="B1105" s="51">
        <v>9</v>
      </c>
      <c r="C1105" s="52">
        <v>55.30999987500001</v>
      </c>
      <c r="D1105" s="54">
        <v>4</v>
      </c>
      <c r="E1105">
        <v>10</v>
      </c>
      <c r="F1105">
        <v>10</v>
      </c>
      <c r="G1105" s="53">
        <f>'Regression Results'!$C$2*E1105</f>
        <v>202.03699931482754</v>
      </c>
      <c r="H1105">
        <f>'Regression Results'!$B$18+'Regression Results'!$D$18*C1105</f>
        <v>86.990048494296389</v>
      </c>
      <c r="I1105" s="53">
        <f t="shared" si="20"/>
        <v>115.04695082053115</v>
      </c>
    </row>
    <row r="1106" spans="1:9" x14ac:dyDescent="0.25">
      <c r="A1106" s="51">
        <v>1</v>
      </c>
      <c r="B1106" s="51">
        <v>10</v>
      </c>
      <c r="C1106" s="52">
        <v>56.082500208333336</v>
      </c>
      <c r="D1106" s="54">
        <v>4</v>
      </c>
      <c r="E1106">
        <v>10</v>
      </c>
      <c r="F1106">
        <v>10</v>
      </c>
      <c r="G1106" s="53">
        <f>'Regression Results'!$C$2*E1106</f>
        <v>202.03699931482754</v>
      </c>
      <c r="H1106">
        <f>'Regression Results'!$B$18+'Regression Results'!$D$18*C1106</f>
        <v>84.999378677162298</v>
      </c>
      <c r="I1106" s="53">
        <f t="shared" si="20"/>
        <v>117.03762063766524</v>
      </c>
    </row>
    <row r="1107" spans="1:9" x14ac:dyDescent="0.25">
      <c r="A1107" s="51">
        <v>1</v>
      </c>
      <c r="B1107" s="51">
        <v>11</v>
      </c>
      <c r="C1107" s="52">
        <v>55.887500375000002</v>
      </c>
      <c r="D1107" s="54">
        <v>4</v>
      </c>
      <c r="E1107">
        <v>10</v>
      </c>
      <c r="F1107">
        <v>10</v>
      </c>
      <c r="G1107" s="53">
        <f>'Regression Results'!$C$2*E1107</f>
        <v>202.03699931482754</v>
      </c>
      <c r="H1107">
        <f>'Regression Results'!$B$18+'Regression Results'!$D$18*C1107</f>
        <v>85.501877207988628</v>
      </c>
      <c r="I1107" s="53">
        <f t="shared" si="20"/>
        <v>116.53512210683891</v>
      </c>
    </row>
    <row r="1108" spans="1:9" x14ac:dyDescent="0.25">
      <c r="A1108" s="51">
        <v>1</v>
      </c>
      <c r="B1108" s="51">
        <v>12</v>
      </c>
      <c r="C1108" s="52">
        <v>55.295000041666661</v>
      </c>
      <c r="D1108" s="54">
        <v>4</v>
      </c>
      <c r="E1108">
        <v>10</v>
      </c>
      <c r="F1108">
        <v>10</v>
      </c>
      <c r="G1108" s="53">
        <f>'Regression Results'!$C$2*E1108</f>
        <v>202.03699931482754</v>
      </c>
      <c r="H1108">
        <f>'Regression Results'!$B$18+'Regression Results'!$D$18*C1108</f>
        <v>87.028701830988041</v>
      </c>
      <c r="I1108" s="53">
        <f t="shared" si="20"/>
        <v>115.0082974838395</v>
      </c>
    </row>
    <row r="1109" spans="1:9" x14ac:dyDescent="0.25">
      <c r="A1109" s="51">
        <v>1</v>
      </c>
      <c r="B1109" s="51">
        <v>13</v>
      </c>
      <c r="C1109" s="52">
        <v>57.859999791666667</v>
      </c>
      <c r="D1109" s="54">
        <v>4</v>
      </c>
      <c r="E1109">
        <v>10</v>
      </c>
      <c r="F1109">
        <v>10</v>
      </c>
      <c r="G1109" s="53">
        <f>'Regression Results'!$C$2*E1109</f>
        <v>202.03699931482754</v>
      </c>
      <c r="H1109">
        <f>'Regression Results'!$B$18+'Regression Results'!$D$18*C1109</f>
        <v>80.418908458797574</v>
      </c>
      <c r="I1109" s="53">
        <f t="shared" si="20"/>
        <v>121.61809085602997</v>
      </c>
    </row>
    <row r="1110" spans="1:9" x14ac:dyDescent="0.25">
      <c r="A1110" s="51">
        <v>1</v>
      </c>
      <c r="B1110" s="51">
        <v>14</v>
      </c>
      <c r="C1110" s="52">
        <v>62.922500000000007</v>
      </c>
      <c r="D1110" s="54">
        <v>4</v>
      </c>
      <c r="E1110">
        <v>10</v>
      </c>
      <c r="F1110">
        <v>10</v>
      </c>
      <c r="G1110" s="53">
        <f>'Regression Results'!$C$2*E1110</f>
        <v>202.03699931482754</v>
      </c>
      <c r="H1110">
        <f>'Regression Results'!$B$18+'Regression Results'!$D$18*C1110</f>
        <v>67.373261836900411</v>
      </c>
      <c r="I1110" s="53">
        <f t="shared" si="20"/>
        <v>134.66373747792713</v>
      </c>
    </row>
    <row r="1111" spans="1:9" x14ac:dyDescent="0.25">
      <c r="A1111" s="51">
        <v>1</v>
      </c>
      <c r="B1111" s="51">
        <v>15</v>
      </c>
      <c r="C1111" s="52">
        <v>56.405000000000001</v>
      </c>
      <c r="D1111" s="54">
        <v>4</v>
      </c>
      <c r="E1111">
        <v>10</v>
      </c>
      <c r="F1111">
        <v>10</v>
      </c>
      <c r="G1111" s="53">
        <f>'Regression Results'!$C$2*E1111</f>
        <v>202.03699931482754</v>
      </c>
      <c r="H1111">
        <f>'Regression Results'!$B$18+'Regression Results'!$D$18*C1111</f>
        <v>84.168323241195424</v>
      </c>
      <c r="I1111" s="53">
        <f t="shared" si="20"/>
        <v>117.86867607363212</v>
      </c>
    </row>
    <row r="1112" spans="1:9" x14ac:dyDescent="0.25">
      <c r="A1112" s="51">
        <v>1</v>
      </c>
      <c r="B1112" s="51">
        <v>16</v>
      </c>
      <c r="C1112" s="52">
        <v>56.929999916666674</v>
      </c>
      <c r="D1112" s="54">
        <v>4</v>
      </c>
      <c r="E1112">
        <v>10</v>
      </c>
      <c r="F1112">
        <v>10</v>
      </c>
      <c r="G1112" s="53">
        <f>'Regression Results'!$C$2*E1112</f>
        <v>202.03699931482754</v>
      </c>
      <c r="H1112">
        <f>'Regression Results'!$B$18+'Regression Results'!$D$18*C1112</f>
        <v>82.815441639712276</v>
      </c>
      <c r="I1112" s="53">
        <f t="shared" si="20"/>
        <v>119.22155767511526</v>
      </c>
    </row>
    <row r="1113" spans="1:9" x14ac:dyDescent="0.25">
      <c r="A1113" s="51">
        <v>1</v>
      </c>
      <c r="B1113" s="51">
        <v>17</v>
      </c>
      <c r="C1113" s="52">
        <v>56.007499916666667</v>
      </c>
      <c r="D1113" s="54">
        <v>4</v>
      </c>
      <c r="E1113">
        <v>10</v>
      </c>
      <c r="F1113">
        <v>10</v>
      </c>
      <c r="G1113" s="53">
        <f>'Regression Results'!$C$2*E1113</f>
        <v>202.03699931482754</v>
      </c>
      <c r="H1113">
        <f>'Regression Results'!$B$18+'Regression Results'!$D$18*C1113</f>
        <v>85.192648259652771</v>
      </c>
      <c r="I1113" s="53">
        <f t="shared" si="20"/>
        <v>116.84435105517477</v>
      </c>
    </row>
    <row r="1114" spans="1:9" x14ac:dyDescent="0.25">
      <c r="A1114" s="51">
        <v>1</v>
      </c>
      <c r="B1114" s="51">
        <v>18</v>
      </c>
      <c r="C1114" s="52">
        <v>55.68499987500001</v>
      </c>
      <c r="D1114" s="54">
        <v>4</v>
      </c>
      <c r="E1114">
        <v>10</v>
      </c>
      <c r="F1114">
        <v>10</v>
      </c>
      <c r="G1114" s="53">
        <f>'Regression Results'!$C$2*E1114</f>
        <v>202.03699931482754</v>
      </c>
      <c r="H1114">
        <f>'Regression Results'!$B$18+'Regression Results'!$D$18*C1114</f>
        <v>86.023704339849047</v>
      </c>
      <c r="I1114" s="53">
        <f t="shared" si="20"/>
        <v>116.01329497497849</v>
      </c>
    </row>
    <row r="1115" spans="1:9" x14ac:dyDescent="0.25">
      <c r="A1115" s="51">
        <v>1</v>
      </c>
      <c r="B1115" s="51">
        <v>19</v>
      </c>
      <c r="C1115" s="52">
        <v>54.642499916666651</v>
      </c>
      <c r="D1115" s="54">
        <v>4</v>
      </c>
      <c r="E1115">
        <v>10</v>
      </c>
      <c r="F1115">
        <v>10</v>
      </c>
      <c r="G1115" s="53">
        <f>'Regression Results'!$C$2*E1115</f>
        <v>202.03699931482754</v>
      </c>
      <c r="H1115">
        <f>'Regression Results'!$B$18+'Regression Results'!$D$18*C1115</f>
        <v>88.710140981841192</v>
      </c>
      <c r="I1115" s="53">
        <f t="shared" si="20"/>
        <v>113.32685833298635</v>
      </c>
    </row>
    <row r="1116" spans="1:9" x14ac:dyDescent="0.25">
      <c r="A1116" s="51">
        <v>1</v>
      </c>
      <c r="B1116" s="51">
        <v>20</v>
      </c>
      <c r="C1116" s="52">
        <v>53.510000083333324</v>
      </c>
      <c r="D1116" s="54">
        <v>4</v>
      </c>
      <c r="E1116">
        <v>10</v>
      </c>
      <c r="F1116">
        <v>10</v>
      </c>
      <c r="G1116" s="53">
        <f>'Regression Results'!$C$2*E1116</f>
        <v>202.03699931482754</v>
      </c>
      <c r="H1116">
        <f>'Regression Results'!$B$18+'Regression Results'!$D$18*C1116</f>
        <v>91.62849989878589</v>
      </c>
      <c r="I1116" s="53">
        <f t="shared" si="20"/>
        <v>110.40849941604165</v>
      </c>
    </row>
    <row r="1117" spans="1:9" x14ac:dyDescent="0.25">
      <c r="A1117" s="51">
        <v>1</v>
      </c>
      <c r="B1117" s="51">
        <v>21</v>
      </c>
      <c r="C1117" s="52">
        <v>55.69999979166667</v>
      </c>
      <c r="D1117" s="54">
        <v>4</v>
      </c>
      <c r="E1117">
        <v>10</v>
      </c>
      <c r="F1117">
        <v>10</v>
      </c>
      <c r="G1117" s="53">
        <f>'Regression Results'!$C$2*E1117</f>
        <v>202.03699931482754</v>
      </c>
      <c r="H1117">
        <f>'Regression Results'!$B$18+'Regression Results'!$D$18*C1117</f>
        <v>85.985050788414327</v>
      </c>
      <c r="I1117" s="53">
        <f t="shared" si="20"/>
        <v>116.05194852641321</v>
      </c>
    </row>
    <row r="1118" spans="1:9" x14ac:dyDescent="0.25">
      <c r="A1118" s="51">
        <v>1</v>
      </c>
      <c r="B1118" s="51">
        <v>22</v>
      </c>
      <c r="C1118" s="52">
        <v>61.25</v>
      </c>
      <c r="D1118" s="54">
        <v>4</v>
      </c>
      <c r="E1118">
        <v>10</v>
      </c>
      <c r="F1118">
        <v>10</v>
      </c>
      <c r="G1118" s="53">
        <f>'Regression Results'!$C$2*E1118</f>
        <v>202.03699931482754</v>
      </c>
      <c r="H1118">
        <f>'Regression Results'!$B$18+'Regression Results'!$D$18*C1118</f>
        <v>71.683156765735646</v>
      </c>
      <c r="I1118" s="53">
        <f t="shared" si="20"/>
        <v>130.35384254909189</v>
      </c>
    </row>
    <row r="1119" spans="1:9" x14ac:dyDescent="0.25">
      <c r="A1119" s="51">
        <v>1</v>
      </c>
      <c r="B1119" s="51">
        <v>23</v>
      </c>
      <c r="C1119" s="52">
        <v>53.480000374999996</v>
      </c>
      <c r="D1119" s="54">
        <v>4</v>
      </c>
      <c r="E1119">
        <v>10</v>
      </c>
      <c r="F1119">
        <v>10</v>
      </c>
      <c r="G1119" s="53">
        <f>'Regression Results'!$C$2*E1119</f>
        <v>202.03699931482754</v>
      </c>
      <c r="H1119">
        <f>'Regression Results'!$B$18+'Regression Results'!$D$18*C1119</f>
        <v>91.705806679540643</v>
      </c>
      <c r="I1119" s="53">
        <f t="shared" si="20"/>
        <v>110.3311926352869</v>
      </c>
    </row>
    <row r="1120" spans="1:9" x14ac:dyDescent="0.25">
      <c r="A1120" s="51">
        <v>1</v>
      </c>
      <c r="B1120" s="51">
        <v>24</v>
      </c>
      <c r="C1120" s="52">
        <v>52.692499999999995</v>
      </c>
      <c r="D1120" s="54">
        <v>4</v>
      </c>
      <c r="E1120">
        <v>10</v>
      </c>
      <c r="F1120">
        <v>10</v>
      </c>
      <c r="G1120" s="53">
        <f>'Regression Results'!$C$2*E1120</f>
        <v>202.03699931482754</v>
      </c>
      <c r="H1120">
        <f>'Regression Results'!$B$18+'Regression Results'!$D$18*C1120</f>
        <v>93.735130370224255</v>
      </c>
      <c r="I1120" s="53">
        <f t="shared" si="20"/>
        <v>108.30186894460329</v>
      </c>
    </row>
    <row r="1121" spans="1:9" x14ac:dyDescent="0.25">
      <c r="A1121" s="51">
        <v>1</v>
      </c>
      <c r="B1121" s="51">
        <v>25</v>
      </c>
      <c r="C1121" s="52">
        <v>53.787499958333342</v>
      </c>
      <c r="D1121" s="54">
        <v>4</v>
      </c>
      <c r="E1121">
        <v>10</v>
      </c>
      <c r="F1121">
        <v>10</v>
      </c>
      <c r="G1121" s="53">
        <f>'Regression Results'!$C$2*E1121</f>
        <v>202.03699931482754</v>
      </c>
      <c r="H1121">
        <f>'Regression Results'!$B$18+'Regression Results'!$D$18*C1121</f>
        <v>90.913405546609511</v>
      </c>
      <c r="I1121" s="53">
        <f t="shared" si="20"/>
        <v>111.12359376821803</v>
      </c>
    </row>
    <row r="1122" spans="1:9" x14ac:dyDescent="0.25">
      <c r="A1122" s="51">
        <v>1</v>
      </c>
      <c r="B1122" s="51">
        <v>26</v>
      </c>
      <c r="C1122" s="52">
        <v>51.725000208333334</v>
      </c>
      <c r="D1122" s="54">
        <v>4</v>
      </c>
      <c r="E1122">
        <v>10</v>
      </c>
      <c r="F1122">
        <v>10</v>
      </c>
      <c r="G1122" s="53">
        <f>'Regression Results'!$C$2*E1122</f>
        <v>202.03699931482754</v>
      </c>
      <c r="H1122">
        <f>'Regression Results'!$B$18+'Regression Results'!$D$18*C1122</f>
        <v>96.228297751840529</v>
      </c>
      <c r="I1122" s="53">
        <f t="shared" si="20"/>
        <v>105.80870156298701</v>
      </c>
    </row>
    <row r="1123" spans="1:9" x14ac:dyDescent="0.25">
      <c r="A1123" s="51">
        <v>1</v>
      </c>
      <c r="B1123" s="51">
        <v>27</v>
      </c>
      <c r="C1123" s="52">
        <v>53.112499999999983</v>
      </c>
      <c r="D1123" s="54">
        <v>4</v>
      </c>
      <c r="E1123">
        <v>10</v>
      </c>
      <c r="F1123">
        <v>10</v>
      </c>
      <c r="G1123" s="53">
        <f>'Regression Results'!$C$2*E1123</f>
        <v>202.03699931482754</v>
      </c>
      <c r="H1123">
        <f>'Regression Results'!$B$18+'Regression Results'!$D$18*C1123</f>
        <v>92.652824917243237</v>
      </c>
      <c r="I1123" s="53">
        <f t="shared" si="20"/>
        <v>109.3841743975843</v>
      </c>
    </row>
    <row r="1124" spans="1:9" x14ac:dyDescent="0.25">
      <c r="A1124" s="51">
        <v>1</v>
      </c>
      <c r="B1124" s="51">
        <v>28</v>
      </c>
      <c r="C1124" s="52">
        <v>55.834999708333335</v>
      </c>
      <c r="D1124" s="54">
        <v>4</v>
      </c>
      <c r="E1124">
        <v>10</v>
      </c>
      <c r="F1124">
        <v>10</v>
      </c>
      <c r="G1124" s="53">
        <f>'Regression Results'!$C$2*E1124</f>
        <v>202.03699931482754</v>
      </c>
      <c r="H1124">
        <f>'Regression Results'!$B$18+'Regression Results'!$D$18*C1124</f>
        <v>85.637167107556422</v>
      </c>
      <c r="I1124" s="53">
        <f t="shared" si="20"/>
        <v>116.39983220727112</v>
      </c>
    </row>
    <row r="1125" spans="1:9" x14ac:dyDescent="0.25">
      <c r="A1125" s="51">
        <v>1</v>
      </c>
      <c r="B1125" s="51">
        <v>29</v>
      </c>
      <c r="C1125" s="52">
        <v>54.424999875000005</v>
      </c>
      <c r="D1125" s="54">
        <v>4</v>
      </c>
      <c r="E1125">
        <v>10</v>
      </c>
      <c r="F1125">
        <v>10</v>
      </c>
      <c r="G1125" s="53">
        <f>'Regression Results'!$C$2*E1125</f>
        <v>202.03699931482754</v>
      </c>
      <c r="H1125">
        <f>'Regression Results'!$B$18+'Regression Results'!$D$18*C1125</f>
        <v>89.270620698792158</v>
      </c>
      <c r="I1125" s="53">
        <f t="shared" si="20"/>
        <v>112.76637861603538</v>
      </c>
    </row>
    <row r="1126" spans="1:9" x14ac:dyDescent="0.25">
      <c r="A1126" s="51">
        <v>1</v>
      </c>
      <c r="B1126" s="51">
        <v>30</v>
      </c>
      <c r="C1126" s="52">
        <v>51.98000008333333</v>
      </c>
      <c r="D1126" s="54">
        <v>4</v>
      </c>
      <c r="E1126">
        <v>10</v>
      </c>
      <c r="F1126">
        <v>10</v>
      </c>
      <c r="G1126" s="53">
        <f>'Regression Results'!$C$2*E1126</f>
        <v>202.03699931482754</v>
      </c>
      <c r="H1126">
        <f>'Regression Results'!$B$18+'Regression Results'!$D$18*C1126</f>
        <v>95.571184048931059</v>
      </c>
      <c r="I1126" s="53">
        <f t="shared" si="20"/>
        <v>106.46581526589648</v>
      </c>
    </row>
    <row r="1127" spans="1:9" x14ac:dyDescent="0.25">
      <c r="A1127" s="51">
        <v>1</v>
      </c>
      <c r="B1127" s="51">
        <v>31</v>
      </c>
      <c r="C1127" s="52">
        <v>56.097499625000005</v>
      </c>
      <c r="D1127" s="54">
        <v>4</v>
      </c>
      <c r="E1127">
        <v>10</v>
      </c>
      <c r="F1127">
        <v>10</v>
      </c>
      <c r="G1127" s="53">
        <f>'Regression Results'!$C$2*E1127</f>
        <v>202.03699931482754</v>
      </c>
      <c r="H1127">
        <f>'Regression Results'!$B$18+'Regression Results'!$D$18*C1127</f>
        <v>84.960726414186411</v>
      </c>
      <c r="I1127" s="53">
        <f t="shared" si="20"/>
        <v>117.07627290064113</v>
      </c>
    </row>
    <row r="1128" spans="1:9" x14ac:dyDescent="0.25">
      <c r="A1128" s="51">
        <v>2</v>
      </c>
      <c r="B1128" s="51">
        <v>1</v>
      </c>
      <c r="C1128" s="52">
        <v>60.912499874999988</v>
      </c>
      <c r="D1128" s="54">
        <v>4</v>
      </c>
      <c r="E1128">
        <v>10</v>
      </c>
      <c r="F1128">
        <v>10</v>
      </c>
      <c r="G1128" s="53">
        <f>'Regression Results'!$C$2*E1128</f>
        <v>202.03699931482754</v>
      </c>
      <c r="H1128">
        <f>'Regression Results'!$B$18+'Regression Results'!$D$18*C1128</f>
        <v>72.552866826853005</v>
      </c>
      <c r="I1128" s="53">
        <f t="shared" si="20"/>
        <v>129.48413248797453</v>
      </c>
    </row>
    <row r="1129" spans="1:9" x14ac:dyDescent="0.25">
      <c r="A1129" s="51">
        <v>2</v>
      </c>
      <c r="B1129" s="51">
        <v>2</v>
      </c>
      <c r="C1129" s="52">
        <v>62.112499958333338</v>
      </c>
      <c r="D1129" s="54">
        <v>4</v>
      </c>
      <c r="E1129">
        <v>10</v>
      </c>
      <c r="F1129">
        <v>10</v>
      </c>
      <c r="G1129" s="53">
        <f>'Regression Results'!$C$2*E1129</f>
        <v>202.03699931482754</v>
      </c>
      <c r="H1129">
        <f>'Regression Results'!$B$18+'Regression Results'!$D$18*C1129</f>
        <v>69.460565317878292</v>
      </c>
      <c r="I1129" s="53">
        <f t="shared" si="20"/>
        <v>132.57643399694925</v>
      </c>
    </row>
    <row r="1130" spans="1:9" x14ac:dyDescent="0.25">
      <c r="A1130" s="51">
        <v>2</v>
      </c>
      <c r="B1130" s="51">
        <v>3</v>
      </c>
      <c r="C1130" s="52">
        <v>56.990000166666668</v>
      </c>
      <c r="D1130" s="54">
        <v>4</v>
      </c>
      <c r="E1130">
        <v>10</v>
      </c>
      <c r="F1130">
        <v>10</v>
      </c>
      <c r="G1130" s="53">
        <f>'Regression Results'!$C$2*E1130</f>
        <v>202.03699931482754</v>
      </c>
      <c r="H1130">
        <f>'Regression Results'!$B$18+'Regression Results'!$D$18*C1130</f>
        <v>82.660825930771267</v>
      </c>
      <c r="I1130" s="53">
        <f t="shared" si="20"/>
        <v>119.37617338405627</v>
      </c>
    </row>
    <row r="1131" spans="1:9" x14ac:dyDescent="0.25">
      <c r="A1131" s="51">
        <v>2</v>
      </c>
      <c r="B1131" s="51">
        <v>4</v>
      </c>
      <c r="C1131" s="52">
        <v>55.107500583333341</v>
      </c>
      <c r="D1131" s="54">
        <v>4</v>
      </c>
      <c r="E1131">
        <v>10</v>
      </c>
      <c r="F1131">
        <v>10</v>
      </c>
      <c r="G1131" s="53">
        <f>'Regression Results'!$C$2*E1131</f>
        <v>202.03699931482754</v>
      </c>
      <c r="H1131">
        <f>'Regression Results'!$B$18+'Regression Results'!$D$18*C1131</f>
        <v>87.511872512381245</v>
      </c>
      <c r="I1131" s="53">
        <f t="shared" si="20"/>
        <v>114.52512680244629</v>
      </c>
    </row>
    <row r="1132" spans="1:9" x14ac:dyDescent="0.25">
      <c r="A1132" s="51">
        <v>2</v>
      </c>
      <c r="B1132" s="51">
        <v>5</v>
      </c>
      <c r="C1132" s="52">
        <v>55.129999749999989</v>
      </c>
      <c r="D1132" s="54">
        <v>4</v>
      </c>
      <c r="E1132">
        <v>10</v>
      </c>
      <c r="F1132">
        <v>10</v>
      </c>
      <c r="G1132" s="53">
        <f>'Regression Results'!$C$2*E1132</f>
        <v>202.03699931482754</v>
      </c>
      <c r="H1132">
        <f>'Regression Results'!$B$18+'Regression Results'!$D$18*C1132</f>
        <v>87.453894010545895</v>
      </c>
      <c r="I1132" s="53">
        <f t="shared" si="20"/>
        <v>114.58310530428164</v>
      </c>
    </row>
    <row r="1133" spans="1:9" x14ac:dyDescent="0.25">
      <c r="A1133" s="51">
        <v>2</v>
      </c>
      <c r="B1133" s="51">
        <v>6</v>
      </c>
      <c r="C1133" s="52">
        <v>52.362500000000011</v>
      </c>
      <c r="D1133" s="54">
        <v>4</v>
      </c>
      <c r="E1133">
        <v>10</v>
      </c>
      <c r="F1133">
        <v>10</v>
      </c>
      <c r="G1133" s="53">
        <f>'Regression Results'!$C$2*E1133</f>
        <v>202.03699931482754</v>
      </c>
      <c r="H1133">
        <f>'Regression Results'!$B$18+'Regression Results'!$D$18*C1133</f>
        <v>94.585513226137863</v>
      </c>
      <c r="I1133" s="53">
        <f t="shared" si="20"/>
        <v>107.45148608868968</v>
      </c>
    </row>
    <row r="1134" spans="1:9" x14ac:dyDescent="0.25">
      <c r="A1134" s="51">
        <v>2</v>
      </c>
      <c r="B1134" s="51">
        <v>7</v>
      </c>
      <c r="C1134" s="52">
        <v>53.427499833333322</v>
      </c>
      <c r="D1134" s="54">
        <v>4</v>
      </c>
      <c r="E1134">
        <v>10</v>
      </c>
      <c r="F1134">
        <v>10</v>
      </c>
      <c r="G1134" s="53">
        <f>'Regression Results'!$C$2*E1134</f>
        <v>202.03699931482754</v>
      </c>
      <c r="H1134">
        <f>'Regression Results'!$B$18+'Regression Results'!$D$18*C1134</f>
        <v>91.841096256993751</v>
      </c>
      <c r="I1134" s="53">
        <f t="shared" si="20"/>
        <v>110.19590305783379</v>
      </c>
    </row>
    <row r="1135" spans="1:9" x14ac:dyDescent="0.25">
      <c r="A1135" s="51">
        <v>2</v>
      </c>
      <c r="B1135" s="51">
        <v>8</v>
      </c>
      <c r="C1135" s="52">
        <v>54.889999708333335</v>
      </c>
      <c r="D1135" s="54">
        <v>4</v>
      </c>
      <c r="E1135">
        <v>10</v>
      </c>
      <c r="F1135">
        <v>10</v>
      </c>
      <c r="G1135" s="53">
        <f>'Regression Results'!$C$2*E1135</f>
        <v>202.03699931482754</v>
      </c>
      <c r="H1135">
        <f>'Regression Results'!$B$18+'Regression Results'!$D$18*C1135</f>
        <v>88.072354376763741</v>
      </c>
      <c r="I1135" s="53">
        <f t="shared" si="20"/>
        <v>113.9646449380638</v>
      </c>
    </row>
    <row r="1136" spans="1:9" x14ac:dyDescent="0.25">
      <c r="A1136" s="51">
        <v>2</v>
      </c>
      <c r="B1136" s="51">
        <v>9</v>
      </c>
      <c r="C1136" s="52">
        <v>53.337500208333324</v>
      </c>
      <c r="D1136" s="54">
        <v>4</v>
      </c>
      <c r="E1136">
        <v>10</v>
      </c>
      <c r="F1136">
        <v>10</v>
      </c>
      <c r="G1136" s="53">
        <f>'Regression Results'!$C$2*E1136</f>
        <v>202.03699931482754</v>
      </c>
      <c r="H1136">
        <f>'Regression Results'!$B$18+'Regression Results'!$D$18*C1136</f>
        <v>92.073017887716958</v>
      </c>
      <c r="I1136" s="53">
        <f t="shared" si="20"/>
        <v>109.96398142711058</v>
      </c>
    </row>
    <row r="1137" spans="1:9" x14ac:dyDescent="0.25">
      <c r="A1137" s="51">
        <v>2</v>
      </c>
      <c r="B1137" s="51">
        <v>10</v>
      </c>
      <c r="C1137" s="52">
        <v>59.810000166666661</v>
      </c>
      <c r="D1137" s="54">
        <v>4</v>
      </c>
      <c r="E1137">
        <v>10</v>
      </c>
      <c r="F1137">
        <v>10</v>
      </c>
      <c r="G1137" s="53">
        <f>'Regression Results'!$C$2*E1137</f>
        <v>202.03699931482754</v>
      </c>
      <c r="H1137">
        <f>'Regression Results'!$B$18+'Regression Results'!$D$18*C1137</f>
        <v>75.393917889327184</v>
      </c>
      <c r="I1137" s="53">
        <f t="shared" si="20"/>
        <v>126.64308142550036</v>
      </c>
    </row>
    <row r="1138" spans="1:9" x14ac:dyDescent="0.25">
      <c r="A1138" s="51">
        <v>2</v>
      </c>
      <c r="B1138" s="51">
        <v>11</v>
      </c>
      <c r="C1138" s="52">
        <v>53.952499875000008</v>
      </c>
      <c r="D1138" s="54">
        <v>4</v>
      </c>
      <c r="E1138">
        <v>10</v>
      </c>
      <c r="F1138">
        <v>10</v>
      </c>
      <c r="G1138" s="53">
        <f>'Regression Results'!$C$2*E1138</f>
        <v>202.03699931482754</v>
      </c>
      <c r="H1138">
        <f>'Regression Results'!$B$18+'Regression Results'!$D$18*C1138</f>
        <v>90.488214333395831</v>
      </c>
      <c r="I1138" s="53">
        <f t="shared" si="20"/>
        <v>111.54878498143171</v>
      </c>
    </row>
    <row r="1139" spans="1:9" x14ac:dyDescent="0.25">
      <c r="A1139" s="51">
        <v>2</v>
      </c>
      <c r="B1139" s="51">
        <v>12</v>
      </c>
      <c r="C1139" s="52">
        <v>58.482499791666669</v>
      </c>
      <c r="D1139" s="54">
        <v>4</v>
      </c>
      <c r="E1139">
        <v>10</v>
      </c>
      <c r="F1139">
        <v>10</v>
      </c>
      <c r="G1139" s="53">
        <f>'Regression Results'!$C$2*E1139</f>
        <v>202.03699931482754</v>
      </c>
      <c r="H1139">
        <f>'Regression Results'!$B$18+'Regression Results'!$D$18*C1139</f>
        <v>78.81477716241497</v>
      </c>
      <c r="I1139" s="53">
        <f t="shared" si="20"/>
        <v>123.22222215241257</v>
      </c>
    </row>
    <row r="1140" spans="1:9" x14ac:dyDescent="0.25">
      <c r="A1140" s="51">
        <v>2</v>
      </c>
      <c r="B1140" s="51">
        <v>13</v>
      </c>
      <c r="C1140" s="52">
        <v>59.509999833333332</v>
      </c>
      <c r="D1140" s="54">
        <v>4</v>
      </c>
      <c r="E1140">
        <v>10</v>
      </c>
      <c r="F1140">
        <v>10</v>
      </c>
      <c r="G1140" s="53">
        <f>'Regression Results'!$C$2*E1140</f>
        <v>202.03699931482754</v>
      </c>
      <c r="H1140">
        <f>'Regression Results'!$B$18+'Regression Results'!$D$18*C1140</f>
        <v>76.166994071857658</v>
      </c>
      <c r="I1140" s="53">
        <f t="shared" si="20"/>
        <v>125.87000524296988</v>
      </c>
    </row>
    <row r="1141" spans="1:9" x14ac:dyDescent="0.25">
      <c r="A1141" s="51">
        <v>2</v>
      </c>
      <c r="B1141" s="51">
        <v>14</v>
      </c>
      <c r="C1141" s="52">
        <v>58.999999916666667</v>
      </c>
      <c r="D1141" s="54">
        <v>4</v>
      </c>
      <c r="E1141">
        <v>10</v>
      </c>
      <c r="F1141">
        <v>10</v>
      </c>
      <c r="G1141" s="53">
        <f>'Regression Results'!$C$2*E1141</f>
        <v>202.03699931482754</v>
      </c>
      <c r="H1141">
        <f>'Regression Results'!$B$18+'Regression Results'!$D$18*C1141</f>
        <v>77.481221907162904</v>
      </c>
      <c r="I1141" s="53">
        <f t="shared" si="20"/>
        <v>124.55577740766464</v>
      </c>
    </row>
    <row r="1142" spans="1:9" x14ac:dyDescent="0.25">
      <c r="A1142" s="51">
        <v>2</v>
      </c>
      <c r="B1142" s="51">
        <v>15</v>
      </c>
      <c r="C1142" s="52">
        <v>59.67499999999999</v>
      </c>
      <c r="D1142" s="54">
        <v>4</v>
      </c>
      <c r="E1142">
        <v>10</v>
      </c>
      <c r="F1142">
        <v>10</v>
      </c>
      <c r="G1142" s="53">
        <f>'Regression Results'!$C$2*E1142</f>
        <v>202.03699931482754</v>
      </c>
      <c r="H1142">
        <f>'Regression Results'!$B$18+'Regression Results'!$D$18*C1142</f>
        <v>75.741802214414548</v>
      </c>
      <c r="I1142" s="53">
        <f t="shared" si="20"/>
        <v>126.29519710041299</v>
      </c>
    </row>
    <row r="1143" spans="1:9" x14ac:dyDescent="0.25">
      <c r="A1143" s="51">
        <v>2</v>
      </c>
      <c r="B1143" s="51">
        <v>16</v>
      </c>
      <c r="C1143" s="52">
        <v>58.677500166666675</v>
      </c>
      <c r="D1143" s="54">
        <v>4</v>
      </c>
      <c r="E1143">
        <v>10</v>
      </c>
      <c r="F1143">
        <v>10</v>
      </c>
      <c r="G1143" s="53">
        <f>'Regression Results'!$C$2*E1143</f>
        <v>202.03699931482754</v>
      </c>
      <c r="H1143">
        <f>'Regression Results'!$B$18+'Regression Results'!$D$18*C1143</f>
        <v>78.31227723575816</v>
      </c>
      <c r="I1143" s="53">
        <f t="shared" si="20"/>
        <v>123.72472207906938</v>
      </c>
    </row>
    <row r="1144" spans="1:9" x14ac:dyDescent="0.25">
      <c r="A1144" s="51">
        <v>2</v>
      </c>
      <c r="B1144" s="51">
        <v>17</v>
      </c>
      <c r="C1144" s="52">
        <v>58.872500000000009</v>
      </c>
      <c r="D1144" s="54">
        <v>4</v>
      </c>
      <c r="E1144">
        <v>10</v>
      </c>
      <c r="F1144">
        <v>10</v>
      </c>
      <c r="G1144" s="53">
        <f>'Regression Results'!$C$2*E1144</f>
        <v>202.03699931482754</v>
      </c>
      <c r="H1144">
        <f>'Regression Results'!$B$18+'Regression Results'!$D$18*C1144</f>
        <v>77.80977870493183</v>
      </c>
      <c r="I1144" s="53">
        <f t="shared" si="20"/>
        <v>124.22722060989571</v>
      </c>
    </row>
    <row r="1145" spans="1:9" x14ac:dyDescent="0.25">
      <c r="A1145" s="51">
        <v>2</v>
      </c>
      <c r="B1145" s="51">
        <v>18</v>
      </c>
      <c r="C1145" s="52">
        <v>56.682499624999998</v>
      </c>
      <c r="D1145" s="54">
        <v>4</v>
      </c>
      <c r="E1145">
        <v>10</v>
      </c>
      <c r="F1145">
        <v>10</v>
      </c>
      <c r="G1145" s="53">
        <f>'Regression Results'!$C$2*E1145</f>
        <v>202.03699931482754</v>
      </c>
      <c r="H1145">
        <f>'Regression Results'!$B$18+'Regression Results'!$D$18*C1145</f>
        <v>83.45322953324856</v>
      </c>
      <c r="I1145" s="53">
        <f t="shared" si="20"/>
        <v>118.58376978157898</v>
      </c>
    </row>
    <row r="1146" spans="1:9" x14ac:dyDescent="0.25">
      <c r="A1146" s="51">
        <v>2</v>
      </c>
      <c r="B1146" s="51">
        <v>19</v>
      </c>
      <c r="C1146" s="52">
        <v>55.325000125000003</v>
      </c>
      <c r="D1146" s="54">
        <v>4</v>
      </c>
      <c r="E1146">
        <v>10</v>
      </c>
      <c r="F1146">
        <v>10</v>
      </c>
      <c r="G1146" s="53">
        <f>'Regression Results'!$C$2*E1146</f>
        <v>202.03699931482754</v>
      </c>
      <c r="H1146">
        <f>'Regression Results'!$B$18+'Regression Results'!$D$18*C1146</f>
        <v>86.951394083889085</v>
      </c>
      <c r="I1146" s="53">
        <f t="shared" si="20"/>
        <v>115.08560523093846</v>
      </c>
    </row>
    <row r="1147" spans="1:9" x14ac:dyDescent="0.25">
      <c r="A1147" s="51">
        <v>2</v>
      </c>
      <c r="B1147" s="51">
        <v>20</v>
      </c>
      <c r="C1147" s="52">
        <v>60.312500083333333</v>
      </c>
      <c r="D1147" s="54">
        <v>4</v>
      </c>
      <c r="E1147">
        <v>10</v>
      </c>
      <c r="F1147">
        <v>10</v>
      </c>
      <c r="G1147" s="53">
        <f>'Regression Results'!$C$2*E1147</f>
        <v>202.03699931482754</v>
      </c>
      <c r="H1147">
        <f>'Regression Results'!$B$18+'Regression Results'!$D$18*C1147</f>
        <v>74.099016937110861</v>
      </c>
      <c r="I1147" s="53">
        <f t="shared" si="20"/>
        <v>127.93798237771668</v>
      </c>
    </row>
    <row r="1148" spans="1:9" x14ac:dyDescent="0.25">
      <c r="A1148" s="51">
        <v>2</v>
      </c>
      <c r="B1148" s="51">
        <v>21</v>
      </c>
      <c r="C1148" s="52">
        <v>56.329999791666665</v>
      </c>
      <c r="D1148" s="54">
        <v>4</v>
      </c>
      <c r="E1148">
        <v>10</v>
      </c>
      <c r="F1148">
        <v>10</v>
      </c>
      <c r="G1148" s="53">
        <f>'Regression Results'!$C$2*E1148</f>
        <v>202.03699931482754</v>
      </c>
      <c r="H1148">
        <f>'Regression Results'!$B$18+'Regression Results'!$D$18*C1148</f>
        <v>84.361592608942772</v>
      </c>
      <c r="I1148" s="53">
        <f t="shared" si="20"/>
        <v>117.67540670588477</v>
      </c>
    </row>
    <row r="1149" spans="1:9" x14ac:dyDescent="0.25">
      <c r="A1149" s="51">
        <v>2</v>
      </c>
      <c r="B1149" s="51">
        <v>22</v>
      </c>
      <c r="C1149" s="52">
        <v>57.837500000000013</v>
      </c>
      <c r="D1149" s="54">
        <v>4</v>
      </c>
      <c r="E1149">
        <v>10</v>
      </c>
      <c r="F1149">
        <v>10</v>
      </c>
      <c r="G1149" s="53">
        <f>'Regression Results'!$C$2*E1149</f>
        <v>202.03699931482754</v>
      </c>
      <c r="H1149">
        <f>'Regression Results'!$B$18+'Regression Results'!$D$18*C1149</f>
        <v>80.47688857120653</v>
      </c>
      <c r="I1149" s="53">
        <f t="shared" si="20"/>
        <v>121.56011074362101</v>
      </c>
    </row>
    <row r="1150" spans="1:9" x14ac:dyDescent="0.25">
      <c r="A1150" s="51">
        <v>2</v>
      </c>
      <c r="B1150" s="51">
        <v>23</v>
      </c>
      <c r="C1150" s="52">
        <v>59.495000291666678</v>
      </c>
      <c r="D1150" s="54">
        <v>4</v>
      </c>
      <c r="E1150">
        <v>10</v>
      </c>
      <c r="F1150">
        <v>10</v>
      </c>
      <c r="G1150" s="53">
        <f>'Regression Results'!$C$2*E1150</f>
        <v>202.03699931482754</v>
      </c>
      <c r="H1150">
        <f>'Regression Results'!$B$18+'Regression Results'!$D$18*C1150</f>
        <v>76.205646656948204</v>
      </c>
      <c r="I1150" s="53">
        <f t="shared" si="20"/>
        <v>125.83135265787934</v>
      </c>
    </row>
    <row r="1151" spans="1:9" x14ac:dyDescent="0.25">
      <c r="A1151" s="51">
        <v>2</v>
      </c>
      <c r="B1151" s="51">
        <v>24</v>
      </c>
      <c r="C1151" s="52">
        <v>57.170000124999994</v>
      </c>
      <c r="D1151" s="54">
        <v>4</v>
      </c>
      <c r="E1151">
        <v>10</v>
      </c>
      <c r="F1151">
        <v>10</v>
      </c>
      <c r="G1151" s="53">
        <f>'Regression Results'!$C$2*E1151</f>
        <v>202.03699931482754</v>
      </c>
      <c r="H1151">
        <f>'Regression Results'!$B$18+'Regression Results'!$D$18*C1151</f>
        <v>82.196980844008124</v>
      </c>
      <c r="I1151" s="53">
        <f t="shared" si="20"/>
        <v>119.84001847081942</v>
      </c>
    </row>
    <row r="1152" spans="1:9" x14ac:dyDescent="0.25">
      <c r="A1152" s="51">
        <v>2</v>
      </c>
      <c r="B1152" s="51">
        <v>25</v>
      </c>
      <c r="C1152" s="52">
        <v>54.747499875000017</v>
      </c>
      <c r="D1152" s="54">
        <v>4</v>
      </c>
      <c r="E1152">
        <v>10</v>
      </c>
      <c r="F1152">
        <v>10</v>
      </c>
      <c r="G1152" s="53">
        <f>'Regression Results'!$C$2*E1152</f>
        <v>202.03699931482754</v>
      </c>
      <c r="H1152">
        <f>'Regression Results'!$B$18+'Regression Results'!$D$18*C1152</f>
        <v>88.439564725967415</v>
      </c>
      <c r="I1152" s="53">
        <f t="shared" si="20"/>
        <v>113.59743458886012</v>
      </c>
    </row>
    <row r="1153" spans="1:9" x14ac:dyDescent="0.25">
      <c r="A1153" s="51">
        <v>2</v>
      </c>
      <c r="B1153" s="51">
        <v>26</v>
      </c>
      <c r="C1153" s="52">
        <v>57.627499874999984</v>
      </c>
      <c r="D1153" s="54">
        <v>4</v>
      </c>
      <c r="E1153">
        <v>10</v>
      </c>
      <c r="F1153">
        <v>10</v>
      </c>
      <c r="G1153" s="53">
        <f>'Regression Results'!$C$2*E1153</f>
        <v>202.03699931482754</v>
      </c>
      <c r="H1153">
        <f>'Regression Results'!$B$18+'Regression Results'!$D$18*C1153</f>
        <v>81.018041619811839</v>
      </c>
      <c r="I1153" s="53">
        <f t="shared" si="20"/>
        <v>121.0189576950157</v>
      </c>
    </row>
    <row r="1154" spans="1:9" x14ac:dyDescent="0.25">
      <c r="A1154" s="51">
        <v>2</v>
      </c>
      <c r="B1154" s="51">
        <v>27</v>
      </c>
      <c r="C1154" s="52">
        <v>54.829999833333339</v>
      </c>
      <c r="D1154" s="54">
        <v>4</v>
      </c>
      <c r="E1154">
        <v>10</v>
      </c>
      <c r="F1154">
        <v>10</v>
      </c>
      <c r="G1154" s="53">
        <f>'Regression Results'!$C$2*E1154</f>
        <v>202.03699931482754</v>
      </c>
      <c r="H1154">
        <f>'Regression Results'!$B$18+'Regression Results'!$D$18*C1154</f>
        <v>88.226969119360604</v>
      </c>
      <c r="I1154" s="53">
        <f t="shared" si="20"/>
        <v>113.81003019546694</v>
      </c>
    </row>
    <row r="1155" spans="1:9" x14ac:dyDescent="0.25">
      <c r="A1155" s="51">
        <v>2</v>
      </c>
      <c r="B1155" s="51">
        <v>28</v>
      </c>
      <c r="C1155" s="52">
        <v>54.095000124999991</v>
      </c>
      <c r="D1155" s="54">
        <v>4</v>
      </c>
      <c r="E1155">
        <v>10</v>
      </c>
      <c r="F1155">
        <v>10</v>
      </c>
      <c r="G1155" s="53">
        <f>'Regression Results'!$C$2*E1155</f>
        <v>202.03699931482754</v>
      </c>
      <c r="H1155">
        <f>'Regression Results'!$B$18+'Regression Results'!$D$18*C1155</f>
        <v>90.121002910476449</v>
      </c>
      <c r="I1155" s="53">
        <f t="shared" ref="I1155:I1218" si="21">G1155-H1155</f>
        <v>111.91599640435109</v>
      </c>
    </row>
    <row r="1156" spans="1:9" x14ac:dyDescent="0.25">
      <c r="A1156" s="51">
        <v>3</v>
      </c>
      <c r="B1156" s="51">
        <v>1</v>
      </c>
      <c r="C1156" s="52">
        <v>53.929999958333333</v>
      </c>
      <c r="D1156" s="54">
        <v>4</v>
      </c>
      <c r="E1156">
        <v>10</v>
      </c>
      <c r="F1156">
        <v>10</v>
      </c>
      <c r="G1156" s="53">
        <f>'Regression Results'!$C$2*E1156</f>
        <v>202.03699931482754</v>
      </c>
      <c r="H1156">
        <f>'Regression Results'!$B$18+'Regression Results'!$D$18*C1156</f>
        <v>90.54619476791953</v>
      </c>
      <c r="I1156" s="53">
        <f t="shared" si="21"/>
        <v>111.49080454690801</v>
      </c>
    </row>
    <row r="1157" spans="1:9" x14ac:dyDescent="0.25">
      <c r="A1157" s="51">
        <v>3</v>
      </c>
      <c r="B1157" s="51">
        <v>2</v>
      </c>
      <c r="C1157" s="52">
        <v>55.070000041666667</v>
      </c>
      <c r="D1157" s="54">
        <v>4</v>
      </c>
      <c r="E1157">
        <v>10</v>
      </c>
      <c r="F1157">
        <v>10</v>
      </c>
      <c r="G1157" s="53">
        <f>'Regression Results'!$C$2*E1157</f>
        <v>202.03699931482754</v>
      </c>
      <c r="H1157">
        <f>'Regression Results'!$B$18+'Regression Results'!$D$18*C1157</f>
        <v>87.608508323656451</v>
      </c>
      <c r="I1157" s="53">
        <f t="shared" si="21"/>
        <v>114.42849099117109</v>
      </c>
    </row>
    <row r="1158" spans="1:9" x14ac:dyDescent="0.25">
      <c r="A1158" s="51">
        <v>3</v>
      </c>
      <c r="B1158" s="51">
        <v>3</v>
      </c>
      <c r="C1158" s="52">
        <v>55.414999958333333</v>
      </c>
      <c r="D1158" s="54">
        <v>4</v>
      </c>
      <c r="E1158">
        <v>10</v>
      </c>
      <c r="F1158">
        <v>10</v>
      </c>
      <c r="G1158" s="53">
        <f>'Regression Results'!$C$2*E1158</f>
        <v>202.03699931482754</v>
      </c>
      <c r="H1158">
        <f>'Regression Results'!$B$18+'Regression Results'!$D$18*C1158</f>
        <v>86.719471916308038</v>
      </c>
      <c r="I1158" s="53">
        <f t="shared" si="21"/>
        <v>115.3175273985195</v>
      </c>
    </row>
    <row r="1159" spans="1:9" x14ac:dyDescent="0.25">
      <c r="A1159" s="51">
        <v>3</v>
      </c>
      <c r="B1159" s="51">
        <v>4</v>
      </c>
      <c r="C1159" s="52">
        <v>52.805000124999999</v>
      </c>
      <c r="D1159" s="54">
        <v>4</v>
      </c>
      <c r="E1159">
        <v>10</v>
      </c>
      <c r="F1159">
        <v>10</v>
      </c>
      <c r="G1159" s="53">
        <f>'Regression Results'!$C$2*E1159</f>
        <v>202.03699931482754</v>
      </c>
      <c r="H1159">
        <f>'Regression Results'!$B$18+'Regression Results'!$D$18*C1159</f>
        <v>93.445226801775306</v>
      </c>
      <c r="I1159" s="53">
        <f t="shared" si="21"/>
        <v>108.59177251305223</v>
      </c>
    </row>
    <row r="1160" spans="1:9" x14ac:dyDescent="0.25">
      <c r="A1160" s="51">
        <v>3</v>
      </c>
      <c r="B1160" s="51">
        <v>5</v>
      </c>
      <c r="C1160" s="52">
        <v>51.604999749999998</v>
      </c>
      <c r="D1160" s="54">
        <v>4</v>
      </c>
      <c r="E1160">
        <v>10</v>
      </c>
      <c r="F1160">
        <v>10</v>
      </c>
      <c r="G1160" s="53">
        <f>'Regression Results'!$C$2*E1160</f>
        <v>202.03699931482754</v>
      </c>
      <c r="H1160">
        <f>'Regression Results'!$B$18+'Regression Results'!$D$18*C1160</f>
        <v>96.537529062351012</v>
      </c>
      <c r="I1160" s="53">
        <f t="shared" si="21"/>
        <v>105.49947025247653</v>
      </c>
    </row>
    <row r="1161" spans="1:9" x14ac:dyDescent="0.25">
      <c r="A1161" s="51">
        <v>3</v>
      </c>
      <c r="B1161" s="51">
        <v>6</v>
      </c>
      <c r="C1161" s="52">
        <v>50.352500083333332</v>
      </c>
      <c r="D1161" s="54">
        <v>4</v>
      </c>
      <c r="E1161">
        <v>10</v>
      </c>
      <c r="F1161">
        <v>10</v>
      </c>
      <c r="G1161" s="53">
        <f>'Regression Results'!$C$2*E1161</f>
        <v>202.03699931482754</v>
      </c>
      <c r="H1161">
        <f>'Regression Results'!$B$18+'Regression Results'!$D$18*C1161</f>
        <v>99.76511767923256</v>
      </c>
      <c r="I1161" s="53">
        <f t="shared" si="21"/>
        <v>102.27188163559498</v>
      </c>
    </row>
    <row r="1162" spans="1:9" x14ac:dyDescent="0.25">
      <c r="A1162" s="51">
        <v>3</v>
      </c>
      <c r="B1162" s="51">
        <v>7</v>
      </c>
      <c r="C1162" s="52">
        <v>50.952500333333326</v>
      </c>
      <c r="D1162" s="54">
        <v>4</v>
      </c>
      <c r="E1162">
        <v>10</v>
      </c>
      <c r="F1162">
        <v>10</v>
      </c>
      <c r="G1162" s="53">
        <f>'Regression Results'!$C$2*E1162</f>
        <v>202.03699931482754</v>
      </c>
      <c r="H1162">
        <f>'Regression Results'!$B$18+'Regression Results'!$D$18*C1162</f>
        <v>98.218966387887377</v>
      </c>
      <c r="I1162" s="53">
        <f t="shared" si="21"/>
        <v>103.81803292694016</v>
      </c>
    </row>
    <row r="1163" spans="1:9" x14ac:dyDescent="0.25">
      <c r="A1163" s="51">
        <v>3</v>
      </c>
      <c r="B1163" s="51">
        <v>8</v>
      </c>
      <c r="C1163" s="52">
        <v>53.937499750000022</v>
      </c>
      <c r="D1163" s="54">
        <v>4</v>
      </c>
      <c r="E1163">
        <v>10</v>
      </c>
      <c r="F1163">
        <v>10</v>
      </c>
      <c r="G1163" s="53">
        <f>'Regression Results'!$C$2*E1163</f>
        <v>202.03699931482754</v>
      </c>
      <c r="H1163">
        <f>'Regression Results'!$B$18+'Regression Results'!$D$18*C1163</f>
        <v>90.526868421688391</v>
      </c>
      <c r="I1163" s="53">
        <f t="shared" si="21"/>
        <v>111.51013089313915</v>
      </c>
    </row>
    <row r="1164" spans="1:9" x14ac:dyDescent="0.25">
      <c r="A1164" s="51">
        <v>3</v>
      </c>
      <c r="B1164" s="51">
        <v>9</v>
      </c>
      <c r="C1164" s="52">
        <v>54.58250000000001</v>
      </c>
      <c r="D1164" s="54">
        <v>4</v>
      </c>
      <c r="E1164">
        <v>10</v>
      </c>
      <c r="F1164">
        <v>10</v>
      </c>
      <c r="G1164" s="53">
        <f>'Regression Results'!$C$2*E1164</f>
        <v>202.03699931482754</v>
      </c>
      <c r="H1164">
        <f>'Regression Results'!$B$18+'Regression Results'!$D$18*C1164</f>
        <v>88.864755831809561</v>
      </c>
      <c r="I1164" s="53">
        <f t="shared" si="21"/>
        <v>113.17224348301798</v>
      </c>
    </row>
    <row r="1165" spans="1:9" x14ac:dyDescent="0.25">
      <c r="A1165" s="51">
        <v>3</v>
      </c>
      <c r="B1165" s="51">
        <v>10</v>
      </c>
      <c r="C1165" s="52">
        <v>55.609999624999993</v>
      </c>
      <c r="D1165" s="54">
        <v>4</v>
      </c>
      <c r="E1165">
        <v>10</v>
      </c>
      <c r="F1165">
        <v>10</v>
      </c>
      <c r="G1165" s="53">
        <f>'Regression Results'!$C$2*E1165</f>
        <v>202.03699931482754</v>
      </c>
      <c r="H1165">
        <f>'Regression Results'!$B$18+'Regression Results'!$D$18*C1165</f>
        <v>86.216973814967986</v>
      </c>
      <c r="I1165" s="53">
        <f t="shared" si="21"/>
        <v>115.82002549985955</v>
      </c>
    </row>
    <row r="1166" spans="1:9" x14ac:dyDescent="0.25">
      <c r="A1166" s="51">
        <v>3</v>
      </c>
      <c r="B1166" s="51">
        <v>11</v>
      </c>
      <c r="C1166" s="52">
        <v>62.375000333333332</v>
      </c>
      <c r="D1166" s="54">
        <v>4</v>
      </c>
      <c r="E1166">
        <v>10</v>
      </c>
      <c r="F1166">
        <v>10</v>
      </c>
      <c r="G1166" s="53">
        <f>'Regression Results'!$C$2*E1166</f>
        <v>202.03699931482754</v>
      </c>
      <c r="H1166">
        <f>'Regression Results'!$B$18+'Regression Results'!$D$18*C1166</f>
        <v>68.784123443421009</v>
      </c>
      <c r="I1166" s="53">
        <f t="shared" si="21"/>
        <v>133.25287587140653</v>
      </c>
    </row>
    <row r="1167" spans="1:9" x14ac:dyDescent="0.25">
      <c r="A1167" s="51">
        <v>3</v>
      </c>
      <c r="B1167" s="51">
        <v>12</v>
      </c>
      <c r="C1167" s="52">
        <v>60.244999791666665</v>
      </c>
      <c r="D1167" s="54">
        <v>4</v>
      </c>
      <c r="E1167">
        <v>10</v>
      </c>
      <c r="F1167">
        <v>10</v>
      </c>
      <c r="G1167" s="53">
        <f>'Regression Results'!$C$2*E1167</f>
        <v>202.03699931482754</v>
      </c>
      <c r="H1167">
        <f>'Regression Results'!$B$18+'Regression Results'!$D$18*C1167</f>
        <v>74.272959636512411</v>
      </c>
      <c r="I1167" s="53">
        <f t="shared" si="21"/>
        <v>127.76403967831513</v>
      </c>
    </row>
    <row r="1168" spans="1:9" x14ac:dyDescent="0.25">
      <c r="A1168" s="51">
        <v>3</v>
      </c>
      <c r="B1168" s="51">
        <v>13</v>
      </c>
      <c r="C1168" s="52">
        <v>57.417499833333324</v>
      </c>
      <c r="D1168" s="54">
        <v>4</v>
      </c>
      <c r="E1168">
        <v>10</v>
      </c>
      <c r="F1168">
        <v>10</v>
      </c>
      <c r="G1168" s="53">
        <f>'Regression Results'!$C$2*E1168</f>
        <v>202.03699931482754</v>
      </c>
      <c r="H1168">
        <f>'Regression Results'!$B$18+'Regression Results'!$D$18*C1168</f>
        <v>81.559194453673911</v>
      </c>
      <c r="I1168" s="53">
        <f t="shared" si="21"/>
        <v>120.47780486115363</v>
      </c>
    </row>
    <row r="1169" spans="1:9" x14ac:dyDescent="0.25">
      <c r="A1169" s="51">
        <v>3</v>
      </c>
      <c r="B1169" s="51">
        <v>14</v>
      </c>
      <c r="C1169" s="52">
        <v>53.892499666666659</v>
      </c>
      <c r="D1169" s="54">
        <v>4</v>
      </c>
      <c r="E1169">
        <v>10</v>
      </c>
      <c r="F1169">
        <v>10</v>
      </c>
      <c r="G1169" s="53">
        <f>'Regression Results'!$C$2*E1169</f>
        <v>202.03699931482754</v>
      </c>
      <c r="H1169">
        <f>'Regression Results'!$B$18+'Regression Results'!$D$18*C1169</f>
        <v>90.642829934965306</v>
      </c>
      <c r="I1169" s="53">
        <f t="shared" si="21"/>
        <v>111.39416937986223</v>
      </c>
    </row>
    <row r="1170" spans="1:9" x14ac:dyDescent="0.25">
      <c r="A1170" s="51">
        <v>3</v>
      </c>
      <c r="B1170" s="51">
        <v>15</v>
      </c>
      <c r="C1170" s="52">
        <v>54.319999833333327</v>
      </c>
      <c r="D1170" s="54">
        <v>4</v>
      </c>
      <c r="E1170">
        <v>10</v>
      </c>
      <c r="F1170">
        <v>10</v>
      </c>
      <c r="G1170" s="53">
        <f>'Regression Results'!$C$2*E1170</f>
        <v>202.03699931482754</v>
      </c>
      <c r="H1170">
        <f>'Regression Results'!$B$18+'Regression Results'!$D$18*C1170</f>
        <v>89.541197169409031</v>
      </c>
      <c r="I1170" s="53">
        <f t="shared" si="21"/>
        <v>112.49580214541851</v>
      </c>
    </row>
    <row r="1171" spans="1:9" x14ac:dyDescent="0.25">
      <c r="A1171" s="51">
        <v>3</v>
      </c>
      <c r="B1171" s="51">
        <v>16</v>
      </c>
      <c r="C1171" s="52">
        <v>58.114999708333329</v>
      </c>
      <c r="D1171" s="54">
        <v>4</v>
      </c>
      <c r="E1171">
        <v>10</v>
      </c>
      <c r="F1171">
        <v>10</v>
      </c>
      <c r="G1171" s="53">
        <f>'Regression Results'!$C$2*E1171</f>
        <v>202.03699931482754</v>
      </c>
      <c r="H1171">
        <f>'Regression Results'!$B$18+'Regression Results'!$D$18*C1171</f>
        <v>79.761794648516542</v>
      </c>
      <c r="I1171" s="53">
        <f t="shared" si="21"/>
        <v>122.275204666311</v>
      </c>
    </row>
    <row r="1172" spans="1:9" x14ac:dyDescent="0.25">
      <c r="A1172" s="51">
        <v>3</v>
      </c>
      <c r="B1172" s="51">
        <v>17</v>
      </c>
      <c r="C1172" s="52">
        <v>60.102499583333326</v>
      </c>
      <c r="D1172" s="54">
        <v>4</v>
      </c>
      <c r="E1172">
        <v>10</v>
      </c>
      <c r="F1172">
        <v>10</v>
      </c>
      <c r="G1172" s="53">
        <f>'Regression Results'!$C$2*E1172</f>
        <v>202.03699931482754</v>
      </c>
      <c r="H1172">
        <f>'Regression Results'!$B$18+'Regression Results'!$D$18*C1172</f>
        <v>74.640170952060288</v>
      </c>
      <c r="I1172" s="53">
        <f t="shared" si="21"/>
        <v>127.39682836276725</v>
      </c>
    </row>
    <row r="1173" spans="1:9" x14ac:dyDescent="0.25">
      <c r="A1173" s="51">
        <v>3</v>
      </c>
      <c r="B1173" s="51">
        <v>18</v>
      </c>
      <c r="C1173" s="52">
        <v>59.854999916666678</v>
      </c>
      <c r="D1173" s="54">
        <v>4</v>
      </c>
      <c r="E1173">
        <v>10</v>
      </c>
      <c r="F1173">
        <v>10</v>
      </c>
      <c r="G1173" s="53">
        <f>'Regression Results'!$C$2*E1173</f>
        <v>202.03699931482754</v>
      </c>
      <c r="H1173">
        <f>'Regression Results'!$B$18+'Regression Results'!$D$18*C1173</f>
        <v>75.27795723502291</v>
      </c>
      <c r="I1173" s="53">
        <f t="shared" si="21"/>
        <v>126.75904207980463</v>
      </c>
    </row>
    <row r="1174" spans="1:9" x14ac:dyDescent="0.25">
      <c r="A1174" s="51">
        <v>3</v>
      </c>
      <c r="B1174" s="51">
        <v>19</v>
      </c>
      <c r="C1174" s="52">
        <v>58.542499833333331</v>
      </c>
      <c r="D1174" s="54">
        <v>4</v>
      </c>
      <c r="E1174">
        <v>10</v>
      </c>
      <c r="F1174">
        <v>10</v>
      </c>
      <c r="G1174" s="53">
        <f>'Regression Results'!$C$2*E1174</f>
        <v>202.03699931482754</v>
      </c>
      <c r="H1174">
        <f>'Regression Results'!$B$18+'Regression Results'!$D$18*C1174</f>
        <v>78.660161990331829</v>
      </c>
      <c r="I1174" s="53">
        <f t="shared" si="21"/>
        <v>123.37683732449571</v>
      </c>
    </row>
    <row r="1175" spans="1:9" x14ac:dyDescent="0.25">
      <c r="A1175" s="51">
        <v>3</v>
      </c>
      <c r="B1175" s="51">
        <v>20</v>
      </c>
      <c r="C1175" s="52">
        <v>61.422499958333333</v>
      </c>
      <c r="D1175" s="54">
        <v>4</v>
      </c>
      <c r="E1175">
        <v>10</v>
      </c>
      <c r="F1175">
        <v>10</v>
      </c>
      <c r="G1175" s="53">
        <f>'Regression Results'!$C$2*E1175</f>
        <v>202.03699931482754</v>
      </c>
      <c r="H1175">
        <f>'Regression Results'!$B$18+'Regression Results'!$D$18*C1175</f>
        <v>71.238638562061425</v>
      </c>
      <c r="I1175" s="53">
        <f t="shared" si="21"/>
        <v>130.79836075276611</v>
      </c>
    </row>
    <row r="1176" spans="1:9" x14ac:dyDescent="0.25">
      <c r="A1176" s="51">
        <v>3</v>
      </c>
      <c r="B1176" s="51">
        <v>21</v>
      </c>
      <c r="C1176" s="52">
        <v>60.604999749999998</v>
      </c>
      <c r="D1176" s="54">
        <v>4</v>
      </c>
      <c r="E1176">
        <v>10</v>
      </c>
      <c r="F1176">
        <v>10</v>
      </c>
      <c r="G1176" s="53">
        <f>'Regression Results'!$C$2*E1176</f>
        <v>202.03699931482754</v>
      </c>
      <c r="H1176">
        <f>'Regression Results'!$B$18+'Regression Results'!$D$18*C1176</f>
        <v>73.345269355614533</v>
      </c>
      <c r="I1176" s="53">
        <f t="shared" si="21"/>
        <v>128.69172995921301</v>
      </c>
    </row>
    <row r="1177" spans="1:9" x14ac:dyDescent="0.25">
      <c r="A1177" s="51">
        <v>3</v>
      </c>
      <c r="B1177" s="51">
        <v>22</v>
      </c>
      <c r="C1177" s="52">
        <v>58.167499666666679</v>
      </c>
      <c r="D1177" s="54">
        <v>4</v>
      </c>
      <c r="E1177">
        <v>10</v>
      </c>
      <c r="F1177">
        <v>10</v>
      </c>
      <c r="G1177" s="53">
        <f>'Regression Results'!$C$2*E1177</f>
        <v>202.03699931482754</v>
      </c>
      <c r="H1177">
        <f>'Regression Results'!$B$18+'Regression Results'!$D$18*C1177</f>
        <v>79.62650657426542</v>
      </c>
      <c r="I1177" s="53">
        <f t="shared" si="21"/>
        <v>122.41049274056212</v>
      </c>
    </row>
    <row r="1178" spans="1:9" x14ac:dyDescent="0.25">
      <c r="A1178" s="51">
        <v>3</v>
      </c>
      <c r="B1178" s="51">
        <v>23</v>
      </c>
      <c r="C1178" s="52">
        <v>56.450000000000017</v>
      </c>
      <c r="D1178" s="54">
        <v>4</v>
      </c>
      <c r="E1178">
        <v>10</v>
      </c>
      <c r="F1178">
        <v>10</v>
      </c>
      <c r="G1178" s="53">
        <f>'Regression Results'!$C$2*E1178</f>
        <v>202.03699931482754</v>
      </c>
      <c r="H1178">
        <f>'Regression Results'!$B$18+'Regression Results'!$D$18*C1178</f>
        <v>84.052361942661719</v>
      </c>
      <c r="I1178" s="53">
        <f t="shared" si="21"/>
        <v>117.98463737216582</v>
      </c>
    </row>
    <row r="1179" spans="1:9" x14ac:dyDescent="0.25">
      <c r="A1179" s="51">
        <v>3</v>
      </c>
      <c r="B1179" s="51">
        <v>24</v>
      </c>
      <c r="C1179" s="52">
        <v>57.320000166666652</v>
      </c>
      <c r="D1179" s="54">
        <v>4</v>
      </c>
      <c r="E1179">
        <v>10</v>
      </c>
      <c r="F1179">
        <v>10</v>
      </c>
      <c r="G1179" s="53">
        <f>'Regression Results'!$C$2*E1179</f>
        <v>202.03699931482754</v>
      </c>
      <c r="H1179">
        <f>'Regression Results'!$B$18+'Regression Results'!$D$18*C1179</f>
        <v>81.810443074857631</v>
      </c>
      <c r="I1179" s="53">
        <f t="shared" si="21"/>
        <v>120.22655623996991</v>
      </c>
    </row>
    <row r="1180" spans="1:9" x14ac:dyDescent="0.25">
      <c r="A1180" s="51">
        <v>3</v>
      </c>
      <c r="B1180" s="51">
        <v>25</v>
      </c>
      <c r="C1180" s="52">
        <v>56.239999916666648</v>
      </c>
      <c r="D1180" s="54">
        <v>4</v>
      </c>
      <c r="E1180">
        <v>10</v>
      </c>
      <c r="F1180">
        <v>10</v>
      </c>
      <c r="G1180" s="53">
        <f>'Regression Results'!$C$2*E1180</f>
        <v>202.03699931482754</v>
      </c>
      <c r="H1180">
        <f>'Regression Results'!$B$18+'Regression Results'!$D$18*C1180</f>
        <v>84.593514883895466</v>
      </c>
      <c r="I1180" s="53">
        <f t="shared" si="21"/>
        <v>117.44348443093207</v>
      </c>
    </row>
    <row r="1181" spans="1:9" x14ac:dyDescent="0.25">
      <c r="A1181" s="51">
        <v>3</v>
      </c>
      <c r="B1181" s="51">
        <v>26</v>
      </c>
      <c r="C1181" s="52">
        <v>56.71249958333334</v>
      </c>
      <c r="D1181" s="54">
        <v>4</v>
      </c>
      <c r="E1181">
        <v>10</v>
      </c>
      <c r="F1181">
        <v>10</v>
      </c>
      <c r="G1181" s="53">
        <f>'Regression Results'!$C$2*E1181</f>
        <v>202.03699931482754</v>
      </c>
      <c r="H1181">
        <f>'Regression Results'!$B$18+'Regression Results'!$D$18*C1181</f>
        <v>83.375922108264319</v>
      </c>
      <c r="I1181" s="53">
        <f t="shared" si="21"/>
        <v>118.66107720656322</v>
      </c>
    </row>
    <row r="1182" spans="1:9" x14ac:dyDescent="0.25">
      <c r="A1182" s="51">
        <v>3</v>
      </c>
      <c r="B1182" s="51">
        <v>27</v>
      </c>
      <c r="C1182" s="52">
        <v>57.282499833333326</v>
      </c>
      <c r="D1182" s="54">
        <v>4</v>
      </c>
      <c r="E1182">
        <v>10</v>
      </c>
      <c r="F1182">
        <v>10</v>
      </c>
      <c r="G1182" s="53">
        <f>'Regression Results'!$C$2*E1182</f>
        <v>202.03699931482754</v>
      </c>
      <c r="H1182">
        <f>'Regression Results'!$B$18+'Regression Results'!$D$18*C1182</f>
        <v>81.90707834927494</v>
      </c>
      <c r="I1182" s="53">
        <f t="shared" si="21"/>
        <v>120.1299209655526</v>
      </c>
    </row>
    <row r="1183" spans="1:9" x14ac:dyDescent="0.25">
      <c r="A1183" s="51">
        <v>3</v>
      </c>
      <c r="B1183" s="51">
        <v>28</v>
      </c>
      <c r="C1183" s="52">
        <v>57.290000124999985</v>
      </c>
      <c r="D1183" s="54">
        <v>4</v>
      </c>
      <c r="E1183">
        <v>10</v>
      </c>
      <c r="F1183">
        <v>10</v>
      </c>
      <c r="G1183" s="53">
        <f>'Regression Results'!$C$2*E1183</f>
        <v>202.03699931482754</v>
      </c>
      <c r="H1183">
        <f>'Regression Results'!$B$18+'Regression Results'!$D$18*C1183</f>
        <v>81.887750714584996</v>
      </c>
      <c r="I1183" s="53">
        <f t="shared" si="21"/>
        <v>120.14924860024254</v>
      </c>
    </row>
    <row r="1184" spans="1:9" x14ac:dyDescent="0.25">
      <c r="A1184" s="51">
        <v>3</v>
      </c>
      <c r="B1184" s="51">
        <v>29</v>
      </c>
      <c r="C1184" s="52">
        <v>57.492499916666652</v>
      </c>
      <c r="D1184" s="54">
        <v>4</v>
      </c>
      <c r="E1184">
        <v>10</v>
      </c>
      <c r="F1184">
        <v>10</v>
      </c>
      <c r="G1184" s="53">
        <f>'Regression Results'!$C$2*E1184</f>
        <v>202.03699931482754</v>
      </c>
      <c r="H1184">
        <f>'Regression Results'!$B$18+'Regression Results'!$D$18*C1184</f>
        <v>81.365925408041306</v>
      </c>
      <c r="I1184" s="53">
        <f t="shared" si="21"/>
        <v>120.67107390678623</v>
      </c>
    </row>
    <row r="1185" spans="1:9" x14ac:dyDescent="0.25">
      <c r="A1185" s="51">
        <v>3</v>
      </c>
      <c r="B1185" s="51">
        <v>30</v>
      </c>
      <c r="C1185" s="52">
        <v>56.41999962500001</v>
      </c>
      <c r="D1185" s="54">
        <v>4</v>
      </c>
      <c r="E1185">
        <v>10</v>
      </c>
      <c r="F1185">
        <v>10</v>
      </c>
      <c r="G1185" s="53">
        <f>'Regression Results'!$C$2*E1185</f>
        <v>202.03699931482754</v>
      </c>
      <c r="H1185">
        <f>'Regression Results'!$B$18+'Regression Results'!$D$18*C1185</f>
        <v>84.129670441361668</v>
      </c>
      <c r="I1185" s="53">
        <f t="shared" si="21"/>
        <v>117.90732887346587</v>
      </c>
    </row>
    <row r="1186" spans="1:9" x14ac:dyDescent="0.25">
      <c r="A1186" s="51">
        <v>3</v>
      </c>
      <c r="B1186" s="51">
        <v>31</v>
      </c>
      <c r="C1186" s="52">
        <v>64.827499916666667</v>
      </c>
      <c r="D1186" s="54">
        <v>4</v>
      </c>
      <c r="E1186">
        <v>10</v>
      </c>
      <c r="F1186">
        <v>10</v>
      </c>
      <c r="G1186" s="53">
        <f>'Regression Results'!$C$2*E1186</f>
        <v>202.03699931482754</v>
      </c>
      <c r="H1186">
        <f>'Regression Results'!$B$18+'Regression Results'!$D$18*C1186</f>
        <v>62.464233747051026</v>
      </c>
      <c r="I1186" s="53">
        <f t="shared" si="21"/>
        <v>139.57276556777651</v>
      </c>
    </row>
    <row r="1187" spans="1:9" x14ac:dyDescent="0.25">
      <c r="A1187" s="51">
        <v>4</v>
      </c>
      <c r="B1187" s="51">
        <v>1</v>
      </c>
      <c r="C1187" s="52">
        <v>58.377499958333324</v>
      </c>
      <c r="D1187" s="54">
        <v>4</v>
      </c>
      <c r="E1187">
        <v>10</v>
      </c>
      <c r="F1187">
        <v>10</v>
      </c>
      <c r="G1187" s="53">
        <f>'Regression Results'!$C$2*E1187</f>
        <v>202.03699931482754</v>
      </c>
      <c r="H1187">
        <f>'Regression Results'!$B$18+'Regression Results'!$D$18*C1187</f>
        <v>79.085353096173947</v>
      </c>
      <c r="I1187" s="53">
        <f t="shared" si="21"/>
        <v>122.95164621865359</v>
      </c>
    </row>
    <row r="1188" spans="1:9" x14ac:dyDescent="0.25">
      <c r="A1188" s="51">
        <v>4</v>
      </c>
      <c r="B1188" s="51">
        <v>2</v>
      </c>
      <c r="C1188" s="52">
        <v>57.694999791666653</v>
      </c>
      <c r="D1188" s="54">
        <v>4</v>
      </c>
      <c r="E1188">
        <v>10</v>
      </c>
      <c r="F1188">
        <v>10</v>
      </c>
      <c r="G1188" s="53">
        <f>'Regression Results'!$C$2*E1188</f>
        <v>202.03699931482754</v>
      </c>
      <c r="H1188">
        <f>'Regression Results'!$B$18+'Regression Results'!$D$18*C1188</f>
        <v>80.844099886754435</v>
      </c>
      <c r="I1188" s="53">
        <f t="shared" si="21"/>
        <v>121.1928994280731</v>
      </c>
    </row>
    <row r="1189" spans="1:9" x14ac:dyDescent="0.25">
      <c r="A1189" s="51">
        <v>4</v>
      </c>
      <c r="B1189" s="51">
        <v>3</v>
      </c>
      <c r="C1189" s="52">
        <v>55.52749983333333</v>
      </c>
      <c r="D1189" s="54">
        <v>4</v>
      </c>
      <c r="E1189">
        <v>10</v>
      </c>
      <c r="F1189">
        <v>10</v>
      </c>
      <c r="G1189" s="53">
        <f>'Regression Results'!$C$2*E1189</f>
        <v>202.03699931482754</v>
      </c>
      <c r="H1189">
        <f>'Regression Results'!$B$18+'Regression Results'!$D$18*C1189</f>
        <v>86.429568992088548</v>
      </c>
      <c r="I1189" s="53">
        <f t="shared" si="21"/>
        <v>115.60743032273899</v>
      </c>
    </row>
    <row r="1190" spans="1:9" x14ac:dyDescent="0.25">
      <c r="A1190" s="51">
        <v>4</v>
      </c>
      <c r="B1190" s="51">
        <v>4</v>
      </c>
      <c r="C1190" s="52">
        <v>53.149999916666673</v>
      </c>
      <c r="D1190" s="54">
        <v>4</v>
      </c>
      <c r="E1190">
        <v>10</v>
      </c>
      <c r="F1190">
        <v>10</v>
      </c>
      <c r="G1190" s="53">
        <f>'Regression Results'!$C$2*E1190</f>
        <v>202.03699931482754</v>
      </c>
      <c r="H1190">
        <f>'Regression Results'!$B$18+'Regression Results'!$D$18*C1190</f>
        <v>92.556190716541579</v>
      </c>
      <c r="I1190" s="53">
        <f t="shared" si="21"/>
        <v>109.48080859828596</v>
      </c>
    </row>
    <row r="1191" spans="1:9" x14ac:dyDescent="0.25">
      <c r="A1191" s="51">
        <v>4</v>
      </c>
      <c r="B1191" s="51">
        <v>5</v>
      </c>
      <c r="C1191" s="52">
        <v>53.487500000000004</v>
      </c>
      <c r="D1191" s="54">
        <v>4</v>
      </c>
      <c r="E1191">
        <v>10</v>
      </c>
      <c r="F1191">
        <v>10</v>
      </c>
      <c r="G1191" s="53">
        <f>'Regression Results'!$C$2*E1191</f>
        <v>202.03699931482754</v>
      </c>
      <c r="H1191">
        <f>'Regression Results'!$B$18+'Regression Results'!$D$18*C1191</f>
        <v>91.686480762795838</v>
      </c>
      <c r="I1191" s="53">
        <f t="shared" si="21"/>
        <v>110.3505185520317</v>
      </c>
    </row>
    <row r="1192" spans="1:9" x14ac:dyDescent="0.25">
      <c r="A1192" s="51">
        <v>4</v>
      </c>
      <c r="B1192" s="51">
        <v>6</v>
      </c>
      <c r="C1192" s="52">
        <v>53.96000004166666</v>
      </c>
      <c r="D1192" s="54">
        <v>4</v>
      </c>
      <c r="E1192">
        <v>10</v>
      </c>
      <c r="F1192">
        <v>10</v>
      </c>
      <c r="G1192" s="53">
        <f>'Regression Results'!$C$2*E1192</f>
        <v>202.03699931482754</v>
      </c>
      <c r="H1192">
        <f>'Regression Results'!$B$18+'Regression Results'!$D$18*C1192</f>
        <v>90.468887020820631</v>
      </c>
      <c r="I1192" s="53">
        <f t="shared" si="21"/>
        <v>111.56811229400691</v>
      </c>
    </row>
    <row r="1193" spans="1:9" x14ac:dyDescent="0.25">
      <c r="A1193" s="51">
        <v>4</v>
      </c>
      <c r="B1193" s="51">
        <v>7</v>
      </c>
      <c r="C1193" s="52">
        <v>53.562500083333333</v>
      </c>
      <c r="D1193" s="54">
        <v>4</v>
      </c>
      <c r="E1193">
        <v>10</v>
      </c>
      <c r="F1193">
        <v>10</v>
      </c>
      <c r="G1193" s="53">
        <f>'Regression Results'!$C$2*E1193</f>
        <v>202.03699931482754</v>
      </c>
      <c r="H1193">
        <f>'Regression Results'!$B$18+'Regression Results'!$D$18*C1193</f>
        <v>91.493211717163234</v>
      </c>
      <c r="I1193" s="53">
        <f t="shared" si="21"/>
        <v>110.54378759766431</v>
      </c>
    </row>
    <row r="1194" spans="1:9" x14ac:dyDescent="0.25">
      <c r="A1194" s="51">
        <v>4</v>
      </c>
      <c r="B1194" s="51">
        <v>8</v>
      </c>
      <c r="C1194" s="52">
        <v>51.949999833333351</v>
      </c>
      <c r="D1194" s="54">
        <v>4</v>
      </c>
      <c r="E1194">
        <v>10</v>
      </c>
      <c r="F1194">
        <v>10</v>
      </c>
      <c r="G1194" s="53">
        <f>'Regression Results'!$C$2*E1194</f>
        <v>202.03699931482754</v>
      </c>
      <c r="H1194">
        <f>'Regression Results'!$B$18+'Regression Results'!$D$18*C1194</f>
        <v>95.648492225516236</v>
      </c>
      <c r="I1194" s="53">
        <f t="shared" si="21"/>
        <v>106.3885070893113</v>
      </c>
    </row>
    <row r="1195" spans="1:9" x14ac:dyDescent="0.25">
      <c r="A1195" s="51">
        <v>4</v>
      </c>
      <c r="B1195" s="51">
        <v>9</v>
      </c>
      <c r="C1195" s="52">
        <v>51.612500166666671</v>
      </c>
      <c r="D1195" s="54">
        <v>4</v>
      </c>
      <c r="E1195">
        <v>10</v>
      </c>
      <c r="F1195">
        <v>10</v>
      </c>
      <c r="G1195" s="53">
        <f>'Regression Results'!$C$2*E1195</f>
        <v>202.03699931482754</v>
      </c>
      <c r="H1195">
        <f>'Regression Results'!$B$18+'Regression Results'!$D$18*C1195</f>
        <v>96.518201105546297</v>
      </c>
      <c r="I1195" s="53">
        <f t="shared" si="21"/>
        <v>105.51879820928124</v>
      </c>
    </row>
    <row r="1196" spans="1:9" x14ac:dyDescent="0.25">
      <c r="A1196" s="51">
        <v>4</v>
      </c>
      <c r="B1196" s="51">
        <v>10</v>
      </c>
      <c r="C1196" s="52">
        <v>52.70749974999999</v>
      </c>
      <c r="D1196" s="54">
        <v>4</v>
      </c>
      <c r="E1196">
        <v>10</v>
      </c>
      <c r="F1196">
        <v>10</v>
      </c>
      <c r="G1196" s="53">
        <f>'Regression Results'!$C$2*E1196</f>
        <v>202.03699931482754</v>
      </c>
      <c r="H1196">
        <f>'Regression Results'!$B$18+'Regression Results'!$D$18*C1196</f>
        <v>93.696477248275812</v>
      </c>
      <c r="I1196" s="53">
        <f t="shared" si="21"/>
        <v>108.34052206655173</v>
      </c>
    </row>
    <row r="1197" spans="1:9" x14ac:dyDescent="0.25">
      <c r="A1197" s="51">
        <v>4</v>
      </c>
      <c r="B1197" s="51">
        <v>11</v>
      </c>
      <c r="C1197" s="52">
        <v>52.999999625000008</v>
      </c>
      <c r="D1197" s="54">
        <v>4</v>
      </c>
      <c r="E1197">
        <v>10</v>
      </c>
      <c r="F1197">
        <v>10</v>
      </c>
      <c r="G1197" s="53">
        <f>'Regression Results'!$C$2*E1197</f>
        <v>202.03699931482754</v>
      </c>
      <c r="H1197">
        <f>'Regression Results'!$B$18+'Regression Results'!$D$18*C1197</f>
        <v>92.942729129921531</v>
      </c>
      <c r="I1197" s="53">
        <f t="shared" si="21"/>
        <v>109.09427018490601</v>
      </c>
    </row>
    <row r="1198" spans="1:9" x14ac:dyDescent="0.25">
      <c r="A1198" s="51">
        <v>4</v>
      </c>
      <c r="B1198" s="51">
        <v>12</v>
      </c>
      <c r="C1198" s="52">
        <v>57.215000000000003</v>
      </c>
      <c r="D1198" s="54">
        <v>4</v>
      </c>
      <c r="E1198">
        <v>10</v>
      </c>
      <c r="F1198">
        <v>10</v>
      </c>
      <c r="G1198" s="53">
        <f>'Regression Results'!$C$2*E1198</f>
        <v>202.03699931482754</v>
      </c>
      <c r="H1198">
        <f>'Regression Results'!$B$18+'Regression Results'!$D$18*C1198</f>
        <v>82.081019867589134</v>
      </c>
      <c r="I1198" s="53">
        <f t="shared" si="21"/>
        <v>119.95597944723841</v>
      </c>
    </row>
    <row r="1199" spans="1:9" x14ac:dyDescent="0.25">
      <c r="A1199" s="51">
        <v>4</v>
      </c>
      <c r="B1199" s="51">
        <v>13</v>
      </c>
      <c r="C1199" s="52">
        <v>57.282499875000006</v>
      </c>
      <c r="D1199" s="54">
        <v>4</v>
      </c>
      <c r="E1199">
        <v>10</v>
      </c>
      <c r="F1199">
        <v>10</v>
      </c>
      <c r="G1199" s="53">
        <f>'Regression Results'!$C$2*E1199</f>
        <v>202.03699931482754</v>
      </c>
      <c r="H1199">
        <f>'Regression Results'!$B$18+'Regression Results'!$D$18*C1199</f>
        <v>81.907078241903321</v>
      </c>
      <c r="I1199" s="53">
        <f t="shared" si="21"/>
        <v>120.12992107292422</v>
      </c>
    </row>
    <row r="1200" spans="1:9" x14ac:dyDescent="0.25">
      <c r="A1200" s="51">
        <v>4</v>
      </c>
      <c r="B1200" s="51">
        <v>14</v>
      </c>
      <c r="C1200" s="52">
        <v>56.179999916666667</v>
      </c>
      <c r="D1200" s="54">
        <v>4</v>
      </c>
      <c r="E1200">
        <v>10</v>
      </c>
      <c r="F1200">
        <v>10</v>
      </c>
      <c r="G1200" s="53">
        <f>'Regression Results'!$C$2*E1200</f>
        <v>202.03699931482754</v>
      </c>
      <c r="H1200">
        <f>'Regression Results'!$B$18+'Regression Results'!$D$18*C1200</f>
        <v>84.748129948606987</v>
      </c>
      <c r="I1200" s="53">
        <f t="shared" si="21"/>
        <v>117.28886936622055</v>
      </c>
    </row>
    <row r="1201" spans="1:9" x14ac:dyDescent="0.25">
      <c r="A1201" s="51">
        <v>4</v>
      </c>
      <c r="B1201" s="51">
        <v>15</v>
      </c>
      <c r="C1201" s="52">
        <v>56.637499875000003</v>
      </c>
      <c r="D1201" s="54">
        <v>4</v>
      </c>
      <c r="E1201">
        <v>10</v>
      </c>
      <c r="F1201">
        <v>10</v>
      </c>
      <c r="G1201" s="53">
        <f>'Regression Results'!$C$2*E1201</f>
        <v>202.03699931482754</v>
      </c>
      <c r="H1201">
        <f>'Regression Results'!$B$18+'Regression Results'!$D$18*C1201</f>
        <v>83.569190187552778</v>
      </c>
      <c r="I1201" s="53">
        <f t="shared" si="21"/>
        <v>118.46780912727476</v>
      </c>
    </row>
    <row r="1202" spans="1:9" x14ac:dyDescent="0.25">
      <c r="A1202" s="51">
        <v>4</v>
      </c>
      <c r="B1202" s="51">
        <v>16</v>
      </c>
      <c r="C1202" s="52">
        <v>57.170000000000009</v>
      </c>
      <c r="D1202" s="54">
        <v>4</v>
      </c>
      <c r="E1202">
        <v>10</v>
      </c>
      <c r="F1202">
        <v>10</v>
      </c>
      <c r="G1202" s="53">
        <f>'Regression Results'!$C$2*E1202</f>
        <v>202.03699931482754</v>
      </c>
      <c r="H1202">
        <f>'Regression Results'!$B$18+'Regression Results'!$D$18*C1202</f>
        <v>82.196981166122811</v>
      </c>
      <c r="I1202" s="53">
        <f t="shared" si="21"/>
        <v>119.84001814870473</v>
      </c>
    </row>
    <row r="1203" spans="1:9" x14ac:dyDescent="0.25">
      <c r="A1203" s="51">
        <v>4</v>
      </c>
      <c r="B1203" s="51">
        <v>17</v>
      </c>
      <c r="C1203" s="52">
        <v>59.262499999999996</v>
      </c>
      <c r="D1203" s="54">
        <v>4</v>
      </c>
      <c r="E1203">
        <v>10</v>
      </c>
      <c r="F1203">
        <v>10</v>
      </c>
      <c r="G1203" s="53">
        <f>'Regression Results'!$C$2*E1203</f>
        <v>202.03699931482754</v>
      </c>
      <c r="H1203">
        <f>'Regression Results'!$B$18+'Regression Results'!$D$18*C1203</f>
        <v>76.804780784306615</v>
      </c>
      <c r="I1203" s="53">
        <f t="shared" si="21"/>
        <v>125.23221853052092</v>
      </c>
    </row>
    <row r="1204" spans="1:9" x14ac:dyDescent="0.25">
      <c r="A1204" s="51">
        <v>4</v>
      </c>
      <c r="B1204" s="51">
        <v>18</v>
      </c>
      <c r="C1204" s="52">
        <v>58.759999625000006</v>
      </c>
      <c r="D1204" s="54">
        <v>4</v>
      </c>
      <c r="E1204">
        <v>10</v>
      </c>
      <c r="F1204">
        <v>10</v>
      </c>
      <c r="G1204" s="53">
        <f>'Regression Results'!$C$2*E1204</f>
        <v>202.03699931482754</v>
      </c>
      <c r="H1204">
        <f>'Regression Results'!$B$18+'Regression Results'!$D$18*C1204</f>
        <v>78.09968291761021</v>
      </c>
      <c r="I1204" s="53">
        <f t="shared" si="21"/>
        <v>123.93731639721733</v>
      </c>
    </row>
    <row r="1205" spans="1:9" x14ac:dyDescent="0.25">
      <c r="A1205" s="51">
        <v>4</v>
      </c>
      <c r="B1205" s="51">
        <v>19</v>
      </c>
      <c r="C1205" s="52">
        <v>57.582499958333351</v>
      </c>
      <c r="D1205" s="54">
        <v>4</v>
      </c>
      <c r="E1205">
        <v>10</v>
      </c>
      <c r="F1205">
        <v>10</v>
      </c>
      <c r="G1205" s="53">
        <f>'Regression Results'!$C$2*E1205</f>
        <v>202.03699931482754</v>
      </c>
      <c r="H1205">
        <f>'Regression Results'!$B$18+'Regression Results'!$D$18*C1205</f>
        <v>81.134002703602278</v>
      </c>
      <c r="I1205" s="53">
        <f t="shared" si="21"/>
        <v>120.90299661122526</v>
      </c>
    </row>
    <row r="1206" spans="1:9" x14ac:dyDescent="0.25">
      <c r="A1206" s="51">
        <v>4</v>
      </c>
      <c r="B1206" s="51">
        <v>20</v>
      </c>
      <c r="C1206" s="52">
        <v>55.205000000000005</v>
      </c>
      <c r="D1206" s="54">
        <v>4</v>
      </c>
      <c r="E1206">
        <v>10</v>
      </c>
      <c r="F1206">
        <v>10</v>
      </c>
      <c r="G1206" s="53">
        <f>'Regression Results'!$C$2*E1206</f>
        <v>202.03699931482754</v>
      </c>
      <c r="H1206">
        <f>'Regression Results'!$B$18+'Regression Results'!$D$18*C1206</f>
        <v>87.260624535426956</v>
      </c>
      <c r="I1206" s="53">
        <f t="shared" si="21"/>
        <v>114.77637477940058</v>
      </c>
    </row>
    <row r="1207" spans="1:9" x14ac:dyDescent="0.25">
      <c r="A1207" s="51">
        <v>4</v>
      </c>
      <c r="B1207" s="51">
        <v>21</v>
      </c>
      <c r="C1207" s="52">
        <v>54.042500083333344</v>
      </c>
      <c r="D1207" s="54">
        <v>4</v>
      </c>
      <c r="E1207">
        <v>10</v>
      </c>
      <c r="F1207">
        <v>10</v>
      </c>
      <c r="G1207" s="53">
        <f>'Regression Results'!$C$2*E1207</f>
        <v>202.03699931482754</v>
      </c>
      <c r="H1207">
        <f>'Regression Results'!$B$18+'Regression Results'!$D$18*C1207</f>
        <v>90.256291199470581</v>
      </c>
      <c r="I1207" s="53">
        <f t="shared" si="21"/>
        <v>111.78070811535696</v>
      </c>
    </row>
    <row r="1208" spans="1:9" x14ac:dyDescent="0.25">
      <c r="A1208" s="51">
        <v>4</v>
      </c>
      <c r="B1208" s="51">
        <v>22</v>
      </c>
      <c r="C1208" s="52">
        <v>56.480000000000011</v>
      </c>
      <c r="D1208" s="54">
        <v>4</v>
      </c>
      <c r="E1208">
        <v>10</v>
      </c>
      <c r="F1208">
        <v>10</v>
      </c>
      <c r="G1208" s="53">
        <f>'Regression Results'!$C$2*E1208</f>
        <v>202.03699931482754</v>
      </c>
      <c r="H1208">
        <f>'Regression Results'!$B$18+'Regression Results'!$D$18*C1208</f>
        <v>83.975054410305944</v>
      </c>
      <c r="I1208" s="53">
        <f t="shared" si="21"/>
        <v>118.0619449045216</v>
      </c>
    </row>
    <row r="1209" spans="1:9" x14ac:dyDescent="0.25">
      <c r="A1209" s="51">
        <v>4</v>
      </c>
      <c r="B1209" s="51">
        <v>23</v>
      </c>
      <c r="C1209" s="52">
        <v>63.117500541666665</v>
      </c>
      <c r="D1209" s="54">
        <v>4</v>
      </c>
      <c r="E1209">
        <v>10</v>
      </c>
      <c r="F1209">
        <v>10</v>
      </c>
      <c r="G1209" s="53">
        <f>'Regression Results'!$C$2*E1209</f>
        <v>202.03699931482754</v>
      </c>
      <c r="H1209">
        <f>'Regression Results'!$B$18+'Regression Results'!$D$18*C1209</f>
        <v>66.87076148075738</v>
      </c>
      <c r="I1209" s="53">
        <f t="shared" si="21"/>
        <v>135.16623783407016</v>
      </c>
    </row>
    <row r="1210" spans="1:9" x14ac:dyDescent="0.25">
      <c r="A1210" s="51">
        <v>4</v>
      </c>
      <c r="B1210" s="51">
        <v>24</v>
      </c>
      <c r="C1210" s="52">
        <v>71.967500375</v>
      </c>
      <c r="D1210" s="54">
        <v>4</v>
      </c>
      <c r="E1210">
        <v>10</v>
      </c>
      <c r="F1210">
        <v>10</v>
      </c>
      <c r="G1210" s="53">
        <f>'Regression Results'!$C$2*E1210</f>
        <v>202.03699931482754</v>
      </c>
      <c r="H1210">
        <f>'Regression Results'!$B$18+'Regression Results'!$D$18*C1210</f>
        <v>44.065039865286138</v>
      </c>
      <c r="I1210" s="53">
        <f t="shared" si="21"/>
        <v>157.9719594495414</v>
      </c>
    </row>
    <row r="1211" spans="1:9" x14ac:dyDescent="0.25">
      <c r="A1211" s="51">
        <v>4</v>
      </c>
      <c r="B1211" s="51">
        <v>25</v>
      </c>
      <c r="C1211" s="52">
        <v>60.140000083333341</v>
      </c>
      <c r="D1211" s="54">
        <v>4</v>
      </c>
      <c r="E1211">
        <v>10</v>
      </c>
      <c r="F1211">
        <v>10</v>
      </c>
      <c r="G1211" s="53">
        <f>'Regression Results'!$C$2*E1211</f>
        <v>202.03699931482754</v>
      </c>
      <c r="H1211">
        <f>'Regression Results'!$B$18+'Regression Results'!$D$18*C1211</f>
        <v>74.543535248156644</v>
      </c>
      <c r="I1211" s="53">
        <f t="shared" si="21"/>
        <v>127.4934640666709</v>
      </c>
    </row>
    <row r="1212" spans="1:9" x14ac:dyDescent="0.25">
      <c r="A1212" s="51">
        <v>4</v>
      </c>
      <c r="B1212" s="51">
        <v>26</v>
      </c>
      <c r="C1212" s="52">
        <v>58.242499708333327</v>
      </c>
      <c r="D1212" s="54">
        <v>4</v>
      </c>
      <c r="E1212">
        <v>10</v>
      </c>
      <c r="F1212">
        <v>10</v>
      </c>
      <c r="G1212" s="53">
        <f>'Regression Results'!$C$2*E1212</f>
        <v>202.03699931482754</v>
      </c>
      <c r="H1212">
        <f>'Regression Results'!$B$18+'Regression Results'!$D$18*C1212</f>
        <v>79.433237636004435</v>
      </c>
      <c r="I1212" s="53">
        <f t="shared" si="21"/>
        <v>122.6037616788231</v>
      </c>
    </row>
    <row r="1213" spans="1:9" x14ac:dyDescent="0.25">
      <c r="A1213" s="51">
        <v>4</v>
      </c>
      <c r="B1213" s="51">
        <v>27</v>
      </c>
      <c r="C1213" s="52">
        <v>58.40749979166668</v>
      </c>
      <c r="D1213" s="54">
        <v>4</v>
      </c>
      <c r="E1213">
        <v>10</v>
      </c>
      <c r="F1213">
        <v>10</v>
      </c>
      <c r="G1213" s="53">
        <f>'Regression Results'!$C$2*E1213</f>
        <v>202.03699931482754</v>
      </c>
      <c r="H1213">
        <f>'Regression Results'!$B$18+'Regression Results'!$D$18*C1213</f>
        <v>79.008045993304393</v>
      </c>
      <c r="I1213" s="53">
        <f t="shared" si="21"/>
        <v>123.02895332152315</v>
      </c>
    </row>
    <row r="1214" spans="1:9" x14ac:dyDescent="0.25">
      <c r="A1214" s="51">
        <v>4</v>
      </c>
      <c r="B1214" s="51">
        <v>28</v>
      </c>
      <c r="C1214" s="52">
        <v>56.824999875000003</v>
      </c>
      <c r="D1214" s="54">
        <v>4</v>
      </c>
      <c r="E1214">
        <v>10</v>
      </c>
      <c r="F1214">
        <v>10</v>
      </c>
      <c r="G1214" s="53">
        <f>'Regression Results'!$C$2*E1214</f>
        <v>202.03699931482754</v>
      </c>
      <c r="H1214">
        <f>'Regression Results'!$B$18+'Regression Results'!$D$18*C1214</f>
        <v>83.086018110329121</v>
      </c>
      <c r="I1214" s="53">
        <f t="shared" si="21"/>
        <v>118.95098120449842</v>
      </c>
    </row>
    <row r="1215" spans="1:9" x14ac:dyDescent="0.25">
      <c r="A1215" s="51">
        <v>4</v>
      </c>
      <c r="B1215" s="51">
        <v>29</v>
      </c>
      <c r="C1215" s="52">
        <v>60.46249979166668</v>
      </c>
      <c r="D1215" s="54">
        <v>4</v>
      </c>
      <c r="E1215">
        <v>10</v>
      </c>
      <c r="F1215">
        <v>10</v>
      </c>
      <c r="G1215" s="53">
        <f>'Regression Results'!$C$2*E1215</f>
        <v>202.03699931482754</v>
      </c>
      <c r="H1215">
        <f>'Regression Results'!$B$18+'Regression Results'!$D$18*C1215</f>
        <v>73.712480026932894</v>
      </c>
      <c r="I1215" s="53">
        <f t="shared" si="21"/>
        <v>128.32451928789465</v>
      </c>
    </row>
    <row r="1216" spans="1:9" x14ac:dyDescent="0.25">
      <c r="A1216" s="51">
        <v>4</v>
      </c>
      <c r="B1216" s="51">
        <v>30</v>
      </c>
      <c r="C1216" s="52">
        <v>58.324999666666677</v>
      </c>
      <c r="D1216" s="54">
        <v>4</v>
      </c>
      <c r="E1216">
        <v>10</v>
      </c>
      <c r="F1216">
        <v>10</v>
      </c>
      <c r="G1216" s="53">
        <f>'Regression Results'!$C$2*E1216</f>
        <v>202.03699931482754</v>
      </c>
      <c r="H1216">
        <f>'Regression Results'!$B$18+'Regression Results'!$D$18*C1216</f>
        <v>79.220642029397538</v>
      </c>
      <c r="I1216" s="53">
        <f t="shared" si="21"/>
        <v>122.81635728543</v>
      </c>
    </row>
    <row r="1217" spans="1:9" x14ac:dyDescent="0.25">
      <c r="A1217" s="51">
        <v>5</v>
      </c>
      <c r="B1217" s="51">
        <v>1</v>
      </c>
      <c r="C1217" s="52">
        <v>60.06499983333336</v>
      </c>
      <c r="D1217" s="54">
        <v>4</v>
      </c>
      <c r="E1217">
        <v>10</v>
      </c>
      <c r="F1217">
        <v>10</v>
      </c>
      <c r="G1217" s="53">
        <f>'Regression Results'!$C$2*E1217</f>
        <v>202.03699931482754</v>
      </c>
      <c r="H1217">
        <f>'Regression Results'!$B$18+'Regression Results'!$D$18*C1217</f>
        <v>74.736804723275498</v>
      </c>
      <c r="I1217" s="53">
        <f t="shared" si="21"/>
        <v>127.30019459155204</v>
      </c>
    </row>
    <row r="1218" spans="1:9" x14ac:dyDescent="0.25">
      <c r="A1218" s="51">
        <v>5</v>
      </c>
      <c r="B1218" s="51">
        <v>2</v>
      </c>
      <c r="C1218" s="52">
        <v>59.967499666666669</v>
      </c>
      <c r="D1218" s="54">
        <v>4</v>
      </c>
      <c r="E1218">
        <v>10</v>
      </c>
      <c r="F1218">
        <v>10</v>
      </c>
      <c r="G1218" s="53">
        <f>'Regression Results'!$C$2*E1218</f>
        <v>202.03699931482754</v>
      </c>
      <c r="H1218">
        <f>'Regression Results'!$B$18+'Regression Results'!$D$18*C1218</f>
        <v>74.988054632918164</v>
      </c>
      <c r="I1218" s="53">
        <f t="shared" si="21"/>
        <v>127.04894468190938</v>
      </c>
    </row>
    <row r="1219" spans="1:9" x14ac:dyDescent="0.25">
      <c r="A1219" s="51">
        <v>5</v>
      </c>
      <c r="B1219" s="51">
        <v>3</v>
      </c>
      <c r="C1219" s="52">
        <v>61.339999791666663</v>
      </c>
      <c r="D1219" s="54">
        <v>4</v>
      </c>
      <c r="E1219">
        <v>10</v>
      </c>
      <c r="F1219">
        <v>10</v>
      </c>
      <c r="G1219" s="53">
        <f>'Regression Results'!$C$2*E1219</f>
        <v>202.03699931482754</v>
      </c>
      <c r="H1219">
        <f>'Regression Results'!$B$18+'Regression Results'!$D$18*C1219</f>
        <v>71.451234705526133</v>
      </c>
      <c r="I1219" s="53">
        <f t="shared" ref="I1219:I1282" si="22">G1219-H1219</f>
        <v>130.58576460930141</v>
      </c>
    </row>
    <row r="1220" spans="1:9" x14ac:dyDescent="0.25">
      <c r="A1220" s="51">
        <v>5</v>
      </c>
      <c r="B1220" s="51">
        <v>4</v>
      </c>
      <c r="C1220" s="52">
        <v>60.334999624999988</v>
      </c>
      <c r="D1220" s="54">
        <v>4</v>
      </c>
      <c r="E1220">
        <v>10</v>
      </c>
      <c r="F1220">
        <v>10</v>
      </c>
      <c r="G1220" s="53">
        <f>'Regression Results'!$C$2*E1220</f>
        <v>202.03699931482754</v>
      </c>
      <c r="H1220">
        <f>'Regression Results'!$B$18+'Regression Results'!$D$18*C1220</f>
        <v>74.041037468931364</v>
      </c>
      <c r="I1220" s="53">
        <f t="shared" si="22"/>
        <v>127.99596184589618</v>
      </c>
    </row>
    <row r="1221" spans="1:9" x14ac:dyDescent="0.25">
      <c r="A1221" s="51">
        <v>5</v>
      </c>
      <c r="B1221" s="51">
        <v>5</v>
      </c>
      <c r="C1221" s="52">
        <v>60.964999916666677</v>
      </c>
      <c r="D1221" s="54">
        <v>4</v>
      </c>
      <c r="E1221">
        <v>10</v>
      </c>
      <c r="F1221">
        <v>10</v>
      </c>
      <c r="G1221" s="53">
        <f>'Regression Results'!$C$2*E1221</f>
        <v>202.03699931482754</v>
      </c>
      <c r="H1221">
        <f>'Regression Results'!$B$18+'Regression Results'!$D$18*C1221</f>
        <v>72.417578537858731</v>
      </c>
      <c r="I1221" s="53">
        <f t="shared" si="22"/>
        <v>129.61942077696881</v>
      </c>
    </row>
    <row r="1222" spans="1:9" x14ac:dyDescent="0.25">
      <c r="A1222" s="51">
        <v>5</v>
      </c>
      <c r="B1222" s="51">
        <v>6</v>
      </c>
      <c r="C1222" s="52">
        <v>60.425000041666671</v>
      </c>
      <c r="D1222" s="54">
        <v>4</v>
      </c>
      <c r="E1222">
        <v>10</v>
      </c>
      <c r="F1222">
        <v>10</v>
      </c>
      <c r="G1222" s="53">
        <f>'Regression Results'!$C$2*E1222</f>
        <v>202.03699931482754</v>
      </c>
      <c r="H1222">
        <f>'Regression Results'!$B$18+'Regression Results'!$D$18*C1222</f>
        <v>73.809113798148218</v>
      </c>
      <c r="I1222" s="53">
        <f t="shared" si="22"/>
        <v>128.22788551667932</v>
      </c>
    </row>
    <row r="1223" spans="1:9" x14ac:dyDescent="0.25">
      <c r="A1223" s="51">
        <v>5</v>
      </c>
      <c r="B1223" s="51">
        <v>7</v>
      </c>
      <c r="C1223" s="52">
        <v>58.564999791666672</v>
      </c>
      <c r="D1223" s="54">
        <v>4</v>
      </c>
      <c r="E1223">
        <v>10</v>
      </c>
      <c r="F1223">
        <v>10</v>
      </c>
      <c r="G1223" s="53">
        <f>'Regression Results'!$C$2*E1223</f>
        <v>202.03699931482754</v>
      </c>
      <c r="H1223">
        <f>'Regression Results'!$B$18+'Regression Results'!$D$18*C1223</f>
        <v>78.602181448436539</v>
      </c>
      <c r="I1223" s="53">
        <f t="shared" si="22"/>
        <v>123.434817866391</v>
      </c>
    </row>
    <row r="1224" spans="1:9" x14ac:dyDescent="0.25">
      <c r="A1224" s="51">
        <v>5</v>
      </c>
      <c r="B1224" s="51">
        <v>8</v>
      </c>
      <c r="C1224" s="52">
        <v>59.299999833333338</v>
      </c>
      <c r="D1224" s="54">
        <v>4</v>
      </c>
      <c r="E1224">
        <v>10</v>
      </c>
      <c r="F1224">
        <v>10</v>
      </c>
      <c r="G1224" s="53">
        <f>'Regression Results'!$C$2*E1224</f>
        <v>202.03699931482754</v>
      </c>
      <c r="H1224">
        <f>'Regression Results'!$B$18+'Regression Results'!$D$18*C1224</f>
        <v>76.708146798348139</v>
      </c>
      <c r="I1224" s="53">
        <f t="shared" si="22"/>
        <v>125.3288525164794</v>
      </c>
    </row>
    <row r="1225" spans="1:9" x14ac:dyDescent="0.25">
      <c r="A1225" s="51">
        <v>5</v>
      </c>
      <c r="B1225" s="51">
        <v>9</v>
      </c>
      <c r="C1225" s="52">
        <v>59.232499708333336</v>
      </c>
      <c r="D1225" s="54">
        <v>4</v>
      </c>
      <c r="E1225">
        <v>10</v>
      </c>
      <c r="F1225">
        <v>10</v>
      </c>
      <c r="G1225" s="53">
        <f>'Regression Results'!$C$2*E1225</f>
        <v>202.03699931482754</v>
      </c>
      <c r="H1225">
        <f>'Regression Results'!$B$18+'Regression Results'!$D$18*C1225</f>
        <v>76.882089068263411</v>
      </c>
      <c r="I1225" s="53">
        <f t="shared" si="22"/>
        <v>125.15491024656413</v>
      </c>
    </row>
    <row r="1226" spans="1:9" x14ac:dyDescent="0.25">
      <c r="A1226" s="51">
        <v>5</v>
      </c>
      <c r="B1226" s="51">
        <v>10</v>
      </c>
      <c r="C1226" s="52">
        <v>63.237499708333338</v>
      </c>
      <c r="D1226" s="54">
        <v>4</v>
      </c>
      <c r="E1226">
        <v>10</v>
      </c>
      <c r="F1226">
        <v>10</v>
      </c>
      <c r="G1226" s="53">
        <f>'Regression Results'!$C$2*E1226</f>
        <v>202.03699931482754</v>
      </c>
      <c r="H1226">
        <f>'Regression Results'!$B$18+'Regression Results'!$D$18*C1226</f>
        <v>66.561533498765669</v>
      </c>
      <c r="I1226" s="53">
        <f t="shared" si="22"/>
        <v>135.47546581606187</v>
      </c>
    </row>
    <row r="1227" spans="1:9" x14ac:dyDescent="0.25">
      <c r="A1227" s="51">
        <v>5</v>
      </c>
      <c r="B1227" s="51">
        <v>11</v>
      </c>
      <c r="C1227" s="52">
        <v>62.539999833333333</v>
      </c>
      <c r="D1227" s="54">
        <v>4</v>
      </c>
      <c r="E1227">
        <v>10</v>
      </c>
      <c r="F1227">
        <v>10</v>
      </c>
      <c r="G1227" s="53">
        <f>'Regression Results'!$C$2*E1227</f>
        <v>202.03699931482754</v>
      </c>
      <c r="H1227">
        <f>'Regression Results'!$B$18+'Regression Results'!$D$18*C1227</f>
        <v>68.358933303923038</v>
      </c>
      <c r="I1227" s="53">
        <f t="shared" si="22"/>
        <v>133.6780660109045</v>
      </c>
    </row>
    <row r="1228" spans="1:9" x14ac:dyDescent="0.25">
      <c r="A1228" s="51">
        <v>5</v>
      </c>
      <c r="B1228" s="51">
        <v>12</v>
      </c>
      <c r="C1228" s="52">
        <v>63.282499916666673</v>
      </c>
      <c r="D1228" s="54">
        <v>4</v>
      </c>
      <c r="E1228">
        <v>10</v>
      </c>
      <c r="F1228">
        <v>10</v>
      </c>
      <c r="G1228" s="53">
        <f>'Regression Results'!$C$2*E1228</f>
        <v>202.03699931482754</v>
      </c>
      <c r="H1228">
        <f>'Regression Results'!$B$18+'Regression Results'!$D$18*C1228</f>
        <v>66.445571663374125</v>
      </c>
      <c r="I1228" s="53">
        <f t="shared" si="22"/>
        <v>135.59142765145342</v>
      </c>
    </row>
    <row r="1229" spans="1:9" x14ac:dyDescent="0.25">
      <c r="A1229" s="51">
        <v>5</v>
      </c>
      <c r="B1229" s="51">
        <v>13</v>
      </c>
      <c r="C1229" s="52">
        <v>60.814999875000012</v>
      </c>
      <c r="D1229" s="54">
        <v>4</v>
      </c>
      <c r="E1229">
        <v>10</v>
      </c>
      <c r="F1229">
        <v>10</v>
      </c>
      <c r="G1229" s="53">
        <f>'Regression Results'!$C$2*E1229</f>
        <v>202.03699931482754</v>
      </c>
      <c r="H1229">
        <f>'Regression Results'!$B$18+'Regression Results'!$D$18*C1229</f>
        <v>72.804116307009252</v>
      </c>
      <c r="I1229" s="53">
        <f t="shared" si="22"/>
        <v>129.23288300781829</v>
      </c>
    </row>
    <row r="1230" spans="1:9" x14ac:dyDescent="0.25">
      <c r="A1230" s="51">
        <v>5</v>
      </c>
      <c r="B1230" s="51">
        <v>14</v>
      </c>
      <c r="C1230" s="52">
        <v>59.487499666666672</v>
      </c>
      <c r="D1230" s="54">
        <v>4</v>
      </c>
      <c r="E1230">
        <v>10</v>
      </c>
      <c r="F1230">
        <v>10</v>
      </c>
      <c r="G1230" s="53">
        <f>'Regression Results'!$C$2*E1230</f>
        <v>202.03699931482754</v>
      </c>
      <c r="H1230">
        <f>'Regression Results'!$B$18+'Regression Results'!$D$18*C1230</f>
        <v>76.22497515061076</v>
      </c>
      <c r="I1230" s="53">
        <f t="shared" si="22"/>
        <v>125.81202416421678</v>
      </c>
    </row>
    <row r="1231" spans="1:9" x14ac:dyDescent="0.25">
      <c r="A1231" s="51">
        <v>5</v>
      </c>
      <c r="B1231" s="51">
        <v>15</v>
      </c>
      <c r="C1231" s="52">
        <v>60.702499583333328</v>
      </c>
      <c r="D1231" s="54">
        <v>4</v>
      </c>
      <c r="E1231">
        <v>10</v>
      </c>
      <c r="F1231">
        <v>10</v>
      </c>
      <c r="G1231" s="53">
        <f>'Regression Results'!$C$2*E1231</f>
        <v>202.03699931482754</v>
      </c>
      <c r="H1231">
        <f>'Regression Results'!$B$18+'Regression Results'!$D$18*C1231</f>
        <v>73.094020304944507</v>
      </c>
      <c r="I1231" s="53">
        <f t="shared" si="22"/>
        <v>128.94297900988303</v>
      </c>
    </row>
    <row r="1232" spans="1:9" x14ac:dyDescent="0.25">
      <c r="A1232" s="51">
        <v>5</v>
      </c>
      <c r="B1232" s="51">
        <v>16</v>
      </c>
      <c r="C1232" s="52">
        <v>63.207500124999996</v>
      </c>
      <c r="D1232" s="54">
        <v>4</v>
      </c>
      <c r="E1232">
        <v>10</v>
      </c>
      <c r="F1232">
        <v>10</v>
      </c>
      <c r="G1232" s="53">
        <f>'Regression Results'!$C$2*E1232</f>
        <v>202.03699931482754</v>
      </c>
      <c r="H1232">
        <f>'Regression Results'!$B$18+'Regression Results'!$D$18*C1232</f>
        <v>66.638839957405736</v>
      </c>
      <c r="I1232" s="53">
        <f t="shared" si="22"/>
        <v>135.3981593574218</v>
      </c>
    </row>
    <row r="1233" spans="1:9" x14ac:dyDescent="0.25">
      <c r="A1233" s="51">
        <v>5</v>
      </c>
      <c r="B1233" s="51">
        <v>17</v>
      </c>
      <c r="C1233" s="52">
        <v>64.249999791666667</v>
      </c>
      <c r="D1233" s="54">
        <v>4</v>
      </c>
      <c r="E1233">
        <v>10</v>
      </c>
      <c r="F1233">
        <v>10</v>
      </c>
      <c r="G1233" s="53">
        <f>'Regression Results'!$C$2*E1233</f>
        <v>202.03699931482754</v>
      </c>
      <c r="H1233">
        <f>'Regression Results'!$B$18+'Regression Results'!$D$18*C1233</f>
        <v>63.952404067014669</v>
      </c>
      <c r="I1233" s="53">
        <f t="shared" si="22"/>
        <v>138.08459524781287</v>
      </c>
    </row>
    <row r="1234" spans="1:9" x14ac:dyDescent="0.25">
      <c r="A1234" s="51">
        <v>5</v>
      </c>
      <c r="B1234" s="51">
        <v>18</v>
      </c>
      <c r="C1234" s="52">
        <v>63.470000208333317</v>
      </c>
      <c r="D1234" s="54">
        <v>4</v>
      </c>
      <c r="E1234">
        <v>10</v>
      </c>
      <c r="F1234">
        <v>10</v>
      </c>
      <c r="G1234" s="53">
        <f>'Regression Results'!$C$2*E1234</f>
        <v>202.03699931482754</v>
      </c>
      <c r="H1234">
        <f>'Regression Results'!$B$18+'Regression Results'!$D$18*C1234</f>
        <v>65.962398834549475</v>
      </c>
      <c r="I1234" s="53">
        <f t="shared" si="22"/>
        <v>136.07460048027806</v>
      </c>
    </row>
    <row r="1235" spans="1:9" x14ac:dyDescent="0.25">
      <c r="A1235" s="51">
        <v>5</v>
      </c>
      <c r="B1235" s="51">
        <v>19</v>
      </c>
      <c r="C1235" s="52">
        <v>57.807500166666678</v>
      </c>
      <c r="D1235" s="54">
        <v>4</v>
      </c>
      <c r="E1235">
        <v>10</v>
      </c>
      <c r="F1235">
        <v>10</v>
      </c>
      <c r="G1235" s="53">
        <f>'Regression Results'!$C$2*E1235</f>
        <v>202.03699931482754</v>
      </c>
      <c r="H1235">
        <f>'Regression Results'!$B$18+'Regression Results'!$D$18*C1235</f>
        <v>80.554195674076027</v>
      </c>
      <c r="I1235" s="53">
        <f t="shared" si="22"/>
        <v>121.48280364075151</v>
      </c>
    </row>
    <row r="1236" spans="1:9" x14ac:dyDescent="0.25">
      <c r="A1236" s="51">
        <v>5</v>
      </c>
      <c r="B1236" s="51">
        <v>20</v>
      </c>
      <c r="C1236" s="52">
        <v>62.825000125000003</v>
      </c>
      <c r="D1236" s="54">
        <v>4</v>
      </c>
      <c r="E1236">
        <v>10</v>
      </c>
      <c r="F1236">
        <v>10</v>
      </c>
      <c r="G1236" s="53">
        <f>'Regression Results'!$C$2*E1236</f>
        <v>202.03699931482754</v>
      </c>
      <c r="H1236">
        <f>'Regression Results'!$B$18+'Regression Results'!$D$18*C1236</f>
        <v>67.624510994942028</v>
      </c>
      <c r="I1236" s="53">
        <f t="shared" si="22"/>
        <v>134.41248831988551</v>
      </c>
    </row>
    <row r="1237" spans="1:9" x14ac:dyDescent="0.25">
      <c r="A1237" s="51">
        <v>5</v>
      </c>
      <c r="B1237" s="51">
        <v>21</v>
      </c>
      <c r="C1237" s="52">
        <v>68.780000000000015</v>
      </c>
      <c r="D1237" s="54">
        <v>4</v>
      </c>
      <c r="E1237">
        <v>10</v>
      </c>
      <c r="F1237">
        <v>10</v>
      </c>
      <c r="G1237" s="53">
        <f>'Regression Results'!$C$2*E1237</f>
        <v>202.03699931482754</v>
      </c>
      <c r="H1237">
        <f>'Regression Results'!$B$18+'Regression Results'!$D$18*C1237</f>
        <v>52.278966144432758</v>
      </c>
      <c r="I1237" s="53">
        <f t="shared" si="22"/>
        <v>149.75803317039478</v>
      </c>
    </row>
    <row r="1238" spans="1:9" x14ac:dyDescent="0.25">
      <c r="A1238" s="51">
        <v>5</v>
      </c>
      <c r="B1238" s="51">
        <v>22</v>
      </c>
      <c r="C1238" s="52">
        <v>59.569999916666681</v>
      </c>
      <c r="D1238" s="54">
        <v>4</v>
      </c>
      <c r="E1238">
        <v>10</v>
      </c>
      <c r="F1238">
        <v>10</v>
      </c>
      <c r="G1238" s="53">
        <f>'Regression Results'!$C$2*E1238</f>
        <v>202.03699931482754</v>
      </c>
      <c r="H1238">
        <f>'Regression Results'!$B$18+'Regression Results'!$D$18*C1238</f>
        <v>76.012378792402899</v>
      </c>
      <c r="I1238" s="53">
        <f t="shared" si="22"/>
        <v>126.02462052242464</v>
      </c>
    </row>
    <row r="1239" spans="1:9" x14ac:dyDescent="0.25">
      <c r="A1239" s="51">
        <v>5</v>
      </c>
      <c r="B1239" s="51">
        <v>23</v>
      </c>
      <c r="C1239" s="52">
        <v>62.824999916666684</v>
      </c>
      <c r="D1239" s="54">
        <v>4</v>
      </c>
      <c r="E1239">
        <v>10</v>
      </c>
      <c r="F1239">
        <v>10</v>
      </c>
      <c r="G1239" s="53">
        <f>'Regression Results'!$C$2*E1239</f>
        <v>202.03699931482754</v>
      </c>
      <c r="H1239">
        <f>'Regression Results'!$B$18+'Regression Results'!$D$18*C1239</f>
        <v>67.624511531799868</v>
      </c>
      <c r="I1239" s="53">
        <f t="shared" si="22"/>
        <v>134.41248778302767</v>
      </c>
    </row>
    <row r="1240" spans="1:9" x14ac:dyDescent="0.25">
      <c r="A1240" s="51">
        <v>5</v>
      </c>
      <c r="B1240" s="51">
        <v>24</v>
      </c>
      <c r="C1240" s="52">
        <v>61.055000083333319</v>
      </c>
      <c r="D1240" s="54">
        <v>4</v>
      </c>
      <c r="E1240">
        <v>10</v>
      </c>
      <c r="F1240">
        <v>10</v>
      </c>
      <c r="G1240" s="53">
        <f>'Regression Results'!$C$2*E1240</f>
        <v>202.03699931482754</v>
      </c>
      <c r="H1240">
        <f>'Regression Results'!$B$18+'Regression Results'!$D$18*C1240</f>
        <v>72.185655511305157</v>
      </c>
      <c r="I1240" s="53">
        <f t="shared" si="22"/>
        <v>129.85134380352238</v>
      </c>
    </row>
    <row r="1241" spans="1:9" x14ac:dyDescent="0.25">
      <c r="A1241" s="51">
        <v>5</v>
      </c>
      <c r="B1241" s="51">
        <v>25</v>
      </c>
      <c r="C1241" s="52">
        <v>62.225000124999987</v>
      </c>
      <c r="D1241" s="54">
        <v>4</v>
      </c>
      <c r="E1241">
        <v>10</v>
      </c>
      <c r="F1241">
        <v>10</v>
      </c>
      <c r="G1241" s="53">
        <f>'Regression Results'!$C$2*E1241</f>
        <v>202.03699931482754</v>
      </c>
      <c r="H1241">
        <f>'Regression Results'!$B$18+'Regression Results'!$D$18*C1241</f>
        <v>69.170661642057837</v>
      </c>
      <c r="I1241" s="53">
        <f t="shared" si="22"/>
        <v>132.8663376727697</v>
      </c>
    </row>
    <row r="1242" spans="1:9" x14ac:dyDescent="0.25">
      <c r="A1242" s="51">
        <v>5</v>
      </c>
      <c r="B1242" s="51">
        <v>26</v>
      </c>
      <c r="C1242" s="52">
        <v>63.814999625000006</v>
      </c>
      <c r="D1242" s="54">
        <v>4</v>
      </c>
      <c r="E1242">
        <v>10</v>
      </c>
      <c r="F1242">
        <v>10</v>
      </c>
      <c r="G1242" s="53">
        <f>'Regression Results'!$C$2*E1242</f>
        <v>202.03699931482754</v>
      </c>
      <c r="H1242">
        <f>'Regression Results'!$B$18+'Regression Results'!$D$18*C1242</f>
        <v>65.073363715659895</v>
      </c>
      <c r="I1242" s="53">
        <f t="shared" si="22"/>
        <v>136.96363559916765</v>
      </c>
    </row>
    <row r="1243" spans="1:9" x14ac:dyDescent="0.25">
      <c r="A1243" s="51">
        <v>5</v>
      </c>
      <c r="B1243" s="51">
        <v>27</v>
      </c>
      <c r="C1243" s="52">
        <v>66.642499999999998</v>
      </c>
      <c r="D1243" s="54">
        <v>4</v>
      </c>
      <c r="E1243">
        <v>10</v>
      </c>
      <c r="F1243">
        <v>10</v>
      </c>
      <c r="G1243" s="53">
        <f>'Regression Results'!$C$2*E1243</f>
        <v>202.03699931482754</v>
      </c>
      <c r="H1243">
        <f>'Regression Results'!$B$18+'Regression Results'!$D$18*C1243</f>
        <v>57.787127824782715</v>
      </c>
      <c r="I1243" s="53">
        <f t="shared" si="22"/>
        <v>144.24987149004482</v>
      </c>
    </row>
    <row r="1244" spans="1:9" x14ac:dyDescent="0.25">
      <c r="A1244" s="51">
        <v>5</v>
      </c>
      <c r="B1244" s="51">
        <v>28</v>
      </c>
      <c r="C1244" s="52">
        <v>67.362500333333344</v>
      </c>
      <c r="D1244" s="54">
        <v>4</v>
      </c>
      <c r="E1244">
        <v>10</v>
      </c>
      <c r="F1244">
        <v>10</v>
      </c>
      <c r="G1244" s="53">
        <f>'Regression Results'!$C$2*E1244</f>
        <v>202.03699931482754</v>
      </c>
      <c r="H1244">
        <f>'Regression Results'!$B$18+'Regression Results'!$D$18*C1244</f>
        <v>55.931746189271166</v>
      </c>
      <c r="I1244" s="53">
        <f t="shared" si="22"/>
        <v>146.10525312555637</v>
      </c>
    </row>
    <row r="1245" spans="1:9" x14ac:dyDescent="0.25">
      <c r="A1245" s="51">
        <v>5</v>
      </c>
      <c r="B1245" s="51">
        <v>29</v>
      </c>
      <c r="C1245" s="52">
        <v>64.699999791666656</v>
      </c>
      <c r="D1245" s="54">
        <v>4</v>
      </c>
      <c r="E1245">
        <v>10</v>
      </c>
      <c r="F1245">
        <v>10</v>
      </c>
      <c r="G1245" s="53">
        <f>'Regression Results'!$C$2*E1245</f>
        <v>202.03699931482754</v>
      </c>
      <c r="H1245">
        <f>'Regression Results'!$B$18+'Regression Results'!$D$18*C1245</f>
        <v>62.792791081677876</v>
      </c>
      <c r="I1245" s="53">
        <f t="shared" si="22"/>
        <v>139.24420823314966</v>
      </c>
    </row>
    <row r="1246" spans="1:9" x14ac:dyDescent="0.25">
      <c r="A1246" s="51">
        <v>5</v>
      </c>
      <c r="B1246" s="51">
        <v>30</v>
      </c>
      <c r="C1246" s="52">
        <v>65.780000250000015</v>
      </c>
      <c r="D1246" s="54">
        <v>4</v>
      </c>
      <c r="E1246">
        <v>10</v>
      </c>
      <c r="F1246">
        <v>10</v>
      </c>
      <c r="G1246" s="53">
        <f>'Regression Results'!$C$2*E1246</f>
        <v>202.03699931482754</v>
      </c>
      <c r="H1246">
        <f>'Regression Results'!$B$18+'Regression Results'!$D$18*C1246</f>
        <v>60.009718735782144</v>
      </c>
      <c r="I1246" s="53">
        <f t="shared" si="22"/>
        <v>142.0272805790454</v>
      </c>
    </row>
    <row r="1247" spans="1:9" x14ac:dyDescent="0.25">
      <c r="A1247" s="51">
        <v>5</v>
      </c>
      <c r="B1247" s="51">
        <v>31</v>
      </c>
      <c r="C1247" s="52">
        <v>65.757499833333341</v>
      </c>
      <c r="D1247" s="54">
        <v>4</v>
      </c>
      <c r="E1247">
        <v>10</v>
      </c>
      <c r="F1247">
        <v>10</v>
      </c>
      <c r="G1247" s="53">
        <f>'Regression Results'!$C$2*E1247</f>
        <v>202.03699931482754</v>
      </c>
      <c r="H1247">
        <f>'Regression Results'!$B$18+'Regression Results'!$D$18*C1247</f>
        <v>60.067700458764733</v>
      </c>
      <c r="I1247" s="53">
        <f t="shared" si="22"/>
        <v>141.96929885606281</v>
      </c>
    </row>
    <row r="1248" spans="1:9" x14ac:dyDescent="0.25">
      <c r="A1248" s="51">
        <v>6</v>
      </c>
      <c r="B1248" s="51">
        <v>1</v>
      </c>
      <c r="C1248" s="52">
        <v>64.437500125000014</v>
      </c>
      <c r="D1248" s="54">
        <v>4</v>
      </c>
      <c r="E1248">
        <v>10</v>
      </c>
      <c r="F1248">
        <v>10</v>
      </c>
      <c r="G1248" s="53">
        <f>'Regression Results'!$C$2*E1248</f>
        <v>202.03699931482754</v>
      </c>
      <c r="H1248">
        <f>'Regression Results'!$B$18+'Regression Results'!$D$18*C1248</f>
        <v>63.469231130818372</v>
      </c>
      <c r="I1248" s="53">
        <f t="shared" si="22"/>
        <v>138.56776818400917</v>
      </c>
    </row>
    <row r="1249" spans="1:9" x14ac:dyDescent="0.25">
      <c r="A1249" s="51">
        <v>6</v>
      </c>
      <c r="B1249" s="51">
        <v>2</v>
      </c>
      <c r="C1249" s="52">
        <v>64.249999833333334</v>
      </c>
      <c r="D1249" s="54">
        <v>4</v>
      </c>
      <c r="E1249">
        <v>10</v>
      </c>
      <c r="F1249">
        <v>10</v>
      </c>
      <c r="G1249" s="53">
        <f>'Regression Results'!$C$2*E1249</f>
        <v>202.03699931482754</v>
      </c>
      <c r="H1249">
        <f>'Regression Results'!$B$18+'Regression Results'!$D$18*C1249</f>
        <v>63.952403959643107</v>
      </c>
      <c r="I1249" s="53">
        <f t="shared" si="22"/>
        <v>138.08459535518443</v>
      </c>
    </row>
    <row r="1250" spans="1:9" x14ac:dyDescent="0.25">
      <c r="A1250" s="51">
        <v>6</v>
      </c>
      <c r="B1250" s="51">
        <v>3</v>
      </c>
      <c r="C1250" s="52">
        <v>64.332499916666663</v>
      </c>
      <c r="D1250" s="54">
        <v>4</v>
      </c>
      <c r="E1250">
        <v>10</v>
      </c>
      <c r="F1250">
        <v>10</v>
      </c>
      <c r="G1250" s="53">
        <f>'Regression Results'!$C$2*E1250</f>
        <v>202.03699931482754</v>
      </c>
      <c r="H1250">
        <f>'Regression Results'!$B$18+'Regression Results'!$D$18*C1250</f>
        <v>63.739808030921552</v>
      </c>
      <c r="I1250" s="53">
        <f t="shared" si="22"/>
        <v>138.29719128390599</v>
      </c>
    </row>
    <row r="1251" spans="1:9" x14ac:dyDescent="0.25">
      <c r="A1251" s="51">
        <v>6</v>
      </c>
      <c r="B1251" s="51">
        <v>4</v>
      </c>
      <c r="C1251" s="52">
        <v>65.374999875</v>
      </c>
      <c r="D1251" s="54">
        <v>4</v>
      </c>
      <c r="E1251">
        <v>10</v>
      </c>
      <c r="F1251">
        <v>10</v>
      </c>
      <c r="G1251" s="53">
        <f>'Regression Results'!$C$2*E1251</f>
        <v>202.03699931482754</v>
      </c>
      <c r="H1251">
        <f>'Regression Results'!$B$18+'Regression Results'!$D$18*C1251</f>
        <v>61.053371388929463</v>
      </c>
      <c r="I1251" s="53">
        <f t="shared" si="22"/>
        <v>140.98362792589808</v>
      </c>
    </row>
    <row r="1252" spans="1:9" x14ac:dyDescent="0.25">
      <c r="A1252" s="51">
        <v>6</v>
      </c>
      <c r="B1252" s="51">
        <v>5</v>
      </c>
      <c r="C1252" s="52">
        <v>65.937499749999986</v>
      </c>
      <c r="D1252" s="54">
        <v>4</v>
      </c>
      <c r="E1252">
        <v>10</v>
      </c>
      <c r="F1252">
        <v>10</v>
      </c>
      <c r="G1252" s="53">
        <f>'Regression Results'!$C$2*E1252</f>
        <v>202.03699931482754</v>
      </c>
      <c r="H1252">
        <f>'Regression Results'!$B$18+'Regression Results'!$D$18*C1252</f>
        <v>59.603855479373181</v>
      </c>
      <c r="I1252" s="53">
        <f t="shared" si="22"/>
        <v>142.43314383545436</v>
      </c>
    </row>
    <row r="1253" spans="1:9" x14ac:dyDescent="0.25">
      <c r="A1253" s="51">
        <v>6</v>
      </c>
      <c r="B1253" s="51">
        <v>6</v>
      </c>
      <c r="C1253" s="52">
        <v>67.159999916666678</v>
      </c>
      <c r="D1253" s="54">
        <v>4</v>
      </c>
      <c r="E1253">
        <v>10</v>
      </c>
      <c r="F1253">
        <v>10</v>
      </c>
      <c r="G1253" s="53">
        <f>'Regression Results'!$C$2*E1253</f>
        <v>202.03699931482754</v>
      </c>
      <c r="H1253">
        <f>'Regression Results'!$B$18+'Regression Results'!$D$18*C1253</f>
        <v>56.453573106388461</v>
      </c>
      <c r="I1253" s="53">
        <f t="shared" si="22"/>
        <v>145.58342620843908</v>
      </c>
    </row>
    <row r="1254" spans="1:9" x14ac:dyDescent="0.25">
      <c r="A1254" s="51">
        <v>6</v>
      </c>
      <c r="B1254" s="51">
        <v>7</v>
      </c>
      <c r="C1254" s="52">
        <v>65.73499975</v>
      </c>
      <c r="D1254" s="54">
        <v>4</v>
      </c>
      <c r="E1254">
        <v>10</v>
      </c>
      <c r="F1254">
        <v>10</v>
      </c>
      <c r="G1254" s="53">
        <f>'Regression Results'!$C$2*E1254</f>
        <v>202.03699931482754</v>
      </c>
      <c r="H1254">
        <f>'Regression Results'!$B$18+'Regression Results'!$D$18*C1254</f>
        <v>60.125681322774739</v>
      </c>
      <c r="I1254" s="53">
        <f t="shared" si="22"/>
        <v>141.9113179920528</v>
      </c>
    </row>
    <row r="1255" spans="1:9" x14ac:dyDescent="0.25">
      <c r="A1255" s="51">
        <v>6</v>
      </c>
      <c r="B1255" s="51">
        <v>8</v>
      </c>
      <c r="C1255" s="52">
        <v>65.712499916666673</v>
      </c>
      <c r="D1255" s="54">
        <v>4</v>
      </c>
      <c r="E1255">
        <v>10</v>
      </c>
      <c r="F1255">
        <v>10</v>
      </c>
      <c r="G1255" s="53">
        <f>'Regression Results'!$C$2*E1255</f>
        <v>202.03699931482754</v>
      </c>
      <c r="H1255">
        <f>'Regression Results'!$B$18+'Regression Results'!$D$18*C1255</f>
        <v>60.183661542555257</v>
      </c>
      <c r="I1255" s="53">
        <f t="shared" si="22"/>
        <v>141.85333777227228</v>
      </c>
    </row>
    <row r="1256" spans="1:9" x14ac:dyDescent="0.25">
      <c r="A1256" s="51">
        <v>6</v>
      </c>
      <c r="B1256" s="51">
        <v>9</v>
      </c>
      <c r="C1256" s="52">
        <v>64.902500124999989</v>
      </c>
      <c r="D1256" s="54">
        <v>4</v>
      </c>
      <c r="E1256">
        <v>10</v>
      </c>
      <c r="F1256">
        <v>10</v>
      </c>
      <c r="G1256" s="53">
        <f>'Regression Results'!$C$2*E1256</f>
        <v>202.03699931482754</v>
      </c>
      <c r="H1256">
        <f>'Regression Results'!$B$18+'Regression Results'!$D$18*C1256</f>
        <v>62.270964379303734</v>
      </c>
      <c r="I1256" s="53">
        <f t="shared" si="22"/>
        <v>139.76603493552381</v>
      </c>
    </row>
    <row r="1257" spans="1:9" x14ac:dyDescent="0.25">
      <c r="A1257" s="51">
        <v>6</v>
      </c>
      <c r="B1257" s="51">
        <v>10</v>
      </c>
      <c r="C1257" s="52">
        <v>66.58999991666667</v>
      </c>
      <c r="D1257" s="54">
        <v>4</v>
      </c>
      <c r="E1257">
        <v>10</v>
      </c>
      <c r="F1257">
        <v>10</v>
      </c>
      <c r="G1257" s="53">
        <f>'Regression Results'!$C$2*E1257</f>
        <v>202.03699931482754</v>
      </c>
      <c r="H1257">
        <f>'Regression Results'!$B$18+'Regression Results'!$D$18*C1257</f>
        <v>57.922416221148467</v>
      </c>
      <c r="I1257" s="53">
        <f t="shared" si="22"/>
        <v>144.11458309367907</v>
      </c>
    </row>
    <row r="1258" spans="1:9" x14ac:dyDescent="0.25">
      <c r="A1258" s="51">
        <v>6</v>
      </c>
      <c r="B1258" s="51">
        <v>11</v>
      </c>
      <c r="C1258" s="52">
        <v>66.440000208333331</v>
      </c>
      <c r="D1258" s="54">
        <v>4</v>
      </c>
      <c r="E1258">
        <v>10</v>
      </c>
      <c r="F1258">
        <v>10</v>
      </c>
      <c r="G1258" s="53">
        <f>'Regression Results'!$C$2*E1258</f>
        <v>202.03699931482754</v>
      </c>
      <c r="H1258">
        <f>'Regression Results'!$B$18+'Regression Results'!$D$18*C1258</f>
        <v>58.308953131326405</v>
      </c>
      <c r="I1258" s="53">
        <f t="shared" si="22"/>
        <v>143.72804618350114</v>
      </c>
    </row>
    <row r="1259" spans="1:9" x14ac:dyDescent="0.25">
      <c r="A1259" s="51">
        <v>6</v>
      </c>
      <c r="B1259" s="51">
        <v>12</v>
      </c>
      <c r="C1259" s="52">
        <v>66.019999541666678</v>
      </c>
      <c r="D1259" s="54">
        <v>4</v>
      </c>
      <c r="E1259">
        <v>10</v>
      </c>
      <c r="F1259">
        <v>10</v>
      </c>
      <c r="G1259" s="53">
        <f>'Regression Results'!$C$2*E1259</f>
        <v>202.03699931482754</v>
      </c>
      <c r="H1259">
        <f>'Regression Results'!$B$18+'Regression Results'!$D$18*C1259</f>
        <v>59.39126030225259</v>
      </c>
      <c r="I1259" s="53">
        <f t="shared" si="22"/>
        <v>142.64573901257495</v>
      </c>
    </row>
    <row r="1260" spans="1:9" x14ac:dyDescent="0.25">
      <c r="A1260" s="51">
        <v>6</v>
      </c>
      <c r="B1260" s="51">
        <v>13</v>
      </c>
      <c r="C1260" s="52">
        <v>66.447499958333324</v>
      </c>
      <c r="D1260" s="54">
        <v>4</v>
      </c>
      <c r="E1260">
        <v>10</v>
      </c>
      <c r="F1260">
        <v>10</v>
      </c>
      <c r="G1260" s="53">
        <f>'Regression Results'!$C$2*E1260</f>
        <v>202.03699931482754</v>
      </c>
      <c r="H1260">
        <f>'Regression Results'!$B$18+'Regression Results'!$D$18*C1260</f>
        <v>58.289626892466913</v>
      </c>
      <c r="I1260" s="53">
        <f t="shared" si="22"/>
        <v>143.74737242236063</v>
      </c>
    </row>
    <row r="1261" spans="1:9" x14ac:dyDescent="0.25">
      <c r="A1261" s="51">
        <v>6</v>
      </c>
      <c r="B1261" s="51">
        <v>14</v>
      </c>
      <c r="C1261" s="52">
        <v>67.137500041666655</v>
      </c>
      <c r="D1261" s="54">
        <v>4</v>
      </c>
      <c r="E1261">
        <v>10</v>
      </c>
      <c r="F1261">
        <v>10</v>
      </c>
      <c r="G1261" s="53">
        <f>'Regression Results'!$C$2*E1261</f>
        <v>202.03699931482754</v>
      </c>
      <c r="H1261">
        <f>'Regression Results'!$B$18+'Regression Results'!$D$18*C1261</f>
        <v>56.511553433540655</v>
      </c>
      <c r="I1261" s="53">
        <f t="shared" si="22"/>
        <v>145.52544588128688</v>
      </c>
    </row>
    <row r="1262" spans="1:9" x14ac:dyDescent="0.25">
      <c r="A1262" s="51">
        <v>6</v>
      </c>
      <c r="B1262" s="51">
        <v>15</v>
      </c>
      <c r="C1262" s="52">
        <v>69.424999833333345</v>
      </c>
      <c r="D1262" s="54">
        <v>4</v>
      </c>
      <c r="E1262">
        <v>10</v>
      </c>
      <c r="F1262">
        <v>10</v>
      </c>
      <c r="G1262" s="53">
        <f>'Regression Results'!$C$2*E1262</f>
        <v>202.03699931482754</v>
      </c>
      <c r="H1262">
        <f>'Regression Results'!$B$18+'Regression Results'!$D$18*C1262</f>
        <v>50.616854628269607</v>
      </c>
      <c r="I1262" s="53">
        <f t="shared" si="22"/>
        <v>151.42014468655793</v>
      </c>
    </row>
    <row r="1263" spans="1:9" x14ac:dyDescent="0.25">
      <c r="A1263" s="51">
        <v>6</v>
      </c>
      <c r="B1263" s="51">
        <v>16</v>
      </c>
      <c r="C1263" s="52">
        <v>70.992499791666674</v>
      </c>
      <c r="D1263" s="54">
        <v>4</v>
      </c>
      <c r="E1263">
        <v>10</v>
      </c>
      <c r="F1263">
        <v>10</v>
      </c>
      <c r="G1263" s="53">
        <f>'Regression Results'!$C$2*E1263</f>
        <v>202.03699931482754</v>
      </c>
      <c r="H1263">
        <f>'Regression Results'!$B$18+'Regression Results'!$D$18*C1263</f>
        <v>46.577536170051246</v>
      </c>
      <c r="I1263" s="53">
        <f t="shared" si="22"/>
        <v>155.45946314477629</v>
      </c>
    </row>
    <row r="1264" spans="1:9" x14ac:dyDescent="0.25">
      <c r="A1264" s="51">
        <v>6</v>
      </c>
      <c r="B1264" s="51">
        <v>17</v>
      </c>
      <c r="C1264" s="52">
        <v>69.739999791666676</v>
      </c>
      <c r="D1264" s="54">
        <v>4</v>
      </c>
      <c r="E1264">
        <v>10</v>
      </c>
      <c r="F1264">
        <v>10</v>
      </c>
      <c r="G1264" s="53">
        <f>'Regression Results'!$C$2*E1264</f>
        <v>202.03699931482754</v>
      </c>
      <c r="H1264">
        <f>'Regression Results'!$B$18+'Regression Results'!$D$18*C1264</f>
        <v>49.805125645905406</v>
      </c>
      <c r="I1264" s="53">
        <f t="shared" si="22"/>
        <v>152.23187366892213</v>
      </c>
    </row>
    <row r="1265" spans="1:9" x14ac:dyDescent="0.25">
      <c r="A1265" s="51">
        <v>6</v>
      </c>
      <c r="B1265" s="51">
        <v>18</v>
      </c>
      <c r="C1265" s="52">
        <v>68.66</v>
      </c>
      <c r="D1265" s="54">
        <v>4</v>
      </c>
      <c r="E1265">
        <v>10</v>
      </c>
      <c r="F1265">
        <v>10</v>
      </c>
      <c r="G1265" s="53">
        <f>'Regression Results'!$C$2*E1265</f>
        <v>202.03699931482754</v>
      </c>
      <c r="H1265">
        <f>'Regression Results'!$B$18+'Regression Results'!$D$18*C1265</f>
        <v>52.588196273855942</v>
      </c>
      <c r="I1265" s="53">
        <f t="shared" si="22"/>
        <v>149.4488030409716</v>
      </c>
    </row>
    <row r="1266" spans="1:9" x14ac:dyDescent="0.25">
      <c r="A1266" s="51">
        <v>6</v>
      </c>
      <c r="B1266" s="51">
        <v>19</v>
      </c>
      <c r="C1266" s="52">
        <v>68.825000124999988</v>
      </c>
      <c r="D1266" s="54">
        <v>4</v>
      </c>
      <c r="E1266">
        <v>10</v>
      </c>
      <c r="F1266">
        <v>10</v>
      </c>
      <c r="G1266" s="53">
        <f>'Regression Results'!$C$2*E1266</f>
        <v>202.03699931482754</v>
      </c>
      <c r="H1266">
        <f>'Regression Results'!$B$18+'Regression Results'!$D$18*C1266</f>
        <v>52.163004523784423</v>
      </c>
      <c r="I1266" s="53">
        <f t="shared" si="22"/>
        <v>149.87399479104312</v>
      </c>
    </row>
    <row r="1267" spans="1:9" x14ac:dyDescent="0.25">
      <c r="A1267" s="51">
        <v>6</v>
      </c>
      <c r="B1267" s="51">
        <v>20</v>
      </c>
      <c r="C1267" s="52">
        <v>67.887499583333337</v>
      </c>
      <c r="D1267" s="54">
        <v>4</v>
      </c>
      <c r="E1267">
        <v>10</v>
      </c>
      <c r="F1267">
        <v>10</v>
      </c>
      <c r="G1267" s="53">
        <f>'Regression Results'!$C$2*E1267</f>
        <v>202.03699931482754</v>
      </c>
      <c r="H1267">
        <f>'Regression Results'!$B$18+'Regression Results'!$D$18*C1267</f>
        <v>54.578866305733214</v>
      </c>
      <c r="I1267" s="53">
        <f t="shared" si="22"/>
        <v>147.45813300909433</v>
      </c>
    </row>
    <row r="1268" spans="1:9" x14ac:dyDescent="0.25">
      <c r="A1268" s="51">
        <v>6</v>
      </c>
      <c r="B1268" s="51">
        <v>21</v>
      </c>
      <c r="C1268" s="52">
        <v>65.757500000000007</v>
      </c>
      <c r="D1268" s="54">
        <v>4</v>
      </c>
      <c r="E1268">
        <v>10</v>
      </c>
      <c r="F1268">
        <v>10</v>
      </c>
      <c r="G1268" s="53">
        <f>'Regression Results'!$C$2*E1268</f>
        <v>202.03699931482754</v>
      </c>
      <c r="H1268">
        <f>'Regression Results'!$B$18+'Regression Results'!$D$18*C1268</f>
        <v>60.067700029278427</v>
      </c>
      <c r="I1268" s="53">
        <f t="shared" si="22"/>
        <v>141.96929928554911</v>
      </c>
    </row>
    <row r="1269" spans="1:9" x14ac:dyDescent="0.25">
      <c r="A1269" s="51">
        <v>6</v>
      </c>
      <c r="B1269" s="51">
        <v>22</v>
      </c>
      <c r="C1269" s="52">
        <v>66.732499916666669</v>
      </c>
      <c r="D1269" s="54">
        <v>4</v>
      </c>
      <c r="E1269">
        <v>10</v>
      </c>
      <c r="F1269">
        <v>10</v>
      </c>
      <c r="G1269" s="53">
        <f>'Regression Results'!$C$2*E1269</f>
        <v>202.03699931482754</v>
      </c>
      <c r="H1269">
        <f>'Regression Results'!$B$18+'Regression Results'!$D$18*C1269</f>
        <v>57.555205442458487</v>
      </c>
      <c r="I1269" s="53">
        <f t="shared" si="22"/>
        <v>144.48179387236905</v>
      </c>
    </row>
    <row r="1270" spans="1:9" x14ac:dyDescent="0.25">
      <c r="A1270" s="51">
        <v>6</v>
      </c>
      <c r="B1270" s="51">
        <v>23</v>
      </c>
      <c r="C1270" s="52">
        <v>68.240000083333328</v>
      </c>
      <c r="D1270" s="54">
        <v>4</v>
      </c>
      <c r="E1270">
        <v>10</v>
      </c>
      <c r="F1270">
        <v>10</v>
      </c>
      <c r="G1270" s="53">
        <f>'Regression Results'!$C$2*E1270</f>
        <v>202.03699931482754</v>
      </c>
      <c r="H1270">
        <f>'Regression Results'!$B$18+'Regression Results'!$D$18*C1270</f>
        <v>53.670501512093836</v>
      </c>
      <c r="I1270" s="53">
        <f t="shared" si="22"/>
        <v>148.3664978027337</v>
      </c>
    </row>
    <row r="1271" spans="1:9" x14ac:dyDescent="0.25">
      <c r="A1271" s="51">
        <v>6</v>
      </c>
      <c r="B1271" s="51">
        <v>24</v>
      </c>
      <c r="C1271" s="52">
        <v>68.090000208333336</v>
      </c>
      <c r="D1271" s="54">
        <v>4</v>
      </c>
      <c r="E1271">
        <v>10</v>
      </c>
      <c r="F1271">
        <v>10</v>
      </c>
      <c r="G1271" s="53">
        <f>'Regression Results'!$C$2*E1271</f>
        <v>202.03699931482754</v>
      </c>
      <c r="H1271">
        <f>'Regression Results'!$B$18+'Regression Results'!$D$18*C1271</f>
        <v>54.057038851758051</v>
      </c>
      <c r="I1271" s="53">
        <f t="shared" si="22"/>
        <v>147.97996046306949</v>
      </c>
    </row>
    <row r="1272" spans="1:9" x14ac:dyDescent="0.25">
      <c r="A1272" s="51">
        <v>6</v>
      </c>
      <c r="B1272" s="51">
        <v>25</v>
      </c>
      <c r="C1272" s="52">
        <v>66.605000208333308</v>
      </c>
      <c r="D1272" s="54">
        <v>4</v>
      </c>
      <c r="E1272">
        <v>10</v>
      </c>
      <c r="F1272">
        <v>10</v>
      </c>
      <c r="G1272" s="53">
        <f>'Regression Results'!$C$2*E1272</f>
        <v>202.03699931482754</v>
      </c>
      <c r="H1272">
        <f>'Regression Results'!$B$18+'Regression Results'!$D$18*C1272</f>
        <v>57.883761703369629</v>
      </c>
      <c r="I1272" s="53">
        <f t="shared" si="22"/>
        <v>144.15323761145791</v>
      </c>
    </row>
    <row r="1273" spans="1:9" x14ac:dyDescent="0.25">
      <c r="A1273" s="51">
        <v>6</v>
      </c>
      <c r="B1273" s="51">
        <v>26</v>
      </c>
      <c r="C1273" s="52">
        <v>66.050000416666677</v>
      </c>
      <c r="D1273" s="54">
        <v>4</v>
      </c>
      <c r="E1273">
        <v>10</v>
      </c>
      <c r="F1273">
        <v>10</v>
      </c>
      <c r="G1273" s="53">
        <f>'Regression Results'!$C$2*E1273</f>
        <v>202.03699931482754</v>
      </c>
      <c r="H1273">
        <f>'Regression Results'!$B$18+'Regression Results'!$D$18*C1273</f>
        <v>59.313950515093751</v>
      </c>
      <c r="I1273" s="53">
        <f t="shared" si="22"/>
        <v>142.72304879973379</v>
      </c>
    </row>
    <row r="1274" spans="1:9" x14ac:dyDescent="0.25">
      <c r="A1274" s="51">
        <v>6</v>
      </c>
      <c r="B1274" s="51">
        <v>27</v>
      </c>
      <c r="C1274" s="52">
        <v>66.567500333333328</v>
      </c>
      <c r="D1274" s="54">
        <v>4</v>
      </c>
      <c r="E1274">
        <v>10</v>
      </c>
      <c r="F1274">
        <v>10</v>
      </c>
      <c r="G1274" s="53">
        <f>'Regression Results'!$C$2*E1274</f>
        <v>202.03699931482754</v>
      </c>
      <c r="H1274">
        <f>'Regression Results'!$B$18+'Regression Results'!$D$18*C1274</f>
        <v>57.980395796699611</v>
      </c>
      <c r="I1274" s="53">
        <f t="shared" si="22"/>
        <v>144.05660351812793</v>
      </c>
    </row>
    <row r="1275" spans="1:9" x14ac:dyDescent="0.25">
      <c r="A1275" s="51">
        <v>6</v>
      </c>
      <c r="B1275" s="51">
        <v>28</v>
      </c>
      <c r="C1275" s="52">
        <v>66.949999708333337</v>
      </c>
      <c r="D1275" s="54">
        <v>4</v>
      </c>
      <c r="E1275">
        <v>10</v>
      </c>
      <c r="F1275">
        <v>10</v>
      </c>
      <c r="G1275" s="53">
        <f>'Regression Results'!$C$2*E1275</f>
        <v>202.03699931482754</v>
      </c>
      <c r="H1275">
        <f>'Regression Results'!$B$18+'Regression Results'!$D$18*C1275</f>
        <v>56.994726369736867</v>
      </c>
      <c r="I1275" s="53">
        <f t="shared" si="22"/>
        <v>145.04227294509067</v>
      </c>
    </row>
    <row r="1276" spans="1:9" x14ac:dyDescent="0.25">
      <c r="A1276" s="51">
        <v>6</v>
      </c>
      <c r="B1276" s="51">
        <v>29</v>
      </c>
      <c r="C1276" s="52">
        <v>68.510000000000005</v>
      </c>
      <c r="D1276" s="54">
        <v>4</v>
      </c>
      <c r="E1276">
        <v>10</v>
      </c>
      <c r="F1276">
        <v>10</v>
      </c>
      <c r="G1276" s="53">
        <f>'Regression Results'!$C$2*E1276</f>
        <v>202.03699931482754</v>
      </c>
      <c r="H1276">
        <f>'Regression Results'!$B$18+'Regression Results'!$D$18*C1276</f>
        <v>52.974733935634873</v>
      </c>
      <c r="I1276" s="53">
        <f t="shared" si="22"/>
        <v>149.06226537919267</v>
      </c>
    </row>
    <row r="1277" spans="1:9" x14ac:dyDescent="0.25">
      <c r="A1277" s="51">
        <v>6</v>
      </c>
      <c r="B1277" s="51">
        <v>30</v>
      </c>
      <c r="C1277" s="52">
        <v>68.907499583333347</v>
      </c>
      <c r="D1277" s="54">
        <v>4</v>
      </c>
      <c r="E1277">
        <v>10</v>
      </c>
      <c r="F1277">
        <v>10</v>
      </c>
      <c r="G1277" s="53">
        <f>'Regression Results'!$C$2*E1277</f>
        <v>202.03699931482754</v>
      </c>
      <c r="H1277">
        <f>'Regression Results'!$B$18+'Regression Results'!$D$18*C1277</f>
        <v>51.950410205636388</v>
      </c>
      <c r="I1277" s="53">
        <f t="shared" si="22"/>
        <v>150.08658910919115</v>
      </c>
    </row>
    <row r="1278" spans="1:9" x14ac:dyDescent="0.25">
      <c r="A1278" s="51">
        <v>7</v>
      </c>
      <c r="B1278" s="51">
        <v>1</v>
      </c>
      <c r="C1278" s="52">
        <v>69.222500000000011</v>
      </c>
      <c r="D1278" s="54">
        <v>4</v>
      </c>
      <c r="E1278">
        <v>10</v>
      </c>
      <c r="F1278">
        <v>10</v>
      </c>
      <c r="G1278" s="53">
        <f>'Regression Results'!$C$2*E1278</f>
        <v>202.03699931482754</v>
      </c>
      <c r="H1278">
        <f>'Regression Results'!$B$18+'Regression Results'!$D$18*C1278</f>
        <v>51.138680042184887</v>
      </c>
      <c r="I1278" s="53">
        <f t="shared" si="22"/>
        <v>150.89831927264265</v>
      </c>
    </row>
    <row r="1279" spans="1:9" x14ac:dyDescent="0.25">
      <c r="A1279" s="51">
        <v>7</v>
      </c>
      <c r="B1279" s="51">
        <v>2</v>
      </c>
      <c r="C1279" s="52">
        <v>66.260000208333324</v>
      </c>
      <c r="D1279" s="54">
        <v>4</v>
      </c>
      <c r="E1279">
        <v>10</v>
      </c>
      <c r="F1279">
        <v>10</v>
      </c>
      <c r="G1279" s="53">
        <f>'Regression Results'!$C$2*E1279</f>
        <v>202.03699931482754</v>
      </c>
      <c r="H1279">
        <f>'Regression Results'!$B$18+'Regression Results'!$D$18*C1279</f>
        <v>58.772798325461167</v>
      </c>
      <c r="I1279" s="53">
        <f t="shared" si="22"/>
        <v>143.26420098936637</v>
      </c>
    </row>
    <row r="1280" spans="1:9" x14ac:dyDescent="0.25">
      <c r="A1280" s="51">
        <v>7</v>
      </c>
      <c r="B1280" s="51">
        <v>3</v>
      </c>
      <c r="C1280" s="52">
        <v>66.124999833333334</v>
      </c>
      <c r="D1280" s="54">
        <v>4</v>
      </c>
      <c r="E1280">
        <v>10</v>
      </c>
      <c r="F1280">
        <v>10</v>
      </c>
      <c r="G1280" s="53">
        <f>'Regression Results'!$C$2*E1280</f>
        <v>202.03699931482754</v>
      </c>
      <c r="H1280">
        <f>'Regression Results'!$B$18+'Regression Results'!$D$18*C1280</f>
        <v>59.120683187406343</v>
      </c>
      <c r="I1280" s="53">
        <f t="shared" si="22"/>
        <v>142.9163161274212</v>
      </c>
    </row>
    <row r="1281" spans="1:9" x14ac:dyDescent="0.25">
      <c r="A1281" s="51">
        <v>7</v>
      </c>
      <c r="B1281" s="51">
        <v>4</v>
      </c>
      <c r="C1281" s="52">
        <v>67.399999999999991</v>
      </c>
      <c r="D1281" s="54">
        <v>4</v>
      </c>
      <c r="E1281">
        <v>10</v>
      </c>
      <c r="F1281">
        <v>10</v>
      </c>
      <c r="G1281" s="53">
        <f>'Regression Results'!$C$2*E1281</f>
        <v>202.03699931482754</v>
      </c>
      <c r="H1281">
        <f>'Regression Results'!$B$18+'Regression Results'!$D$18*C1281</f>
        <v>55.835112632799081</v>
      </c>
      <c r="I1281" s="53">
        <f t="shared" si="22"/>
        <v>146.20188668202846</v>
      </c>
    </row>
    <row r="1282" spans="1:9" x14ac:dyDescent="0.25">
      <c r="A1282" s="51">
        <v>7</v>
      </c>
      <c r="B1282" s="51">
        <v>5</v>
      </c>
      <c r="C1282" s="52">
        <v>66.807500041666671</v>
      </c>
      <c r="D1282" s="54">
        <v>4</v>
      </c>
      <c r="E1282">
        <v>10</v>
      </c>
      <c r="F1282">
        <v>10</v>
      </c>
      <c r="G1282" s="53">
        <f>'Regression Results'!$C$2*E1282</f>
        <v>202.03699931482754</v>
      </c>
      <c r="H1282">
        <f>'Regression Results'!$B$18+'Regression Results'!$D$18*C1282</f>
        <v>57.361936289454292</v>
      </c>
      <c r="I1282" s="53">
        <f t="shared" si="22"/>
        <v>144.67506302537325</v>
      </c>
    </row>
    <row r="1283" spans="1:9" x14ac:dyDescent="0.25">
      <c r="A1283" s="51">
        <v>7</v>
      </c>
      <c r="B1283" s="51">
        <v>6</v>
      </c>
      <c r="C1283" s="52">
        <v>68.517500000000013</v>
      </c>
      <c r="D1283" s="54">
        <v>4</v>
      </c>
      <c r="E1283">
        <v>10</v>
      </c>
      <c r="F1283">
        <v>10</v>
      </c>
      <c r="G1283" s="53">
        <f>'Regression Results'!$C$2*E1283</f>
        <v>202.03699931482754</v>
      </c>
      <c r="H1283">
        <f>'Regression Results'!$B$18+'Regression Results'!$D$18*C1283</f>
        <v>52.955407052545894</v>
      </c>
      <c r="I1283" s="53">
        <f t="shared" ref="I1283:I1346" si="23">G1283-H1283</f>
        <v>149.08159226228165</v>
      </c>
    </row>
    <row r="1284" spans="1:9" x14ac:dyDescent="0.25">
      <c r="A1284" s="51">
        <v>7</v>
      </c>
      <c r="B1284" s="51">
        <v>7</v>
      </c>
      <c r="C1284" s="52">
        <v>67.309999583333351</v>
      </c>
      <c r="D1284" s="54">
        <v>4</v>
      </c>
      <c r="E1284">
        <v>10</v>
      </c>
      <c r="F1284">
        <v>10</v>
      </c>
      <c r="G1284" s="53">
        <f>'Regression Results'!$C$2*E1284</f>
        <v>202.03699931482754</v>
      </c>
      <c r="H1284">
        <f>'Regression Results'!$B$18+'Regression Results'!$D$18*C1284</f>
        <v>56.067036303582086</v>
      </c>
      <c r="I1284" s="53">
        <f t="shared" si="23"/>
        <v>145.96996301124545</v>
      </c>
    </row>
    <row r="1285" spans="1:9" x14ac:dyDescent="0.25">
      <c r="A1285" s="51">
        <v>7</v>
      </c>
      <c r="B1285" s="51">
        <v>8</v>
      </c>
      <c r="C1285" s="52">
        <v>69.515000000000001</v>
      </c>
      <c r="D1285" s="54">
        <v>4</v>
      </c>
      <c r="E1285">
        <v>10</v>
      </c>
      <c r="F1285">
        <v>10</v>
      </c>
      <c r="G1285" s="53">
        <f>'Regression Results'!$C$2*E1285</f>
        <v>202.03699931482754</v>
      </c>
      <c r="H1285">
        <f>'Regression Results'!$B$18+'Regression Results'!$D$18*C1285</f>
        <v>50.384931601715977</v>
      </c>
      <c r="I1285" s="53">
        <f t="shared" si="23"/>
        <v>151.65206771311156</v>
      </c>
    </row>
    <row r="1286" spans="1:9" x14ac:dyDescent="0.25">
      <c r="A1286" s="51">
        <v>7</v>
      </c>
      <c r="B1286" s="51">
        <v>9</v>
      </c>
      <c r="C1286" s="52">
        <v>70.137500208333336</v>
      </c>
      <c r="D1286" s="54">
        <v>4</v>
      </c>
      <c r="E1286">
        <v>10</v>
      </c>
      <c r="F1286">
        <v>10</v>
      </c>
      <c r="G1286" s="53">
        <f>'Regression Results'!$C$2*E1286</f>
        <v>202.03699931482754</v>
      </c>
      <c r="H1286">
        <f>'Regression Results'!$B$18+'Regression Results'!$D$18*C1286</f>
        <v>48.780799768475504</v>
      </c>
      <c r="I1286" s="53">
        <f t="shared" si="23"/>
        <v>153.25619954635204</v>
      </c>
    </row>
    <row r="1287" spans="1:9" x14ac:dyDescent="0.25">
      <c r="A1287" s="51">
        <v>7</v>
      </c>
      <c r="B1287" s="51">
        <v>10</v>
      </c>
      <c r="C1287" s="52">
        <v>71.570000000000007</v>
      </c>
      <c r="D1287" s="54">
        <v>4</v>
      </c>
      <c r="E1287">
        <v>10</v>
      </c>
      <c r="F1287">
        <v>10</v>
      </c>
      <c r="G1287" s="53">
        <f>'Regression Results'!$C$2*E1287</f>
        <v>202.03699931482754</v>
      </c>
      <c r="H1287">
        <f>'Regression Results'!$B$18+'Regression Results'!$D$18*C1287</f>
        <v>45.08936563534445</v>
      </c>
      <c r="I1287" s="53">
        <f t="shared" si="23"/>
        <v>156.94763367948309</v>
      </c>
    </row>
    <row r="1288" spans="1:9" x14ac:dyDescent="0.25">
      <c r="A1288" s="51">
        <v>7</v>
      </c>
      <c r="B1288" s="51">
        <v>11</v>
      </c>
      <c r="C1288" s="52">
        <v>70.362499999999997</v>
      </c>
      <c r="D1288" s="54">
        <v>4</v>
      </c>
      <c r="E1288">
        <v>10</v>
      </c>
      <c r="F1288">
        <v>10</v>
      </c>
      <c r="G1288" s="53">
        <f>'Regression Results'!$C$2*E1288</f>
        <v>202.03699931482754</v>
      </c>
      <c r="H1288">
        <f>'Regression Results'!$B$18+'Regression Results'!$D$18*C1288</f>
        <v>48.200993812664962</v>
      </c>
      <c r="I1288" s="53">
        <f t="shared" si="23"/>
        <v>153.83600550216258</v>
      </c>
    </row>
    <row r="1289" spans="1:9" x14ac:dyDescent="0.25">
      <c r="A1289" s="51">
        <v>7</v>
      </c>
      <c r="B1289" s="51">
        <v>12</v>
      </c>
      <c r="C1289" s="52">
        <v>69.432499791666672</v>
      </c>
      <c r="D1289" s="54">
        <v>4</v>
      </c>
      <c r="E1289">
        <v>10</v>
      </c>
      <c r="F1289">
        <v>10</v>
      </c>
      <c r="G1289" s="53">
        <f>'Regression Results'!$C$2*E1289</f>
        <v>202.03699931482754</v>
      </c>
      <c r="H1289">
        <f>'Regression Results'!$B$18+'Regression Results'!$D$18*C1289</f>
        <v>50.597527852552247</v>
      </c>
      <c r="I1289" s="53">
        <f t="shared" si="23"/>
        <v>151.43947146227529</v>
      </c>
    </row>
    <row r="1290" spans="1:9" x14ac:dyDescent="0.25">
      <c r="A1290" s="51">
        <v>7</v>
      </c>
      <c r="B1290" s="51">
        <v>13</v>
      </c>
      <c r="C1290" s="52">
        <v>69.597500000000011</v>
      </c>
      <c r="D1290" s="54">
        <v>4</v>
      </c>
      <c r="E1290">
        <v>10</v>
      </c>
      <c r="F1290">
        <v>10</v>
      </c>
      <c r="G1290" s="53">
        <f>'Regression Results'!$C$2*E1290</f>
        <v>202.03699931482754</v>
      </c>
      <c r="H1290">
        <f>'Regression Results'!$B$18+'Regression Results'!$D$18*C1290</f>
        <v>50.172335887737518</v>
      </c>
      <c r="I1290" s="53">
        <f t="shared" si="23"/>
        <v>151.86466342709002</v>
      </c>
    </row>
    <row r="1291" spans="1:9" x14ac:dyDescent="0.25">
      <c r="A1291" s="51">
        <v>7</v>
      </c>
      <c r="B1291" s="51">
        <v>14</v>
      </c>
      <c r="C1291" s="52">
        <v>71.959999791666704</v>
      </c>
      <c r="D1291" s="54">
        <v>4</v>
      </c>
      <c r="E1291">
        <v>10</v>
      </c>
      <c r="F1291">
        <v>10</v>
      </c>
      <c r="G1291" s="53">
        <f>'Regression Results'!$C$2*E1291</f>
        <v>202.03699931482754</v>
      </c>
      <c r="H1291">
        <f>'Regression Results'!$B$18+'Regression Results'!$D$18*C1291</f>
        <v>44.08436825157699</v>
      </c>
      <c r="I1291" s="53">
        <f t="shared" si="23"/>
        <v>157.95263106325055</v>
      </c>
    </row>
    <row r="1292" spans="1:9" x14ac:dyDescent="0.25">
      <c r="A1292" s="51">
        <v>7</v>
      </c>
      <c r="B1292" s="51">
        <v>15</v>
      </c>
      <c r="C1292" s="52">
        <v>74.952499791666654</v>
      </c>
      <c r="D1292" s="54">
        <v>4</v>
      </c>
      <c r="E1292">
        <v>10</v>
      </c>
      <c r="F1292">
        <v>10</v>
      </c>
      <c r="G1292" s="53">
        <f>'Regression Results'!$C$2*E1292</f>
        <v>202.03699931482754</v>
      </c>
      <c r="H1292">
        <f>'Regression Results'!$B$18+'Regression Results'!$D$18*C1292</f>
        <v>36.372941899087266</v>
      </c>
      <c r="I1292" s="53">
        <f t="shared" si="23"/>
        <v>165.66405741574027</v>
      </c>
    </row>
    <row r="1293" spans="1:9" x14ac:dyDescent="0.25">
      <c r="A1293" s="51">
        <v>7</v>
      </c>
      <c r="B1293" s="51">
        <v>16</v>
      </c>
      <c r="C1293" s="52">
        <v>71.855000000000004</v>
      </c>
      <c r="D1293" s="54">
        <v>4</v>
      </c>
      <c r="E1293">
        <v>10</v>
      </c>
      <c r="F1293">
        <v>10</v>
      </c>
      <c r="G1293" s="53">
        <f>'Regression Results'!$C$2*E1293</f>
        <v>202.03699931482754</v>
      </c>
      <c r="H1293">
        <f>'Regression Results'!$B$18+'Regression Results'!$D$18*C1293</f>
        <v>44.35494407796449</v>
      </c>
      <c r="I1293" s="53">
        <f t="shared" si="23"/>
        <v>157.68205523686305</v>
      </c>
    </row>
    <row r="1294" spans="1:9" x14ac:dyDescent="0.25">
      <c r="A1294" s="51">
        <v>7</v>
      </c>
      <c r="B1294" s="51">
        <v>17</v>
      </c>
      <c r="C1294" s="52">
        <v>71.14249979166668</v>
      </c>
      <c r="D1294" s="54">
        <v>4</v>
      </c>
      <c r="E1294">
        <v>10</v>
      </c>
      <c r="F1294">
        <v>10</v>
      </c>
      <c r="G1294" s="53">
        <f>'Regression Results'!$C$2*E1294</f>
        <v>202.03699931482754</v>
      </c>
      <c r="H1294">
        <f>'Regression Results'!$B$18+'Regression Results'!$D$18*C1294</f>
        <v>46.190998508272287</v>
      </c>
      <c r="I1294" s="53">
        <f t="shared" si="23"/>
        <v>155.84600080655525</v>
      </c>
    </row>
    <row r="1295" spans="1:9" x14ac:dyDescent="0.25">
      <c r="A1295" s="51">
        <v>7</v>
      </c>
      <c r="B1295" s="51">
        <v>18</v>
      </c>
      <c r="C1295" s="52">
        <v>70.88000000000001</v>
      </c>
      <c r="D1295" s="54">
        <v>4</v>
      </c>
      <c r="E1295">
        <v>10</v>
      </c>
      <c r="F1295">
        <v>10</v>
      </c>
      <c r="G1295" s="53">
        <f>'Regression Results'!$C$2*E1295</f>
        <v>202.03699931482754</v>
      </c>
      <c r="H1295">
        <f>'Regression Results'!$B$18+'Regression Results'!$D$18*C1295</f>
        <v>46.867438879527583</v>
      </c>
      <c r="I1295" s="53">
        <f t="shared" si="23"/>
        <v>155.16956043529996</v>
      </c>
    </row>
    <row r="1296" spans="1:9" x14ac:dyDescent="0.25">
      <c r="A1296" s="51">
        <v>7</v>
      </c>
      <c r="B1296" s="51">
        <v>19</v>
      </c>
      <c r="C1296" s="52">
        <v>69.207499999999996</v>
      </c>
      <c r="D1296" s="54">
        <v>4</v>
      </c>
      <c r="E1296">
        <v>10</v>
      </c>
      <c r="F1296">
        <v>10</v>
      </c>
      <c r="G1296" s="53">
        <f>'Regression Results'!$C$2*E1296</f>
        <v>202.03699931482754</v>
      </c>
      <c r="H1296">
        <f>'Regression Results'!$B$18+'Regression Results'!$D$18*C1296</f>
        <v>51.177333808362818</v>
      </c>
      <c r="I1296" s="53">
        <f t="shared" si="23"/>
        <v>150.85966550646472</v>
      </c>
    </row>
    <row r="1297" spans="1:9" x14ac:dyDescent="0.25">
      <c r="A1297" s="51">
        <v>7</v>
      </c>
      <c r="B1297" s="51">
        <v>20</v>
      </c>
      <c r="C1297" s="52">
        <v>69.260000000000005</v>
      </c>
      <c r="D1297" s="54">
        <v>4</v>
      </c>
      <c r="E1297">
        <v>10</v>
      </c>
      <c r="F1297">
        <v>10</v>
      </c>
      <c r="G1297" s="53">
        <f>'Regression Results'!$C$2*E1297</f>
        <v>202.03699931482754</v>
      </c>
      <c r="H1297">
        <f>'Regression Results'!$B$18+'Regression Results'!$D$18*C1297</f>
        <v>51.042045626740162</v>
      </c>
      <c r="I1297" s="53">
        <f t="shared" si="23"/>
        <v>150.99495368808738</v>
      </c>
    </row>
    <row r="1298" spans="1:9" x14ac:dyDescent="0.25">
      <c r="A1298" s="51">
        <v>7</v>
      </c>
      <c r="B1298" s="51">
        <v>21</v>
      </c>
      <c r="C1298" s="52">
        <v>68.615000208333328</v>
      </c>
      <c r="D1298" s="54">
        <v>4</v>
      </c>
      <c r="E1298">
        <v>10</v>
      </c>
      <c r="F1298">
        <v>10</v>
      </c>
      <c r="G1298" s="53">
        <f>'Regression Results'!$C$2*E1298</f>
        <v>202.03699931482754</v>
      </c>
      <c r="H1298">
        <f>'Regression Results'!$B$18+'Regression Results'!$D$18*C1298</f>
        <v>52.704157035531779</v>
      </c>
      <c r="I1298" s="53">
        <f t="shared" si="23"/>
        <v>149.33284227929576</v>
      </c>
    </row>
    <row r="1299" spans="1:9" x14ac:dyDescent="0.25">
      <c r="A1299" s="51">
        <v>7</v>
      </c>
      <c r="B1299" s="51">
        <v>22</v>
      </c>
      <c r="C1299" s="52">
        <v>68.285000000000011</v>
      </c>
      <c r="D1299" s="54">
        <v>4</v>
      </c>
      <c r="E1299">
        <v>10</v>
      </c>
      <c r="F1299">
        <v>10</v>
      </c>
      <c r="G1299" s="53">
        <f>'Regression Results'!$C$2*E1299</f>
        <v>202.03699931482754</v>
      </c>
      <c r="H1299">
        <f>'Regression Results'!$B$18+'Regression Results'!$D$18*C1299</f>
        <v>53.554540428303255</v>
      </c>
      <c r="I1299" s="53">
        <f t="shared" si="23"/>
        <v>148.48245888652428</v>
      </c>
    </row>
    <row r="1300" spans="1:9" x14ac:dyDescent="0.25">
      <c r="A1300" s="51">
        <v>7</v>
      </c>
      <c r="B1300" s="51">
        <v>23</v>
      </c>
      <c r="C1300" s="52">
        <v>71.247499999999988</v>
      </c>
      <c r="D1300" s="54">
        <v>4</v>
      </c>
      <c r="E1300">
        <v>10</v>
      </c>
      <c r="F1300">
        <v>10</v>
      </c>
      <c r="G1300" s="53">
        <f>'Regression Results'!$C$2*E1300</f>
        <v>202.03699931482754</v>
      </c>
      <c r="H1300">
        <f>'Regression Results'!$B$18+'Regression Results'!$D$18*C1300</f>
        <v>45.920421608169221</v>
      </c>
      <c r="I1300" s="53">
        <f t="shared" si="23"/>
        <v>156.11657770665832</v>
      </c>
    </row>
    <row r="1301" spans="1:9" x14ac:dyDescent="0.25">
      <c r="A1301" s="51">
        <v>7</v>
      </c>
      <c r="B1301" s="51">
        <v>24</v>
      </c>
      <c r="C1301" s="52">
        <v>73.872500208333349</v>
      </c>
      <c r="D1301" s="54">
        <v>4</v>
      </c>
      <c r="E1301">
        <v>10</v>
      </c>
      <c r="F1301">
        <v>10</v>
      </c>
      <c r="G1301" s="53">
        <f>'Regression Results'!$C$2*E1301</f>
        <v>202.03699931482754</v>
      </c>
      <c r="H1301">
        <f>'Regression Results'!$B$18+'Regression Results'!$D$18*C1301</f>
        <v>39.15601199017982</v>
      </c>
      <c r="I1301" s="53">
        <f t="shared" si="23"/>
        <v>162.88098732464772</v>
      </c>
    </row>
    <row r="1302" spans="1:9" x14ac:dyDescent="0.25">
      <c r="A1302" s="51">
        <v>7</v>
      </c>
      <c r="B1302" s="51">
        <v>25</v>
      </c>
      <c r="C1302" s="52">
        <v>73.587500000000006</v>
      </c>
      <c r="D1302" s="54">
        <v>4</v>
      </c>
      <c r="E1302">
        <v>10</v>
      </c>
      <c r="F1302">
        <v>10</v>
      </c>
      <c r="G1302" s="53">
        <f>'Regression Results'!$C$2*E1302</f>
        <v>202.03699931482754</v>
      </c>
      <c r="H1302">
        <f>'Regression Results'!$B$18+'Regression Results'!$D$18*C1302</f>
        <v>39.890434084417706</v>
      </c>
      <c r="I1302" s="53">
        <f t="shared" si="23"/>
        <v>162.14656523040983</v>
      </c>
    </row>
    <row r="1303" spans="1:9" x14ac:dyDescent="0.25">
      <c r="A1303" s="51">
        <v>7</v>
      </c>
      <c r="B1303" s="51">
        <v>26</v>
      </c>
      <c r="C1303" s="52">
        <v>70.047499999999999</v>
      </c>
      <c r="D1303" s="54">
        <v>4</v>
      </c>
      <c r="E1303">
        <v>10</v>
      </c>
      <c r="F1303">
        <v>10</v>
      </c>
      <c r="G1303" s="53">
        <f>'Regression Results'!$C$2*E1303</f>
        <v>202.03699931482754</v>
      </c>
      <c r="H1303">
        <f>'Regression Results'!$B$18+'Regression Results'!$D$18*C1303</f>
        <v>49.012722902400725</v>
      </c>
      <c r="I1303" s="53">
        <f t="shared" si="23"/>
        <v>153.02427641242681</v>
      </c>
    </row>
    <row r="1304" spans="1:9" x14ac:dyDescent="0.25">
      <c r="A1304" s="51">
        <v>7</v>
      </c>
      <c r="B1304" s="51">
        <v>27</v>
      </c>
      <c r="C1304" s="52">
        <v>69.02</v>
      </c>
      <c r="D1304" s="54">
        <v>4</v>
      </c>
      <c r="E1304">
        <v>10</v>
      </c>
      <c r="F1304">
        <v>10</v>
      </c>
      <c r="G1304" s="53">
        <f>'Regression Results'!$C$2*E1304</f>
        <v>202.03699931482754</v>
      </c>
      <c r="H1304">
        <f>'Regression Results'!$B$18+'Regression Results'!$D$18*C1304</f>
        <v>51.660505885586502</v>
      </c>
      <c r="I1304" s="53">
        <f t="shared" si="23"/>
        <v>150.37649342924104</v>
      </c>
    </row>
    <row r="1305" spans="1:9" x14ac:dyDescent="0.25">
      <c r="A1305" s="51">
        <v>7</v>
      </c>
      <c r="B1305" s="51">
        <v>28</v>
      </c>
      <c r="C1305" s="52">
        <v>69.980000208333337</v>
      </c>
      <c r="D1305" s="54">
        <v>4</v>
      </c>
      <c r="E1305">
        <v>10</v>
      </c>
      <c r="F1305">
        <v>10</v>
      </c>
      <c r="G1305" s="53">
        <f>'Regression Results'!$C$2*E1305</f>
        <v>202.03699931482754</v>
      </c>
      <c r="H1305">
        <f>'Regression Results'!$B$18+'Regression Results'!$D$18*C1305</f>
        <v>49.186664313343385</v>
      </c>
      <c r="I1305" s="53">
        <f t="shared" si="23"/>
        <v>152.85033500148415</v>
      </c>
    </row>
    <row r="1306" spans="1:9" x14ac:dyDescent="0.25">
      <c r="A1306" s="51">
        <v>7</v>
      </c>
      <c r="B1306" s="51">
        <v>29</v>
      </c>
      <c r="C1306" s="52">
        <v>68.727499791666673</v>
      </c>
      <c r="D1306" s="54">
        <v>4</v>
      </c>
      <c r="E1306">
        <v>10</v>
      </c>
      <c r="F1306">
        <v>10</v>
      </c>
      <c r="G1306" s="53">
        <f>'Regression Results'!$C$2*E1306</f>
        <v>202.03699931482754</v>
      </c>
      <c r="H1306">
        <f>'Regression Results'!$B$18+'Regression Results'!$D$18*C1306</f>
        <v>52.414254862913253</v>
      </c>
      <c r="I1306" s="53">
        <f t="shared" si="23"/>
        <v>149.62274445191429</v>
      </c>
    </row>
    <row r="1307" spans="1:9" x14ac:dyDescent="0.25">
      <c r="A1307" s="51">
        <v>7</v>
      </c>
      <c r="B1307" s="51">
        <v>30</v>
      </c>
      <c r="C1307" s="52">
        <v>69.139999999999986</v>
      </c>
      <c r="D1307" s="54">
        <v>4</v>
      </c>
      <c r="E1307">
        <v>10</v>
      </c>
      <c r="F1307">
        <v>10</v>
      </c>
      <c r="G1307" s="53">
        <f>'Regression Results'!$C$2*E1307</f>
        <v>202.03699931482754</v>
      </c>
      <c r="H1307">
        <f>'Regression Results'!$B$18+'Regression Results'!$D$18*C1307</f>
        <v>51.351275756163375</v>
      </c>
      <c r="I1307" s="53">
        <f t="shared" si="23"/>
        <v>150.68572355866417</v>
      </c>
    </row>
    <row r="1308" spans="1:9" x14ac:dyDescent="0.25">
      <c r="A1308" s="51">
        <v>7</v>
      </c>
      <c r="B1308" s="51">
        <v>31</v>
      </c>
      <c r="C1308" s="52">
        <v>68.044999791666669</v>
      </c>
      <c r="D1308" s="54">
        <v>4</v>
      </c>
      <c r="E1308">
        <v>10</v>
      </c>
      <c r="F1308">
        <v>10</v>
      </c>
      <c r="G1308" s="53">
        <f>'Regression Results'!$C$2*E1308</f>
        <v>202.03699931482754</v>
      </c>
      <c r="H1308">
        <f>'Regression Results'!$B$18+'Regression Results'!$D$18*C1308</f>
        <v>54.173001224007464</v>
      </c>
      <c r="I1308" s="53">
        <f t="shared" si="23"/>
        <v>147.86399809082008</v>
      </c>
    </row>
    <row r="1309" spans="1:9" x14ac:dyDescent="0.25">
      <c r="A1309" s="51">
        <v>8</v>
      </c>
      <c r="B1309" s="51">
        <v>1</v>
      </c>
      <c r="C1309" s="52">
        <v>67.519999791666677</v>
      </c>
      <c r="D1309" s="54">
        <v>4</v>
      </c>
      <c r="E1309">
        <v>10</v>
      </c>
      <c r="F1309">
        <v>10</v>
      </c>
      <c r="G1309" s="53">
        <f>'Regression Results'!$C$2*E1309</f>
        <v>202.03699931482754</v>
      </c>
      <c r="H1309">
        <f>'Regression Results'!$B$18+'Regression Results'!$D$18*C1309</f>
        <v>55.525883040233737</v>
      </c>
      <c r="I1309" s="53">
        <f t="shared" si="23"/>
        <v>146.5111162745938</v>
      </c>
    </row>
    <row r="1310" spans="1:9" x14ac:dyDescent="0.25">
      <c r="A1310" s="51">
        <v>8</v>
      </c>
      <c r="B1310" s="51">
        <v>2</v>
      </c>
      <c r="C1310" s="52">
        <v>66.935000208333335</v>
      </c>
      <c r="D1310" s="54">
        <v>4</v>
      </c>
      <c r="E1310">
        <v>10</v>
      </c>
      <c r="F1310">
        <v>10</v>
      </c>
      <c r="G1310" s="53">
        <f>'Regression Results'!$C$2*E1310</f>
        <v>202.03699931482754</v>
      </c>
      <c r="H1310">
        <f>'Regression Results'!$B$18+'Regression Results'!$D$18*C1310</f>
        <v>57.033378847455907</v>
      </c>
      <c r="I1310" s="53">
        <f t="shared" si="23"/>
        <v>145.00362046737163</v>
      </c>
    </row>
    <row r="1311" spans="1:9" x14ac:dyDescent="0.25">
      <c r="A1311" s="51">
        <v>8</v>
      </c>
      <c r="B1311" s="51">
        <v>3</v>
      </c>
      <c r="C1311" s="52">
        <v>65.427499916666676</v>
      </c>
      <c r="D1311" s="54">
        <v>4</v>
      </c>
      <c r="E1311">
        <v>10</v>
      </c>
      <c r="F1311">
        <v>10</v>
      </c>
      <c r="G1311" s="53">
        <f>'Regression Results'!$C$2*E1311</f>
        <v>202.03699931482754</v>
      </c>
      <c r="H1311">
        <f>'Regression Results'!$B$18+'Regression Results'!$D$18*C1311</f>
        <v>60.918083099935245</v>
      </c>
      <c r="I1311" s="53">
        <f t="shared" si="23"/>
        <v>141.11891621489229</v>
      </c>
    </row>
    <row r="1312" spans="1:9" x14ac:dyDescent="0.25">
      <c r="A1312" s="51">
        <v>8</v>
      </c>
      <c r="B1312" s="51">
        <v>4</v>
      </c>
      <c r="C1312" s="52">
        <v>66.395000124999996</v>
      </c>
      <c r="D1312" s="54">
        <v>4</v>
      </c>
      <c r="E1312">
        <v>10</v>
      </c>
      <c r="F1312">
        <v>10</v>
      </c>
      <c r="G1312" s="53">
        <f>'Regression Results'!$C$2*E1312</f>
        <v>202.03699931482754</v>
      </c>
      <c r="H1312">
        <f>'Regression Results'!$B$18+'Regression Results'!$D$18*C1312</f>
        <v>58.424914644603234</v>
      </c>
      <c r="I1312" s="53">
        <f t="shared" si="23"/>
        <v>143.61208467022431</v>
      </c>
    </row>
    <row r="1313" spans="1:9" x14ac:dyDescent="0.25">
      <c r="A1313" s="51">
        <v>8</v>
      </c>
      <c r="B1313" s="51">
        <v>5</v>
      </c>
      <c r="C1313" s="52">
        <v>69.012499833333337</v>
      </c>
      <c r="D1313" s="54">
        <v>4</v>
      </c>
      <c r="E1313">
        <v>10</v>
      </c>
      <c r="F1313">
        <v>10</v>
      </c>
      <c r="G1313" s="53">
        <f>'Regression Results'!$C$2*E1313</f>
        <v>202.03699931482754</v>
      </c>
      <c r="H1313">
        <f>'Regression Results'!$B$18+'Regression Results'!$D$18*C1313</f>
        <v>51.679833198161703</v>
      </c>
      <c r="I1313" s="53">
        <f t="shared" si="23"/>
        <v>150.35716611666584</v>
      </c>
    </row>
    <row r="1314" spans="1:9" x14ac:dyDescent="0.25">
      <c r="A1314" s="51">
        <v>8</v>
      </c>
      <c r="B1314" s="51">
        <v>6</v>
      </c>
      <c r="C1314" s="52">
        <v>68.899999666666673</v>
      </c>
      <c r="D1314" s="54">
        <v>4</v>
      </c>
      <c r="E1314">
        <v>10</v>
      </c>
      <c r="F1314">
        <v>10</v>
      </c>
      <c r="G1314" s="53">
        <f>'Regression Results'!$C$2*E1314</f>
        <v>202.03699931482754</v>
      </c>
      <c r="H1314">
        <f>'Regression Results'!$B$18+'Regression Results'!$D$18*C1314</f>
        <v>51.969736873982185</v>
      </c>
      <c r="I1314" s="53">
        <f t="shared" si="23"/>
        <v>150.06726244084535</v>
      </c>
    </row>
    <row r="1315" spans="1:9" x14ac:dyDescent="0.25">
      <c r="A1315" s="51">
        <v>8</v>
      </c>
      <c r="B1315" s="51">
        <v>7</v>
      </c>
      <c r="C1315" s="52">
        <v>69.08</v>
      </c>
      <c r="D1315" s="54">
        <v>4</v>
      </c>
      <c r="E1315">
        <v>10</v>
      </c>
      <c r="F1315">
        <v>10</v>
      </c>
      <c r="G1315" s="53">
        <f>'Regression Results'!$C$2*E1315</f>
        <v>202.03699931482754</v>
      </c>
      <c r="H1315">
        <f>'Regression Results'!$B$18+'Regression Results'!$D$18*C1315</f>
        <v>51.505890820874896</v>
      </c>
      <c r="I1315" s="53">
        <f t="shared" si="23"/>
        <v>150.53110849395264</v>
      </c>
    </row>
    <row r="1316" spans="1:9" x14ac:dyDescent="0.25">
      <c r="A1316" s="51">
        <v>8</v>
      </c>
      <c r="B1316" s="51">
        <v>8</v>
      </c>
      <c r="C1316" s="52">
        <v>67.084999583333328</v>
      </c>
      <c r="D1316" s="54">
        <v>4</v>
      </c>
      <c r="E1316">
        <v>10</v>
      </c>
      <c r="F1316">
        <v>10</v>
      </c>
      <c r="G1316" s="53">
        <f>'Regression Results'!$C$2*E1316</f>
        <v>202.03699931482754</v>
      </c>
      <c r="H1316">
        <f>'Regression Results'!$B$18+'Regression Results'!$D$18*C1316</f>
        <v>56.646842796250553</v>
      </c>
      <c r="I1316" s="53">
        <f t="shared" si="23"/>
        <v>145.39015651857699</v>
      </c>
    </row>
    <row r="1317" spans="1:9" x14ac:dyDescent="0.25">
      <c r="A1317" s="51">
        <v>8</v>
      </c>
      <c r="B1317" s="51">
        <v>9</v>
      </c>
      <c r="C1317" s="52">
        <v>65.044999833333335</v>
      </c>
      <c r="D1317" s="54">
        <v>4</v>
      </c>
      <c r="E1317">
        <v>10</v>
      </c>
      <c r="F1317">
        <v>10</v>
      </c>
      <c r="G1317" s="53">
        <f>'Regression Results'!$C$2*E1317</f>
        <v>202.03699931482754</v>
      </c>
      <c r="H1317">
        <f>'Regression Results'!$B$18+'Regression Results'!$D$18*C1317</f>
        <v>61.903754352214719</v>
      </c>
      <c r="I1317" s="53">
        <f t="shared" si="23"/>
        <v>140.13324496261282</v>
      </c>
    </row>
    <row r="1318" spans="1:9" x14ac:dyDescent="0.25">
      <c r="A1318" s="51">
        <v>8</v>
      </c>
      <c r="B1318" s="51">
        <v>10</v>
      </c>
      <c r="C1318" s="52">
        <v>66.057500125000004</v>
      </c>
      <c r="D1318" s="54">
        <v>4</v>
      </c>
      <c r="E1318">
        <v>10</v>
      </c>
      <c r="F1318">
        <v>10</v>
      </c>
      <c r="G1318" s="53">
        <f>'Regression Results'!$C$2*E1318</f>
        <v>202.03699931482754</v>
      </c>
      <c r="H1318">
        <f>'Regression Results'!$B$18+'Regression Results'!$D$18*C1318</f>
        <v>59.29462438360585</v>
      </c>
      <c r="I1318" s="53">
        <f t="shared" si="23"/>
        <v>142.74237493122169</v>
      </c>
    </row>
    <row r="1319" spans="1:9" x14ac:dyDescent="0.25">
      <c r="A1319" s="51">
        <v>8</v>
      </c>
      <c r="B1319" s="51">
        <v>11</v>
      </c>
      <c r="C1319" s="52">
        <v>67.909999749999983</v>
      </c>
      <c r="D1319" s="54">
        <v>4</v>
      </c>
      <c r="E1319">
        <v>10</v>
      </c>
      <c r="F1319">
        <v>10</v>
      </c>
      <c r="G1319" s="53">
        <f>'Regression Results'!$C$2*E1319</f>
        <v>202.03699931482754</v>
      </c>
      <c r="H1319">
        <f>'Regression Results'!$B$18+'Regression Results'!$D$18*C1319</f>
        <v>54.520885226980113</v>
      </c>
      <c r="I1319" s="53">
        <f t="shared" si="23"/>
        <v>147.51611408784743</v>
      </c>
    </row>
    <row r="1320" spans="1:9" x14ac:dyDescent="0.25">
      <c r="A1320" s="51">
        <v>8</v>
      </c>
      <c r="B1320" s="51">
        <v>12</v>
      </c>
      <c r="C1320" s="52">
        <v>69.019999791666663</v>
      </c>
      <c r="D1320" s="54">
        <v>4</v>
      </c>
      <c r="E1320">
        <v>10</v>
      </c>
      <c r="F1320">
        <v>10</v>
      </c>
      <c r="G1320" s="53">
        <f>'Regression Results'!$C$2*E1320</f>
        <v>202.03699931482754</v>
      </c>
      <c r="H1320">
        <f>'Regression Results'!$B$18+'Regression Results'!$D$18*C1320</f>
        <v>51.660506422444342</v>
      </c>
      <c r="I1320" s="53">
        <f t="shared" si="23"/>
        <v>150.3764928923832</v>
      </c>
    </row>
    <row r="1321" spans="1:9" x14ac:dyDescent="0.25">
      <c r="A1321" s="51">
        <v>8</v>
      </c>
      <c r="B1321" s="51">
        <v>13</v>
      </c>
      <c r="C1321" s="52">
        <v>68.862499624999998</v>
      </c>
      <c r="D1321" s="54">
        <v>4</v>
      </c>
      <c r="E1321">
        <v>10</v>
      </c>
      <c r="F1321">
        <v>10</v>
      </c>
      <c r="G1321" s="53">
        <f>'Regression Results'!$C$2*E1321</f>
        <v>202.03699931482754</v>
      </c>
      <c r="H1321">
        <f>'Regression Results'!$B$18+'Regression Results'!$D$18*C1321</f>
        <v>52.06637139679853</v>
      </c>
      <c r="I1321" s="53">
        <f t="shared" si="23"/>
        <v>149.97062791802901</v>
      </c>
    </row>
    <row r="1322" spans="1:9" x14ac:dyDescent="0.25">
      <c r="A1322" s="51">
        <v>8</v>
      </c>
      <c r="B1322" s="51">
        <v>14</v>
      </c>
      <c r="C1322" s="52">
        <v>69.199999458333338</v>
      </c>
      <c r="D1322" s="54">
        <v>4</v>
      </c>
      <c r="E1322">
        <v>10</v>
      </c>
      <c r="F1322">
        <v>10</v>
      </c>
      <c r="G1322" s="53">
        <f>'Regression Results'!$C$2*E1322</f>
        <v>202.03699931482754</v>
      </c>
      <c r="H1322">
        <f>'Regression Results'!$B$18+'Regression Results'!$D$18*C1322</f>
        <v>51.196662087282192</v>
      </c>
      <c r="I1322" s="53">
        <f t="shared" si="23"/>
        <v>150.84033722754535</v>
      </c>
    </row>
    <row r="1323" spans="1:9" x14ac:dyDescent="0.25">
      <c r="A1323" s="51">
        <v>8</v>
      </c>
      <c r="B1323" s="51">
        <v>15</v>
      </c>
      <c r="C1323" s="52">
        <v>67.752500208333331</v>
      </c>
      <c r="D1323" s="54">
        <v>4</v>
      </c>
      <c r="E1323">
        <v>10</v>
      </c>
      <c r="F1323">
        <v>10</v>
      </c>
      <c r="G1323" s="53">
        <f>'Regression Results'!$C$2*E1323</f>
        <v>202.03699931482754</v>
      </c>
      <c r="H1323">
        <f>'Regression Results'!$B$18+'Regression Results'!$D$18*C1323</f>
        <v>54.926748590760667</v>
      </c>
      <c r="I1323" s="53">
        <f t="shared" si="23"/>
        <v>147.11025072406687</v>
      </c>
    </row>
    <row r="1324" spans="1:9" x14ac:dyDescent="0.25">
      <c r="A1324" s="51">
        <v>8</v>
      </c>
      <c r="B1324" s="51">
        <v>16</v>
      </c>
      <c r="C1324" s="52">
        <v>68.524999999999991</v>
      </c>
      <c r="D1324" s="54">
        <v>4</v>
      </c>
      <c r="E1324">
        <v>10</v>
      </c>
      <c r="F1324">
        <v>10</v>
      </c>
      <c r="G1324" s="53">
        <f>'Regression Results'!$C$2*E1324</f>
        <v>202.03699931482754</v>
      </c>
      <c r="H1324">
        <f>'Regression Results'!$B$18+'Regression Results'!$D$18*C1324</f>
        <v>52.936080169457</v>
      </c>
      <c r="I1324" s="53">
        <f t="shared" si="23"/>
        <v>149.10091914537054</v>
      </c>
    </row>
    <row r="1325" spans="1:9" x14ac:dyDescent="0.25">
      <c r="A1325" s="51">
        <v>8</v>
      </c>
      <c r="B1325" s="51">
        <v>17</v>
      </c>
      <c r="C1325" s="52">
        <v>67.490000208333328</v>
      </c>
      <c r="D1325" s="54">
        <v>4</v>
      </c>
      <c r="E1325">
        <v>10</v>
      </c>
      <c r="F1325">
        <v>10</v>
      </c>
      <c r="G1325" s="53">
        <f>'Regression Results'!$C$2*E1325</f>
        <v>202.03699931482754</v>
      </c>
      <c r="H1325">
        <f>'Regression Results'!$B$18+'Regression Results'!$D$18*C1325</f>
        <v>55.603189498873832</v>
      </c>
      <c r="I1325" s="53">
        <f t="shared" si="23"/>
        <v>146.43380981595371</v>
      </c>
    </row>
    <row r="1326" spans="1:9" x14ac:dyDescent="0.25">
      <c r="A1326" s="51">
        <v>8</v>
      </c>
      <c r="B1326" s="51">
        <v>18</v>
      </c>
      <c r="C1326" s="52">
        <v>69.477500041666673</v>
      </c>
      <c r="D1326" s="54">
        <v>4</v>
      </c>
      <c r="E1326">
        <v>10</v>
      </c>
      <c r="F1326">
        <v>10</v>
      </c>
      <c r="G1326" s="53">
        <f>'Regression Results'!$C$2*E1326</f>
        <v>202.03699931482754</v>
      </c>
      <c r="H1326">
        <f>'Regression Results'!$B$18+'Regression Results'!$D$18*C1326</f>
        <v>50.481565909789111</v>
      </c>
      <c r="I1326" s="53">
        <f t="shared" si="23"/>
        <v>151.55543340503843</v>
      </c>
    </row>
    <row r="1327" spans="1:9" x14ac:dyDescent="0.25">
      <c r="A1327" s="51">
        <v>8</v>
      </c>
      <c r="B1327" s="51">
        <v>19</v>
      </c>
      <c r="C1327" s="52">
        <v>70.767500208333331</v>
      </c>
      <c r="D1327" s="54">
        <v>4</v>
      </c>
      <c r="E1327">
        <v>10</v>
      </c>
      <c r="F1327">
        <v>10</v>
      </c>
      <c r="G1327" s="53">
        <f>'Regression Results'!$C$2*E1327</f>
        <v>202.03699931482754</v>
      </c>
      <c r="H1327">
        <f>'Regression Results'!$B$18+'Regression Results'!$D$18*C1327</f>
        <v>47.157341589003948</v>
      </c>
      <c r="I1327" s="53">
        <f t="shared" si="23"/>
        <v>154.87965772582359</v>
      </c>
    </row>
    <row r="1328" spans="1:9" x14ac:dyDescent="0.25">
      <c r="A1328" s="51">
        <v>8</v>
      </c>
      <c r="B1328" s="51">
        <v>20</v>
      </c>
      <c r="C1328" s="52">
        <v>67.587499958333353</v>
      </c>
      <c r="D1328" s="54">
        <v>4</v>
      </c>
      <c r="E1328">
        <v>10</v>
      </c>
      <c r="F1328">
        <v>10</v>
      </c>
      <c r="G1328" s="53">
        <f>'Regression Results'!$C$2*E1328</f>
        <v>202.03699931482754</v>
      </c>
      <c r="H1328">
        <f>'Regression Results'!$B$18+'Regression Results'!$D$18*C1328</f>
        <v>55.351940662946902</v>
      </c>
      <c r="I1328" s="53">
        <f t="shared" si="23"/>
        <v>146.68505865188064</v>
      </c>
    </row>
    <row r="1329" spans="1:9" x14ac:dyDescent="0.25">
      <c r="A1329" s="51">
        <v>8</v>
      </c>
      <c r="B1329" s="51">
        <v>21</v>
      </c>
      <c r="C1329" s="52">
        <v>68.179999999999993</v>
      </c>
      <c r="D1329" s="54">
        <v>4</v>
      </c>
      <c r="E1329">
        <v>10</v>
      </c>
      <c r="F1329">
        <v>10</v>
      </c>
      <c r="G1329" s="53">
        <f>'Regression Results'!$C$2*E1329</f>
        <v>202.03699931482754</v>
      </c>
      <c r="H1329">
        <f>'Regression Results'!$B$18+'Regression Results'!$D$18*C1329</f>
        <v>53.825116791548567</v>
      </c>
      <c r="I1329" s="53">
        <f t="shared" si="23"/>
        <v>148.21188252327897</v>
      </c>
    </row>
    <row r="1330" spans="1:9" x14ac:dyDescent="0.25">
      <c r="A1330" s="51">
        <v>8</v>
      </c>
      <c r="B1330" s="51">
        <v>22</v>
      </c>
      <c r="C1330" s="52">
        <v>68.149999999999991</v>
      </c>
      <c r="D1330" s="54">
        <v>4</v>
      </c>
      <c r="E1330">
        <v>10</v>
      </c>
      <c r="F1330">
        <v>10</v>
      </c>
      <c r="G1330" s="53">
        <f>'Regression Results'!$C$2*E1330</f>
        <v>202.03699931482754</v>
      </c>
      <c r="H1330">
        <f>'Regression Results'!$B$18+'Regression Results'!$D$18*C1330</f>
        <v>53.90242432390437</v>
      </c>
      <c r="I1330" s="53">
        <f t="shared" si="23"/>
        <v>148.13457499092317</v>
      </c>
    </row>
    <row r="1331" spans="1:9" x14ac:dyDescent="0.25">
      <c r="A1331" s="51">
        <v>8</v>
      </c>
      <c r="B1331" s="51">
        <v>23</v>
      </c>
      <c r="C1331" s="52">
        <v>66.837499749999992</v>
      </c>
      <c r="D1331" s="54">
        <v>4</v>
      </c>
      <c r="E1331">
        <v>10</v>
      </c>
      <c r="F1331">
        <v>10</v>
      </c>
      <c r="G1331" s="53">
        <f>'Regression Results'!$C$2*E1331</f>
        <v>202.03699931482754</v>
      </c>
      <c r="H1331">
        <f>'Regression Results'!$B$18+'Regression Results'!$D$18*C1331</f>
        <v>57.284629508699538</v>
      </c>
      <c r="I1331" s="53">
        <f t="shared" si="23"/>
        <v>144.752369806128</v>
      </c>
    </row>
    <row r="1332" spans="1:9" x14ac:dyDescent="0.25">
      <c r="A1332" s="51">
        <v>8</v>
      </c>
      <c r="B1332" s="51">
        <v>24</v>
      </c>
      <c r="C1332" s="52">
        <v>68.045000166666668</v>
      </c>
      <c r="D1332" s="54">
        <v>4</v>
      </c>
      <c r="E1332">
        <v>10</v>
      </c>
      <c r="F1332">
        <v>10</v>
      </c>
      <c r="G1332" s="53">
        <f>'Regression Results'!$C$2*E1332</f>
        <v>202.03699931482754</v>
      </c>
      <c r="H1332">
        <f>'Regression Results'!$B$18+'Regression Results'!$D$18*C1332</f>
        <v>54.173000257663318</v>
      </c>
      <c r="I1332" s="53">
        <f t="shared" si="23"/>
        <v>147.86399905716422</v>
      </c>
    </row>
    <row r="1333" spans="1:9" x14ac:dyDescent="0.25">
      <c r="A1333" s="51">
        <v>8</v>
      </c>
      <c r="B1333" s="51">
        <v>25</v>
      </c>
      <c r="C1333" s="52">
        <v>67.047499916666666</v>
      </c>
      <c r="D1333" s="54">
        <v>4</v>
      </c>
      <c r="E1333">
        <v>10</v>
      </c>
      <c r="F1333">
        <v>10</v>
      </c>
      <c r="G1333" s="53">
        <f>'Regression Results'!$C$2*E1333</f>
        <v>202.03699931482754</v>
      </c>
      <c r="H1333">
        <f>'Regression Results'!$B$18+'Regression Results'!$D$18*C1333</f>
        <v>56.743476352722695</v>
      </c>
      <c r="I1333" s="53">
        <f t="shared" si="23"/>
        <v>145.29352296210484</v>
      </c>
    </row>
    <row r="1334" spans="1:9" x14ac:dyDescent="0.25">
      <c r="A1334" s="51">
        <v>8</v>
      </c>
      <c r="B1334" s="51">
        <v>26</v>
      </c>
      <c r="C1334" s="52">
        <v>70.377500208333331</v>
      </c>
      <c r="D1334" s="54">
        <v>4</v>
      </c>
      <c r="E1334">
        <v>10</v>
      </c>
      <c r="F1334">
        <v>10</v>
      </c>
      <c r="G1334" s="53">
        <f>'Regression Results'!$C$2*E1334</f>
        <v>202.03699931482754</v>
      </c>
      <c r="H1334">
        <f>'Regression Results'!$B$18+'Regression Results'!$D$18*C1334</f>
        <v>48.16233950962922</v>
      </c>
      <c r="I1334" s="53">
        <f t="shared" si="23"/>
        <v>153.87465980519832</v>
      </c>
    </row>
    <row r="1335" spans="1:9" x14ac:dyDescent="0.25">
      <c r="A1335" s="51">
        <v>8</v>
      </c>
      <c r="B1335" s="51">
        <v>27</v>
      </c>
      <c r="C1335" s="52">
        <v>68.915000208333339</v>
      </c>
      <c r="D1335" s="54">
        <v>4</v>
      </c>
      <c r="E1335">
        <v>10</v>
      </c>
      <c r="F1335">
        <v>10</v>
      </c>
      <c r="G1335" s="53">
        <f>'Regression Results'!$C$2*E1335</f>
        <v>202.03699931482754</v>
      </c>
      <c r="H1335">
        <f>'Regression Results'!$B$18+'Regression Results'!$D$18*C1335</f>
        <v>51.93108171197386</v>
      </c>
      <c r="I1335" s="53">
        <f t="shared" si="23"/>
        <v>150.10591760285368</v>
      </c>
    </row>
    <row r="1336" spans="1:9" x14ac:dyDescent="0.25">
      <c r="A1336" s="51">
        <v>8</v>
      </c>
      <c r="B1336" s="51">
        <v>28</v>
      </c>
      <c r="C1336" s="52">
        <v>67.962500000000006</v>
      </c>
      <c r="D1336" s="54">
        <v>4</v>
      </c>
      <c r="E1336">
        <v>10</v>
      </c>
      <c r="F1336">
        <v>10</v>
      </c>
      <c r="G1336" s="53">
        <f>'Regression Results'!$C$2*E1336</f>
        <v>202.03699931482754</v>
      </c>
      <c r="H1336">
        <f>'Regression Results'!$B$18+'Regression Results'!$D$18*C1336</f>
        <v>54.385596401127998</v>
      </c>
      <c r="I1336" s="53">
        <f t="shared" si="23"/>
        <v>147.65140291369954</v>
      </c>
    </row>
    <row r="1337" spans="1:9" x14ac:dyDescent="0.25">
      <c r="A1337" s="51">
        <v>8</v>
      </c>
      <c r="B1337" s="51">
        <v>29</v>
      </c>
      <c r="C1337" s="52">
        <v>67.955000208333345</v>
      </c>
      <c r="D1337" s="54">
        <v>4</v>
      </c>
      <c r="E1337">
        <v>10</v>
      </c>
      <c r="F1337">
        <v>10</v>
      </c>
      <c r="G1337" s="53">
        <f>'Regression Results'!$C$2*E1337</f>
        <v>202.03699931482754</v>
      </c>
      <c r="H1337">
        <f>'Regression Results'!$B$18+'Regression Results'!$D$18*C1337</f>
        <v>54.40492274735908</v>
      </c>
      <c r="I1337" s="53">
        <f t="shared" si="23"/>
        <v>147.63207656746846</v>
      </c>
    </row>
    <row r="1338" spans="1:9" x14ac:dyDescent="0.25">
      <c r="A1338" s="51">
        <v>8</v>
      </c>
      <c r="B1338" s="51">
        <v>30</v>
      </c>
      <c r="C1338" s="52">
        <v>69.455000208333345</v>
      </c>
      <c r="D1338" s="54">
        <v>4</v>
      </c>
      <c r="E1338">
        <v>10</v>
      </c>
      <c r="F1338">
        <v>10</v>
      </c>
      <c r="G1338" s="53">
        <f>'Regression Results'!$C$2*E1338</f>
        <v>202.03699931482754</v>
      </c>
      <c r="H1338">
        <f>'Regression Results'!$B$18+'Regression Results'!$D$18*C1338</f>
        <v>50.539546129569658</v>
      </c>
      <c r="I1338" s="53">
        <f t="shared" si="23"/>
        <v>151.49745318525788</v>
      </c>
    </row>
    <row r="1339" spans="1:9" x14ac:dyDescent="0.25">
      <c r="A1339" s="51">
        <v>8</v>
      </c>
      <c r="B1339" s="51">
        <v>31</v>
      </c>
      <c r="C1339" s="52">
        <v>69.605000416666684</v>
      </c>
      <c r="D1339" s="54">
        <v>4</v>
      </c>
      <c r="E1339">
        <v>10</v>
      </c>
      <c r="F1339">
        <v>10</v>
      </c>
      <c r="G1339" s="53">
        <f>'Regression Results'!$C$2*E1339</f>
        <v>202.03699931482754</v>
      </c>
      <c r="H1339">
        <f>'Regression Results'!$B$18+'Regression Results'!$D$18*C1339</f>
        <v>50.15300793093283</v>
      </c>
      <c r="I1339" s="53">
        <f t="shared" si="23"/>
        <v>151.88399138389471</v>
      </c>
    </row>
    <row r="1340" spans="1:9" x14ac:dyDescent="0.25">
      <c r="A1340" s="51">
        <v>9</v>
      </c>
      <c r="B1340" s="51">
        <v>1</v>
      </c>
      <c r="C1340" s="52">
        <v>81.410000208333329</v>
      </c>
      <c r="D1340" s="54">
        <v>4</v>
      </c>
      <c r="E1340">
        <v>10</v>
      </c>
      <c r="F1340">
        <v>10</v>
      </c>
      <c r="G1340" s="53">
        <f>'Regression Results'!$C$2*E1340</f>
        <v>202.03699931482754</v>
      </c>
      <c r="H1340">
        <f>'Regression Results'!$B$18+'Regression Results'!$D$18*C1340</f>
        <v>19.732494485788095</v>
      </c>
      <c r="I1340" s="53">
        <f t="shared" si="23"/>
        <v>182.30450482903944</v>
      </c>
    </row>
    <row r="1341" spans="1:9" x14ac:dyDescent="0.25">
      <c r="A1341" s="51">
        <v>9</v>
      </c>
      <c r="B1341" s="51">
        <v>2</v>
      </c>
      <c r="C1341" s="52">
        <v>76.009999791666687</v>
      </c>
      <c r="D1341" s="54">
        <v>4</v>
      </c>
      <c r="E1341">
        <v>10</v>
      </c>
      <c r="F1341">
        <v>10</v>
      </c>
      <c r="G1341" s="53">
        <f>'Regression Results'!$C$2*E1341</f>
        <v>202.03699931482754</v>
      </c>
      <c r="H1341">
        <f>'Regression Results'!$B$18+'Regression Results'!$D$18*C1341</f>
        <v>33.647851383545628</v>
      </c>
      <c r="I1341" s="53">
        <f t="shared" si="23"/>
        <v>168.38914793128191</v>
      </c>
    </row>
    <row r="1342" spans="1:9" x14ac:dyDescent="0.25">
      <c r="A1342" s="51">
        <v>9</v>
      </c>
      <c r="B1342" s="51">
        <v>3</v>
      </c>
      <c r="C1342" s="52">
        <v>73.849999791666662</v>
      </c>
      <c r="D1342" s="54">
        <v>4</v>
      </c>
      <c r="E1342">
        <v>10</v>
      </c>
      <c r="F1342">
        <v>10</v>
      </c>
      <c r="G1342" s="53">
        <f>'Regression Results'!$C$2*E1342</f>
        <v>202.03699931482754</v>
      </c>
      <c r="H1342">
        <f>'Regression Results'!$B$18+'Regression Results'!$D$18*C1342</f>
        <v>39.213993713162438</v>
      </c>
      <c r="I1342" s="53">
        <f t="shared" si="23"/>
        <v>162.8230056016651</v>
      </c>
    </row>
    <row r="1343" spans="1:9" x14ac:dyDescent="0.25">
      <c r="A1343" s="51">
        <v>9</v>
      </c>
      <c r="B1343" s="51">
        <v>4</v>
      </c>
      <c r="C1343" s="52">
        <v>71.202499791666654</v>
      </c>
      <c r="D1343" s="54">
        <v>4</v>
      </c>
      <c r="E1343">
        <v>10</v>
      </c>
      <c r="F1343">
        <v>10</v>
      </c>
      <c r="G1343" s="53">
        <f>'Regression Results'!$C$2*E1343</f>
        <v>202.03699931482754</v>
      </c>
      <c r="H1343">
        <f>'Regression Results'!$B$18+'Regression Results'!$D$18*C1343</f>
        <v>46.036383443560794</v>
      </c>
      <c r="I1343" s="53">
        <f t="shared" si="23"/>
        <v>156.00061587126675</v>
      </c>
    </row>
    <row r="1344" spans="1:9" x14ac:dyDescent="0.25">
      <c r="A1344" s="51">
        <v>9</v>
      </c>
      <c r="B1344" s="51">
        <v>5</v>
      </c>
      <c r="C1344" s="52">
        <v>73.070000000000007</v>
      </c>
      <c r="D1344" s="54">
        <v>4</v>
      </c>
      <c r="E1344">
        <v>10</v>
      </c>
      <c r="F1344">
        <v>10</v>
      </c>
      <c r="G1344" s="53">
        <f>'Regression Results'!$C$2*E1344</f>
        <v>202.03699931482754</v>
      </c>
      <c r="H1344">
        <f>'Regression Results'!$B$18+'Regression Results'!$D$18*C1344</f>
        <v>41.223989017555056</v>
      </c>
      <c r="I1344" s="53">
        <f t="shared" si="23"/>
        <v>160.81301029727248</v>
      </c>
    </row>
    <row r="1345" spans="1:9" x14ac:dyDescent="0.25">
      <c r="A1345" s="51">
        <v>9</v>
      </c>
      <c r="B1345" s="51">
        <v>6</v>
      </c>
      <c r="C1345" s="52">
        <v>72.147499999999994</v>
      </c>
      <c r="D1345" s="54">
        <v>4</v>
      </c>
      <c r="E1345">
        <v>10</v>
      </c>
      <c r="F1345">
        <v>10</v>
      </c>
      <c r="G1345" s="53">
        <f>'Regression Results'!$C$2*E1345</f>
        <v>202.03699931482754</v>
      </c>
      <c r="H1345">
        <f>'Regression Results'!$B$18+'Regression Results'!$D$18*C1345</f>
        <v>43.601195637495579</v>
      </c>
      <c r="I1345" s="53">
        <f t="shared" si="23"/>
        <v>158.43580367733196</v>
      </c>
    </row>
    <row r="1346" spans="1:9" x14ac:dyDescent="0.25">
      <c r="A1346" s="51">
        <v>9</v>
      </c>
      <c r="B1346" s="51">
        <v>7</v>
      </c>
      <c r="C1346" s="52">
        <v>66.94999937499999</v>
      </c>
      <c r="D1346" s="54">
        <v>4</v>
      </c>
      <c r="E1346">
        <v>10</v>
      </c>
      <c r="F1346">
        <v>10</v>
      </c>
      <c r="G1346" s="53">
        <f>'Regression Results'!$C$2*E1346</f>
        <v>202.03699931482754</v>
      </c>
      <c r="H1346">
        <f>'Regression Results'!$B$18+'Regression Results'!$D$18*C1346</f>
        <v>56.994727228709479</v>
      </c>
      <c r="I1346" s="53">
        <f t="shared" si="23"/>
        <v>145.04227208611806</v>
      </c>
    </row>
    <row r="1347" spans="1:9" x14ac:dyDescent="0.25">
      <c r="A1347" s="51">
        <v>9</v>
      </c>
      <c r="B1347" s="51">
        <v>8</v>
      </c>
      <c r="C1347" s="52">
        <v>65.869999791666672</v>
      </c>
      <c r="D1347" s="54">
        <v>4</v>
      </c>
      <c r="E1347">
        <v>10</v>
      </c>
      <c r="F1347">
        <v>10</v>
      </c>
      <c r="G1347" s="53">
        <f>'Regression Results'!$C$2*E1347</f>
        <v>202.03699931482754</v>
      </c>
      <c r="H1347">
        <f>'Regression Results'!$B$18+'Regression Results'!$D$18*C1347</f>
        <v>59.77779731980209</v>
      </c>
      <c r="I1347" s="53">
        <f t="shared" ref="I1347:I1410" si="24">G1347-H1347</f>
        <v>142.25920199502545</v>
      </c>
    </row>
    <row r="1348" spans="1:9" x14ac:dyDescent="0.25">
      <c r="A1348" s="51">
        <v>9</v>
      </c>
      <c r="B1348" s="51">
        <v>9</v>
      </c>
      <c r="C1348" s="52">
        <v>70.497500541666682</v>
      </c>
      <c r="D1348" s="54">
        <v>4</v>
      </c>
      <c r="E1348">
        <v>10</v>
      </c>
      <c r="F1348">
        <v>10</v>
      </c>
      <c r="G1348" s="53">
        <f>'Regression Results'!$C$2*E1348</f>
        <v>202.03699931482754</v>
      </c>
      <c r="H1348">
        <f>'Regression Results'!$B$18+'Regression Results'!$D$18*C1348</f>
        <v>47.853108521233423</v>
      </c>
      <c r="I1348" s="53">
        <f t="shared" si="24"/>
        <v>154.18389079359412</v>
      </c>
    </row>
    <row r="1349" spans="1:9" x14ac:dyDescent="0.25">
      <c r="A1349" s="51">
        <v>9</v>
      </c>
      <c r="B1349" s="51">
        <v>10</v>
      </c>
      <c r="C1349" s="52">
        <v>72.507499791666675</v>
      </c>
      <c r="D1349" s="54">
        <v>4</v>
      </c>
      <c r="E1349">
        <v>10</v>
      </c>
      <c r="F1349">
        <v>10</v>
      </c>
      <c r="G1349" s="53">
        <f>'Regression Results'!$C$2*E1349</f>
        <v>202.03699931482754</v>
      </c>
      <c r="H1349">
        <f>'Regression Results'!$B$18+'Regression Results'!$D$18*C1349</f>
        <v>42.67350578608395</v>
      </c>
      <c r="I1349" s="53">
        <f t="shared" si="24"/>
        <v>159.36349352874359</v>
      </c>
    </row>
    <row r="1350" spans="1:9" x14ac:dyDescent="0.25">
      <c r="A1350" s="51">
        <v>9</v>
      </c>
      <c r="B1350" s="51">
        <v>11</v>
      </c>
      <c r="C1350" s="52">
        <v>67.999999791666681</v>
      </c>
      <c r="D1350" s="54">
        <v>4</v>
      </c>
      <c r="E1350">
        <v>10</v>
      </c>
      <c r="F1350">
        <v>10</v>
      </c>
      <c r="G1350" s="53">
        <f>'Regression Results'!$C$2*E1350</f>
        <v>202.03699931482754</v>
      </c>
      <c r="H1350">
        <f>'Regression Results'!$B$18+'Regression Results'!$D$18*C1350</f>
        <v>54.288962522541112</v>
      </c>
      <c r="I1350" s="53">
        <f t="shared" si="24"/>
        <v>147.74803679228643</v>
      </c>
    </row>
    <row r="1351" spans="1:9" x14ac:dyDescent="0.25">
      <c r="A1351" s="51">
        <v>9</v>
      </c>
      <c r="B1351" s="51">
        <v>12</v>
      </c>
      <c r="C1351" s="52">
        <v>64.865000083333356</v>
      </c>
      <c r="D1351" s="54">
        <v>4</v>
      </c>
      <c r="E1351">
        <v>10</v>
      </c>
      <c r="F1351">
        <v>10</v>
      </c>
      <c r="G1351" s="53">
        <f>'Regression Results'!$C$2*E1351</f>
        <v>202.03699931482754</v>
      </c>
      <c r="H1351">
        <f>'Regression Results'!$B$18+'Regression Results'!$D$18*C1351</f>
        <v>62.367598902119937</v>
      </c>
      <c r="I1351" s="53">
        <f t="shared" si="24"/>
        <v>139.6694004127076</v>
      </c>
    </row>
    <row r="1352" spans="1:9" x14ac:dyDescent="0.25">
      <c r="A1352" s="51">
        <v>9</v>
      </c>
      <c r="B1352" s="51">
        <v>13</v>
      </c>
      <c r="C1352" s="52">
        <v>64.850000000000009</v>
      </c>
      <c r="D1352" s="54">
        <v>4</v>
      </c>
      <c r="E1352">
        <v>10</v>
      </c>
      <c r="F1352">
        <v>10</v>
      </c>
      <c r="G1352" s="53">
        <f>'Regression Results'!$C$2*E1352</f>
        <v>202.03699931482754</v>
      </c>
      <c r="H1352">
        <f>'Regression Results'!$B$18+'Regression Results'!$D$18*C1352</f>
        <v>62.40625288304102</v>
      </c>
      <c r="I1352" s="53">
        <f t="shared" si="24"/>
        <v>139.63074643178652</v>
      </c>
    </row>
    <row r="1353" spans="1:9" x14ac:dyDescent="0.25">
      <c r="A1353" s="51">
        <v>9</v>
      </c>
      <c r="B1353" s="51">
        <v>14</v>
      </c>
      <c r="C1353" s="52">
        <v>64.947499999999991</v>
      </c>
      <c r="D1353" s="54">
        <v>4</v>
      </c>
      <c r="E1353">
        <v>10</v>
      </c>
      <c r="F1353">
        <v>10</v>
      </c>
      <c r="G1353" s="53">
        <f>'Regression Results'!$C$2*E1353</f>
        <v>202.03699931482754</v>
      </c>
      <c r="H1353">
        <f>'Regression Results'!$B$18+'Regression Results'!$D$18*C1353</f>
        <v>62.155003402884745</v>
      </c>
      <c r="I1353" s="53">
        <f t="shared" si="24"/>
        <v>139.88199591194279</v>
      </c>
    </row>
    <row r="1354" spans="1:9" x14ac:dyDescent="0.25">
      <c r="A1354" s="51">
        <v>9</v>
      </c>
      <c r="B1354" s="51">
        <v>15</v>
      </c>
      <c r="C1354" s="52">
        <v>68.592500208333348</v>
      </c>
      <c r="D1354" s="54">
        <v>4</v>
      </c>
      <c r="E1354">
        <v>10</v>
      </c>
      <c r="F1354">
        <v>10</v>
      </c>
      <c r="G1354" s="53">
        <f>'Regression Results'!$C$2*E1354</f>
        <v>202.03699931482754</v>
      </c>
      <c r="H1354">
        <f>'Regression Results'!$B$18+'Regression Results'!$D$18*C1354</f>
        <v>52.762137684798574</v>
      </c>
      <c r="I1354" s="53">
        <f t="shared" si="24"/>
        <v>149.27486163002897</v>
      </c>
    </row>
    <row r="1355" spans="1:9" x14ac:dyDescent="0.25">
      <c r="A1355" s="51">
        <v>9</v>
      </c>
      <c r="B1355" s="51">
        <v>16</v>
      </c>
      <c r="C1355" s="52">
        <v>71.667499583333338</v>
      </c>
      <c r="D1355" s="54">
        <v>4</v>
      </c>
      <c r="E1355">
        <v>10</v>
      </c>
      <c r="F1355">
        <v>10</v>
      </c>
      <c r="G1355" s="53">
        <f>'Regression Results'!$C$2*E1355</f>
        <v>202.03699931482754</v>
      </c>
      <c r="H1355">
        <f>'Regression Results'!$B$18+'Regression Results'!$D$18*C1355</f>
        <v>44.838117228903883</v>
      </c>
      <c r="I1355" s="53">
        <f t="shared" si="24"/>
        <v>157.19888208592366</v>
      </c>
    </row>
    <row r="1356" spans="1:9" x14ac:dyDescent="0.25">
      <c r="A1356" s="51">
        <v>9</v>
      </c>
      <c r="B1356" s="51">
        <v>17</v>
      </c>
      <c r="C1356" s="52">
        <v>69.424999999999997</v>
      </c>
      <c r="D1356" s="54">
        <v>4</v>
      </c>
      <c r="E1356">
        <v>10</v>
      </c>
      <c r="F1356">
        <v>10</v>
      </c>
      <c r="G1356" s="53">
        <f>'Regression Results'!$C$2*E1356</f>
        <v>202.03699931482754</v>
      </c>
      <c r="H1356">
        <f>'Regression Results'!$B$18+'Regression Results'!$D$18*C1356</f>
        <v>50.616854198783358</v>
      </c>
      <c r="I1356" s="53">
        <f t="shared" si="24"/>
        <v>151.42014511604418</v>
      </c>
    </row>
    <row r="1357" spans="1:9" x14ac:dyDescent="0.25">
      <c r="A1357" s="51">
        <v>9</v>
      </c>
      <c r="B1357" s="51">
        <v>18</v>
      </c>
      <c r="C1357" s="52">
        <v>69.245000208333337</v>
      </c>
      <c r="D1357" s="54">
        <v>4</v>
      </c>
      <c r="E1357">
        <v>10</v>
      </c>
      <c r="F1357">
        <v>10</v>
      </c>
      <c r="G1357" s="53">
        <f>'Regression Results'!$C$2*E1357</f>
        <v>202.03699931482754</v>
      </c>
      <c r="H1357">
        <f>'Regression Results'!$B$18+'Regression Results'!$D$18*C1357</f>
        <v>51.080698856060195</v>
      </c>
      <c r="I1357" s="53">
        <f t="shared" si="24"/>
        <v>150.95630045876734</v>
      </c>
    </row>
    <row r="1358" spans="1:9" x14ac:dyDescent="0.25">
      <c r="A1358" s="51">
        <v>9</v>
      </c>
      <c r="B1358" s="51">
        <v>19</v>
      </c>
      <c r="C1358" s="52">
        <v>67.527499791666642</v>
      </c>
      <c r="D1358" s="54">
        <v>4</v>
      </c>
      <c r="E1358">
        <v>10</v>
      </c>
      <c r="F1358">
        <v>10</v>
      </c>
      <c r="G1358" s="53">
        <f>'Regression Results'!$C$2*E1358</f>
        <v>202.03699931482754</v>
      </c>
      <c r="H1358">
        <f>'Regression Results'!$B$18+'Regression Results'!$D$18*C1358</f>
        <v>55.506556157144871</v>
      </c>
      <c r="I1358" s="53">
        <f t="shared" si="24"/>
        <v>146.53044315768267</v>
      </c>
    </row>
    <row r="1359" spans="1:9" x14ac:dyDescent="0.25">
      <c r="A1359" s="51">
        <v>9</v>
      </c>
      <c r="B1359" s="51">
        <v>20</v>
      </c>
      <c r="C1359" s="52">
        <v>65.255000041666648</v>
      </c>
      <c r="D1359" s="54">
        <v>4</v>
      </c>
      <c r="E1359">
        <v>10</v>
      </c>
      <c r="F1359">
        <v>10</v>
      </c>
      <c r="G1359" s="53">
        <f>'Regression Results'!$C$2*E1359</f>
        <v>202.03699931482754</v>
      </c>
      <c r="H1359">
        <f>'Regression Results'!$B$18+'Regression Results'!$D$18*C1359</f>
        <v>61.36260108886637</v>
      </c>
      <c r="I1359" s="53">
        <f t="shared" si="24"/>
        <v>140.67439822596117</v>
      </c>
    </row>
    <row r="1360" spans="1:9" x14ac:dyDescent="0.25">
      <c r="A1360" s="51">
        <v>9</v>
      </c>
      <c r="B1360" s="51">
        <v>21</v>
      </c>
      <c r="C1360" s="52">
        <v>66.807499791666672</v>
      </c>
      <c r="D1360" s="54">
        <v>4</v>
      </c>
      <c r="E1360">
        <v>10</v>
      </c>
      <c r="F1360">
        <v>10</v>
      </c>
      <c r="G1360" s="53">
        <f>'Regression Results'!$C$2*E1360</f>
        <v>202.03699931482754</v>
      </c>
      <c r="H1360">
        <f>'Regression Results'!$B$18+'Regression Results'!$D$18*C1360</f>
        <v>57.361936933683722</v>
      </c>
      <c r="I1360" s="53">
        <f t="shared" si="24"/>
        <v>144.67506238114382</v>
      </c>
    </row>
    <row r="1361" spans="1:9" x14ac:dyDescent="0.25">
      <c r="A1361" s="51">
        <v>9</v>
      </c>
      <c r="B1361" s="51">
        <v>22</v>
      </c>
      <c r="C1361" s="52">
        <v>71.059999874999988</v>
      </c>
      <c r="D1361" s="54">
        <v>4</v>
      </c>
      <c r="E1361">
        <v>10</v>
      </c>
      <c r="F1361">
        <v>10</v>
      </c>
      <c r="G1361" s="53">
        <f>'Regression Results'!$C$2*E1361</f>
        <v>202.03699931482754</v>
      </c>
      <c r="H1361">
        <f>'Regression Results'!$B$18+'Regression Results'!$D$18*C1361</f>
        <v>46.403594007507621</v>
      </c>
      <c r="I1361" s="53">
        <f t="shared" si="24"/>
        <v>155.63340530731992</v>
      </c>
    </row>
    <row r="1362" spans="1:9" x14ac:dyDescent="0.25">
      <c r="A1362" s="51">
        <v>9</v>
      </c>
      <c r="B1362" s="51">
        <v>23</v>
      </c>
      <c r="C1362" s="52">
        <v>71.202499958333334</v>
      </c>
      <c r="D1362" s="54">
        <v>4</v>
      </c>
      <c r="E1362">
        <v>10</v>
      </c>
      <c r="F1362">
        <v>10</v>
      </c>
      <c r="G1362" s="53">
        <f>'Regression Results'!$C$2*E1362</f>
        <v>202.03699931482754</v>
      </c>
      <c r="H1362">
        <f>'Regression Results'!$B$18+'Regression Results'!$D$18*C1362</f>
        <v>46.03638301407446</v>
      </c>
      <c r="I1362" s="53">
        <f t="shared" si="24"/>
        <v>156.00061630075308</v>
      </c>
    </row>
    <row r="1363" spans="1:9" x14ac:dyDescent="0.25">
      <c r="A1363" s="51">
        <v>9</v>
      </c>
      <c r="B1363" s="51">
        <v>24</v>
      </c>
      <c r="C1363" s="52">
        <v>68.397499666666661</v>
      </c>
      <c r="D1363" s="54">
        <v>4</v>
      </c>
      <c r="E1363">
        <v>10</v>
      </c>
      <c r="F1363">
        <v>10</v>
      </c>
      <c r="G1363" s="53">
        <f>'Regression Results'!$C$2*E1363</f>
        <v>202.03699931482754</v>
      </c>
      <c r="H1363">
        <f>'Regression Results'!$B$18+'Regression Results'!$D$18*C1363</f>
        <v>53.264638040941691</v>
      </c>
      <c r="I1363" s="53">
        <f t="shared" si="24"/>
        <v>148.77236127388585</v>
      </c>
    </row>
    <row r="1364" spans="1:9" x14ac:dyDescent="0.25">
      <c r="A1364" s="51">
        <v>9</v>
      </c>
      <c r="B1364" s="51">
        <v>25</v>
      </c>
      <c r="C1364" s="52">
        <v>68.052499999999995</v>
      </c>
      <c r="D1364" s="54">
        <v>4</v>
      </c>
      <c r="E1364">
        <v>10</v>
      </c>
      <c r="F1364">
        <v>10</v>
      </c>
      <c r="G1364" s="53">
        <f>'Regression Results'!$C$2*E1364</f>
        <v>202.03699931482754</v>
      </c>
      <c r="H1364">
        <f>'Regression Results'!$B$18+'Regression Results'!$D$18*C1364</f>
        <v>54.153673804060674</v>
      </c>
      <c r="I1364" s="53">
        <f t="shared" si="24"/>
        <v>147.88332551076687</v>
      </c>
    </row>
    <row r="1365" spans="1:9" x14ac:dyDescent="0.25">
      <c r="A1365" s="51">
        <v>9</v>
      </c>
      <c r="B1365" s="51">
        <v>26</v>
      </c>
      <c r="C1365" s="52">
        <v>66.289999791666688</v>
      </c>
      <c r="D1365" s="54">
        <v>4</v>
      </c>
      <c r="E1365">
        <v>10</v>
      </c>
      <c r="F1365">
        <v>10</v>
      </c>
      <c r="G1365" s="53">
        <f>'Regression Results'!$C$2*E1365</f>
        <v>202.03699931482754</v>
      </c>
      <c r="H1365">
        <f>'Regression Results'!$B$18+'Regression Results'!$D$18*C1365</f>
        <v>58.695491866821015</v>
      </c>
      <c r="I1365" s="53">
        <f t="shared" si="24"/>
        <v>143.34150744800652</v>
      </c>
    </row>
    <row r="1366" spans="1:9" x14ac:dyDescent="0.25">
      <c r="A1366" s="51">
        <v>9</v>
      </c>
      <c r="B1366" s="51">
        <v>27</v>
      </c>
      <c r="C1366" s="52">
        <v>65.975000000000009</v>
      </c>
      <c r="D1366" s="54">
        <v>4</v>
      </c>
      <c r="E1366">
        <v>10</v>
      </c>
      <c r="F1366">
        <v>10</v>
      </c>
      <c r="G1366" s="53">
        <f>'Regression Results'!$C$2*E1366</f>
        <v>202.03699931482754</v>
      </c>
      <c r="H1366">
        <f>'Regression Results'!$B$18+'Regression Results'!$D$18*C1366</f>
        <v>59.507220419698967</v>
      </c>
      <c r="I1366" s="53">
        <f t="shared" si="24"/>
        <v>142.52977889512857</v>
      </c>
    </row>
    <row r="1367" spans="1:9" x14ac:dyDescent="0.25">
      <c r="A1367" s="51">
        <v>9</v>
      </c>
      <c r="B1367" s="51">
        <v>28</v>
      </c>
      <c r="C1367" s="52">
        <v>65.877499916666679</v>
      </c>
      <c r="D1367" s="54">
        <v>4</v>
      </c>
      <c r="E1367">
        <v>10</v>
      </c>
      <c r="F1367">
        <v>10</v>
      </c>
      <c r="G1367" s="53">
        <f>'Regression Results'!$C$2*E1367</f>
        <v>202.03699931482754</v>
      </c>
      <c r="H1367">
        <f>'Regression Results'!$B$18+'Regression Results'!$D$18*C1367</f>
        <v>59.758470114598424</v>
      </c>
      <c r="I1367" s="53">
        <f t="shared" si="24"/>
        <v>142.27852920022912</v>
      </c>
    </row>
    <row r="1368" spans="1:9" x14ac:dyDescent="0.25">
      <c r="A1368" s="51">
        <v>9</v>
      </c>
      <c r="B1368" s="51">
        <v>29</v>
      </c>
      <c r="C1368" s="52">
        <v>64.977500083333339</v>
      </c>
      <c r="D1368" s="54">
        <v>4</v>
      </c>
      <c r="E1368">
        <v>10</v>
      </c>
      <c r="F1368">
        <v>10</v>
      </c>
      <c r="G1368" s="53">
        <f>'Regression Results'!$C$2*E1368</f>
        <v>202.03699931482754</v>
      </c>
      <c r="H1368">
        <f>'Regression Results'!$B$18+'Regression Results'!$D$18*C1368</f>
        <v>62.077695655785789</v>
      </c>
      <c r="I1368" s="53">
        <f t="shared" si="24"/>
        <v>139.95930365904175</v>
      </c>
    </row>
    <row r="1369" spans="1:9" x14ac:dyDescent="0.25">
      <c r="A1369" s="51">
        <v>9</v>
      </c>
      <c r="B1369" s="51">
        <v>30</v>
      </c>
      <c r="C1369" s="52">
        <v>65.262500041666684</v>
      </c>
      <c r="D1369" s="54">
        <v>4</v>
      </c>
      <c r="E1369">
        <v>10</v>
      </c>
      <c r="F1369">
        <v>10</v>
      </c>
      <c r="G1369" s="53">
        <f>'Regression Results'!$C$2*E1369</f>
        <v>202.03699931482754</v>
      </c>
      <c r="H1369">
        <f>'Regression Results'!$B$18+'Regression Results'!$D$18*C1369</f>
        <v>61.343274205777334</v>
      </c>
      <c r="I1369" s="53">
        <f t="shared" si="24"/>
        <v>140.69372510905021</v>
      </c>
    </row>
    <row r="1370" spans="1:9" x14ac:dyDescent="0.25">
      <c r="A1370" s="51">
        <v>10</v>
      </c>
      <c r="B1370" s="51">
        <v>1</v>
      </c>
      <c r="C1370" s="52">
        <v>65.870000083333352</v>
      </c>
      <c r="D1370" s="54">
        <v>4</v>
      </c>
      <c r="E1370">
        <v>10</v>
      </c>
      <c r="F1370">
        <v>10</v>
      </c>
      <c r="G1370" s="53">
        <f>'Regression Results'!$C$2*E1370</f>
        <v>202.03699931482754</v>
      </c>
      <c r="H1370">
        <f>'Regression Results'!$B$18+'Regression Results'!$D$18*C1370</f>
        <v>59.77779656820104</v>
      </c>
      <c r="I1370" s="53">
        <f t="shared" si="24"/>
        <v>142.2592027466265</v>
      </c>
    </row>
    <row r="1371" spans="1:9" x14ac:dyDescent="0.25">
      <c r="A1371" s="51">
        <v>10</v>
      </c>
      <c r="B1371" s="51">
        <v>2</v>
      </c>
      <c r="C1371" s="52">
        <v>65.082499624999997</v>
      </c>
      <c r="D1371" s="54">
        <v>4</v>
      </c>
      <c r="E1371">
        <v>10</v>
      </c>
      <c r="F1371">
        <v>10</v>
      </c>
      <c r="G1371" s="53">
        <f>'Regression Results'!$C$2*E1371</f>
        <v>202.03699931482754</v>
      </c>
      <c r="H1371">
        <f>'Regression Results'!$B$18+'Regression Results'!$D$18*C1371</f>
        <v>61.807120473627862</v>
      </c>
      <c r="I1371" s="53">
        <f t="shared" si="24"/>
        <v>140.22987884119968</v>
      </c>
    </row>
    <row r="1372" spans="1:9" x14ac:dyDescent="0.25">
      <c r="A1372" s="51">
        <v>10</v>
      </c>
      <c r="B1372" s="51">
        <v>3</v>
      </c>
      <c r="C1372" s="52">
        <v>64.790000000000006</v>
      </c>
      <c r="D1372" s="54">
        <v>4</v>
      </c>
      <c r="E1372">
        <v>10</v>
      </c>
      <c r="F1372">
        <v>10</v>
      </c>
      <c r="G1372" s="53">
        <f>'Regression Results'!$C$2*E1372</f>
        <v>202.03699931482754</v>
      </c>
      <c r="H1372">
        <f>'Regression Results'!$B$18+'Regression Results'!$D$18*C1372</f>
        <v>62.560867947752598</v>
      </c>
      <c r="I1372" s="53">
        <f t="shared" si="24"/>
        <v>139.47613136707494</v>
      </c>
    </row>
    <row r="1373" spans="1:9" x14ac:dyDescent="0.25">
      <c r="A1373" s="51">
        <v>10</v>
      </c>
      <c r="B1373" s="51">
        <v>4</v>
      </c>
      <c r="C1373" s="52">
        <v>65.052499791666662</v>
      </c>
      <c r="D1373" s="54">
        <v>4</v>
      </c>
      <c r="E1373">
        <v>10</v>
      </c>
      <c r="F1373">
        <v>10</v>
      </c>
      <c r="G1373" s="53">
        <f>'Regression Results'!$C$2*E1373</f>
        <v>202.03699931482754</v>
      </c>
      <c r="H1373">
        <f>'Regression Results'!$B$18+'Regression Results'!$D$18*C1373</f>
        <v>61.884427576497359</v>
      </c>
      <c r="I1373" s="53">
        <f t="shared" si="24"/>
        <v>140.15257173833018</v>
      </c>
    </row>
    <row r="1374" spans="1:9" x14ac:dyDescent="0.25">
      <c r="A1374" s="51">
        <v>10</v>
      </c>
      <c r="B1374" s="51">
        <v>5</v>
      </c>
      <c r="C1374" s="52">
        <v>76.482499833333335</v>
      </c>
      <c r="D1374" s="54">
        <v>4</v>
      </c>
      <c r="E1374">
        <v>10</v>
      </c>
      <c r="F1374">
        <v>10</v>
      </c>
      <c r="G1374" s="53">
        <f>'Regression Results'!$C$2*E1374</f>
        <v>202.03699931482754</v>
      </c>
      <c r="H1374">
        <f>'Regression Results'!$B$18+'Regression Results'!$D$18*C1374</f>
        <v>32.430257641570449</v>
      </c>
      <c r="I1374" s="53">
        <f t="shared" si="24"/>
        <v>169.60674167325709</v>
      </c>
    </row>
    <row r="1375" spans="1:9" x14ac:dyDescent="0.25">
      <c r="A1375" s="51">
        <v>10</v>
      </c>
      <c r="B1375" s="51">
        <v>6</v>
      </c>
      <c r="C1375" s="52">
        <v>75.762499999999989</v>
      </c>
      <c r="D1375" s="54">
        <v>4</v>
      </c>
      <c r="E1375">
        <v>10</v>
      </c>
      <c r="F1375">
        <v>10</v>
      </c>
      <c r="G1375" s="53">
        <f>'Regression Results'!$C$2*E1375</f>
        <v>202.03699931482754</v>
      </c>
      <c r="H1375">
        <f>'Regression Results'!$B$18+'Regression Results'!$D$18*C1375</f>
        <v>34.285637988623108</v>
      </c>
      <c r="I1375" s="53">
        <f t="shared" si="24"/>
        <v>167.75136132620443</v>
      </c>
    </row>
    <row r="1376" spans="1:9" x14ac:dyDescent="0.25">
      <c r="A1376" s="51">
        <v>10</v>
      </c>
      <c r="B1376" s="51">
        <v>7</v>
      </c>
      <c r="C1376" s="52">
        <v>65.127499791666665</v>
      </c>
      <c r="D1376" s="54">
        <v>4</v>
      </c>
      <c r="E1376">
        <v>10</v>
      </c>
      <c r="F1376">
        <v>10</v>
      </c>
      <c r="G1376" s="53">
        <f>'Regression Results'!$C$2*E1376</f>
        <v>202.03699931482754</v>
      </c>
      <c r="H1376">
        <f>'Regression Results'!$B$18+'Regression Results'!$D$18*C1376</f>
        <v>61.691158745607879</v>
      </c>
      <c r="I1376" s="53">
        <f t="shared" si="24"/>
        <v>140.34584056921966</v>
      </c>
    </row>
    <row r="1377" spans="1:9" x14ac:dyDescent="0.25">
      <c r="A1377" s="51">
        <v>10</v>
      </c>
      <c r="B1377" s="51">
        <v>8</v>
      </c>
      <c r="C1377" s="52">
        <v>64.287499833333342</v>
      </c>
      <c r="D1377" s="54">
        <v>4</v>
      </c>
      <c r="E1377">
        <v>10</v>
      </c>
      <c r="F1377">
        <v>10</v>
      </c>
      <c r="G1377" s="53">
        <f>'Regression Results'!$C$2*E1377</f>
        <v>202.03699931482754</v>
      </c>
      <c r="H1377">
        <f>'Regression Results'!$B$18+'Regression Results'!$D$18*C1377</f>
        <v>63.855769544198353</v>
      </c>
      <c r="I1377" s="53">
        <f t="shared" si="24"/>
        <v>138.18122977062919</v>
      </c>
    </row>
    <row r="1378" spans="1:9" x14ac:dyDescent="0.25">
      <c r="A1378" s="51">
        <v>10</v>
      </c>
      <c r="B1378" s="51">
        <v>9</v>
      </c>
      <c r="C1378" s="52">
        <v>62.75</v>
      </c>
      <c r="D1378" s="54">
        <v>4</v>
      </c>
      <c r="E1378">
        <v>10</v>
      </c>
      <c r="F1378">
        <v>10</v>
      </c>
      <c r="G1378" s="53">
        <f>'Regression Results'!$C$2*E1378</f>
        <v>202.03699931482754</v>
      </c>
      <c r="H1378">
        <f>'Regression Results'!$B$18+'Regression Results'!$D$18*C1378</f>
        <v>67.817780147946223</v>
      </c>
      <c r="I1378" s="53">
        <f t="shared" si="24"/>
        <v>134.21921916688132</v>
      </c>
    </row>
    <row r="1379" spans="1:9" x14ac:dyDescent="0.25">
      <c r="A1379" s="51">
        <v>10</v>
      </c>
      <c r="B1379" s="51">
        <v>10</v>
      </c>
      <c r="C1379" s="52">
        <v>65.697499791666658</v>
      </c>
      <c r="D1379" s="54">
        <v>4</v>
      </c>
      <c r="E1379">
        <v>10</v>
      </c>
      <c r="F1379">
        <v>10</v>
      </c>
      <c r="G1379" s="53">
        <f>'Regression Results'!$C$2*E1379</f>
        <v>202.03699931482754</v>
      </c>
      <c r="H1379">
        <f>'Regression Results'!$B$18+'Regression Results'!$D$18*C1379</f>
        <v>60.222315630847902</v>
      </c>
      <c r="I1379" s="53">
        <f t="shared" si="24"/>
        <v>141.81468368397964</v>
      </c>
    </row>
    <row r="1380" spans="1:9" x14ac:dyDescent="0.25">
      <c r="A1380" s="51">
        <v>10</v>
      </c>
      <c r="B1380" s="51">
        <v>11</v>
      </c>
      <c r="C1380" s="52">
        <v>63.829999874999999</v>
      </c>
      <c r="D1380" s="54">
        <v>4</v>
      </c>
      <c r="E1380">
        <v>10</v>
      </c>
      <c r="F1380">
        <v>10</v>
      </c>
      <c r="G1380" s="53">
        <f>'Regression Results'!$C$2*E1380</f>
        <v>202.03699931482754</v>
      </c>
      <c r="H1380">
        <f>'Regression Results'!$B$18+'Regression Results'!$D$18*C1380</f>
        <v>65.034709305252562</v>
      </c>
      <c r="I1380" s="53">
        <f t="shared" si="24"/>
        <v>137.00229000957498</v>
      </c>
    </row>
    <row r="1381" spans="1:9" x14ac:dyDescent="0.25">
      <c r="A1381" s="51">
        <v>10</v>
      </c>
      <c r="B1381" s="51">
        <v>12</v>
      </c>
      <c r="C1381" s="52">
        <v>62.742499541666668</v>
      </c>
      <c r="D1381" s="54">
        <v>4</v>
      </c>
      <c r="E1381">
        <v>10</v>
      </c>
      <c r="F1381">
        <v>10</v>
      </c>
      <c r="G1381" s="53">
        <f>'Regression Results'!$C$2*E1381</f>
        <v>202.03699931482754</v>
      </c>
      <c r="H1381">
        <f>'Regression Results'!$B$18+'Regression Results'!$D$18*C1381</f>
        <v>67.837108212122473</v>
      </c>
      <c r="I1381" s="53">
        <f t="shared" si="24"/>
        <v>134.19989110270507</v>
      </c>
    </row>
    <row r="1382" spans="1:9" x14ac:dyDescent="0.25">
      <c r="A1382" s="51">
        <v>10</v>
      </c>
      <c r="B1382" s="51">
        <v>13</v>
      </c>
      <c r="C1382" s="52">
        <v>68.240000291666675</v>
      </c>
      <c r="D1382" s="54">
        <v>4</v>
      </c>
      <c r="E1382">
        <v>10</v>
      </c>
      <c r="F1382">
        <v>10</v>
      </c>
      <c r="G1382" s="53">
        <f>'Regression Results'!$C$2*E1382</f>
        <v>202.03699931482754</v>
      </c>
      <c r="H1382">
        <f>'Regression Results'!$B$18+'Regression Results'!$D$18*C1382</f>
        <v>53.670500975235939</v>
      </c>
      <c r="I1382" s="53">
        <f t="shared" si="24"/>
        <v>148.3664983395916</v>
      </c>
    </row>
    <row r="1383" spans="1:9" x14ac:dyDescent="0.25">
      <c r="A1383" s="51">
        <v>10</v>
      </c>
      <c r="B1383" s="51">
        <v>14</v>
      </c>
      <c r="C1383" s="52">
        <v>72.76249966666667</v>
      </c>
      <c r="D1383" s="54">
        <v>4</v>
      </c>
      <c r="E1383">
        <v>10</v>
      </c>
      <c r="F1383">
        <v>10</v>
      </c>
      <c r="G1383" s="53">
        <f>'Regression Results'!$C$2*E1383</f>
        <v>202.03699931482754</v>
      </c>
      <c r="H1383">
        <f>'Regression Results'!$B$18+'Regression Results'!$D$18*C1383</f>
        <v>42.01639208317448</v>
      </c>
      <c r="I1383" s="53">
        <f t="shared" si="24"/>
        <v>160.02060723165306</v>
      </c>
    </row>
    <row r="1384" spans="1:9" x14ac:dyDescent="0.25">
      <c r="A1384" s="51">
        <v>10</v>
      </c>
      <c r="B1384" s="51">
        <v>15</v>
      </c>
      <c r="C1384" s="52">
        <v>64.167499791666671</v>
      </c>
      <c r="D1384" s="54">
        <v>4</v>
      </c>
      <c r="E1384">
        <v>10</v>
      </c>
      <c r="F1384">
        <v>10</v>
      </c>
      <c r="G1384" s="53">
        <f>'Regression Results'!$C$2*E1384</f>
        <v>202.03699931482754</v>
      </c>
      <c r="H1384">
        <f>'Regression Results'!$B$18+'Regression Results'!$D$18*C1384</f>
        <v>64.164999780993071</v>
      </c>
      <c r="I1384" s="53">
        <f t="shared" si="24"/>
        <v>137.87199953383447</v>
      </c>
    </row>
    <row r="1385" spans="1:9" x14ac:dyDescent="0.25">
      <c r="A1385" s="51">
        <v>10</v>
      </c>
      <c r="B1385" s="51">
        <v>16</v>
      </c>
      <c r="C1385" s="52">
        <v>62.959999791666668</v>
      </c>
      <c r="D1385" s="54">
        <v>4</v>
      </c>
      <c r="E1385">
        <v>10</v>
      </c>
      <c r="F1385">
        <v>10</v>
      </c>
      <c r="G1385" s="53">
        <f>'Regression Results'!$C$2*E1385</f>
        <v>202.03699931482754</v>
      </c>
      <c r="H1385">
        <f>'Regression Results'!$B$18+'Regression Results'!$D$18*C1385</f>
        <v>67.276627958313554</v>
      </c>
      <c r="I1385" s="53">
        <f t="shared" si="24"/>
        <v>134.76037135651399</v>
      </c>
    </row>
    <row r="1386" spans="1:9" x14ac:dyDescent="0.25">
      <c r="A1386" s="51">
        <v>10</v>
      </c>
      <c r="B1386" s="51">
        <v>17</v>
      </c>
      <c r="C1386" s="52">
        <v>61.384999999999991</v>
      </c>
      <c r="D1386" s="54">
        <v>4</v>
      </c>
      <c r="E1386">
        <v>10</v>
      </c>
      <c r="F1386">
        <v>10</v>
      </c>
      <c r="G1386" s="53">
        <f>'Regression Results'!$C$2*E1386</f>
        <v>202.03699931482754</v>
      </c>
      <c r="H1386">
        <f>'Regression Results'!$B$18+'Regression Results'!$D$18*C1386</f>
        <v>71.335272870134617</v>
      </c>
      <c r="I1386" s="53">
        <f t="shared" si="24"/>
        <v>130.70172644469292</v>
      </c>
    </row>
    <row r="1387" spans="1:9" x14ac:dyDescent="0.25">
      <c r="A1387" s="51">
        <v>10</v>
      </c>
      <c r="B1387" s="51">
        <v>18</v>
      </c>
      <c r="C1387" s="52">
        <v>61.032500083333339</v>
      </c>
      <c r="D1387" s="54">
        <v>4</v>
      </c>
      <c r="E1387">
        <v>10</v>
      </c>
      <c r="F1387">
        <v>10</v>
      </c>
      <c r="G1387" s="53">
        <f>'Regression Results'!$C$2*E1387</f>
        <v>202.03699931482754</v>
      </c>
      <c r="H1387">
        <f>'Regression Results'!$B$18+'Regression Results'!$D$18*C1387</f>
        <v>72.243636160571953</v>
      </c>
      <c r="I1387" s="53">
        <f t="shared" si="24"/>
        <v>129.79336315425559</v>
      </c>
    </row>
    <row r="1388" spans="1:9" x14ac:dyDescent="0.25">
      <c r="A1388" s="51">
        <v>10</v>
      </c>
      <c r="B1388" s="51">
        <v>19</v>
      </c>
      <c r="C1388" s="52">
        <v>60.634999916666679</v>
      </c>
      <c r="D1388" s="54">
        <v>4</v>
      </c>
      <c r="E1388">
        <v>10</v>
      </c>
      <c r="F1388">
        <v>10</v>
      </c>
      <c r="G1388" s="53">
        <f>'Regression Results'!$C$2*E1388</f>
        <v>202.03699931482754</v>
      </c>
      <c r="H1388">
        <f>'Regression Results'!$B$18+'Regression Results'!$D$18*C1388</f>
        <v>73.267961393772396</v>
      </c>
      <c r="I1388" s="53">
        <f t="shared" si="24"/>
        <v>128.76903792105514</v>
      </c>
    </row>
    <row r="1389" spans="1:9" x14ac:dyDescent="0.25">
      <c r="A1389" s="51">
        <v>10</v>
      </c>
      <c r="B1389" s="51">
        <v>20</v>
      </c>
      <c r="C1389" s="52">
        <v>61.167500208333308</v>
      </c>
      <c r="D1389" s="54">
        <v>4</v>
      </c>
      <c r="E1389">
        <v>10</v>
      </c>
      <c r="F1389">
        <v>10</v>
      </c>
      <c r="G1389" s="53">
        <f>'Regression Results'!$C$2*E1389</f>
        <v>202.03699931482754</v>
      </c>
      <c r="H1389">
        <f>'Regression Results'!$B$18+'Regression Results'!$D$18*C1389</f>
        <v>71.895751942856265</v>
      </c>
      <c r="I1389" s="53">
        <f t="shared" si="24"/>
        <v>130.14124737197128</v>
      </c>
    </row>
    <row r="1390" spans="1:9" x14ac:dyDescent="0.25">
      <c r="A1390" s="51">
        <v>10</v>
      </c>
      <c r="B1390" s="51">
        <v>21</v>
      </c>
      <c r="C1390" s="52">
        <v>62.48</v>
      </c>
      <c r="D1390" s="54">
        <v>4</v>
      </c>
      <c r="E1390">
        <v>10</v>
      </c>
      <c r="F1390">
        <v>10</v>
      </c>
      <c r="G1390" s="53">
        <f>'Regression Results'!$C$2*E1390</f>
        <v>202.03699931482754</v>
      </c>
      <c r="H1390">
        <f>'Regression Results'!$B$18+'Regression Results'!$D$18*C1390</f>
        <v>68.513547939148339</v>
      </c>
      <c r="I1390" s="53">
        <f t="shared" si="24"/>
        <v>133.5234513756792</v>
      </c>
    </row>
    <row r="1391" spans="1:9" x14ac:dyDescent="0.25">
      <c r="A1391" s="51">
        <v>10</v>
      </c>
      <c r="B1391" s="51">
        <v>22</v>
      </c>
      <c r="C1391" s="52">
        <v>62.112500374999989</v>
      </c>
      <c r="D1391" s="54">
        <v>4</v>
      </c>
      <c r="E1391">
        <v>10</v>
      </c>
      <c r="F1391">
        <v>10</v>
      </c>
      <c r="G1391" s="53">
        <f>'Regression Results'!$C$2*E1391</f>
        <v>202.03699931482754</v>
      </c>
      <c r="H1391">
        <f>'Regression Results'!$B$18+'Regression Results'!$D$18*C1391</f>
        <v>69.460564244162612</v>
      </c>
      <c r="I1391" s="53">
        <f t="shared" si="24"/>
        <v>132.57643507066493</v>
      </c>
    </row>
    <row r="1392" spans="1:9" x14ac:dyDescent="0.25">
      <c r="A1392" s="51">
        <v>10</v>
      </c>
      <c r="B1392" s="51">
        <v>23</v>
      </c>
      <c r="C1392" s="52">
        <v>63.63500087500001</v>
      </c>
      <c r="D1392" s="54">
        <v>4</v>
      </c>
      <c r="E1392">
        <v>10</v>
      </c>
      <c r="F1392">
        <v>10</v>
      </c>
      <c r="G1392" s="53">
        <f>'Regression Results'!$C$2*E1392</f>
        <v>202.03699931482754</v>
      </c>
      <c r="H1392">
        <f>'Regression Results'!$B$18+'Regression Results'!$D$18*C1392</f>
        <v>65.537205688647418</v>
      </c>
      <c r="I1392" s="53">
        <f t="shared" si="24"/>
        <v>136.49979362618012</v>
      </c>
    </row>
    <row r="1393" spans="1:9" x14ac:dyDescent="0.25">
      <c r="A1393" s="51">
        <v>10</v>
      </c>
      <c r="B1393" s="51">
        <v>24</v>
      </c>
      <c r="C1393" s="52">
        <v>62.277499791666663</v>
      </c>
      <c r="D1393" s="54">
        <v>4</v>
      </c>
      <c r="E1393">
        <v>10</v>
      </c>
      <c r="F1393">
        <v>10</v>
      </c>
      <c r="G1393" s="53">
        <f>'Regression Results'!$C$2*E1393</f>
        <v>202.03699931482754</v>
      </c>
      <c r="H1393">
        <f>'Regression Results'!$B$18+'Regression Results'!$D$18*C1393</f>
        <v>69.035374319407765</v>
      </c>
      <c r="I1393" s="53">
        <f t="shared" si="24"/>
        <v>133.00162499541977</v>
      </c>
    </row>
    <row r="1394" spans="1:9" x14ac:dyDescent="0.25">
      <c r="A1394" s="51">
        <v>10</v>
      </c>
      <c r="B1394" s="51">
        <v>25</v>
      </c>
      <c r="C1394" s="52">
        <v>63.859999916666652</v>
      </c>
      <c r="D1394" s="54">
        <v>4</v>
      </c>
      <c r="E1394">
        <v>10</v>
      </c>
      <c r="F1394">
        <v>10</v>
      </c>
      <c r="G1394" s="53">
        <f>'Regression Results'!$C$2*E1394</f>
        <v>202.03699931482754</v>
      </c>
      <c r="H1394">
        <f>'Regression Results'!$B$18+'Regression Results'!$D$18*C1394</f>
        <v>64.957401665525254</v>
      </c>
      <c r="I1394" s="53">
        <f t="shared" si="24"/>
        <v>137.07959764930229</v>
      </c>
    </row>
    <row r="1395" spans="1:9" x14ac:dyDescent="0.25">
      <c r="A1395" s="51">
        <v>10</v>
      </c>
      <c r="B1395" s="51">
        <v>26</v>
      </c>
      <c r="C1395" s="52">
        <v>62.622499874999988</v>
      </c>
      <c r="D1395" s="54">
        <v>4</v>
      </c>
      <c r="E1395">
        <v>10</v>
      </c>
      <c r="F1395">
        <v>10</v>
      </c>
      <c r="G1395" s="53">
        <f>'Regression Results'!$C$2*E1395</f>
        <v>202.03699931482754</v>
      </c>
      <c r="H1395">
        <f>'Regression Results'!$B$18+'Regression Results'!$D$18*C1395</f>
        <v>68.146337482573074</v>
      </c>
      <c r="I1395" s="53">
        <f t="shared" si="24"/>
        <v>133.89066183225447</v>
      </c>
    </row>
    <row r="1396" spans="1:9" x14ac:dyDescent="0.25">
      <c r="A1396" s="51">
        <v>10</v>
      </c>
      <c r="B1396" s="51">
        <v>27</v>
      </c>
      <c r="C1396" s="52">
        <v>62.757500083333326</v>
      </c>
      <c r="D1396" s="54">
        <v>4</v>
      </c>
      <c r="E1396">
        <v>10</v>
      </c>
      <c r="F1396">
        <v>10</v>
      </c>
      <c r="G1396" s="53">
        <f>'Regression Results'!$C$2*E1396</f>
        <v>202.03699931482754</v>
      </c>
      <c r="H1396">
        <f>'Regression Results'!$B$18+'Regression Results'!$D$18*C1396</f>
        <v>67.798453050114148</v>
      </c>
      <c r="I1396" s="53">
        <f t="shared" si="24"/>
        <v>134.23854626471339</v>
      </c>
    </row>
    <row r="1397" spans="1:9" x14ac:dyDescent="0.25">
      <c r="A1397" s="51">
        <v>10</v>
      </c>
      <c r="B1397" s="51">
        <v>28</v>
      </c>
      <c r="C1397" s="52">
        <v>62.067499875000003</v>
      </c>
      <c r="D1397" s="54">
        <v>4</v>
      </c>
      <c r="E1397">
        <v>10</v>
      </c>
      <c r="F1397">
        <v>10</v>
      </c>
      <c r="G1397" s="53">
        <f>'Regression Results'!$C$2*E1397</f>
        <v>202.03699931482754</v>
      </c>
      <c r="H1397">
        <f>'Regression Results'!$B$18+'Regression Results'!$D$18*C1397</f>
        <v>69.576526831155121</v>
      </c>
      <c r="I1397" s="53">
        <f t="shared" si="24"/>
        <v>132.46047248367242</v>
      </c>
    </row>
    <row r="1398" spans="1:9" x14ac:dyDescent="0.25">
      <c r="A1398" s="51">
        <v>10</v>
      </c>
      <c r="B1398" s="51">
        <v>29</v>
      </c>
      <c r="C1398" s="52">
        <v>60.597499791666671</v>
      </c>
      <c r="D1398" s="54">
        <v>4</v>
      </c>
      <c r="E1398">
        <v>10</v>
      </c>
      <c r="F1398">
        <v>10</v>
      </c>
      <c r="G1398" s="53">
        <f>'Regression Results'!$C$2*E1398</f>
        <v>202.03699931482754</v>
      </c>
      <c r="H1398">
        <f>'Regression Results'!$B$18+'Regression Results'!$D$18*C1398</f>
        <v>73.364596131331894</v>
      </c>
      <c r="I1398" s="53">
        <f t="shared" si="24"/>
        <v>128.67240318349565</v>
      </c>
    </row>
    <row r="1399" spans="1:9" x14ac:dyDescent="0.25">
      <c r="A1399" s="51">
        <v>10</v>
      </c>
      <c r="B1399" s="51">
        <v>30</v>
      </c>
      <c r="C1399" s="52">
        <v>60.98749999999999</v>
      </c>
      <c r="D1399" s="54">
        <v>4</v>
      </c>
      <c r="E1399">
        <v>10</v>
      </c>
      <c r="F1399">
        <v>10</v>
      </c>
      <c r="G1399" s="53">
        <f>'Regression Results'!$C$2*E1399</f>
        <v>202.03699931482754</v>
      </c>
      <c r="H1399">
        <f>'Regression Results'!$B$18+'Regression Results'!$D$18*C1399</f>
        <v>72.35959767384881</v>
      </c>
      <c r="I1399" s="53">
        <f t="shared" si="24"/>
        <v>129.67740164097873</v>
      </c>
    </row>
    <row r="1400" spans="1:9" x14ac:dyDescent="0.25">
      <c r="A1400" s="51">
        <v>10</v>
      </c>
      <c r="B1400" s="51">
        <v>31</v>
      </c>
      <c r="C1400" s="52">
        <v>68.960000333333355</v>
      </c>
      <c r="D1400" s="54">
        <v>4</v>
      </c>
      <c r="E1400">
        <v>10</v>
      </c>
      <c r="F1400">
        <v>10</v>
      </c>
      <c r="G1400" s="53">
        <f>'Regression Results'!$C$2*E1400</f>
        <v>202.03699931482754</v>
      </c>
      <c r="H1400">
        <f>'Regression Results'!$B$18+'Regression Results'!$D$18*C1400</f>
        <v>51.815120091325412</v>
      </c>
      <c r="I1400" s="53">
        <f t="shared" si="24"/>
        <v>150.22187922350213</v>
      </c>
    </row>
    <row r="1401" spans="1:9" x14ac:dyDescent="0.25">
      <c r="A1401" s="51">
        <v>11</v>
      </c>
      <c r="B1401" s="51">
        <v>1</v>
      </c>
      <c r="C1401" s="52">
        <v>61.610000000000007</v>
      </c>
      <c r="D1401" s="54">
        <v>4</v>
      </c>
      <c r="E1401">
        <v>10</v>
      </c>
      <c r="F1401">
        <v>10</v>
      </c>
      <c r="G1401" s="53">
        <f>'Regression Results'!$C$2*E1401</f>
        <v>202.03699931482754</v>
      </c>
      <c r="H1401">
        <f>'Regression Results'!$B$18+'Regression Results'!$D$18*C1401</f>
        <v>70.755466377466149</v>
      </c>
      <c r="I1401" s="53">
        <f t="shared" si="24"/>
        <v>131.28153293736139</v>
      </c>
    </row>
    <row r="1402" spans="1:9" x14ac:dyDescent="0.25">
      <c r="A1402" s="51">
        <v>11</v>
      </c>
      <c r="B1402" s="51">
        <v>2</v>
      </c>
      <c r="C1402" s="52">
        <v>59.615000000000009</v>
      </c>
      <c r="D1402" s="54">
        <v>4</v>
      </c>
      <c r="E1402">
        <v>10</v>
      </c>
      <c r="F1402">
        <v>10</v>
      </c>
      <c r="G1402" s="53">
        <f>'Regression Results'!$C$2*E1402</f>
        <v>202.03699931482754</v>
      </c>
      <c r="H1402">
        <f>'Regression Results'!$B$18+'Regression Results'!$D$18*C1402</f>
        <v>75.896417279126069</v>
      </c>
      <c r="I1402" s="53">
        <f t="shared" si="24"/>
        <v>126.14058203570147</v>
      </c>
    </row>
    <row r="1403" spans="1:9" x14ac:dyDescent="0.25">
      <c r="A1403" s="51">
        <v>11</v>
      </c>
      <c r="B1403" s="51">
        <v>3</v>
      </c>
      <c r="C1403" s="52">
        <v>58.647499833333335</v>
      </c>
      <c r="D1403" s="54">
        <v>4</v>
      </c>
      <c r="E1403">
        <v>10</v>
      </c>
      <c r="F1403">
        <v>10</v>
      </c>
      <c r="G1403" s="53">
        <f>'Regression Results'!$C$2*E1403</f>
        <v>202.03699931482754</v>
      </c>
      <c r="H1403">
        <f>'Regression Results'!$B$18+'Regression Results'!$D$18*C1403</f>
        <v>78.389585627086547</v>
      </c>
      <c r="I1403" s="53">
        <f t="shared" si="24"/>
        <v>123.64741368774099</v>
      </c>
    </row>
    <row r="1404" spans="1:9" x14ac:dyDescent="0.25">
      <c r="A1404" s="51">
        <v>11</v>
      </c>
      <c r="B1404" s="51">
        <v>4</v>
      </c>
      <c r="C1404" s="52">
        <v>54.87499991666666</v>
      </c>
      <c r="D1404" s="54">
        <v>4</v>
      </c>
      <c r="E1404">
        <v>10</v>
      </c>
      <c r="F1404">
        <v>10</v>
      </c>
      <c r="G1404" s="53">
        <f>'Regression Results'!$C$2*E1404</f>
        <v>202.03699931482754</v>
      </c>
      <c r="H1404">
        <f>'Regression Results'!$B$18+'Regression Results'!$D$18*C1404</f>
        <v>88.111007606083803</v>
      </c>
      <c r="I1404" s="53">
        <f t="shared" si="24"/>
        <v>113.92599170874374</v>
      </c>
    </row>
    <row r="1405" spans="1:9" x14ac:dyDescent="0.25">
      <c r="A1405" s="51">
        <v>11</v>
      </c>
      <c r="B1405" s="51">
        <v>5</v>
      </c>
      <c r="C1405" s="52">
        <v>54.702499708333342</v>
      </c>
      <c r="D1405" s="54">
        <v>4</v>
      </c>
      <c r="E1405">
        <v>10</v>
      </c>
      <c r="F1405">
        <v>10</v>
      </c>
      <c r="G1405" s="53">
        <f>'Regression Results'!$C$2*E1405</f>
        <v>202.03699931482754</v>
      </c>
      <c r="H1405">
        <f>'Regression Results'!$B$18+'Regression Results'!$D$18*C1405</f>
        <v>88.555526453987397</v>
      </c>
      <c r="I1405" s="53">
        <f t="shared" si="24"/>
        <v>113.48147286084014</v>
      </c>
    </row>
    <row r="1406" spans="1:9" x14ac:dyDescent="0.25">
      <c r="A1406" s="51">
        <v>11</v>
      </c>
      <c r="B1406" s="51">
        <v>6</v>
      </c>
      <c r="C1406" s="52">
        <v>56.967500208333327</v>
      </c>
      <c r="D1406" s="54">
        <v>4</v>
      </c>
      <c r="E1406">
        <v>10</v>
      </c>
      <c r="F1406">
        <v>10</v>
      </c>
      <c r="G1406" s="53">
        <f>'Regression Results'!$C$2*E1406</f>
        <v>202.03699931482754</v>
      </c>
      <c r="H1406">
        <f>'Regression Results'!$B$18+'Regression Results'!$D$18*C1406</f>
        <v>82.718806472666557</v>
      </c>
      <c r="I1406" s="53">
        <f t="shared" si="24"/>
        <v>119.31819284216098</v>
      </c>
    </row>
    <row r="1407" spans="1:9" x14ac:dyDescent="0.25">
      <c r="A1407" s="51">
        <v>11</v>
      </c>
      <c r="B1407" s="51">
        <v>7</v>
      </c>
      <c r="C1407" s="52">
        <v>58.489999750000003</v>
      </c>
      <c r="D1407" s="54">
        <v>4</v>
      </c>
      <c r="E1407">
        <v>10</v>
      </c>
      <c r="F1407">
        <v>10</v>
      </c>
      <c r="G1407" s="53">
        <f>'Regression Results'!$C$2*E1407</f>
        <v>202.03699931482754</v>
      </c>
      <c r="H1407">
        <f>'Regression Results'!$B$18+'Regression Results'!$D$18*C1407</f>
        <v>78.795450386697581</v>
      </c>
      <c r="I1407" s="53">
        <f t="shared" si="24"/>
        <v>123.24154892812996</v>
      </c>
    </row>
    <row r="1408" spans="1:9" x14ac:dyDescent="0.25">
      <c r="A1408" s="51">
        <v>11</v>
      </c>
      <c r="B1408" s="51">
        <v>8</v>
      </c>
      <c r="C1408" s="52">
        <v>59.832500124999996</v>
      </c>
      <c r="D1408" s="54">
        <v>4</v>
      </c>
      <c r="E1408">
        <v>10</v>
      </c>
      <c r="F1408">
        <v>10</v>
      </c>
      <c r="G1408" s="53">
        <f>'Regression Results'!$C$2*E1408</f>
        <v>202.03699931482754</v>
      </c>
      <c r="H1408">
        <f>'Regression Results'!$B$18+'Regression Results'!$D$18*C1408</f>
        <v>75.335937347431923</v>
      </c>
      <c r="I1408" s="53">
        <f t="shared" si="24"/>
        <v>126.70106196739562</v>
      </c>
    </row>
    <row r="1409" spans="1:9" x14ac:dyDescent="0.25">
      <c r="A1409" s="51">
        <v>11</v>
      </c>
      <c r="B1409" s="51">
        <v>9</v>
      </c>
      <c r="C1409" s="52">
        <v>60.154999916666675</v>
      </c>
      <c r="D1409" s="54">
        <v>4</v>
      </c>
      <c r="E1409">
        <v>10</v>
      </c>
      <c r="F1409">
        <v>10</v>
      </c>
      <c r="G1409" s="53">
        <f>'Regression Results'!$C$2*E1409</f>
        <v>202.03699931482754</v>
      </c>
      <c r="H1409">
        <f>'Regression Results'!$B$18+'Regression Results'!$D$18*C1409</f>
        <v>74.50488191146502</v>
      </c>
      <c r="I1409" s="53">
        <f t="shared" si="24"/>
        <v>127.53211740336252</v>
      </c>
    </row>
    <row r="1410" spans="1:9" x14ac:dyDescent="0.25">
      <c r="A1410" s="51">
        <v>11</v>
      </c>
      <c r="B1410" s="51">
        <v>10</v>
      </c>
      <c r="C1410" s="52">
        <v>57.207499624999997</v>
      </c>
      <c r="D1410" s="54">
        <v>4</v>
      </c>
      <c r="E1410">
        <v>10</v>
      </c>
      <c r="F1410">
        <v>10</v>
      </c>
      <c r="G1410" s="53">
        <f>'Regression Results'!$C$2*E1410</f>
        <v>202.03699931482754</v>
      </c>
      <c r="H1410">
        <f>'Regression Results'!$B$18+'Regression Results'!$D$18*C1410</f>
        <v>82.10034771702226</v>
      </c>
      <c r="I1410" s="53">
        <f t="shared" si="24"/>
        <v>119.93665159780528</v>
      </c>
    </row>
    <row r="1411" spans="1:9" x14ac:dyDescent="0.25">
      <c r="A1411" s="51">
        <v>11</v>
      </c>
      <c r="B1411" s="51">
        <v>11</v>
      </c>
      <c r="C1411" s="52">
        <v>58.227500125000006</v>
      </c>
      <c r="D1411" s="54">
        <v>4</v>
      </c>
      <c r="E1411">
        <v>10</v>
      </c>
      <c r="F1411">
        <v>10</v>
      </c>
      <c r="G1411" s="53">
        <f>'Regression Results'!$C$2*E1411</f>
        <v>202.03699931482754</v>
      </c>
      <c r="H1411">
        <f>'Regression Results'!$B$18+'Regression Results'!$D$18*C1411</f>
        <v>79.471890328466571</v>
      </c>
      <c r="I1411" s="53">
        <f t="shared" ref="I1411:I1461" si="25">G1411-H1411</f>
        <v>122.56510898636097</v>
      </c>
    </row>
    <row r="1412" spans="1:9" x14ac:dyDescent="0.25">
      <c r="A1412" s="51">
        <v>11</v>
      </c>
      <c r="B1412" s="51">
        <v>12</v>
      </c>
      <c r="C1412" s="52">
        <v>61.167499583333331</v>
      </c>
      <c r="D1412" s="54">
        <v>4</v>
      </c>
      <c r="E1412">
        <v>10</v>
      </c>
      <c r="F1412">
        <v>10</v>
      </c>
      <c r="G1412" s="53">
        <f>'Regression Results'!$C$2*E1412</f>
        <v>202.03699931482754</v>
      </c>
      <c r="H1412">
        <f>'Regression Results'!$B$18+'Regression Results'!$D$18*C1412</f>
        <v>71.895753553429785</v>
      </c>
      <c r="I1412" s="53">
        <f t="shared" si="25"/>
        <v>130.14124576139776</v>
      </c>
    </row>
    <row r="1413" spans="1:9" x14ac:dyDescent="0.25">
      <c r="A1413" s="51">
        <v>11</v>
      </c>
      <c r="B1413" s="51">
        <v>13</v>
      </c>
      <c r="C1413" s="52">
        <v>60.68749991666666</v>
      </c>
      <c r="D1413" s="54">
        <v>4</v>
      </c>
      <c r="E1413">
        <v>10</v>
      </c>
      <c r="F1413">
        <v>10</v>
      </c>
      <c r="G1413" s="53">
        <f>'Regression Results'!$C$2*E1413</f>
        <v>202.03699931482754</v>
      </c>
      <c r="H1413">
        <f>'Regression Results'!$B$18+'Regression Results'!$D$18*C1413</f>
        <v>73.132673212149825</v>
      </c>
      <c r="I1413" s="53">
        <f t="shared" si="25"/>
        <v>128.90432610267771</v>
      </c>
    </row>
    <row r="1414" spans="1:9" x14ac:dyDescent="0.25">
      <c r="A1414" s="51">
        <v>11</v>
      </c>
      <c r="B1414" s="51">
        <v>14</v>
      </c>
      <c r="C1414" s="52">
        <v>62.134999625000006</v>
      </c>
      <c r="D1414" s="54">
        <v>4</v>
      </c>
      <c r="E1414">
        <v>10</v>
      </c>
      <c r="F1414">
        <v>10</v>
      </c>
      <c r="G1414" s="53">
        <f>'Regression Results'!$C$2*E1414</f>
        <v>202.03699931482754</v>
      </c>
      <c r="H1414">
        <f>'Regression Results'!$B$18+'Regression Results'!$D$18*C1414</f>
        <v>69.402585527584023</v>
      </c>
      <c r="I1414" s="53">
        <f t="shared" si="25"/>
        <v>132.63441378724352</v>
      </c>
    </row>
    <row r="1415" spans="1:9" x14ac:dyDescent="0.25">
      <c r="A1415" s="51">
        <v>11</v>
      </c>
      <c r="B1415" s="51">
        <v>15</v>
      </c>
      <c r="C1415" s="52">
        <v>62.630000208333321</v>
      </c>
      <c r="D1415" s="54">
        <v>4</v>
      </c>
      <c r="E1415">
        <v>10</v>
      </c>
      <c r="F1415">
        <v>10</v>
      </c>
      <c r="G1415" s="53">
        <f>'Regression Results'!$C$2*E1415</f>
        <v>202.03699931482754</v>
      </c>
      <c r="H1415">
        <f>'Regression Results'!$B$18+'Regression Results'!$D$18*C1415</f>
        <v>68.127009740511539</v>
      </c>
      <c r="I1415" s="53">
        <f t="shared" si="25"/>
        <v>133.909989574316</v>
      </c>
    </row>
    <row r="1416" spans="1:9" x14ac:dyDescent="0.25">
      <c r="A1416" s="51">
        <v>11</v>
      </c>
      <c r="B1416" s="51">
        <v>16</v>
      </c>
      <c r="C1416" s="52">
        <v>59.089999791666656</v>
      </c>
      <c r="D1416" s="54">
        <v>4</v>
      </c>
      <c r="E1416">
        <v>10</v>
      </c>
      <c r="F1416">
        <v>10</v>
      </c>
      <c r="G1416" s="53">
        <f>'Regression Results'!$C$2*E1416</f>
        <v>202.03699931482754</v>
      </c>
      <c r="H1416">
        <f>'Regression Results'!$B$18+'Regression Results'!$D$18*C1416</f>
        <v>77.249299632210267</v>
      </c>
      <c r="I1416" s="53">
        <f t="shared" si="25"/>
        <v>124.78769968261727</v>
      </c>
    </row>
    <row r="1417" spans="1:9" x14ac:dyDescent="0.25">
      <c r="A1417" s="51">
        <v>11</v>
      </c>
      <c r="B1417" s="51">
        <v>17</v>
      </c>
      <c r="C1417" s="52">
        <v>59.104999749999998</v>
      </c>
      <c r="D1417" s="54">
        <v>4</v>
      </c>
      <c r="E1417">
        <v>10</v>
      </c>
      <c r="F1417">
        <v>10</v>
      </c>
      <c r="G1417" s="53">
        <f>'Regression Results'!$C$2*E1417</f>
        <v>202.03699931482754</v>
      </c>
      <c r="H1417">
        <f>'Regression Results'!$B$18+'Regression Results'!$D$18*C1417</f>
        <v>77.210645973403928</v>
      </c>
      <c r="I1417" s="53">
        <f t="shared" si="25"/>
        <v>124.82635334142361</v>
      </c>
    </row>
    <row r="1418" spans="1:9" x14ac:dyDescent="0.25">
      <c r="A1418" s="51">
        <v>11</v>
      </c>
      <c r="B1418" s="51">
        <v>18</v>
      </c>
      <c r="C1418" s="52">
        <v>58.482499999999995</v>
      </c>
      <c r="D1418" s="54">
        <v>4</v>
      </c>
      <c r="E1418">
        <v>10</v>
      </c>
      <c r="F1418">
        <v>10</v>
      </c>
      <c r="G1418" s="53">
        <f>'Regression Results'!$C$2*E1418</f>
        <v>202.03699931482754</v>
      </c>
      <c r="H1418">
        <f>'Regression Results'!$B$18+'Regression Results'!$D$18*C1418</f>
        <v>78.81477662555713</v>
      </c>
      <c r="I1418" s="53">
        <f t="shared" si="25"/>
        <v>123.22222268927041</v>
      </c>
    </row>
    <row r="1419" spans="1:9" x14ac:dyDescent="0.25">
      <c r="A1419" s="51">
        <v>11</v>
      </c>
      <c r="B1419" s="51">
        <v>19</v>
      </c>
      <c r="C1419" s="52">
        <v>55.550000208333337</v>
      </c>
      <c r="D1419" s="54">
        <v>4</v>
      </c>
      <c r="E1419">
        <v>10</v>
      </c>
      <c r="F1419">
        <v>10</v>
      </c>
      <c r="G1419" s="53">
        <f>'Regression Results'!$C$2*E1419</f>
        <v>202.03699931482754</v>
      </c>
      <c r="H1419">
        <f>'Regression Results'!$B$18+'Regression Results'!$D$18*C1419</f>
        <v>86.371587376477521</v>
      </c>
      <c r="I1419" s="53">
        <f t="shared" si="25"/>
        <v>115.66541193835002</v>
      </c>
    </row>
    <row r="1420" spans="1:9" x14ac:dyDescent="0.25">
      <c r="A1420" s="51">
        <v>11</v>
      </c>
      <c r="B1420" s="51">
        <v>20</v>
      </c>
      <c r="C1420" s="52">
        <v>57.507499749999994</v>
      </c>
      <c r="D1420" s="54">
        <v>4</v>
      </c>
      <c r="E1420">
        <v>10</v>
      </c>
      <c r="F1420">
        <v>10</v>
      </c>
      <c r="G1420" s="53">
        <f>'Regression Results'!$C$2*E1420</f>
        <v>202.03699931482754</v>
      </c>
      <c r="H1420">
        <f>'Regression Results'!$B$18+'Regression Results'!$D$18*C1420</f>
        <v>81.327272071349682</v>
      </c>
      <c r="I1420" s="53">
        <f t="shared" si="25"/>
        <v>120.70972724347786</v>
      </c>
    </row>
    <row r="1421" spans="1:9" x14ac:dyDescent="0.25">
      <c r="A1421" s="51">
        <v>11</v>
      </c>
      <c r="B1421" s="51">
        <v>21</v>
      </c>
      <c r="C1421" s="52">
        <v>50.772500249999986</v>
      </c>
      <c r="D1421" s="54">
        <v>4</v>
      </c>
      <c r="E1421">
        <v>10</v>
      </c>
      <c r="F1421">
        <v>10</v>
      </c>
      <c r="G1421" s="53">
        <f>'Regression Results'!$C$2*E1421</f>
        <v>202.03699931482754</v>
      </c>
      <c r="H1421">
        <f>'Regression Results'!$B$18+'Regression Results'!$D$18*C1421</f>
        <v>98.682811796765293</v>
      </c>
      <c r="I1421" s="53">
        <f t="shared" si="25"/>
        <v>103.35418751806225</v>
      </c>
    </row>
    <row r="1422" spans="1:9" x14ac:dyDescent="0.25">
      <c r="A1422" s="51">
        <v>11</v>
      </c>
      <c r="B1422" s="51">
        <v>22</v>
      </c>
      <c r="C1422" s="52">
        <v>54.230000083333323</v>
      </c>
      <c r="D1422" s="54">
        <v>4</v>
      </c>
      <c r="E1422">
        <v>10</v>
      </c>
      <c r="F1422">
        <v>10</v>
      </c>
      <c r="G1422" s="53">
        <f>'Regression Results'!$C$2*E1422</f>
        <v>202.03699931482754</v>
      </c>
      <c r="H1422">
        <f>'Regression Results'!$B$18+'Regression Results'!$D$18*C1422</f>
        <v>89.773119122246953</v>
      </c>
      <c r="I1422" s="53">
        <f t="shared" si="25"/>
        <v>112.26388019258059</v>
      </c>
    </row>
    <row r="1423" spans="1:9" x14ac:dyDescent="0.25">
      <c r="A1423" s="51">
        <v>11</v>
      </c>
      <c r="B1423" s="51">
        <v>23</v>
      </c>
      <c r="C1423" s="52">
        <v>51.110000125000006</v>
      </c>
      <c r="D1423" s="54">
        <v>4</v>
      </c>
      <c r="E1423">
        <v>10</v>
      </c>
      <c r="F1423">
        <v>10</v>
      </c>
      <c r="G1423" s="53">
        <f>'Regression Results'!$C$2*E1423</f>
        <v>202.03699931482754</v>
      </c>
      <c r="H1423">
        <f>'Regression Results'!$B$18+'Regression Results'!$D$18*C1423</f>
        <v>97.813102379877336</v>
      </c>
      <c r="I1423" s="53">
        <f t="shared" si="25"/>
        <v>104.2238969349502</v>
      </c>
    </row>
    <row r="1424" spans="1:9" x14ac:dyDescent="0.25">
      <c r="A1424" s="51">
        <v>11</v>
      </c>
      <c r="B1424" s="51">
        <v>24</v>
      </c>
      <c r="C1424" s="52">
        <v>54.124999791666674</v>
      </c>
      <c r="D1424" s="54">
        <v>4</v>
      </c>
      <c r="E1424">
        <v>10</v>
      </c>
      <c r="F1424">
        <v>10</v>
      </c>
      <c r="G1424" s="53">
        <f>'Regression Results'!$C$2*E1424</f>
        <v>202.03699931482754</v>
      </c>
      <c r="H1424">
        <f>'Regression Results'!$B$18+'Regression Results'!$D$18*C1424</f>
        <v>90.043696237093201</v>
      </c>
      <c r="I1424" s="53">
        <f t="shared" si="25"/>
        <v>111.99330307773434</v>
      </c>
    </row>
    <row r="1425" spans="1:9" x14ac:dyDescent="0.25">
      <c r="A1425" s="51">
        <v>11</v>
      </c>
      <c r="B1425" s="51">
        <v>25</v>
      </c>
      <c r="C1425" s="52">
        <v>53.105000000000011</v>
      </c>
      <c r="D1425" s="54">
        <v>4</v>
      </c>
      <c r="E1425">
        <v>10</v>
      </c>
      <c r="F1425">
        <v>10</v>
      </c>
      <c r="G1425" s="53">
        <f>'Regression Results'!$C$2*E1425</f>
        <v>202.03699931482754</v>
      </c>
      <c r="H1425">
        <f>'Regression Results'!$B$18+'Regression Results'!$D$18*C1425</f>
        <v>92.672151800332102</v>
      </c>
      <c r="I1425" s="53">
        <f t="shared" si="25"/>
        <v>109.36484751449544</v>
      </c>
    </row>
    <row r="1426" spans="1:9" x14ac:dyDescent="0.25">
      <c r="A1426" s="51">
        <v>11</v>
      </c>
      <c r="B1426" s="51">
        <v>26</v>
      </c>
      <c r="C1426" s="52">
        <v>55.812500083333326</v>
      </c>
      <c r="D1426" s="54">
        <v>4</v>
      </c>
      <c r="E1426">
        <v>10</v>
      </c>
      <c r="F1426">
        <v>10</v>
      </c>
      <c r="G1426" s="53">
        <f>'Regression Results'!$C$2*E1426</f>
        <v>202.03699931482754</v>
      </c>
      <c r="H1426">
        <f>'Regression Results'!$B$18+'Regression Results'!$D$18*C1426</f>
        <v>85.695146790479129</v>
      </c>
      <c r="I1426" s="53">
        <f t="shared" si="25"/>
        <v>116.34185252434841</v>
      </c>
    </row>
    <row r="1427" spans="1:9" x14ac:dyDescent="0.25">
      <c r="A1427" s="51">
        <v>11</v>
      </c>
      <c r="B1427" s="51">
        <v>27</v>
      </c>
      <c r="C1427" s="52">
        <v>54.529999750000002</v>
      </c>
      <c r="D1427" s="54">
        <v>4</v>
      </c>
      <c r="E1427">
        <v>10</v>
      </c>
      <c r="F1427">
        <v>10</v>
      </c>
      <c r="G1427" s="53">
        <f>'Regression Results'!$C$2*E1427</f>
        <v>202.03699931482754</v>
      </c>
      <c r="H1427">
        <f>'Regression Results'!$B$18+'Regression Results'!$D$18*C1427</f>
        <v>89.000044657661647</v>
      </c>
      <c r="I1427" s="53">
        <f t="shared" si="25"/>
        <v>113.03695465716589</v>
      </c>
    </row>
    <row r="1428" spans="1:9" x14ac:dyDescent="0.25">
      <c r="A1428" s="51">
        <v>11</v>
      </c>
      <c r="B1428" s="51">
        <v>28</v>
      </c>
      <c r="C1428" s="52">
        <v>54.154999791666661</v>
      </c>
      <c r="D1428" s="54">
        <v>4</v>
      </c>
      <c r="E1428">
        <v>10</v>
      </c>
      <c r="F1428">
        <v>10</v>
      </c>
      <c r="G1428" s="53">
        <f>'Regression Results'!$C$2*E1428</f>
        <v>202.03699931482754</v>
      </c>
      <c r="H1428">
        <f>'Regression Results'!$B$18+'Regression Results'!$D$18*C1428</f>
        <v>89.966388704737426</v>
      </c>
      <c r="I1428" s="53">
        <f t="shared" si="25"/>
        <v>112.07061061009011</v>
      </c>
    </row>
    <row r="1429" spans="1:9" x14ac:dyDescent="0.25">
      <c r="A1429" s="51">
        <v>11</v>
      </c>
      <c r="B1429" s="51">
        <v>29</v>
      </c>
      <c r="C1429" s="52">
        <v>45.98000008333333</v>
      </c>
      <c r="D1429" s="54">
        <v>4</v>
      </c>
      <c r="E1429">
        <v>10</v>
      </c>
      <c r="F1429">
        <v>10</v>
      </c>
      <c r="G1429" s="53">
        <f>'Regression Results'!$C$2*E1429</f>
        <v>202.03699931482754</v>
      </c>
      <c r="H1429">
        <f>'Regression Results'!$B$18+'Regression Results'!$D$18*C1429</f>
        <v>111.03269052008872</v>
      </c>
      <c r="I1429" s="53">
        <f t="shared" si="25"/>
        <v>91.004308794738819</v>
      </c>
    </row>
    <row r="1430" spans="1:9" x14ac:dyDescent="0.25">
      <c r="A1430" s="51">
        <v>11</v>
      </c>
      <c r="B1430" s="51">
        <v>30</v>
      </c>
      <c r="C1430" s="52">
        <v>45.379999999999995</v>
      </c>
      <c r="D1430" s="54">
        <v>4</v>
      </c>
      <c r="E1430">
        <v>10</v>
      </c>
      <c r="F1430">
        <v>10</v>
      </c>
      <c r="G1430" s="53">
        <f>'Regression Results'!$C$2*E1430</f>
        <v>202.03699931482754</v>
      </c>
      <c r="H1430">
        <f>'Regression Results'!$B$18+'Regression Results'!$D$18*C1430</f>
        <v>112.57884138194763</v>
      </c>
      <c r="I1430" s="53">
        <f t="shared" si="25"/>
        <v>89.458157932879914</v>
      </c>
    </row>
    <row r="1431" spans="1:9" x14ac:dyDescent="0.25">
      <c r="A1431" s="51">
        <v>12</v>
      </c>
      <c r="B1431" s="51">
        <v>1</v>
      </c>
      <c r="C1431" s="52">
        <v>47.622500083333335</v>
      </c>
      <c r="D1431" s="54">
        <v>4</v>
      </c>
      <c r="E1431">
        <v>10</v>
      </c>
      <c r="F1431">
        <v>10</v>
      </c>
      <c r="G1431" s="53">
        <f>'Regression Results'!$C$2*E1431</f>
        <v>202.03699931482754</v>
      </c>
      <c r="H1431">
        <f>'Regression Results'!$B$18+'Regression Results'!$D$18*C1431</f>
        <v>106.80010312360929</v>
      </c>
      <c r="I1431" s="53">
        <f t="shared" si="25"/>
        <v>95.23689619121825</v>
      </c>
    </row>
    <row r="1432" spans="1:9" x14ac:dyDescent="0.25">
      <c r="A1432" s="51">
        <v>12</v>
      </c>
      <c r="B1432" s="51">
        <v>2</v>
      </c>
      <c r="C1432" s="52">
        <v>48.387499750000011</v>
      </c>
      <c r="D1432" s="54">
        <v>4</v>
      </c>
      <c r="E1432">
        <v>10</v>
      </c>
      <c r="F1432">
        <v>10</v>
      </c>
      <c r="G1432" s="53">
        <f>'Regression Results'!$C$2*E1432</f>
        <v>202.03699931482754</v>
      </c>
      <c r="H1432">
        <f>'Regression Results'!$B$18+'Regression Results'!$D$18*C1432</f>
        <v>104.82876190750926</v>
      </c>
      <c r="I1432" s="53">
        <f t="shared" si="25"/>
        <v>97.208237407318279</v>
      </c>
    </row>
    <row r="1433" spans="1:9" x14ac:dyDescent="0.25">
      <c r="A1433" s="51">
        <v>12</v>
      </c>
      <c r="B1433" s="51">
        <v>3</v>
      </c>
      <c r="C1433" s="52">
        <v>50.345000166666665</v>
      </c>
      <c r="D1433" s="54">
        <v>4</v>
      </c>
      <c r="E1433">
        <v>10</v>
      </c>
      <c r="F1433">
        <v>10</v>
      </c>
      <c r="G1433" s="53">
        <f>'Regression Results'!$C$2*E1433</f>
        <v>202.03699931482754</v>
      </c>
      <c r="H1433">
        <f>'Regression Results'!$B$18+'Regression Results'!$D$18*C1433</f>
        <v>99.784444347578386</v>
      </c>
      <c r="I1433" s="53">
        <f t="shared" si="25"/>
        <v>102.25255496724915</v>
      </c>
    </row>
    <row r="1434" spans="1:9" x14ac:dyDescent="0.25">
      <c r="A1434" s="51">
        <v>12</v>
      </c>
      <c r="B1434" s="51">
        <v>4</v>
      </c>
      <c r="C1434" s="52">
        <v>49.302499999999988</v>
      </c>
      <c r="D1434" s="54">
        <v>4</v>
      </c>
      <c r="E1434">
        <v>10</v>
      </c>
      <c r="F1434">
        <v>10</v>
      </c>
      <c r="G1434" s="53">
        <f>'Regression Results'!$C$2*E1434</f>
        <v>202.03699931482754</v>
      </c>
      <c r="H1434">
        <f>'Regression Results'!$B$18+'Regression Results'!$D$18*C1434</f>
        <v>102.47088152642834</v>
      </c>
      <c r="I1434" s="53">
        <f t="shared" si="25"/>
        <v>99.566117788399197</v>
      </c>
    </row>
    <row r="1435" spans="1:9" x14ac:dyDescent="0.25">
      <c r="A1435" s="51">
        <v>12</v>
      </c>
      <c r="B1435" s="51">
        <v>5</v>
      </c>
      <c r="C1435" s="52">
        <v>49.182500000000005</v>
      </c>
      <c r="D1435" s="54">
        <v>4</v>
      </c>
      <c r="E1435">
        <v>10</v>
      </c>
      <c r="F1435">
        <v>10</v>
      </c>
      <c r="G1435" s="53">
        <f>'Regression Results'!$C$2*E1435</f>
        <v>202.03699931482754</v>
      </c>
      <c r="H1435">
        <f>'Regression Results'!$B$18+'Regression Results'!$D$18*C1435</f>
        <v>102.78011165585144</v>
      </c>
      <c r="I1435" s="53">
        <f t="shared" si="25"/>
        <v>99.256887658976098</v>
      </c>
    </row>
    <row r="1436" spans="1:9" x14ac:dyDescent="0.25">
      <c r="A1436" s="51">
        <v>12</v>
      </c>
      <c r="B1436" s="51">
        <v>6</v>
      </c>
      <c r="C1436" s="52">
        <v>47.87</v>
      </c>
      <c r="D1436" s="54">
        <v>4</v>
      </c>
      <c r="E1436">
        <v>10</v>
      </c>
      <c r="F1436">
        <v>10</v>
      </c>
      <c r="G1436" s="53">
        <f>'Regression Results'!$C$2*E1436</f>
        <v>202.03699931482754</v>
      </c>
      <c r="H1436">
        <f>'Regression Results'!$B$18+'Regression Results'!$D$18*C1436</f>
        <v>106.16231619641719</v>
      </c>
      <c r="I1436" s="53">
        <f t="shared" si="25"/>
        <v>95.874683118410346</v>
      </c>
    </row>
    <row r="1437" spans="1:9" x14ac:dyDescent="0.25">
      <c r="A1437" s="51">
        <v>12</v>
      </c>
      <c r="B1437" s="51">
        <v>7</v>
      </c>
      <c r="C1437" s="52">
        <v>50.847499999999997</v>
      </c>
      <c r="D1437" s="54">
        <v>4</v>
      </c>
      <c r="E1437">
        <v>10</v>
      </c>
      <c r="F1437">
        <v>10</v>
      </c>
      <c r="G1437" s="53">
        <f>'Regression Results'!$C$2*E1437</f>
        <v>202.03699931482754</v>
      </c>
      <c r="H1437">
        <f>'Regression Results'!$B$18+'Regression Results'!$D$18*C1437</f>
        <v>98.489543610105216</v>
      </c>
      <c r="I1437" s="53">
        <f t="shared" si="25"/>
        <v>103.54745570472232</v>
      </c>
    </row>
    <row r="1438" spans="1:9" x14ac:dyDescent="0.25">
      <c r="A1438" s="51">
        <v>12</v>
      </c>
      <c r="B1438" s="51">
        <v>8</v>
      </c>
      <c r="C1438" s="52">
        <v>54.957500208333336</v>
      </c>
      <c r="D1438" s="54">
        <v>4</v>
      </c>
      <c r="E1438">
        <v>10</v>
      </c>
      <c r="F1438">
        <v>10</v>
      </c>
      <c r="G1438" s="53">
        <f>'Regression Results'!$C$2*E1438</f>
        <v>202.03699931482754</v>
      </c>
      <c r="H1438">
        <f>'Regression Results'!$B$18+'Regression Results'!$D$18*C1438</f>
        <v>87.898411140504351</v>
      </c>
      <c r="I1438" s="53">
        <f t="shared" si="25"/>
        <v>114.13858817432319</v>
      </c>
    </row>
    <row r="1439" spans="1:9" x14ac:dyDescent="0.25">
      <c r="A1439" s="51">
        <v>12</v>
      </c>
      <c r="B1439" s="51">
        <v>9</v>
      </c>
      <c r="C1439" s="52">
        <v>55.144999750000004</v>
      </c>
      <c r="D1439" s="54">
        <v>4</v>
      </c>
      <c r="E1439">
        <v>10</v>
      </c>
      <c r="F1439">
        <v>10</v>
      </c>
      <c r="G1439" s="53">
        <f>'Regression Results'!$C$2*E1439</f>
        <v>202.03699931482754</v>
      </c>
      <c r="H1439">
        <f>'Regression Results'!$B$18+'Regression Results'!$D$18*C1439</f>
        <v>87.415240244367965</v>
      </c>
      <c r="I1439" s="53">
        <f t="shared" si="25"/>
        <v>114.62175907045958</v>
      </c>
    </row>
    <row r="1440" spans="1:9" x14ac:dyDescent="0.25">
      <c r="A1440" s="51">
        <v>12</v>
      </c>
      <c r="B1440" s="51">
        <v>10</v>
      </c>
      <c r="C1440" s="52">
        <v>61.775000083333339</v>
      </c>
      <c r="D1440" s="54">
        <v>4</v>
      </c>
      <c r="E1440">
        <v>10</v>
      </c>
      <c r="F1440">
        <v>10</v>
      </c>
      <c r="G1440" s="53">
        <f>'Regression Results'!$C$2*E1440</f>
        <v>202.03699931482754</v>
      </c>
      <c r="H1440">
        <f>'Regression Results'!$B$18+'Regression Results'!$D$18*C1440</f>
        <v>70.330274734766192</v>
      </c>
      <c r="I1440" s="53">
        <f t="shared" si="25"/>
        <v>131.70672458006135</v>
      </c>
    </row>
    <row r="1441" spans="1:9" x14ac:dyDescent="0.25">
      <c r="A1441" s="51">
        <v>12</v>
      </c>
      <c r="B1441" s="51">
        <v>11</v>
      </c>
      <c r="C1441" s="52">
        <v>65.352500249999991</v>
      </c>
      <c r="D1441" s="54">
        <v>4</v>
      </c>
      <c r="E1441">
        <v>10</v>
      </c>
      <c r="F1441">
        <v>10</v>
      </c>
      <c r="G1441" s="53">
        <f>'Regression Results'!$C$2*E1441</f>
        <v>202.03699931482754</v>
      </c>
      <c r="H1441">
        <f>'Regression Results'!$B$18+'Regression Results'!$D$18*C1441</f>
        <v>61.11135107185217</v>
      </c>
      <c r="I1441" s="53">
        <f t="shared" si="25"/>
        <v>140.92564824297537</v>
      </c>
    </row>
    <row r="1442" spans="1:9" x14ac:dyDescent="0.25">
      <c r="A1442" s="51">
        <v>12</v>
      </c>
      <c r="B1442" s="51">
        <v>12</v>
      </c>
      <c r="C1442" s="52">
        <v>55.699999916666663</v>
      </c>
      <c r="D1442" s="54">
        <v>4</v>
      </c>
      <c r="E1442">
        <v>10</v>
      </c>
      <c r="F1442">
        <v>10</v>
      </c>
      <c r="G1442" s="53">
        <f>'Regression Results'!$C$2*E1442</f>
        <v>202.03699931482754</v>
      </c>
      <c r="H1442">
        <f>'Regression Results'!$B$18+'Regression Results'!$D$18*C1442</f>
        <v>85.985050466299612</v>
      </c>
      <c r="I1442" s="53">
        <f t="shared" si="25"/>
        <v>116.05194884852793</v>
      </c>
    </row>
    <row r="1443" spans="1:9" x14ac:dyDescent="0.25">
      <c r="A1443" s="51">
        <v>12</v>
      </c>
      <c r="B1443" s="51">
        <v>13</v>
      </c>
      <c r="C1443" s="52">
        <v>57.072500166666657</v>
      </c>
      <c r="D1443" s="54">
        <v>4</v>
      </c>
      <c r="E1443">
        <v>10</v>
      </c>
      <c r="F1443">
        <v>10</v>
      </c>
      <c r="G1443" s="53">
        <f>'Regression Results'!$C$2*E1443</f>
        <v>202.03699931482754</v>
      </c>
      <c r="H1443">
        <f>'Regression Results'!$B$18+'Regression Results'!$D$18*C1443</f>
        <v>82.448230216792894</v>
      </c>
      <c r="I1443" s="53">
        <f t="shared" si="25"/>
        <v>119.58876909803465</v>
      </c>
    </row>
    <row r="1444" spans="1:9" x14ac:dyDescent="0.25">
      <c r="A1444" s="51">
        <v>12</v>
      </c>
      <c r="B1444" s="51">
        <v>14</v>
      </c>
      <c r="C1444" s="52">
        <v>59.929999916666681</v>
      </c>
      <c r="D1444" s="54">
        <v>4</v>
      </c>
      <c r="E1444">
        <v>10</v>
      </c>
      <c r="F1444">
        <v>10</v>
      </c>
      <c r="G1444" s="53">
        <f>'Regression Results'!$C$2*E1444</f>
        <v>202.03699931482754</v>
      </c>
      <c r="H1444">
        <f>'Regression Results'!$B$18+'Regression Results'!$D$18*C1444</f>
        <v>75.084688404133431</v>
      </c>
      <c r="I1444" s="53">
        <f t="shared" si="25"/>
        <v>126.95231091069411</v>
      </c>
    </row>
    <row r="1445" spans="1:9" x14ac:dyDescent="0.25">
      <c r="A1445" s="51">
        <v>12</v>
      </c>
      <c r="B1445" s="51">
        <v>15</v>
      </c>
      <c r="C1445" s="52">
        <v>58.287499833333335</v>
      </c>
      <c r="D1445" s="54">
        <v>4</v>
      </c>
      <c r="E1445">
        <v>10</v>
      </c>
      <c r="F1445">
        <v>10</v>
      </c>
      <c r="G1445" s="53">
        <f>'Regression Results'!$C$2*E1445</f>
        <v>202.03699931482754</v>
      </c>
      <c r="H1445">
        <f>'Regression Results'!$B$18+'Regression Results'!$D$18*C1445</f>
        <v>79.317276015356015</v>
      </c>
      <c r="I1445" s="53">
        <f t="shared" si="25"/>
        <v>122.71972329947153</v>
      </c>
    </row>
    <row r="1446" spans="1:9" x14ac:dyDescent="0.25">
      <c r="A1446" s="51">
        <v>12</v>
      </c>
      <c r="B1446" s="51">
        <v>16</v>
      </c>
      <c r="C1446" s="52">
        <v>61.369999833333338</v>
      </c>
      <c r="D1446" s="54">
        <v>4</v>
      </c>
      <c r="E1446">
        <v>10</v>
      </c>
      <c r="F1446">
        <v>10</v>
      </c>
      <c r="G1446" s="53">
        <f>'Regression Results'!$C$2*E1446</f>
        <v>202.03699931482754</v>
      </c>
      <c r="H1446">
        <f>'Regression Results'!$B$18+'Regression Results'!$D$18*C1446</f>
        <v>71.373927065798767</v>
      </c>
      <c r="I1446" s="53">
        <f t="shared" si="25"/>
        <v>130.66307224902877</v>
      </c>
    </row>
    <row r="1447" spans="1:9" x14ac:dyDescent="0.25">
      <c r="A1447" s="51">
        <v>12</v>
      </c>
      <c r="B1447" s="51">
        <v>17</v>
      </c>
      <c r="C1447" s="52">
        <v>57.822499833333325</v>
      </c>
      <c r="D1447" s="54">
        <v>4</v>
      </c>
      <c r="E1447">
        <v>10</v>
      </c>
      <c r="F1447">
        <v>10</v>
      </c>
      <c r="G1447" s="53">
        <f>'Regression Results'!$C$2*E1447</f>
        <v>202.03699931482754</v>
      </c>
      <c r="H1447">
        <f>'Regression Results'!$B$18+'Regression Results'!$D$18*C1447</f>
        <v>80.515542766870766</v>
      </c>
      <c r="I1447" s="53">
        <f t="shared" si="25"/>
        <v>121.52145654795677</v>
      </c>
    </row>
    <row r="1448" spans="1:9" x14ac:dyDescent="0.25">
      <c r="A1448" s="51">
        <v>12</v>
      </c>
      <c r="B1448" s="51">
        <v>18</v>
      </c>
      <c r="C1448" s="52">
        <v>58.572500208333338</v>
      </c>
      <c r="D1448" s="54">
        <v>4</v>
      </c>
      <c r="E1448">
        <v>10</v>
      </c>
      <c r="F1448">
        <v>10</v>
      </c>
      <c r="G1448" s="53">
        <f>'Regression Results'!$C$2*E1448</f>
        <v>202.03699931482754</v>
      </c>
      <c r="H1448">
        <f>'Regression Results'!$B$18+'Regression Results'!$D$18*C1448</f>
        <v>78.582853491631852</v>
      </c>
      <c r="I1448" s="53">
        <f t="shared" si="25"/>
        <v>123.45414582319569</v>
      </c>
    </row>
    <row r="1449" spans="1:9" x14ac:dyDescent="0.25">
      <c r="A1449" s="51">
        <v>12</v>
      </c>
      <c r="B1449" s="51">
        <v>19</v>
      </c>
      <c r="C1449" s="52">
        <v>62.494999874999984</v>
      </c>
      <c r="D1449" s="54">
        <v>4</v>
      </c>
      <c r="E1449">
        <v>10</v>
      </c>
      <c r="F1449">
        <v>10</v>
      </c>
      <c r="G1449" s="53">
        <f>'Regression Results'!$C$2*E1449</f>
        <v>202.03699931482754</v>
      </c>
      <c r="H1449">
        <f>'Regression Results'!$B$18+'Regression Results'!$D$18*C1449</f>
        <v>68.474894495085181</v>
      </c>
      <c r="I1449" s="53">
        <f t="shared" si="25"/>
        <v>133.56210481974236</v>
      </c>
    </row>
    <row r="1450" spans="1:9" x14ac:dyDescent="0.25">
      <c r="A1450" s="51">
        <v>12</v>
      </c>
      <c r="B1450" s="51">
        <v>20</v>
      </c>
      <c r="C1450" s="52">
        <v>55.647499625000002</v>
      </c>
      <c r="D1450" s="54">
        <v>4</v>
      </c>
      <c r="E1450">
        <v>10</v>
      </c>
      <c r="F1450">
        <v>10</v>
      </c>
      <c r="G1450" s="53">
        <f>'Regression Results'!$C$2*E1450</f>
        <v>202.03699931482754</v>
      </c>
      <c r="H1450">
        <f>'Regression Results'!$B$18+'Regression Results'!$D$18*C1450</f>
        <v>86.120339399523232</v>
      </c>
      <c r="I1450" s="53">
        <f t="shared" si="25"/>
        <v>115.91665991530431</v>
      </c>
    </row>
    <row r="1451" spans="1:9" x14ac:dyDescent="0.25">
      <c r="A1451" s="51">
        <v>12</v>
      </c>
      <c r="B1451" s="51">
        <v>21</v>
      </c>
      <c r="C1451" s="52">
        <v>55.122499791666662</v>
      </c>
      <c r="D1451" s="54">
        <v>4</v>
      </c>
      <c r="E1451">
        <v>10</v>
      </c>
      <c r="F1451">
        <v>10</v>
      </c>
      <c r="G1451" s="53">
        <f>'Regression Results'!$C$2*E1451</f>
        <v>202.03699931482754</v>
      </c>
      <c r="H1451">
        <f>'Regression Results'!$B$18+'Regression Results'!$D$18*C1451</f>
        <v>87.473220786263255</v>
      </c>
      <c r="I1451" s="53">
        <f t="shared" si="25"/>
        <v>114.56377852856428</v>
      </c>
    </row>
    <row r="1452" spans="1:9" x14ac:dyDescent="0.25">
      <c r="A1452" s="51">
        <v>12</v>
      </c>
      <c r="B1452" s="51">
        <v>22</v>
      </c>
      <c r="C1452" s="52">
        <v>52.774999916666665</v>
      </c>
      <c r="D1452" s="54">
        <v>4</v>
      </c>
      <c r="E1452">
        <v>10</v>
      </c>
      <c r="F1452">
        <v>10</v>
      </c>
      <c r="G1452" s="53">
        <f>'Regression Results'!$C$2*E1452</f>
        <v>202.03699931482754</v>
      </c>
      <c r="H1452">
        <f>'Regression Results'!$B$18+'Regression Results'!$D$18*C1452</f>
        <v>93.522534870988977</v>
      </c>
      <c r="I1452" s="53">
        <f t="shared" si="25"/>
        <v>108.51446444383856</v>
      </c>
    </row>
    <row r="1453" spans="1:9" x14ac:dyDescent="0.25">
      <c r="A1453" s="51">
        <v>12</v>
      </c>
      <c r="B1453" s="51">
        <v>23</v>
      </c>
      <c r="C1453" s="52">
        <v>52.347500000000018</v>
      </c>
      <c r="D1453" s="54">
        <v>4</v>
      </c>
      <c r="E1453">
        <v>10</v>
      </c>
      <c r="F1453">
        <v>10</v>
      </c>
      <c r="G1453" s="53">
        <f>'Regression Results'!$C$2*E1453</f>
        <v>202.03699931482754</v>
      </c>
      <c r="H1453">
        <f>'Regression Results'!$B$18+'Regression Results'!$D$18*C1453</f>
        <v>94.624166992315764</v>
      </c>
      <c r="I1453" s="53">
        <f t="shared" si="25"/>
        <v>107.41283232251178</v>
      </c>
    </row>
    <row r="1454" spans="1:9" x14ac:dyDescent="0.25">
      <c r="A1454" s="51">
        <v>12</v>
      </c>
      <c r="B1454" s="51">
        <v>24</v>
      </c>
      <c r="C1454" s="52">
        <v>51.192500333333335</v>
      </c>
      <c r="D1454" s="54">
        <v>4</v>
      </c>
      <c r="E1454">
        <v>10</v>
      </c>
      <c r="F1454">
        <v>10</v>
      </c>
      <c r="G1454" s="53">
        <f>'Regression Results'!$C$2*E1454</f>
        <v>202.03699931482754</v>
      </c>
      <c r="H1454">
        <f>'Regression Results'!$B$18+'Regression Results'!$D$18*C1454</f>
        <v>97.600506129041065</v>
      </c>
      <c r="I1454" s="53">
        <f t="shared" si="25"/>
        <v>104.43649318578647</v>
      </c>
    </row>
    <row r="1455" spans="1:9" x14ac:dyDescent="0.25">
      <c r="A1455" s="51">
        <v>12</v>
      </c>
      <c r="B1455" s="51">
        <v>25</v>
      </c>
      <c r="C1455" s="52">
        <v>49.684999833333329</v>
      </c>
      <c r="D1455" s="54">
        <v>4</v>
      </c>
      <c r="E1455">
        <v>10</v>
      </c>
      <c r="F1455">
        <v>10</v>
      </c>
      <c r="G1455" s="53">
        <f>'Regression Results'!$C$2*E1455</f>
        <v>202.03699931482754</v>
      </c>
      <c r="H1455">
        <f>'Regression Results'!$B$18+'Regression Results'!$D$18*C1455</f>
        <v>101.4852109183783</v>
      </c>
      <c r="I1455" s="53">
        <f t="shared" si="25"/>
        <v>100.55178839644924</v>
      </c>
    </row>
    <row r="1456" spans="1:9" x14ac:dyDescent="0.25">
      <c r="A1456" s="51">
        <v>12</v>
      </c>
      <c r="B1456" s="51">
        <v>26</v>
      </c>
      <c r="C1456" s="52">
        <v>52.849999916666683</v>
      </c>
      <c r="D1456" s="54">
        <v>4</v>
      </c>
      <c r="E1456">
        <v>10</v>
      </c>
      <c r="F1456">
        <v>10</v>
      </c>
      <c r="G1456" s="53">
        <f>'Regression Results'!$C$2*E1456</f>
        <v>202.03699931482754</v>
      </c>
      <c r="H1456">
        <f>'Regression Results'!$B$18+'Regression Results'!$D$18*C1456</f>
        <v>93.329266040099441</v>
      </c>
      <c r="I1456" s="53">
        <f t="shared" si="25"/>
        <v>108.7077332747281</v>
      </c>
    </row>
    <row r="1457" spans="1:9" x14ac:dyDescent="0.25">
      <c r="A1457" s="51">
        <v>12</v>
      </c>
      <c r="B1457" s="51">
        <v>27</v>
      </c>
      <c r="C1457" s="52">
        <v>57.642500041666665</v>
      </c>
      <c r="D1457" s="54">
        <v>4</v>
      </c>
      <c r="E1457">
        <v>10</v>
      </c>
      <c r="F1457">
        <v>10</v>
      </c>
      <c r="G1457" s="53">
        <f>'Regression Results'!$C$2*E1457</f>
        <v>202.03699931482754</v>
      </c>
      <c r="H1457">
        <f>'Regression Results'!$B$18+'Regression Results'!$D$18*C1457</f>
        <v>80.979387424147603</v>
      </c>
      <c r="I1457" s="53">
        <f t="shared" si="25"/>
        <v>121.05761189067994</v>
      </c>
    </row>
    <row r="1458" spans="1:9" x14ac:dyDescent="0.25">
      <c r="A1458" s="51">
        <v>12</v>
      </c>
      <c r="B1458" s="51">
        <v>28</v>
      </c>
      <c r="C1458" s="52">
        <v>56.322499916666665</v>
      </c>
      <c r="D1458" s="54">
        <v>4</v>
      </c>
      <c r="E1458">
        <v>10</v>
      </c>
      <c r="F1458">
        <v>10</v>
      </c>
      <c r="G1458" s="53">
        <f>'Regression Results'!$C$2*E1458</f>
        <v>202.03699931482754</v>
      </c>
      <c r="H1458">
        <f>'Regression Results'!$B$18+'Regression Results'!$D$18*C1458</f>
        <v>84.380919169917007</v>
      </c>
      <c r="I1458" s="53">
        <f t="shared" si="25"/>
        <v>117.65608014491053</v>
      </c>
    </row>
    <row r="1459" spans="1:9" x14ac:dyDescent="0.25">
      <c r="A1459" s="51">
        <v>12</v>
      </c>
      <c r="B1459" s="51">
        <v>29</v>
      </c>
      <c r="C1459" s="52">
        <v>55.587499666666666</v>
      </c>
      <c r="D1459" s="54">
        <v>4</v>
      </c>
      <c r="E1459">
        <v>10</v>
      </c>
      <c r="F1459">
        <v>10</v>
      </c>
      <c r="G1459" s="53">
        <f>'Regression Results'!$C$2*E1459</f>
        <v>202.03699931482754</v>
      </c>
      <c r="H1459">
        <f>'Regression Results'!$B$18+'Regression Results'!$D$18*C1459</f>
        <v>86.274954356863248</v>
      </c>
      <c r="I1459" s="53">
        <f t="shared" si="25"/>
        <v>115.76204495796429</v>
      </c>
    </row>
    <row r="1460" spans="1:9" x14ac:dyDescent="0.25">
      <c r="A1460" s="51">
        <v>12</v>
      </c>
      <c r="B1460" s="51">
        <v>30</v>
      </c>
      <c r="C1460" s="52">
        <v>52.040000291666679</v>
      </c>
      <c r="D1460" s="54">
        <v>4</v>
      </c>
      <c r="E1460">
        <v>10</v>
      </c>
      <c r="F1460">
        <v>10</v>
      </c>
      <c r="G1460" s="53">
        <f>'Regression Results'!$C$2*E1460</f>
        <v>202.03699931482754</v>
      </c>
      <c r="H1460">
        <f>'Regression Results'!$B$18+'Regression Results'!$D$18*C1460</f>
        <v>95.416568447361584</v>
      </c>
      <c r="I1460" s="53">
        <f t="shared" si="25"/>
        <v>106.62043086746596</v>
      </c>
    </row>
    <row r="1461" spans="1:9" x14ac:dyDescent="0.25">
      <c r="A1461" s="51">
        <v>12</v>
      </c>
      <c r="B1461" s="51">
        <v>31</v>
      </c>
      <c r="C1461" s="52">
        <v>53.824999833333329</v>
      </c>
      <c r="D1461" s="54">
        <v>4</v>
      </c>
      <c r="E1461">
        <v>10</v>
      </c>
      <c r="F1461">
        <v>10</v>
      </c>
      <c r="G1461" s="53">
        <f>'Regression Results'!$C$2*E1461</f>
        <v>202.03699931482754</v>
      </c>
      <c r="H1461">
        <f>'Regression Results'!$B$18+'Regression Results'!$D$18*C1461</f>
        <v>90.816771453279529</v>
      </c>
      <c r="I1461" s="53">
        <f t="shared" si="25"/>
        <v>111.22022786154801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N19"/>
  <sheetViews>
    <sheetView workbookViewId="0">
      <selection activeCell="S638" sqref="S638"/>
    </sheetView>
  </sheetViews>
  <sheetFormatPr defaultRowHeight="15" x14ac:dyDescent="0.25"/>
  <sheetData>
    <row r="1" spans="1:11" ht="45" x14ac:dyDescent="0.25">
      <c r="A1" s="7" t="s">
        <v>0</v>
      </c>
      <c r="B1" s="7" t="s">
        <v>1</v>
      </c>
      <c r="C1" s="7" t="s">
        <v>5</v>
      </c>
      <c r="D1" s="8" t="s">
        <v>51</v>
      </c>
    </row>
    <row r="2" spans="1:11" x14ac:dyDescent="0.25">
      <c r="A2" s="5" t="s">
        <v>18</v>
      </c>
      <c r="B2" s="6">
        <v>1</v>
      </c>
      <c r="C2" s="6">
        <v>0.5</v>
      </c>
      <c r="D2">
        <v>11.04</v>
      </c>
      <c r="F2" t="s">
        <v>24</v>
      </c>
    </row>
    <row r="3" spans="1:11" ht="15.75" thickBot="1" x14ac:dyDescent="0.3">
      <c r="A3" s="5" t="s">
        <v>19</v>
      </c>
      <c r="B3" s="6">
        <v>1</v>
      </c>
      <c r="C3" s="6">
        <v>1</v>
      </c>
      <c r="D3">
        <v>21.36</v>
      </c>
    </row>
    <row r="4" spans="1:11" x14ac:dyDescent="0.25">
      <c r="A4" s="5" t="s">
        <v>11</v>
      </c>
      <c r="B4" s="6">
        <v>1</v>
      </c>
      <c r="C4" s="6">
        <v>1</v>
      </c>
      <c r="D4">
        <v>10.93</v>
      </c>
      <c r="F4" s="4" t="s">
        <v>25</v>
      </c>
      <c r="G4" s="4"/>
    </row>
    <row r="5" spans="1:11" x14ac:dyDescent="0.25">
      <c r="A5" s="5" t="s">
        <v>7</v>
      </c>
      <c r="B5" s="6">
        <v>2</v>
      </c>
      <c r="C5" s="6">
        <v>1</v>
      </c>
      <c r="D5">
        <v>21.12</v>
      </c>
      <c r="F5" s="1" t="s">
        <v>26</v>
      </c>
      <c r="G5" s="1">
        <v>0.96612426840692933</v>
      </c>
    </row>
    <row r="6" spans="1:11" x14ac:dyDescent="0.25">
      <c r="A6" s="5" t="s">
        <v>10</v>
      </c>
      <c r="B6" s="6">
        <v>2</v>
      </c>
      <c r="C6" s="6">
        <v>1</v>
      </c>
      <c r="D6">
        <v>21.12</v>
      </c>
      <c r="F6" s="1" t="s">
        <v>27</v>
      </c>
      <c r="G6" s="1">
        <v>0.93339610200482448</v>
      </c>
    </row>
    <row r="7" spans="1:11" x14ac:dyDescent="0.25">
      <c r="A7" s="5" t="s">
        <v>16</v>
      </c>
      <c r="B7" s="6">
        <v>2</v>
      </c>
      <c r="C7" s="6">
        <v>1</v>
      </c>
      <c r="D7">
        <v>20.65</v>
      </c>
      <c r="F7" s="1" t="s">
        <v>28</v>
      </c>
      <c r="G7" s="1">
        <v>0.84248701109573354</v>
      </c>
    </row>
    <row r="8" spans="1:11" x14ac:dyDescent="0.25">
      <c r="A8" s="5" t="s">
        <v>15</v>
      </c>
      <c r="B8" s="6">
        <v>2</v>
      </c>
      <c r="C8" s="6">
        <v>1</v>
      </c>
      <c r="D8">
        <v>22.8</v>
      </c>
      <c r="F8" s="1" t="s">
        <v>29</v>
      </c>
      <c r="G8" s="1">
        <v>18.90698608712044</v>
      </c>
    </row>
    <row r="9" spans="1:11" ht="15.75" thickBot="1" x14ac:dyDescent="0.3">
      <c r="A9" s="5" t="s">
        <v>8</v>
      </c>
      <c r="B9" s="6">
        <v>2</v>
      </c>
      <c r="C9" s="6">
        <v>1</v>
      </c>
      <c r="D9">
        <v>22.32</v>
      </c>
      <c r="F9" s="2" t="s">
        <v>30</v>
      </c>
      <c r="G9" s="2">
        <v>12</v>
      </c>
    </row>
    <row r="10" spans="1:11" x14ac:dyDescent="0.25">
      <c r="A10" s="5" t="s">
        <v>12</v>
      </c>
      <c r="B10" s="6">
        <v>2</v>
      </c>
      <c r="C10" s="6">
        <v>1</v>
      </c>
      <c r="D10">
        <v>22.31</v>
      </c>
    </row>
    <row r="11" spans="1:11" ht="15.75" thickBot="1" x14ac:dyDescent="0.3">
      <c r="A11" s="5" t="s">
        <v>20</v>
      </c>
      <c r="B11" s="6">
        <v>3</v>
      </c>
      <c r="C11" s="6">
        <v>1.5</v>
      </c>
      <c r="D11">
        <v>33.36</v>
      </c>
      <c r="F11" t="s">
        <v>31</v>
      </c>
    </row>
    <row r="12" spans="1:11" x14ac:dyDescent="0.25">
      <c r="A12" s="5" t="s">
        <v>22</v>
      </c>
      <c r="B12" s="6">
        <v>3</v>
      </c>
      <c r="C12" s="6">
        <v>4.95</v>
      </c>
      <c r="D12">
        <v>44.4</v>
      </c>
      <c r="F12" s="3"/>
      <c r="G12" s="3" t="s">
        <v>36</v>
      </c>
      <c r="H12" s="3" t="s">
        <v>37</v>
      </c>
      <c r="I12" s="3" t="s">
        <v>38</v>
      </c>
      <c r="J12" s="3" t="s">
        <v>39</v>
      </c>
      <c r="K12" s="3" t="s">
        <v>40</v>
      </c>
    </row>
    <row r="13" spans="1:11" x14ac:dyDescent="0.25">
      <c r="A13" s="5" t="s">
        <v>23</v>
      </c>
      <c r="B13" s="6">
        <v>4</v>
      </c>
      <c r="C13" s="6">
        <v>10</v>
      </c>
      <c r="D13">
        <v>228.96</v>
      </c>
      <c r="F13" s="1" t="s">
        <v>32</v>
      </c>
      <c r="G13" s="1">
        <v>1</v>
      </c>
      <c r="H13" s="1">
        <v>55106.601748115776</v>
      </c>
      <c r="I13" s="1">
        <v>55106.601748115776</v>
      </c>
      <c r="J13" s="1">
        <v>154.15549886880177</v>
      </c>
      <c r="K13" s="1">
        <v>2.1190914559782732E-7</v>
      </c>
    </row>
    <row r="14" spans="1:11" x14ac:dyDescent="0.25">
      <c r="F14" s="1" t="s">
        <v>33</v>
      </c>
      <c r="G14" s="1">
        <v>11</v>
      </c>
      <c r="H14" s="1">
        <v>3932.2153518842251</v>
      </c>
      <c r="I14" s="1">
        <v>357.47412289856589</v>
      </c>
      <c r="J14" s="1"/>
      <c r="K14" s="1"/>
    </row>
    <row r="15" spans="1:11" ht="15.75" thickBot="1" x14ac:dyDescent="0.3">
      <c r="F15" s="2" t="s">
        <v>34</v>
      </c>
      <c r="G15" s="2">
        <v>12</v>
      </c>
      <c r="H15" s="2">
        <v>59038.8171</v>
      </c>
      <c r="I15" s="2"/>
      <c r="J15" s="2"/>
      <c r="K15" s="2"/>
    </row>
    <row r="16" spans="1:11" ht="15.75" thickBot="1" x14ac:dyDescent="0.3"/>
    <row r="17" spans="6:14" x14ac:dyDescent="0.25">
      <c r="F17" s="3"/>
      <c r="G17" s="3" t="s">
        <v>41</v>
      </c>
      <c r="H17" s="3" t="s">
        <v>29</v>
      </c>
      <c r="I17" s="3" t="s">
        <v>42</v>
      </c>
      <c r="J17" s="3" t="s">
        <v>43</v>
      </c>
      <c r="K17" s="3" t="s">
        <v>44</v>
      </c>
      <c r="L17" s="3" t="s">
        <v>45</v>
      </c>
      <c r="M17" s="3" t="s">
        <v>46</v>
      </c>
      <c r="N17" s="3" t="s">
        <v>47</v>
      </c>
    </row>
    <row r="18" spans="6:14" x14ac:dyDescent="0.25">
      <c r="F18" s="1" t="s">
        <v>35</v>
      </c>
      <c r="G18" s="1">
        <v>0</v>
      </c>
      <c r="H18" s="1" t="e">
        <v>#N/A</v>
      </c>
      <c r="I18" s="1" t="e">
        <v>#N/A</v>
      </c>
      <c r="J18" s="1" t="e">
        <v>#N/A</v>
      </c>
      <c r="K18" s="1" t="e">
        <v>#N/A</v>
      </c>
      <c r="L18" s="1" t="e">
        <v>#N/A</v>
      </c>
      <c r="M18" s="1" t="e">
        <v>#N/A</v>
      </c>
      <c r="N18" s="1" t="e">
        <v>#N/A</v>
      </c>
    </row>
    <row r="19" spans="6:14" ht="15.75" thickBot="1" x14ac:dyDescent="0.3">
      <c r="F19" s="2" t="s">
        <v>48</v>
      </c>
      <c r="G19" s="2">
        <v>20.203699931482753</v>
      </c>
      <c r="H19" s="2">
        <v>1.6272392050932507</v>
      </c>
      <c r="I19" s="2">
        <v>12.415937293205124</v>
      </c>
      <c r="J19" s="2">
        <v>8.1892670799539107E-8</v>
      </c>
      <c r="K19" s="2">
        <v>16.622170589153193</v>
      </c>
      <c r="L19" s="2">
        <v>23.785229273812313</v>
      </c>
      <c r="M19" s="2">
        <v>16.622170589153193</v>
      </c>
      <c r="N19" s="2">
        <v>23.785229273812313</v>
      </c>
    </row>
  </sheetData>
  <sortState ref="A2:D13">
    <sortCondition ref="B2:B13"/>
    <sortCondition ref="A2:A13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4" tint="-0.499984740745262"/>
  </sheetPr>
  <dimension ref="A1:G833"/>
  <sheetViews>
    <sheetView topLeftCell="A725" workbookViewId="0">
      <selection activeCell="S638" sqref="S638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7" hidden="1" x14ac:dyDescent="0.25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</row>
    <row r="3" spans="1:7" hidden="1" x14ac:dyDescent="0.25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7" hidden="1" x14ac:dyDescent="0.25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</row>
    <row r="5" spans="1:7" hidden="1" x14ac:dyDescent="0.25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</row>
    <row r="6" spans="1:7" hidden="1" x14ac:dyDescent="0.25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</row>
    <row r="7" spans="1:7" hidden="1" x14ac:dyDescent="0.25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</row>
    <row r="8" spans="1:7" hidden="1" x14ac:dyDescent="0.25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</row>
    <row r="9" spans="1:7" hidden="1" x14ac:dyDescent="0.25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</row>
    <row r="10" spans="1:7" hidden="1" x14ac:dyDescent="0.25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7" hidden="1" x14ac:dyDescent="0.25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</row>
    <row r="12" spans="1:7" hidden="1" x14ac:dyDescent="0.25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</row>
    <row r="13" spans="1:7" hidden="1" x14ac:dyDescent="0.25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</row>
    <row r="14" spans="1:7" hidden="1" x14ac:dyDescent="0.25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</row>
    <row r="15" spans="1:7" hidden="1" x14ac:dyDescent="0.25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</row>
    <row r="16" spans="1:7" hidden="1" x14ac:dyDescent="0.25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7" hidden="1" x14ac:dyDescent="0.25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</row>
    <row r="18" spans="1:7" hidden="1" x14ac:dyDescent="0.25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</row>
    <row r="19" spans="1:7" hidden="1" x14ac:dyDescent="0.25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</row>
    <row r="20" spans="1:7" hidden="1" x14ac:dyDescent="0.25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</row>
    <row r="21" spans="1:7" hidden="1" x14ac:dyDescent="0.25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7" hidden="1" x14ac:dyDescent="0.25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7" hidden="1" x14ac:dyDescent="0.25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7" hidden="1" x14ac:dyDescent="0.25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7" hidden="1" x14ac:dyDescent="0.25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7" hidden="1" x14ac:dyDescent="0.25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7" hidden="1" x14ac:dyDescent="0.25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7" hidden="1" x14ac:dyDescent="0.25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7" hidden="1" x14ac:dyDescent="0.25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7" hidden="1" x14ac:dyDescent="0.25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7" hidden="1" x14ac:dyDescent="0.25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7" hidden="1" x14ac:dyDescent="0.25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hidden="1" x14ac:dyDescent="0.25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hidden="1" x14ac:dyDescent="0.25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hidden="1" x14ac:dyDescent="0.25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hidden="1" x14ac:dyDescent="0.25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hidden="1" x14ac:dyDescent="0.25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hidden="1" x14ac:dyDescent="0.25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hidden="1" x14ac:dyDescent="0.25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hidden="1" x14ac:dyDescent="0.25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hidden="1" x14ac:dyDescent="0.25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hidden="1" x14ac:dyDescent="0.25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hidden="1" x14ac:dyDescent="0.25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hidden="1" x14ac:dyDescent="0.25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hidden="1" x14ac:dyDescent="0.25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hidden="1" x14ac:dyDescent="0.25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hidden="1" x14ac:dyDescent="0.25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hidden="1" x14ac:dyDescent="0.25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hidden="1" x14ac:dyDescent="0.25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hidden="1" x14ac:dyDescent="0.25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hidden="1" x14ac:dyDescent="0.25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hidden="1" x14ac:dyDescent="0.25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hidden="1" x14ac:dyDescent="0.25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hidden="1" x14ac:dyDescent="0.25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hidden="1" x14ac:dyDescent="0.25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hidden="1" x14ac:dyDescent="0.25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hidden="1" x14ac:dyDescent="0.25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hidden="1" x14ac:dyDescent="0.25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hidden="1" x14ac:dyDescent="0.25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hidden="1" x14ac:dyDescent="0.25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hidden="1" x14ac:dyDescent="0.25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hidden="1" x14ac:dyDescent="0.25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hidden="1" x14ac:dyDescent="0.25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hidden="1" x14ac:dyDescent="0.25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hidden="1" x14ac:dyDescent="0.25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hidden="1" x14ac:dyDescent="0.25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hidden="1" x14ac:dyDescent="0.25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hidden="1" x14ac:dyDescent="0.25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hidden="1" x14ac:dyDescent="0.25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hidden="1" x14ac:dyDescent="0.25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hidden="1" x14ac:dyDescent="0.25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hidden="1" x14ac:dyDescent="0.25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hidden="1" x14ac:dyDescent="0.25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hidden="1" x14ac:dyDescent="0.25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hidden="1" x14ac:dyDescent="0.25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hidden="1" x14ac:dyDescent="0.25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hidden="1" x14ac:dyDescent="0.25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hidden="1" x14ac:dyDescent="0.25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hidden="1" x14ac:dyDescent="0.25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hidden="1" x14ac:dyDescent="0.25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hidden="1" x14ac:dyDescent="0.25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hidden="1" x14ac:dyDescent="0.25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hidden="1" x14ac:dyDescent="0.25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hidden="1" x14ac:dyDescent="0.25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hidden="1" x14ac:dyDescent="0.25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hidden="1" x14ac:dyDescent="0.25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hidden="1" x14ac:dyDescent="0.25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hidden="1" x14ac:dyDescent="0.25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hidden="1" x14ac:dyDescent="0.25">
      <c r="A89" t="s">
        <v>9</v>
      </c>
      <c r="B89">
        <v>3</v>
      </c>
      <c r="C89">
        <v>0</v>
      </c>
      <c r="D89">
        <v>71</v>
      </c>
      <c r="E89">
        <v>14.29</v>
      </c>
      <c r="F89">
        <v>6</v>
      </c>
      <c r="G89">
        <v>426</v>
      </c>
    </row>
    <row r="90" spans="1:7" hidden="1" x14ac:dyDescent="0.25">
      <c r="A90" t="s">
        <v>9</v>
      </c>
      <c r="B90">
        <v>3</v>
      </c>
      <c r="C90">
        <v>0</v>
      </c>
      <c r="D90">
        <v>76</v>
      </c>
      <c r="E90">
        <v>13.02</v>
      </c>
      <c r="F90">
        <v>6</v>
      </c>
      <c r="G90">
        <v>456</v>
      </c>
    </row>
    <row r="91" spans="1:7" hidden="1" x14ac:dyDescent="0.25">
      <c r="A91" t="s">
        <v>9</v>
      </c>
      <c r="B91">
        <v>3</v>
      </c>
      <c r="C91">
        <v>0</v>
      </c>
      <c r="D91">
        <v>72</v>
      </c>
      <c r="E91">
        <v>15.42</v>
      </c>
      <c r="F91">
        <v>6</v>
      </c>
      <c r="G91">
        <v>432</v>
      </c>
    </row>
    <row r="92" spans="1:7" hidden="1" x14ac:dyDescent="0.25">
      <c r="A92" t="s">
        <v>9</v>
      </c>
      <c r="B92">
        <v>3</v>
      </c>
      <c r="C92">
        <v>0</v>
      </c>
      <c r="D92">
        <v>72</v>
      </c>
      <c r="E92">
        <v>14.38</v>
      </c>
      <c r="F92">
        <v>6</v>
      </c>
      <c r="G92">
        <v>432</v>
      </c>
    </row>
    <row r="93" spans="1:7" hidden="1" x14ac:dyDescent="0.25">
      <c r="A93" t="s">
        <v>9</v>
      </c>
      <c r="B93">
        <v>3</v>
      </c>
      <c r="C93">
        <v>0</v>
      </c>
      <c r="D93">
        <v>72</v>
      </c>
      <c r="E93">
        <v>14.21</v>
      </c>
      <c r="F93">
        <v>6</v>
      </c>
      <c r="G93">
        <v>432</v>
      </c>
    </row>
    <row r="94" spans="1:7" hidden="1" x14ac:dyDescent="0.25">
      <c r="A94" t="s">
        <v>9</v>
      </c>
      <c r="B94">
        <v>3</v>
      </c>
      <c r="C94">
        <v>0</v>
      </c>
      <c r="D94">
        <v>74</v>
      </c>
      <c r="E94">
        <v>14.39</v>
      </c>
      <c r="F94">
        <v>6</v>
      </c>
      <c r="G94">
        <v>444</v>
      </c>
    </row>
    <row r="95" spans="1:7" hidden="1" x14ac:dyDescent="0.25">
      <c r="A95" t="s">
        <v>9</v>
      </c>
      <c r="B95">
        <v>3</v>
      </c>
      <c r="C95">
        <v>0</v>
      </c>
      <c r="D95">
        <v>73</v>
      </c>
      <c r="E95">
        <v>13.16</v>
      </c>
      <c r="F95">
        <v>6</v>
      </c>
      <c r="G95">
        <v>438</v>
      </c>
    </row>
    <row r="96" spans="1:7" hidden="1" x14ac:dyDescent="0.25">
      <c r="A96" t="s">
        <v>9</v>
      </c>
      <c r="B96">
        <v>3</v>
      </c>
      <c r="C96">
        <v>0</v>
      </c>
      <c r="D96">
        <v>71</v>
      </c>
      <c r="E96">
        <v>14.88</v>
      </c>
      <c r="F96">
        <v>6</v>
      </c>
      <c r="G96">
        <v>426</v>
      </c>
    </row>
    <row r="97" spans="1:7" hidden="1" x14ac:dyDescent="0.25">
      <c r="A97" t="s">
        <v>9</v>
      </c>
      <c r="B97">
        <v>3</v>
      </c>
      <c r="C97">
        <v>0</v>
      </c>
      <c r="D97">
        <v>67</v>
      </c>
      <c r="E97">
        <v>16.170000000000002</v>
      </c>
      <c r="F97">
        <v>6</v>
      </c>
      <c r="G97">
        <v>402</v>
      </c>
    </row>
    <row r="98" spans="1:7" hidden="1" x14ac:dyDescent="0.25">
      <c r="A98" t="s">
        <v>9</v>
      </c>
      <c r="B98">
        <v>3</v>
      </c>
      <c r="C98">
        <v>0</v>
      </c>
      <c r="D98">
        <v>71</v>
      </c>
      <c r="E98">
        <v>10.77</v>
      </c>
      <c r="F98">
        <v>6</v>
      </c>
      <c r="G98">
        <v>426</v>
      </c>
    </row>
    <row r="99" spans="1:7" hidden="1" x14ac:dyDescent="0.25">
      <c r="A99" t="s">
        <v>9</v>
      </c>
      <c r="B99">
        <v>3</v>
      </c>
      <c r="C99">
        <v>0</v>
      </c>
      <c r="D99">
        <v>67</v>
      </c>
      <c r="E99">
        <v>18.29</v>
      </c>
      <c r="F99">
        <v>6</v>
      </c>
      <c r="G99">
        <v>402</v>
      </c>
    </row>
    <row r="100" spans="1:7" hidden="1" x14ac:dyDescent="0.25">
      <c r="A100" t="s">
        <v>9</v>
      </c>
      <c r="B100">
        <v>3</v>
      </c>
      <c r="C100">
        <v>0</v>
      </c>
      <c r="D100">
        <v>76</v>
      </c>
      <c r="E100">
        <v>13.36</v>
      </c>
      <c r="F100">
        <v>6</v>
      </c>
      <c r="G100">
        <v>456</v>
      </c>
    </row>
    <row r="101" spans="1:7" hidden="1" x14ac:dyDescent="0.25">
      <c r="A101" t="s">
        <v>9</v>
      </c>
      <c r="B101">
        <v>3</v>
      </c>
      <c r="C101">
        <v>0</v>
      </c>
      <c r="D101">
        <v>68</v>
      </c>
      <c r="E101">
        <v>18.149999999999999</v>
      </c>
      <c r="F101">
        <v>6</v>
      </c>
      <c r="G101">
        <v>408</v>
      </c>
    </row>
    <row r="102" spans="1:7" hidden="1" x14ac:dyDescent="0.25">
      <c r="A102" t="s">
        <v>9</v>
      </c>
      <c r="B102">
        <v>3</v>
      </c>
      <c r="C102">
        <v>0</v>
      </c>
      <c r="D102">
        <v>62</v>
      </c>
      <c r="E102">
        <v>23.68</v>
      </c>
      <c r="F102">
        <v>6</v>
      </c>
      <c r="G102">
        <v>372</v>
      </c>
    </row>
    <row r="103" spans="1:7" hidden="1" x14ac:dyDescent="0.25">
      <c r="A103" t="s">
        <v>9</v>
      </c>
      <c r="B103">
        <v>3</v>
      </c>
      <c r="C103">
        <v>0</v>
      </c>
      <c r="D103">
        <v>58</v>
      </c>
      <c r="E103">
        <v>24.13</v>
      </c>
      <c r="F103">
        <v>6</v>
      </c>
      <c r="G103">
        <v>348</v>
      </c>
    </row>
    <row r="104" spans="1:7" hidden="1" x14ac:dyDescent="0.25">
      <c r="A104" t="s">
        <v>9</v>
      </c>
      <c r="B104">
        <v>3</v>
      </c>
      <c r="C104">
        <v>0</v>
      </c>
      <c r="D104">
        <v>52</v>
      </c>
      <c r="E104">
        <v>25.73</v>
      </c>
      <c r="F104">
        <v>6</v>
      </c>
      <c r="G104">
        <v>312</v>
      </c>
    </row>
    <row r="105" spans="1:7" hidden="1" x14ac:dyDescent="0.25">
      <c r="A105" t="s">
        <v>9</v>
      </c>
      <c r="B105">
        <v>3</v>
      </c>
      <c r="C105">
        <v>0</v>
      </c>
      <c r="D105">
        <v>55</v>
      </c>
      <c r="E105">
        <v>25.04</v>
      </c>
      <c r="F105">
        <v>6</v>
      </c>
      <c r="G105">
        <v>330</v>
      </c>
    </row>
    <row r="106" spans="1:7" hidden="1" x14ac:dyDescent="0.25">
      <c r="A106" t="s">
        <v>9</v>
      </c>
      <c r="B106">
        <v>3</v>
      </c>
      <c r="C106">
        <v>0</v>
      </c>
      <c r="D106">
        <v>52</v>
      </c>
      <c r="E106">
        <v>27.79</v>
      </c>
      <c r="F106">
        <v>6</v>
      </c>
      <c r="G106">
        <v>312</v>
      </c>
    </row>
    <row r="107" spans="1:7" hidden="1" x14ac:dyDescent="0.25">
      <c r="A107" t="s">
        <v>9</v>
      </c>
      <c r="B107">
        <v>3</v>
      </c>
      <c r="C107">
        <v>0</v>
      </c>
      <c r="D107">
        <v>56</v>
      </c>
      <c r="E107">
        <v>27.79</v>
      </c>
      <c r="F107">
        <v>6</v>
      </c>
      <c r="G107">
        <v>336</v>
      </c>
    </row>
    <row r="108" spans="1:7" hidden="1" x14ac:dyDescent="0.25">
      <c r="A108" t="s">
        <v>9</v>
      </c>
      <c r="B108">
        <v>3</v>
      </c>
      <c r="C108">
        <v>0</v>
      </c>
      <c r="D108">
        <v>53</v>
      </c>
      <c r="E108">
        <v>27.79</v>
      </c>
      <c r="F108">
        <v>6</v>
      </c>
      <c r="G108">
        <v>318</v>
      </c>
    </row>
    <row r="109" spans="1:7" hidden="1" x14ac:dyDescent="0.25">
      <c r="A109" t="s">
        <v>9</v>
      </c>
      <c r="B109">
        <v>3</v>
      </c>
      <c r="C109">
        <v>0</v>
      </c>
      <c r="D109">
        <v>54</v>
      </c>
      <c r="E109">
        <v>27.92</v>
      </c>
      <c r="F109">
        <v>6</v>
      </c>
      <c r="G109">
        <v>324</v>
      </c>
    </row>
    <row r="110" spans="1:7" hidden="1" x14ac:dyDescent="0.25">
      <c r="A110" t="s">
        <v>9</v>
      </c>
      <c r="B110">
        <v>3</v>
      </c>
      <c r="C110">
        <v>0</v>
      </c>
      <c r="D110">
        <v>54</v>
      </c>
      <c r="E110">
        <v>29.43</v>
      </c>
      <c r="F110">
        <v>6</v>
      </c>
      <c r="G110">
        <v>324</v>
      </c>
    </row>
    <row r="111" spans="1:7" hidden="1" x14ac:dyDescent="0.25">
      <c r="A111" t="s">
        <v>9</v>
      </c>
      <c r="B111">
        <v>3</v>
      </c>
      <c r="C111">
        <v>0</v>
      </c>
      <c r="D111">
        <v>51</v>
      </c>
      <c r="E111">
        <v>31.62</v>
      </c>
      <c r="F111">
        <v>6</v>
      </c>
      <c r="G111">
        <v>306</v>
      </c>
    </row>
    <row r="112" spans="1:7" hidden="1" x14ac:dyDescent="0.25">
      <c r="A112" t="s">
        <v>9</v>
      </c>
      <c r="B112">
        <v>3</v>
      </c>
      <c r="C112">
        <v>0</v>
      </c>
      <c r="D112">
        <v>54</v>
      </c>
      <c r="E112">
        <v>29.98</v>
      </c>
      <c r="F112">
        <v>6</v>
      </c>
      <c r="G112">
        <v>324</v>
      </c>
    </row>
    <row r="113" spans="1:7" hidden="1" x14ac:dyDescent="0.25">
      <c r="A113" t="s">
        <v>9</v>
      </c>
      <c r="B113">
        <v>3</v>
      </c>
      <c r="C113">
        <v>0</v>
      </c>
      <c r="D113">
        <v>56</v>
      </c>
      <c r="E113">
        <v>26.97</v>
      </c>
      <c r="F113">
        <v>6</v>
      </c>
      <c r="G113">
        <v>336</v>
      </c>
    </row>
    <row r="114" spans="1:7" hidden="1" x14ac:dyDescent="0.25">
      <c r="A114" t="s">
        <v>9</v>
      </c>
      <c r="B114">
        <v>3</v>
      </c>
      <c r="C114">
        <v>0</v>
      </c>
      <c r="D114">
        <v>58</v>
      </c>
      <c r="E114">
        <v>26.69</v>
      </c>
      <c r="F114">
        <v>6</v>
      </c>
      <c r="G114">
        <v>348</v>
      </c>
    </row>
    <row r="115" spans="1:7" hidden="1" x14ac:dyDescent="0.25">
      <c r="A115" t="s">
        <v>9</v>
      </c>
      <c r="B115">
        <v>3</v>
      </c>
      <c r="C115">
        <v>0</v>
      </c>
      <c r="D115">
        <v>59</v>
      </c>
      <c r="E115">
        <v>26.56</v>
      </c>
      <c r="F115">
        <v>6</v>
      </c>
      <c r="G115">
        <v>354</v>
      </c>
    </row>
    <row r="116" spans="1:7" hidden="1" x14ac:dyDescent="0.25">
      <c r="A116" t="s">
        <v>9</v>
      </c>
      <c r="B116">
        <v>3</v>
      </c>
      <c r="C116">
        <v>0</v>
      </c>
      <c r="D116">
        <v>62</v>
      </c>
      <c r="E116">
        <v>21.39</v>
      </c>
      <c r="F116">
        <v>6</v>
      </c>
      <c r="G116">
        <v>372</v>
      </c>
    </row>
    <row r="117" spans="1:7" hidden="1" x14ac:dyDescent="0.25">
      <c r="A117" t="s">
        <v>9</v>
      </c>
      <c r="B117">
        <v>3</v>
      </c>
      <c r="C117">
        <v>0</v>
      </c>
      <c r="D117">
        <v>50</v>
      </c>
      <c r="E117">
        <v>29.57</v>
      </c>
      <c r="F117">
        <v>6</v>
      </c>
      <c r="G117">
        <v>300</v>
      </c>
    </row>
    <row r="118" spans="1:7" hidden="1" x14ac:dyDescent="0.25">
      <c r="A118" t="s">
        <v>9</v>
      </c>
      <c r="B118">
        <v>3</v>
      </c>
      <c r="C118">
        <v>0</v>
      </c>
      <c r="D118">
        <v>51</v>
      </c>
      <c r="E118">
        <v>29.43</v>
      </c>
      <c r="F118">
        <v>6</v>
      </c>
      <c r="G118">
        <v>306</v>
      </c>
    </row>
    <row r="119" spans="1:7" hidden="1" x14ac:dyDescent="0.25">
      <c r="A119" t="s">
        <v>9</v>
      </c>
      <c r="B119">
        <v>3</v>
      </c>
      <c r="C119">
        <v>0</v>
      </c>
      <c r="D119">
        <v>51</v>
      </c>
      <c r="E119">
        <v>29.02</v>
      </c>
      <c r="F119">
        <v>6</v>
      </c>
      <c r="G119">
        <v>306</v>
      </c>
    </row>
    <row r="120" spans="1:7" hidden="1" x14ac:dyDescent="0.25">
      <c r="A120" t="s">
        <v>9</v>
      </c>
      <c r="B120">
        <v>3</v>
      </c>
      <c r="C120">
        <v>0</v>
      </c>
      <c r="D120">
        <v>57</v>
      </c>
      <c r="E120">
        <v>26.97</v>
      </c>
      <c r="F120">
        <v>6</v>
      </c>
      <c r="G120">
        <v>342</v>
      </c>
    </row>
    <row r="121" spans="1:7" hidden="1" x14ac:dyDescent="0.25">
      <c r="A121" t="s">
        <v>9</v>
      </c>
      <c r="B121">
        <v>3</v>
      </c>
      <c r="C121">
        <v>0</v>
      </c>
      <c r="D121">
        <v>58</v>
      </c>
      <c r="E121">
        <v>26.28</v>
      </c>
      <c r="F121">
        <v>6</v>
      </c>
      <c r="G121">
        <v>348</v>
      </c>
    </row>
    <row r="122" spans="1:7" hidden="1" x14ac:dyDescent="0.25">
      <c r="A122" t="s">
        <v>9</v>
      </c>
      <c r="B122">
        <v>3</v>
      </c>
      <c r="C122">
        <v>0</v>
      </c>
      <c r="D122">
        <v>52</v>
      </c>
      <c r="E122">
        <v>28.06</v>
      </c>
      <c r="F122">
        <v>6</v>
      </c>
      <c r="G122">
        <v>312</v>
      </c>
    </row>
    <row r="123" spans="1:7" hidden="1" x14ac:dyDescent="0.25">
      <c r="A123" t="s">
        <v>9</v>
      </c>
      <c r="B123">
        <v>3</v>
      </c>
      <c r="C123">
        <v>0</v>
      </c>
      <c r="D123">
        <v>62</v>
      </c>
      <c r="E123">
        <v>18.899999999999999</v>
      </c>
      <c r="F123">
        <v>6</v>
      </c>
      <c r="G123">
        <v>372</v>
      </c>
    </row>
    <row r="124" spans="1:7" hidden="1" x14ac:dyDescent="0.25">
      <c r="A124" t="s">
        <v>9</v>
      </c>
      <c r="B124">
        <v>3</v>
      </c>
      <c r="C124">
        <v>0</v>
      </c>
      <c r="D124">
        <v>47</v>
      </c>
      <c r="E124">
        <v>31.21</v>
      </c>
      <c r="F124">
        <v>6</v>
      </c>
      <c r="G124">
        <v>282</v>
      </c>
    </row>
    <row r="125" spans="1:7" hidden="1" x14ac:dyDescent="0.25">
      <c r="A125" t="s">
        <v>9</v>
      </c>
      <c r="B125">
        <v>3</v>
      </c>
      <c r="C125">
        <v>0</v>
      </c>
      <c r="D125">
        <v>60</v>
      </c>
      <c r="E125">
        <v>13.42</v>
      </c>
      <c r="F125">
        <v>6</v>
      </c>
      <c r="G125">
        <v>360</v>
      </c>
    </row>
    <row r="126" spans="1:7" hidden="1" x14ac:dyDescent="0.25">
      <c r="A126" t="s">
        <v>9</v>
      </c>
      <c r="B126">
        <v>3</v>
      </c>
      <c r="C126">
        <v>0</v>
      </c>
      <c r="D126">
        <v>49</v>
      </c>
      <c r="E126">
        <v>28.2</v>
      </c>
      <c r="F126">
        <v>6</v>
      </c>
      <c r="G126">
        <v>294</v>
      </c>
    </row>
    <row r="127" spans="1:7" hidden="1" x14ac:dyDescent="0.25">
      <c r="A127" t="s">
        <v>9</v>
      </c>
      <c r="B127">
        <v>3</v>
      </c>
      <c r="C127">
        <v>0</v>
      </c>
      <c r="D127">
        <v>49</v>
      </c>
      <c r="E127">
        <v>29.43</v>
      </c>
      <c r="F127">
        <v>6</v>
      </c>
      <c r="G127">
        <v>294</v>
      </c>
    </row>
    <row r="128" spans="1:7" hidden="1" x14ac:dyDescent="0.25">
      <c r="A128" t="s">
        <v>9</v>
      </c>
      <c r="B128">
        <v>3</v>
      </c>
      <c r="C128">
        <v>0</v>
      </c>
      <c r="D128">
        <v>78</v>
      </c>
      <c r="E128">
        <v>11.77</v>
      </c>
      <c r="F128">
        <v>6</v>
      </c>
      <c r="G128">
        <v>468</v>
      </c>
    </row>
    <row r="129" spans="1:7" hidden="1" x14ac:dyDescent="0.25">
      <c r="A129" t="s">
        <v>9</v>
      </c>
      <c r="B129">
        <v>3</v>
      </c>
      <c r="C129">
        <v>0</v>
      </c>
      <c r="D129">
        <v>62</v>
      </c>
      <c r="E129">
        <v>22.59</v>
      </c>
      <c r="F129">
        <v>6</v>
      </c>
      <c r="G129">
        <v>372</v>
      </c>
    </row>
    <row r="130" spans="1:7" hidden="1" x14ac:dyDescent="0.25">
      <c r="A130" t="s">
        <v>9</v>
      </c>
      <c r="B130">
        <v>3</v>
      </c>
      <c r="C130">
        <v>0</v>
      </c>
      <c r="D130">
        <v>71</v>
      </c>
      <c r="E130">
        <v>10.99</v>
      </c>
      <c r="F130">
        <v>6</v>
      </c>
      <c r="G130">
        <v>426</v>
      </c>
    </row>
    <row r="131" spans="1:7" hidden="1" x14ac:dyDescent="0.25">
      <c r="A131" t="s">
        <v>9</v>
      </c>
      <c r="B131">
        <v>3</v>
      </c>
      <c r="C131">
        <v>0</v>
      </c>
      <c r="D131">
        <v>65</v>
      </c>
      <c r="E131">
        <v>20.95</v>
      </c>
      <c r="F131">
        <v>6</v>
      </c>
      <c r="G131">
        <v>390</v>
      </c>
    </row>
    <row r="132" spans="1:7" hidden="1" x14ac:dyDescent="0.25">
      <c r="A132" t="s">
        <v>9</v>
      </c>
      <c r="B132">
        <v>3</v>
      </c>
      <c r="C132">
        <v>0</v>
      </c>
      <c r="D132">
        <v>42</v>
      </c>
      <c r="E132">
        <v>34.49</v>
      </c>
      <c r="F132">
        <v>6</v>
      </c>
      <c r="G132">
        <v>252</v>
      </c>
    </row>
    <row r="133" spans="1:7" hidden="1" x14ac:dyDescent="0.25">
      <c r="A133" t="s">
        <v>9</v>
      </c>
      <c r="B133">
        <v>3</v>
      </c>
      <c r="C133">
        <v>0</v>
      </c>
      <c r="D133">
        <v>67</v>
      </c>
      <c r="E133">
        <v>18.239999999999998</v>
      </c>
      <c r="F133">
        <v>6</v>
      </c>
      <c r="G133">
        <v>402</v>
      </c>
    </row>
    <row r="134" spans="1:7" hidden="1" x14ac:dyDescent="0.25">
      <c r="A134" t="s">
        <v>9</v>
      </c>
      <c r="B134">
        <v>3</v>
      </c>
      <c r="C134">
        <v>0</v>
      </c>
      <c r="D134">
        <v>72</v>
      </c>
      <c r="E134">
        <v>15.53</v>
      </c>
      <c r="F134">
        <v>6</v>
      </c>
      <c r="G134">
        <v>432</v>
      </c>
    </row>
    <row r="135" spans="1:7" hidden="1" x14ac:dyDescent="0.25">
      <c r="A135" t="s">
        <v>9</v>
      </c>
      <c r="B135">
        <v>3</v>
      </c>
      <c r="C135">
        <v>0</v>
      </c>
      <c r="D135">
        <v>68</v>
      </c>
      <c r="E135">
        <v>15.72</v>
      </c>
      <c r="F135">
        <v>6</v>
      </c>
      <c r="G135">
        <v>408</v>
      </c>
    </row>
    <row r="136" spans="1:7" hidden="1" x14ac:dyDescent="0.25">
      <c r="A136" t="s">
        <v>9</v>
      </c>
      <c r="B136">
        <v>3</v>
      </c>
      <c r="C136">
        <v>0</v>
      </c>
      <c r="D136">
        <v>62</v>
      </c>
      <c r="E136">
        <v>18.2</v>
      </c>
      <c r="F136">
        <v>6</v>
      </c>
      <c r="G136">
        <v>372</v>
      </c>
    </row>
    <row r="137" spans="1:7" hidden="1" x14ac:dyDescent="0.25">
      <c r="A137" t="s">
        <v>9</v>
      </c>
      <c r="B137">
        <v>3</v>
      </c>
      <c r="C137">
        <v>0</v>
      </c>
      <c r="D137">
        <v>68</v>
      </c>
      <c r="E137">
        <v>18.27</v>
      </c>
      <c r="F137">
        <v>6</v>
      </c>
      <c r="G137">
        <v>408</v>
      </c>
    </row>
    <row r="138" spans="1:7" hidden="1" x14ac:dyDescent="0.25">
      <c r="A138" t="s">
        <v>9</v>
      </c>
      <c r="B138">
        <v>3</v>
      </c>
      <c r="C138">
        <v>0</v>
      </c>
      <c r="D138">
        <v>62</v>
      </c>
      <c r="E138">
        <v>14.68</v>
      </c>
      <c r="F138">
        <v>6</v>
      </c>
      <c r="G138">
        <v>372</v>
      </c>
    </row>
    <row r="139" spans="1:7" hidden="1" x14ac:dyDescent="0.25">
      <c r="A139" t="s">
        <v>9</v>
      </c>
      <c r="B139">
        <v>3</v>
      </c>
      <c r="C139">
        <v>0</v>
      </c>
      <c r="D139">
        <v>77</v>
      </c>
      <c r="E139">
        <v>13.15</v>
      </c>
      <c r="F139">
        <v>6</v>
      </c>
      <c r="G139">
        <v>462</v>
      </c>
    </row>
    <row r="140" spans="1:7" hidden="1" x14ac:dyDescent="0.25">
      <c r="A140" t="s">
        <v>9</v>
      </c>
      <c r="B140">
        <v>3</v>
      </c>
      <c r="C140">
        <v>0</v>
      </c>
      <c r="D140">
        <v>70</v>
      </c>
      <c r="E140">
        <v>14.5</v>
      </c>
      <c r="F140">
        <v>6</v>
      </c>
      <c r="G140">
        <v>420</v>
      </c>
    </row>
    <row r="141" spans="1:7" hidden="1" x14ac:dyDescent="0.25">
      <c r="A141" t="s">
        <v>9</v>
      </c>
      <c r="B141">
        <v>3</v>
      </c>
      <c r="C141">
        <v>0</v>
      </c>
      <c r="D141">
        <v>70</v>
      </c>
      <c r="E141">
        <v>17.170000000000002</v>
      </c>
      <c r="F141">
        <v>6</v>
      </c>
      <c r="G141">
        <v>420</v>
      </c>
    </row>
    <row r="142" spans="1:7" hidden="1" x14ac:dyDescent="0.25">
      <c r="A142" t="s">
        <v>9</v>
      </c>
      <c r="B142">
        <v>3</v>
      </c>
      <c r="C142">
        <v>0</v>
      </c>
      <c r="D142">
        <v>65</v>
      </c>
      <c r="E142">
        <v>19.53</v>
      </c>
      <c r="F142">
        <v>6</v>
      </c>
      <c r="G142">
        <v>390</v>
      </c>
    </row>
    <row r="143" spans="1:7" hidden="1" x14ac:dyDescent="0.25">
      <c r="A143" t="s">
        <v>9</v>
      </c>
      <c r="B143">
        <v>3</v>
      </c>
      <c r="C143">
        <v>0</v>
      </c>
      <c r="D143">
        <v>65</v>
      </c>
      <c r="E143">
        <v>19.489999999999998</v>
      </c>
      <c r="F143">
        <v>6</v>
      </c>
      <c r="G143">
        <v>390</v>
      </c>
    </row>
    <row r="144" spans="1:7" hidden="1" x14ac:dyDescent="0.25">
      <c r="A144" t="s">
        <v>9</v>
      </c>
      <c r="B144">
        <v>3</v>
      </c>
      <c r="C144">
        <v>0</v>
      </c>
      <c r="D144">
        <v>71</v>
      </c>
      <c r="E144">
        <v>17.72</v>
      </c>
      <c r="F144">
        <v>6</v>
      </c>
      <c r="G144">
        <v>426</v>
      </c>
    </row>
    <row r="145" spans="1:7" hidden="1" x14ac:dyDescent="0.25">
      <c r="A145" t="s">
        <v>9</v>
      </c>
      <c r="B145">
        <v>3</v>
      </c>
      <c r="C145">
        <v>0</v>
      </c>
      <c r="D145">
        <v>74</v>
      </c>
      <c r="E145">
        <v>12.91</v>
      </c>
      <c r="F145">
        <v>6</v>
      </c>
      <c r="G145">
        <v>444</v>
      </c>
    </row>
    <row r="146" spans="1:7" hidden="1" x14ac:dyDescent="0.25">
      <c r="A146" t="s">
        <v>9</v>
      </c>
      <c r="B146">
        <v>3</v>
      </c>
      <c r="C146">
        <v>0</v>
      </c>
      <c r="D146">
        <v>66</v>
      </c>
      <c r="E146">
        <v>20</v>
      </c>
      <c r="F146">
        <v>6</v>
      </c>
      <c r="G146">
        <v>396</v>
      </c>
    </row>
    <row r="147" spans="1:7" hidden="1" x14ac:dyDescent="0.25">
      <c r="A147" t="s">
        <v>9</v>
      </c>
      <c r="B147">
        <v>3</v>
      </c>
      <c r="C147">
        <v>0</v>
      </c>
      <c r="D147">
        <v>53</v>
      </c>
      <c r="E147">
        <v>26.69</v>
      </c>
      <c r="F147">
        <v>6</v>
      </c>
      <c r="G147">
        <v>318</v>
      </c>
    </row>
    <row r="148" spans="1:7" hidden="1" x14ac:dyDescent="0.25">
      <c r="A148" t="s">
        <v>9</v>
      </c>
      <c r="B148">
        <v>3</v>
      </c>
      <c r="C148">
        <v>0</v>
      </c>
      <c r="D148">
        <v>64</v>
      </c>
      <c r="E148">
        <v>19.920000000000002</v>
      </c>
      <c r="F148">
        <v>6</v>
      </c>
      <c r="G148">
        <v>384</v>
      </c>
    </row>
    <row r="149" spans="1:7" hidden="1" x14ac:dyDescent="0.25">
      <c r="A149" t="s">
        <v>9</v>
      </c>
      <c r="B149">
        <v>3</v>
      </c>
      <c r="C149">
        <v>0</v>
      </c>
      <c r="D149">
        <v>59</v>
      </c>
      <c r="E149">
        <v>24.09</v>
      </c>
      <c r="F149">
        <v>6</v>
      </c>
      <c r="G149">
        <v>354</v>
      </c>
    </row>
    <row r="150" spans="1:7" hidden="1" x14ac:dyDescent="0.25">
      <c r="A150" t="s">
        <v>9</v>
      </c>
      <c r="B150">
        <v>3</v>
      </c>
      <c r="C150">
        <v>0</v>
      </c>
      <c r="D150">
        <v>66</v>
      </c>
      <c r="E150">
        <v>14.99</v>
      </c>
      <c r="F150">
        <v>6</v>
      </c>
      <c r="G150">
        <v>396</v>
      </c>
    </row>
    <row r="151" spans="1:7" hidden="1" x14ac:dyDescent="0.25">
      <c r="A151" t="s">
        <v>9</v>
      </c>
      <c r="B151">
        <v>3</v>
      </c>
      <c r="C151">
        <v>0</v>
      </c>
      <c r="D151">
        <v>55</v>
      </c>
      <c r="E151">
        <v>17.72</v>
      </c>
      <c r="F151">
        <v>6</v>
      </c>
      <c r="G151">
        <v>330</v>
      </c>
    </row>
    <row r="152" spans="1:7" hidden="1" x14ac:dyDescent="0.25">
      <c r="A152" t="s">
        <v>9</v>
      </c>
      <c r="B152">
        <v>3</v>
      </c>
      <c r="C152">
        <v>0</v>
      </c>
      <c r="D152">
        <v>64</v>
      </c>
      <c r="E152">
        <v>18.21</v>
      </c>
      <c r="F152">
        <v>6</v>
      </c>
      <c r="G152">
        <v>384</v>
      </c>
    </row>
    <row r="153" spans="1:7" hidden="1" x14ac:dyDescent="0.25">
      <c r="A153" t="s">
        <v>9</v>
      </c>
      <c r="B153">
        <v>3</v>
      </c>
      <c r="C153">
        <v>0</v>
      </c>
      <c r="D153">
        <v>51</v>
      </c>
      <c r="E153">
        <v>28.2</v>
      </c>
      <c r="F153">
        <v>6</v>
      </c>
      <c r="G153">
        <v>306</v>
      </c>
    </row>
    <row r="154" spans="1:7" hidden="1" x14ac:dyDescent="0.25">
      <c r="A154" t="s">
        <v>9</v>
      </c>
      <c r="B154">
        <v>3</v>
      </c>
      <c r="C154">
        <v>0</v>
      </c>
      <c r="D154">
        <v>48</v>
      </c>
      <c r="E154">
        <v>25.88</v>
      </c>
      <c r="F154">
        <v>6</v>
      </c>
      <c r="G154">
        <v>288</v>
      </c>
    </row>
    <row r="155" spans="1:7" hidden="1" x14ac:dyDescent="0.25">
      <c r="A155" t="s">
        <v>9</v>
      </c>
      <c r="B155">
        <v>3</v>
      </c>
      <c r="C155">
        <v>0</v>
      </c>
      <c r="D155">
        <v>58</v>
      </c>
      <c r="E155">
        <v>27.19</v>
      </c>
      <c r="F155">
        <v>6</v>
      </c>
      <c r="G155">
        <v>348</v>
      </c>
    </row>
    <row r="156" spans="1:7" hidden="1" x14ac:dyDescent="0.25">
      <c r="A156" t="s">
        <v>9</v>
      </c>
      <c r="B156">
        <v>3</v>
      </c>
      <c r="C156">
        <v>0</v>
      </c>
      <c r="D156">
        <v>58</v>
      </c>
      <c r="E156">
        <v>22.84</v>
      </c>
      <c r="F156">
        <v>6</v>
      </c>
      <c r="G156">
        <v>348</v>
      </c>
    </row>
    <row r="157" spans="1:7" hidden="1" x14ac:dyDescent="0.25">
      <c r="A157" t="s">
        <v>9</v>
      </c>
      <c r="B157">
        <v>3</v>
      </c>
      <c r="C157">
        <v>0</v>
      </c>
      <c r="D157">
        <v>59</v>
      </c>
      <c r="E157">
        <v>14</v>
      </c>
      <c r="F157">
        <v>6</v>
      </c>
      <c r="G157">
        <v>354</v>
      </c>
    </row>
    <row r="158" spans="1:7" hidden="1" x14ac:dyDescent="0.25">
      <c r="A158" t="s">
        <v>9</v>
      </c>
      <c r="B158">
        <v>3</v>
      </c>
      <c r="C158">
        <v>0</v>
      </c>
      <c r="D158">
        <v>68</v>
      </c>
      <c r="E158">
        <v>17.48</v>
      </c>
      <c r="F158">
        <v>6</v>
      </c>
      <c r="G158">
        <v>408</v>
      </c>
    </row>
    <row r="159" spans="1:7" hidden="1" x14ac:dyDescent="0.25">
      <c r="A159" t="s">
        <v>9</v>
      </c>
      <c r="B159">
        <v>3</v>
      </c>
      <c r="C159">
        <v>0</v>
      </c>
      <c r="D159">
        <v>73</v>
      </c>
      <c r="E159">
        <v>16.97</v>
      </c>
      <c r="F159">
        <v>6</v>
      </c>
      <c r="G159">
        <v>438</v>
      </c>
    </row>
    <row r="160" spans="1:7" hidden="1" x14ac:dyDescent="0.25">
      <c r="A160" t="s">
        <v>9</v>
      </c>
      <c r="B160">
        <v>3</v>
      </c>
      <c r="C160">
        <v>0</v>
      </c>
      <c r="D160">
        <v>61</v>
      </c>
      <c r="E160">
        <v>25.53</v>
      </c>
      <c r="F160">
        <v>6</v>
      </c>
      <c r="G160">
        <v>366</v>
      </c>
    </row>
    <row r="161" spans="1:7" hidden="1" x14ac:dyDescent="0.25">
      <c r="A161" t="s">
        <v>9</v>
      </c>
      <c r="B161">
        <v>3</v>
      </c>
      <c r="C161">
        <v>0</v>
      </c>
      <c r="D161">
        <v>69</v>
      </c>
      <c r="E161">
        <v>16.850000000000001</v>
      </c>
      <c r="F161">
        <v>6</v>
      </c>
      <c r="G161">
        <v>414</v>
      </c>
    </row>
    <row r="162" spans="1:7" hidden="1" x14ac:dyDescent="0.25">
      <c r="A162" t="s">
        <v>9</v>
      </c>
      <c r="B162">
        <v>3</v>
      </c>
      <c r="C162">
        <v>0</v>
      </c>
      <c r="D162">
        <v>65</v>
      </c>
      <c r="E162">
        <v>19.93</v>
      </c>
      <c r="F162">
        <v>6</v>
      </c>
      <c r="G162">
        <v>390</v>
      </c>
    </row>
    <row r="163" spans="1:7" hidden="1" x14ac:dyDescent="0.25">
      <c r="A163" t="s">
        <v>9</v>
      </c>
      <c r="B163">
        <v>3</v>
      </c>
      <c r="C163">
        <v>0</v>
      </c>
      <c r="D163">
        <v>61</v>
      </c>
      <c r="E163">
        <v>21.35</v>
      </c>
      <c r="F163">
        <v>6</v>
      </c>
      <c r="G163">
        <v>366</v>
      </c>
    </row>
    <row r="164" spans="1:7" hidden="1" x14ac:dyDescent="0.25">
      <c r="A164" t="s">
        <v>10</v>
      </c>
      <c r="B164">
        <v>2</v>
      </c>
      <c r="C164">
        <v>1</v>
      </c>
      <c r="D164">
        <v>79</v>
      </c>
      <c r="E164">
        <v>6.47</v>
      </c>
      <c r="F164">
        <v>1</v>
      </c>
      <c r="G164">
        <v>79</v>
      </c>
    </row>
    <row r="165" spans="1:7" hidden="1" x14ac:dyDescent="0.25">
      <c r="A165" t="s">
        <v>10</v>
      </c>
      <c r="B165">
        <v>2</v>
      </c>
      <c r="C165">
        <v>1</v>
      </c>
      <c r="D165">
        <v>66</v>
      </c>
      <c r="E165">
        <v>8.82</v>
      </c>
      <c r="F165">
        <v>1</v>
      </c>
      <c r="G165">
        <v>66</v>
      </c>
    </row>
    <row r="166" spans="1:7" hidden="1" x14ac:dyDescent="0.25">
      <c r="A166" t="s">
        <v>10</v>
      </c>
      <c r="B166">
        <v>2</v>
      </c>
      <c r="C166">
        <v>1</v>
      </c>
      <c r="D166">
        <v>75</v>
      </c>
      <c r="E166">
        <v>6.72</v>
      </c>
      <c r="F166">
        <v>1</v>
      </c>
      <c r="G166">
        <v>75</v>
      </c>
    </row>
    <row r="167" spans="1:7" hidden="1" x14ac:dyDescent="0.25">
      <c r="A167" t="s">
        <v>10</v>
      </c>
      <c r="B167">
        <v>2</v>
      </c>
      <c r="C167">
        <v>1</v>
      </c>
      <c r="D167">
        <v>69</v>
      </c>
      <c r="E167">
        <v>7.28</v>
      </c>
      <c r="F167">
        <v>1</v>
      </c>
      <c r="G167">
        <v>69</v>
      </c>
    </row>
    <row r="168" spans="1:7" hidden="1" x14ac:dyDescent="0.25">
      <c r="A168" t="s">
        <v>10</v>
      </c>
      <c r="B168">
        <v>2</v>
      </c>
      <c r="C168">
        <v>1</v>
      </c>
      <c r="D168">
        <v>65</v>
      </c>
      <c r="E168">
        <v>7.09</v>
      </c>
      <c r="F168">
        <v>1</v>
      </c>
      <c r="G168">
        <v>65</v>
      </c>
    </row>
    <row r="169" spans="1:7" hidden="1" x14ac:dyDescent="0.25">
      <c r="A169" t="s">
        <v>10</v>
      </c>
      <c r="B169">
        <v>2</v>
      </c>
      <c r="C169">
        <v>1</v>
      </c>
      <c r="D169">
        <v>70</v>
      </c>
      <c r="E169">
        <v>6.24</v>
      </c>
      <c r="F169">
        <v>1</v>
      </c>
      <c r="G169">
        <v>70</v>
      </c>
    </row>
    <row r="170" spans="1:7" hidden="1" x14ac:dyDescent="0.25">
      <c r="A170" t="s">
        <v>10</v>
      </c>
      <c r="B170">
        <v>2</v>
      </c>
      <c r="C170">
        <v>1</v>
      </c>
      <c r="D170">
        <v>66</v>
      </c>
      <c r="E170">
        <v>8.7100000000000009</v>
      </c>
      <c r="F170">
        <v>1</v>
      </c>
      <c r="G170">
        <v>66</v>
      </c>
    </row>
    <row r="171" spans="1:7" hidden="1" x14ac:dyDescent="0.25">
      <c r="A171" t="s">
        <v>10</v>
      </c>
      <c r="B171">
        <v>2</v>
      </c>
      <c r="C171">
        <v>1</v>
      </c>
      <c r="D171">
        <v>62</v>
      </c>
      <c r="E171">
        <v>8.7799999999999994</v>
      </c>
      <c r="F171">
        <v>1</v>
      </c>
      <c r="G171">
        <v>62</v>
      </c>
    </row>
    <row r="172" spans="1:7" hidden="1" x14ac:dyDescent="0.25">
      <c r="A172" t="s">
        <v>10</v>
      </c>
      <c r="B172">
        <v>2</v>
      </c>
      <c r="C172">
        <v>1</v>
      </c>
      <c r="D172">
        <v>69</v>
      </c>
      <c r="E172">
        <v>7.62</v>
      </c>
      <c r="F172">
        <v>1</v>
      </c>
      <c r="G172">
        <v>69</v>
      </c>
    </row>
    <row r="173" spans="1:7" hidden="1" x14ac:dyDescent="0.25">
      <c r="A173" t="s">
        <v>10</v>
      </c>
      <c r="B173">
        <v>2</v>
      </c>
      <c r="C173">
        <v>1</v>
      </c>
      <c r="D173">
        <v>68</v>
      </c>
      <c r="E173">
        <v>7.36</v>
      </c>
      <c r="F173">
        <v>1</v>
      </c>
      <c r="G173">
        <v>68</v>
      </c>
    </row>
    <row r="174" spans="1:7" hidden="1" x14ac:dyDescent="0.25">
      <c r="A174" t="s">
        <v>10</v>
      </c>
      <c r="B174">
        <v>2</v>
      </c>
      <c r="C174">
        <v>1</v>
      </c>
      <c r="D174">
        <v>73</v>
      </c>
      <c r="E174">
        <v>7.39</v>
      </c>
      <c r="F174">
        <v>1</v>
      </c>
      <c r="G174">
        <v>73</v>
      </c>
    </row>
    <row r="175" spans="1:7" hidden="1" x14ac:dyDescent="0.25">
      <c r="A175" t="s">
        <v>10</v>
      </c>
      <c r="B175">
        <v>2</v>
      </c>
      <c r="C175">
        <v>1</v>
      </c>
      <c r="D175">
        <v>66</v>
      </c>
      <c r="E175">
        <v>8.8800000000000008</v>
      </c>
      <c r="F175">
        <v>1</v>
      </c>
      <c r="G175">
        <v>66</v>
      </c>
    </row>
    <row r="176" spans="1:7" hidden="1" x14ac:dyDescent="0.25">
      <c r="A176" t="s">
        <v>10</v>
      </c>
      <c r="B176">
        <v>2</v>
      </c>
      <c r="C176">
        <v>1</v>
      </c>
      <c r="D176">
        <v>76</v>
      </c>
      <c r="E176">
        <v>5.31</v>
      </c>
      <c r="F176">
        <v>1</v>
      </c>
      <c r="G176">
        <v>76</v>
      </c>
    </row>
    <row r="177" spans="1:7" hidden="1" x14ac:dyDescent="0.25">
      <c r="A177" t="s">
        <v>10</v>
      </c>
      <c r="B177">
        <v>2</v>
      </c>
      <c r="C177">
        <v>1</v>
      </c>
      <c r="D177">
        <v>73</v>
      </c>
      <c r="E177">
        <v>6.52</v>
      </c>
      <c r="F177">
        <v>1</v>
      </c>
      <c r="G177">
        <v>73</v>
      </c>
    </row>
    <row r="178" spans="1:7" hidden="1" x14ac:dyDescent="0.25">
      <c r="A178" t="s">
        <v>10</v>
      </c>
      <c r="B178">
        <v>2</v>
      </c>
      <c r="C178">
        <v>1</v>
      </c>
      <c r="D178">
        <v>78</v>
      </c>
      <c r="E178">
        <v>6.54</v>
      </c>
      <c r="F178">
        <v>1</v>
      </c>
      <c r="G178">
        <v>78</v>
      </c>
    </row>
    <row r="179" spans="1:7" hidden="1" x14ac:dyDescent="0.25">
      <c r="A179" t="s">
        <v>10</v>
      </c>
      <c r="B179">
        <v>2</v>
      </c>
      <c r="C179">
        <v>1</v>
      </c>
      <c r="D179">
        <v>81</v>
      </c>
      <c r="E179">
        <v>6.89</v>
      </c>
      <c r="F179">
        <v>1</v>
      </c>
      <c r="G179">
        <v>81</v>
      </c>
    </row>
    <row r="180" spans="1:7" hidden="1" x14ac:dyDescent="0.25">
      <c r="A180" t="s">
        <v>10</v>
      </c>
      <c r="B180">
        <v>2</v>
      </c>
      <c r="C180">
        <v>1</v>
      </c>
      <c r="D180">
        <v>74</v>
      </c>
      <c r="E180">
        <v>5.81</v>
      </c>
      <c r="F180">
        <v>1</v>
      </c>
      <c r="G180">
        <v>74</v>
      </c>
    </row>
    <row r="181" spans="1:7" hidden="1" x14ac:dyDescent="0.25">
      <c r="A181" t="s">
        <v>10</v>
      </c>
      <c r="B181">
        <v>2</v>
      </c>
      <c r="C181">
        <v>1</v>
      </c>
      <c r="D181">
        <v>61</v>
      </c>
      <c r="E181">
        <v>7.77</v>
      </c>
      <c r="F181">
        <v>1</v>
      </c>
      <c r="G181">
        <v>61</v>
      </c>
    </row>
    <row r="182" spans="1:7" hidden="1" x14ac:dyDescent="0.25">
      <c r="A182" t="s">
        <v>10</v>
      </c>
      <c r="B182">
        <v>2</v>
      </c>
      <c r="C182">
        <v>1</v>
      </c>
      <c r="D182">
        <v>76</v>
      </c>
      <c r="E182">
        <v>6.11</v>
      </c>
      <c r="F182">
        <v>1</v>
      </c>
      <c r="G182">
        <v>76</v>
      </c>
    </row>
    <row r="183" spans="1:7" hidden="1" x14ac:dyDescent="0.25">
      <c r="A183" t="s">
        <v>10</v>
      </c>
      <c r="B183">
        <v>2</v>
      </c>
      <c r="C183">
        <v>1</v>
      </c>
      <c r="D183">
        <v>63</v>
      </c>
      <c r="E183">
        <v>8.66</v>
      </c>
      <c r="F183">
        <v>1</v>
      </c>
      <c r="G183">
        <v>63</v>
      </c>
    </row>
    <row r="184" spans="1:7" hidden="1" x14ac:dyDescent="0.25">
      <c r="A184" t="s">
        <v>10</v>
      </c>
      <c r="B184">
        <v>2</v>
      </c>
      <c r="C184">
        <v>1</v>
      </c>
      <c r="D184">
        <v>72</v>
      </c>
      <c r="E184">
        <v>5.25</v>
      </c>
      <c r="F184">
        <v>1</v>
      </c>
      <c r="G184">
        <v>72</v>
      </c>
    </row>
    <row r="185" spans="1:7" hidden="1" x14ac:dyDescent="0.25">
      <c r="A185" t="s">
        <v>10</v>
      </c>
      <c r="B185">
        <v>2</v>
      </c>
      <c r="C185">
        <v>1</v>
      </c>
      <c r="D185">
        <v>69</v>
      </c>
      <c r="E185">
        <v>7.89</v>
      </c>
      <c r="F185">
        <v>1</v>
      </c>
      <c r="G185">
        <v>69</v>
      </c>
    </row>
    <row r="186" spans="1:7" hidden="1" x14ac:dyDescent="0.25">
      <c r="A186" t="s">
        <v>10</v>
      </c>
      <c r="B186">
        <v>2</v>
      </c>
      <c r="C186">
        <v>1</v>
      </c>
      <c r="D186">
        <v>64</v>
      </c>
      <c r="E186">
        <v>9.89</v>
      </c>
      <c r="F186">
        <v>1</v>
      </c>
      <c r="G186">
        <v>64</v>
      </c>
    </row>
    <row r="187" spans="1:7" hidden="1" x14ac:dyDescent="0.25">
      <c r="A187" t="s">
        <v>10</v>
      </c>
      <c r="B187">
        <v>2</v>
      </c>
      <c r="C187">
        <v>1</v>
      </c>
      <c r="D187">
        <v>70</v>
      </c>
      <c r="E187">
        <v>7.76</v>
      </c>
      <c r="F187">
        <v>1</v>
      </c>
      <c r="G187">
        <v>70</v>
      </c>
    </row>
    <row r="188" spans="1:7" hidden="1" x14ac:dyDescent="0.25">
      <c r="A188" t="s">
        <v>10</v>
      </c>
      <c r="B188">
        <v>2</v>
      </c>
      <c r="C188">
        <v>1</v>
      </c>
      <c r="D188">
        <v>58</v>
      </c>
      <c r="E188">
        <v>10.48</v>
      </c>
      <c r="F188">
        <v>1</v>
      </c>
      <c r="G188">
        <v>58</v>
      </c>
    </row>
    <row r="189" spans="1:7" hidden="1" x14ac:dyDescent="0.25">
      <c r="A189" t="s">
        <v>10</v>
      </c>
      <c r="B189">
        <v>2</v>
      </c>
      <c r="C189">
        <v>1</v>
      </c>
      <c r="D189">
        <v>57</v>
      </c>
      <c r="E189">
        <v>10.26</v>
      </c>
      <c r="F189">
        <v>1</v>
      </c>
      <c r="G189">
        <v>57</v>
      </c>
    </row>
    <row r="190" spans="1:7" hidden="1" x14ac:dyDescent="0.25">
      <c r="A190" t="s">
        <v>10</v>
      </c>
      <c r="B190">
        <v>2</v>
      </c>
      <c r="C190">
        <v>1</v>
      </c>
      <c r="D190">
        <v>67</v>
      </c>
      <c r="E190">
        <v>7.51</v>
      </c>
      <c r="F190">
        <v>1</v>
      </c>
      <c r="G190">
        <v>67</v>
      </c>
    </row>
    <row r="191" spans="1:7" hidden="1" x14ac:dyDescent="0.25">
      <c r="A191" t="s">
        <v>10</v>
      </c>
      <c r="B191">
        <v>2</v>
      </c>
      <c r="C191">
        <v>1</v>
      </c>
      <c r="D191">
        <v>78</v>
      </c>
      <c r="E191">
        <v>4.96</v>
      </c>
      <c r="F191">
        <v>1</v>
      </c>
      <c r="G191">
        <v>78</v>
      </c>
    </row>
    <row r="192" spans="1:7" hidden="1" x14ac:dyDescent="0.25">
      <c r="A192" t="s">
        <v>10</v>
      </c>
      <c r="B192">
        <v>2</v>
      </c>
      <c r="C192">
        <v>1</v>
      </c>
      <c r="D192">
        <v>78</v>
      </c>
      <c r="E192">
        <v>4.93</v>
      </c>
      <c r="F192">
        <v>1</v>
      </c>
      <c r="G192">
        <v>78</v>
      </c>
    </row>
    <row r="193" spans="1:7" hidden="1" x14ac:dyDescent="0.25">
      <c r="A193" t="s">
        <v>10</v>
      </c>
      <c r="B193">
        <v>2</v>
      </c>
      <c r="C193">
        <v>1</v>
      </c>
      <c r="D193">
        <v>76</v>
      </c>
      <c r="E193">
        <v>5.97</v>
      </c>
      <c r="F193">
        <v>1</v>
      </c>
      <c r="G193">
        <v>76</v>
      </c>
    </row>
    <row r="194" spans="1:7" hidden="1" x14ac:dyDescent="0.25">
      <c r="A194" t="s">
        <v>10</v>
      </c>
      <c r="B194">
        <v>2</v>
      </c>
      <c r="C194">
        <v>1</v>
      </c>
      <c r="D194">
        <v>81</v>
      </c>
      <c r="E194">
        <v>4.9800000000000004</v>
      </c>
      <c r="F194">
        <v>1</v>
      </c>
      <c r="G194">
        <v>81</v>
      </c>
    </row>
    <row r="195" spans="1:7" hidden="1" x14ac:dyDescent="0.25">
      <c r="A195" t="s">
        <v>10</v>
      </c>
      <c r="B195">
        <v>2</v>
      </c>
      <c r="C195">
        <v>1</v>
      </c>
      <c r="D195">
        <v>80</v>
      </c>
      <c r="E195">
        <v>4.5599999999999996</v>
      </c>
      <c r="F195">
        <v>1</v>
      </c>
      <c r="G195">
        <v>80</v>
      </c>
    </row>
    <row r="196" spans="1:7" hidden="1" x14ac:dyDescent="0.25">
      <c r="A196" t="s">
        <v>11</v>
      </c>
      <c r="B196">
        <v>1</v>
      </c>
      <c r="C196">
        <v>1</v>
      </c>
      <c r="D196">
        <v>12</v>
      </c>
      <c r="E196">
        <v>9.48</v>
      </c>
      <c r="F196">
        <v>1</v>
      </c>
      <c r="G196">
        <v>12</v>
      </c>
    </row>
    <row r="197" spans="1:7" hidden="1" x14ac:dyDescent="0.25">
      <c r="A197" t="s">
        <v>11</v>
      </c>
      <c r="B197">
        <v>1</v>
      </c>
      <c r="C197">
        <v>1</v>
      </c>
      <c r="D197">
        <v>32</v>
      </c>
      <c r="E197">
        <v>7.79</v>
      </c>
      <c r="F197">
        <v>1</v>
      </c>
      <c r="G197">
        <v>32</v>
      </c>
    </row>
    <row r="198" spans="1:7" hidden="1" x14ac:dyDescent="0.25">
      <c r="A198" t="s">
        <v>11</v>
      </c>
      <c r="B198">
        <v>1</v>
      </c>
      <c r="C198">
        <v>1</v>
      </c>
      <c r="D198">
        <v>29</v>
      </c>
      <c r="E198">
        <v>8.01</v>
      </c>
      <c r="F198">
        <v>1</v>
      </c>
      <c r="G198">
        <v>29</v>
      </c>
    </row>
    <row r="199" spans="1:7" hidden="1" x14ac:dyDescent="0.25">
      <c r="A199" t="s">
        <v>11</v>
      </c>
      <c r="B199">
        <v>1</v>
      </c>
      <c r="C199">
        <v>1</v>
      </c>
      <c r="D199">
        <v>38</v>
      </c>
      <c r="E199">
        <v>7.82</v>
      </c>
      <c r="F199">
        <v>1</v>
      </c>
      <c r="G199">
        <v>38</v>
      </c>
    </row>
    <row r="200" spans="1:7" hidden="1" x14ac:dyDescent="0.25">
      <c r="A200" t="s">
        <v>11</v>
      </c>
      <c r="B200">
        <v>1</v>
      </c>
      <c r="C200">
        <v>1</v>
      </c>
      <c r="D200">
        <v>34</v>
      </c>
      <c r="E200">
        <v>8.02</v>
      </c>
      <c r="F200">
        <v>1</v>
      </c>
      <c r="G200">
        <v>34</v>
      </c>
    </row>
    <row r="201" spans="1:7" hidden="1" x14ac:dyDescent="0.25">
      <c r="A201" t="s">
        <v>11</v>
      </c>
      <c r="B201">
        <v>1</v>
      </c>
      <c r="C201">
        <v>1</v>
      </c>
      <c r="D201">
        <v>33</v>
      </c>
      <c r="E201">
        <v>8.17</v>
      </c>
      <c r="F201">
        <v>1</v>
      </c>
      <c r="G201">
        <v>33</v>
      </c>
    </row>
    <row r="202" spans="1:7" hidden="1" x14ac:dyDescent="0.25">
      <c r="A202" t="s">
        <v>11</v>
      </c>
      <c r="B202">
        <v>1</v>
      </c>
      <c r="C202">
        <v>1</v>
      </c>
      <c r="D202">
        <v>33</v>
      </c>
      <c r="E202">
        <v>8.26</v>
      </c>
      <c r="F202">
        <v>1</v>
      </c>
      <c r="G202">
        <v>33</v>
      </c>
    </row>
    <row r="203" spans="1:7" hidden="1" x14ac:dyDescent="0.25">
      <c r="A203" t="s">
        <v>11</v>
      </c>
      <c r="B203">
        <v>1</v>
      </c>
      <c r="C203">
        <v>1</v>
      </c>
      <c r="D203">
        <v>31</v>
      </c>
      <c r="E203">
        <v>8.39</v>
      </c>
      <c r="F203">
        <v>1</v>
      </c>
      <c r="G203">
        <v>31</v>
      </c>
    </row>
    <row r="204" spans="1:7" hidden="1" x14ac:dyDescent="0.25">
      <c r="A204" t="s">
        <v>11</v>
      </c>
      <c r="B204">
        <v>1</v>
      </c>
      <c r="C204">
        <v>1</v>
      </c>
      <c r="D204">
        <v>31</v>
      </c>
      <c r="E204">
        <v>8.2200000000000006</v>
      </c>
      <c r="F204">
        <v>1</v>
      </c>
      <c r="G204">
        <v>31</v>
      </c>
    </row>
    <row r="205" spans="1:7" hidden="1" x14ac:dyDescent="0.25">
      <c r="A205" t="s">
        <v>11</v>
      </c>
      <c r="B205">
        <v>1</v>
      </c>
      <c r="C205">
        <v>1</v>
      </c>
      <c r="D205">
        <v>33</v>
      </c>
      <c r="E205">
        <v>8.56</v>
      </c>
      <c r="F205">
        <v>1</v>
      </c>
      <c r="G205">
        <v>33</v>
      </c>
    </row>
    <row r="206" spans="1:7" hidden="1" x14ac:dyDescent="0.25">
      <c r="A206" t="s">
        <v>11</v>
      </c>
      <c r="B206">
        <v>1</v>
      </c>
      <c r="C206">
        <v>1</v>
      </c>
      <c r="D206">
        <v>34</v>
      </c>
      <c r="E206">
        <v>8.1</v>
      </c>
      <c r="F206">
        <v>1</v>
      </c>
      <c r="G206">
        <v>34</v>
      </c>
    </row>
    <row r="207" spans="1:7" hidden="1" x14ac:dyDescent="0.25">
      <c r="A207" t="s">
        <v>11</v>
      </c>
      <c r="B207">
        <v>1</v>
      </c>
      <c r="C207">
        <v>1</v>
      </c>
      <c r="D207">
        <v>35</v>
      </c>
      <c r="E207">
        <v>8.48</v>
      </c>
      <c r="F207">
        <v>1</v>
      </c>
      <c r="G207">
        <v>35</v>
      </c>
    </row>
    <row r="208" spans="1:7" hidden="1" x14ac:dyDescent="0.25">
      <c r="A208" t="s">
        <v>11</v>
      </c>
      <c r="B208">
        <v>1</v>
      </c>
      <c r="C208">
        <v>1</v>
      </c>
      <c r="D208">
        <v>22</v>
      </c>
      <c r="E208">
        <v>8.26</v>
      </c>
      <c r="F208">
        <v>1</v>
      </c>
      <c r="G208">
        <v>22</v>
      </c>
    </row>
    <row r="209" spans="1:7" hidden="1" x14ac:dyDescent="0.25">
      <c r="A209" t="s">
        <v>11</v>
      </c>
      <c r="B209">
        <v>1</v>
      </c>
      <c r="C209">
        <v>1</v>
      </c>
      <c r="D209">
        <v>30</v>
      </c>
      <c r="E209">
        <v>8.8000000000000007</v>
      </c>
      <c r="F209">
        <v>1</v>
      </c>
      <c r="G209">
        <v>30</v>
      </c>
    </row>
    <row r="210" spans="1:7" hidden="1" x14ac:dyDescent="0.25">
      <c r="A210" t="s">
        <v>11</v>
      </c>
      <c r="B210">
        <v>1</v>
      </c>
      <c r="C210">
        <v>1</v>
      </c>
      <c r="D210">
        <v>29</v>
      </c>
      <c r="E210">
        <v>8.52</v>
      </c>
      <c r="F210">
        <v>1</v>
      </c>
      <c r="G210">
        <v>29</v>
      </c>
    </row>
    <row r="211" spans="1:7" hidden="1" x14ac:dyDescent="0.25">
      <c r="A211" t="s">
        <v>11</v>
      </c>
      <c r="B211">
        <v>1</v>
      </c>
      <c r="C211">
        <v>1</v>
      </c>
      <c r="D211">
        <v>31</v>
      </c>
      <c r="E211">
        <v>8.56</v>
      </c>
      <c r="F211">
        <v>1</v>
      </c>
      <c r="G211">
        <v>31</v>
      </c>
    </row>
    <row r="212" spans="1:7" hidden="1" x14ac:dyDescent="0.25">
      <c r="A212" t="s">
        <v>11</v>
      </c>
      <c r="B212">
        <v>1</v>
      </c>
      <c r="C212">
        <v>1</v>
      </c>
      <c r="D212">
        <v>39</v>
      </c>
      <c r="E212">
        <v>7.86</v>
      </c>
      <c r="F212">
        <v>1</v>
      </c>
      <c r="G212">
        <v>39</v>
      </c>
    </row>
    <row r="213" spans="1:7" hidden="1" x14ac:dyDescent="0.25">
      <c r="A213" t="s">
        <v>11</v>
      </c>
      <c r="B213">
        <v>1</v>
      </c>
      <c r="C213">
        <v>1</v>
      </c>
      <c r="D213">
        <v>22</v>
      </c>
      <c r="E213">
        <v>8.58</v>
      </c>
      <c r="F213">
        <v>1</v>
      </c>
      <c r="G213">
        <v>22</v>
      </c>
    </row>
    <row r="214" spans="1:7" hidden="1" x14ac:dyDescent="0.25">
      <c r="A214" t="s">
        <v>11</v>
      </c>
      <c r="B214">
        <v>1</v>
      </c>
      <c r="C214">
        <v>1</v>
      </c>
      <c r="D214">
        <v>22</v>
      </c>
      <c r="E214">
        <v>8.3800000000000008</v>
      </c>
      <c r="F214">
        <v>1</v>
      </c>
      <c r="G214">
        <v>22</v>
      </c>
    </row>
    <row r="215" spans="1:7" hidden="1" x14ac:dyDescent="0.25">
      <c r="A215" t="s">
        <v>11</v>
      </c>
      <c r="B215">
        <v>1</v>
      </c>
      <c r="C215">
        <v>1</v>
      </c>
      <c r="D215">
        <v>19</v>
      </c>
      <c r="E215">
        <v>9.0500000000000007</v>
      </c>
      <c r="F215">
        <v>1</v>
      </c>
      <c r="G215">
        <v>19</v>
      </c>
    </row>
    <row r="216" spans="1:7" hidden="1" x14ac:dyDescent="0.25">
      <c r="A216" t="s">
        <v>11</v>
      </c>
      <c r="B216">
        <v>1</v>
      </c>
      <c r="C216">
        <v>1</v>
      </c>
      <c r="D216">
        <v>27</v>
      </c>
      <c r="E216">
        <v>8.4</v>
      </c>
      <c r="F216">
        <v>1</v>
      </c>
      <c r="G216">
        <v>27</v>
      </c>
    </row>
    <row r="217" spans="1:7" hidden="1" x14ac:dyDescent="0.25">
      <c r="A217" t="s">
        <v>11</v>
      </c>
      <c r="B217">
        <v>1</v>
      </c>
      <c r="C217">
        <v>1</v>
      </c>
      <c r="D217">
        <v>30</v>
      </c>
      <c r="E217">
        <v>8.2100000000000009</v>
      </c>
      <c r="F217">
        <v>1</v>
      </c>
      <c r="G217">
        <v>30</v>
      </c>
    </row>
    <row r="218" spans="1:7" hidden="1" x14ac:dyDescent="0.25">
      <c r="A218" t="s">
        <v>11</v>
      </c>
      <c r="B218">
        <v>1</v>
      </c>
      <c r="C218">
        <v>1</v>
      </c>
      <c r="D218">
        <v>38</v>
      </c>
      <c r="E218">
        <v>8.1300000000000008</v>
      </c>
      <c r="F218">
        <v>1</v>
      </c>
      <c r="G218">
        <v>38</v>
      </c>
    </row>
    <row r="219" spans="1:7" hidden="1" x14ac:dyDescent="0.25">
      <c r="A219" t="s">
        <v>11</v>
      </c>
      <c r="B219">
        <v>1</v>
      </c>
      <c r="C219">
        <v>1</v>
      </c>
      <c r="D219">
        <v>34</v>
      </c>
      <c r="E219">
        <v>8.15</v>
      </c>
      <c r="F219">
        <v>1</v>
      </c>
      <c r="G219">
        <v>34</v>
      </c>
    </row>
    <row r="220" spans="1:7" hidden="1" x14ac:dyDescent="0.25">
      <c r="A220" t="s">
        <v>11</v>
      </c>
      <c r="B220">
        <v>1</v>
      </c>
      <c r="C220">
        <v>1</v>
      </c>
      <c r="D220">
        <v>32</v>
      </c>
      <c r="E220">
        <v>8.02</v>
      </c>
      <c r="F220">
        <v>1</v>
      </c>
      <c r="G220">
        <v>32</v>
      </c>
    </row>
    <row r="221" spans="1:7" hidden="1" x14ac:dyDescent="0.25">
      <c r="A221" t="s">
        <v>11</v>
      </c>
      <c r="B221">
        <v>1</v>
      </c>
      <c r="C221">
        <v>1</v>
      </c>
      <c r="D221">
        <v>25</v>
      </c>
      <c r="E221">
        <v>8.2200000000000006</v>
      </c>
      <c r="F221">
        <v>1</v>
      </c>
      <c r="G221">
        <v>25</v>
      </c>
    </row>
    <row r="222" spans="1:7" hidden="1" x14ac:dyDescent="0.25">
      <c r="A222" t="s">
        <v>11</v>
      </c>
      <c r="B222">
        <v>1</v>
      </c>
      <c r="C222">
        <v>1</v>
      </c>
      <c r="D222">
        <v>19</v>
      </c>
      <c r="E222">
        <v>8.66</v>
      </c>
      <c r="F222">
        <v>1</v>
      </c>
      <c r="G222">
        <v>19</v>
      </c>
    </row>
    <row r="223" spans="1:7" hidden="1" x14ac:dyDescent="0.25">
      <c r="A223" t="s">
        <v>11</v>
      </c>
      <c r="B223">
        <v>1</v>
      </c>
      <c r="C223">
        <v>1</v>
      </c>
      <c r="D223">
        <v>30</v>
      </c>
      <c r="E223">
        <v>7.94</v>
      </c>
      <c r="F223">
        <v>1</v>
      </c>
      <c r="G223">
        <v>30</v>
      </c>
    </row>
    <row r="224" spans="1:7" hidden="1" x14ac:dyDescent="0.25">
      <c r="A224" t="s">
        <v>11</v>
      </c>
      <c r="B224">
        <v>1</v>
      </c>
      <c r="C224">
        <v>1</v>
      </c>
      <c r="D224">
        <v>18</v>
      </c>
      <c r="E224">
        <v>8.99</v>
      </c>
      <c r="F224">
        <v>1</v>
      </c>
      <c r="G224">
        <v>18</v>
      </c>
    </row>
    <row r="225" spans="1:7" hidden="1" x14ac:dyDescent="0.25">
      <c r="A225" t="s">
        <v>11</v>
      </c>
      <c r="B225">
        <v>1</v>
      </c>
      <c r="C225">
        <v>1</v>
      </c>
      <c r="D225">
        <v>34</v>
      </c>
      <c r="E225">
        <v>8.2100000000000009</v>
      </c>
      <c r="F225">
        <v>1</v>
      </c>
      <c r="G225">
        <v>34</v>
      </c>
    </row>
    <row r="226" spans="1:7" hidden="1" x14ac:dyDescent="0.25">
      <c r="A226" t="s">
        <v>11</v>
      </c>
      <c r="B226">
        <v>1</v>
      </c>
      <c r="C226">
        <v>1</v>
      </c>
      <c r="D226">
        <v>26</v>
      </c>
      <c r="E226">
        <v>8.2200000000000006</v>
      </c>
      <c r="F226">
        <v>1</v>
      </c>
      <c r="G226">
        <v>26</v>
      </c>
    </row>
    <row r="227" spans="1:7" hidden="1" x14ac:dyDescent="0.25">
      <c r="A227" t="s">
        <v>11</v>
      </c>
      <c r="B227">
        <v>1</v>
      </c>
      <c r="C227">
        <v>1</v>
      </c>
      <c r="D227">
        <v>3</v>
      </c>
      <c r="E227">
        <v>9.57</v>
      </c>
      <c r="F227">
        <v>1</v>
      </c>
      <c r="G227">
        <v>3</v>
      </c>
    </row>
    <row r="228" spans="1:7" hidden="1" x14ac:dyDescent="0.25">
      <c r="A228" t="s">
        <v>11</v>
      </c>
      <c r="B228">
        <v>1</v>
      </c>
      <c r="C228">
        <v>1</v>
      </c>
      <c r="D228">
        <v>5</v>
      </c>
      <c r="E228">
        <v>9.52</v>
      </c>
      <c r="F228">
        <v>1</v>
      </c>
      <c r="G228">
        <v>5</v>
      </c>
    </row>
    <row r="229" spans="1:7" hidden="1" x14ac:dyDescent="0.25">
      <c r="A229" t="s">
        <v>11</v>
      </c>
      <c r="B229">
        <v>1</v>
      </c>
      <c r="C229">
        <v>1</v>
      </c>
      <c r="D229">
        <v>26</v>
      </c>
      <c r="E229">
        <v>8.5500000000000007</v>
      </c>
      <c r="F229">
        <v>1</v>
      </c>
      <c r="G229">
        <v>26</v>
      </c>
    </row>
    <row r="230" spans="1:7" hidden="1" x14ac:dyDescent="0.25">
      <c r="A230" t="s">
        <v>11</v>
      </c>
      <c r="B230">
        <v>1</v>
      </c>
      <c r="C230">
        <v>1</v>
      </c>
      <c r="D230">
        <v>26</v>
      </c>
      <c r="E230">
        <v>8.41</v>
      </c>
      <c r="F230">
        <v>1</v>
      </c>
      <c r="G230">
        <v>26</v>
      </c>
    </row>
    <row r="231" spans="1:7" hidden="1" x14ac:dyDescent="0.25">
      <c r="A231" t="s">
        <v>11</v>
      </c>
      <c r="B231">
        <v>1</v>
      </c>
      <c r="C231">
        <v>1</v>
      </c>
      <c r="D231">
        <v>40</v>
      </c>
      <c r="E231">
        <v>7.94</v>
      </c>
      <c r="F231">
        <v>1</v>
      </c>
      <c r="G231">
        <v>40</v>
      </c>
    </row>
    <row r="232" spans="1:7" hidden="1" x14ac:dyDescent="0.25">
      <c r="A232" t="s">
        <v>11</v>
      </c>
      <c r="B232">
        <v>1</v>
      </c>
      <c r="C232">
        <v>1</v>
      </c>
      <c r="D232">
        <v>36</v>
      </c>
      <c r="E232">
        <v>7.55</v>
      </c>
      <c r="F232">
        <v>1</v>
      </c>
      <c r="G232">
        <v>36</v>
      </c>
    </row>
    <row r="233" spans="1:7" hidden="1" x14ac:dyDescent="0.25">
      <c r="A233" t="s">
        <v>11</v>
      </c>
      <c r="B233">
        <v>1</v>
      </c>
      <c r="C233">
        <v>1</v>
      </c>
      <c r="D233">
        <v>24</v>
      </c>
      <c r="E233">
        <v>8.82</v>
      </c>
      <c r="F233">
        <v>1</v>
      </c>
      <c r="G233">
        <v>24</v>
      </c>
    </row>
    <row r="234" spans="1:7" hidden="1" x14ac:dyDescent="0.25">
      <c r="A234" t="s">
        <v>11</v>
      </c>
      <c r="B234">
        <v>1</v>
      </c>
      <c r="C234">
        <v>1</v>
      </c>
      <c r="D234">
        <v>22</v>
      </c>
      <c r="E234">
        <v>8.5500000000000007</v>
      </c>
      <c r="F234">
        <v>1</v>
      </c>
      <c r="G234">
        <v>22</v>
      </c>
    </row>
    <row r="235" spans="1:7" hidden="1" x14ac:dyDescent="0.25">
      <c r="A235" t="s">
        <v>11</v>
      </c>
      <c r="B235">
        <v>1</v>
      </c>
      <c r="C235">
        <v>1</v>
      </c>
      <c r="D235">
        <v>16</v>
      </c>
      <c r="E235">
        <v>9.0299999999999994</v>
      </c>
      <c r="F235">
        <v>1</v>
      </c>
      <c r="G235">
        <v>16</v>
      </c>
    </row>
    <row r="236" spans="1:7" hidden="1" x14ac:dyDescent="0.25">
      <c r="A236" t="s">
        <v>11</v>
      </c>
      <c r="B236">
        <v>1</v>
      </c>
      <c r="C236">
        <v>1</v>
      </c>
      <c r="D236">
        <v>19</v>
      </c>
      <c r="E236">
        <v>8.73</v>
      </c>
      <c r="F236">
        <v>1</v>
      </c>
      <c r="G236">
        <v>19</v>
      </c>
    </row>
    <row r="237" spans="1:7" hidden="1" x14ac:dyDescent="0.25">
      <c r="A237" t="s">
        <v>11</v>
      </c>
      <c r="B237">
        <v>1</v>
      </c>
      <c r="C237">
        <v>1</v>
      </c>
      <c r="D237">
        <v>39</v>
      </c>
      <c r="E237">
        <v>7.17</v>
      </c>
      <c r="F237">
        <v>1</v>
      </c>
      <c r="G237">
        <v>39</v>
      </c>
    </row>
    <row r="238" spans="1:7" hidden="1" x14ac:dyDescent="0.25">
      <c r="A238" t="s">
        <v>11</v>
      </c>
      <c r="B238">
        <v>1</v>
      </c>
      <c r="C238">
        <v>1</v>
      </c>
      <c r="D238">
        <v>30</v>
      </c>
      <c r="E238">
        <v>7.02</v>
      </c>
      <c r="F238">
        <v>1</v>
      </c>
      <c r="G238">
        <v>30</v>
      </c>
    </row>
    <row r="239" spans="1:7" hidden="1" x14ac:dyDescent="0.25">
      <c r="A239" t="s">
        <v>11</v>
      </c>
      <c r="B239">
        <v>1</v>
      </c>
      <c r="C239">
        <v>1</v>
      </c>
      <c r="D239">
        <v>37</v>
      </c>
      <c r="E239">
        <v>7.08</v>
      </c>
      <c r="F239">
        <v>1</v>
      </c>
      <c r="G239">
        <v>37</v>
      </c>
    </row>
    <row r="240" spans="1:7" hidden="1" x14ac:dyDescent="0.25">
      <c r="A240" t="s">
        <v>11</v>
      </c>
      <c r="B240">
        <v>1</v>
      </c>
      <c r="C240">
        <v>1</v>
      </c>
      <c r="D240">
        <v>28</v>
      </c>
      <c r="E240">
        <v>7.83</v>
      </c>
      <c r="F240">
        <v>1</v>
      </c>
      <c r="G240">
        <v>28</v>
      </c>
    </row>
    <row r="241" spans="1:7" hidden="1" x14ac:dyDescent="0.25">
      <c r="A241" t="s">
        <v>11</v>
      </c>
      <c r="B241">
        <v>1</v>
      </c>
      <c r="C241">
        <v>1</v>
      </c>
      <c r="D241">
        <v>32</v>
      </c>
      <c r="E241">
        <v>8.65</v>
      </c>
      <c r="F241">
        <v>1</v>
      </c>
      <c r="G241">
        <v>32</v>
      </c>
    </row>
    <row r="242" spans="1:7" hidden="1" x14ac:dyDescent="0.25">
      <c r="A242" t="s">
        <v>11</v>
      </c>
      <c r="B242">
        <v>1</v>
      </c>
      <c r="C242">
        <v>1</v>
      </c>
      <c r="D242">
        <v>25</v>
      </c>
      <c r="E242">
        <v>8.4</v>
      </c>
      <c r="F242">
        <v>1</v>
      </c>
      <c r="G242">
        <v>25</v>
      </c>
    </row>
    <row r="243" spans="1:7" hidden="1" x14ac:dyDescent="0.25">
      <c r="A243" t="s">
        <v>11</v>
      </c>
      <c r="B243">
        <v>1</v>
      </c>
      <c r="C243">
        <v>1</v>
      </c>
      <c r="D243">
        <v>16</v>
      </c>
      <c r="E243">
        <v>7.7</v>
      </c>
      <c r="F243">
        <v>1</v>
      </c>
      <c r="G243">
        <v>16</v>
      </c>
    </row>
    <row r="244" spans="1:7" hidden="1" x14ac:dyDescent="0.25">
      <c r="A244" t="s">
        <v>11</v>
      </c>
      <c r="B244">
        <v>1</v>
      </c>
      <c r="C244">
        <v>1</v>
      </c>
      <c r="D244">
        <v>27</v>
      </c>
      <c r="E244">
        <v>8.19</v>
      </c>
      <c r="F244">
        <v>1</v>
      </c>
      <c r="G244">
        <v>27</v>
      </c>
    </row>
    <row r="245" spans="1:7" hidden="1" x14ac:dyDescent="0.25">
      <c r="A245" t="s">
        <v>11</v>
      </c>
      <c r="B245">
        <v>1</v>
      </c>
      <c r="C245">
        <v>1</v>
      </c>
      <c r="D245">
        <v>30</v>
      </c>
      <c r="E245">
        <v>7.1</v>
      </c>
      <c r="F245">
        <v>1</v>
      </c>
      <c r="G245">
        <v>30</v>
      </c>
    </row>
    <row r="246" spans="1:7" hidden="1" x14ac:dyDescent="0.25">
      <c r="A246" t="s">
        <v>11</v>
      </c>
      <c r="B246">
        <v>1</v>
      </c>
      <c r="C246">
        <v>1</v>
      </c>
      <c r="D246">
        <v>15</v>
      </c>
      <c r="E246">
        <v>8.83</v>
      </c>
      <c r="F246">
        <v>1</v>
      </c>
      <c r="G246">
        <v>15</v>
      </c>
    </row>
    <row r="247" spans="1:7" hidden="1" x14ac:dyDescent="0.25">
      <c r="A247" t="s">
        <v>11</v>
      </c>
      <c r="B247">
        <v>1</v>
      </c>
      <c r="C247">
        <v>1</v>
      </c>
      <c r="D247">
        <v>33</v>
      </c>
      <c r="E247">
        <v>8.41</v>
      </c>
      <c r="F247">
        <v>1</v>
      </c>
      <c r="G247">
        <v>33</v>
      </c>
    </row>
    <row r="248" spans="1:7" hidden="1" x14ac:dyDescent="0.25">
      <c r="A248" t="s">
        <v>11</v>
      </c>
      <c r="B248">
        <v>1</v>
      </c>
      <c r="C248">
        <v>1</v>
      </c>
      <c r="D248">
        <v>40</v>
      </c>
      <c r="E248">
        <v>7.94</v>
      </c>
      <c r="F248">
        <v>1</v>
      </c>
      <c r="G248">
        <v>40</v>
      </c>
    </row>
    <row r="249" spans="1:7" hidden="1" x14ac:dyDescent="0.25">
      <c r="A249" t="s">
        <v>11</v>
      </c>
      <c r="B249">
        <v>1</v>
      </c>
      <c r="C249">
        <v>1</v>
      </c>
      <c r="D249">
        <v>38</v>
      </c>
      <c r="E249">
        <v>8.06</v>
      </c>
      <c r="F249">
        <v>1</v>
      </c>
      <c r="G249">
        <v>38</v>
      </c>
    </row>
    <row r="250" spans="1:7" hidden="1" x14ac:dyDescent="0.25">
      <c r="A250" t="s">
        <v>11</v>
      </c>
      <c r="B250">
        <v>1</v>
      </c>
      <c r="C250">
        <v>1</v>
      </c>
      <c r="D250">
        <v>32</v>
      </c>
      <c r="E250">
        <v>7.87</v>
      </c>
      <c r="F250">
        <v>1</v>
      </c>
      <c r="G250">
        <v>32</v>
      </c>
    </row>
    <row r="251" spans="1:7" hidden="1" x14ac:dyDescent="0.25">
      <c r="A251" t="s">
        <v>11</v>
      </c>
      <c r="B251">
        <v>1</v>
      </c>
      <c r="C251">
        <v>1</v>
      </c>
      <c r="D251">
        <v>37</v>
      </c>
      <c r="E251">
        <v>7.99</v>
      </c>
      <c r="F251">
        <v>1</v>
      </c>
      <c r="G251">
        <v>37</v>
      </c>
    </row>
    <row r="252" spans="1:7" hidden="1" x14ac:dyDescent="0.25">
      <c r="A252" t="s">
        <v>11</v>
      </c>
      <c r="B252">
        <v>1</v>
      </c>
      <c r="C252">
        <v>1</v>
      </c>
      <c r="D252">
        <v>35</v>
      </c>
      <c r="E252">
        <v>8.99</v>
      </c>
      <c r="F252">
        <v>1</v>
      </c>
      <c r="G252">
        <v>35</v>
      </c>
    </row>
    <row r="253" spans="1:7" hidden="1" x14ac:dyDescent="0.25">
      <c r="A253" t="s">
        <v>11</v>
      </c>
      <c r="B253">
        <v>1</v>
      </c>
      <c r="C253">
        <v>1</v>
      </c>
      <c r="D253">
        <v>25</v>
      </c>
      <c r="E253">
        <v>8.4</v>
      </c>
      <c r="F253">
        <v>1</v>
      </c>
      <c r="G253">
        <v>25</v>
      </c>
    </row>
    <row r="254" spans="1:7" hidden="1" x14ac:dyDescent="0.25">
      <c r="A254" t="s">
        <v>11</v>
      </c>
      <c r="B254">
        <v>1</v>
      </c>
      <c r="C254">
        <v>1</v>
      </c>
      <c r="D254">
        <v>39</v>
      </c>
      <c r="E254">
        <v>7.74</v>
      </c>
      <c r="F254">
        <v>1</v>
      </c>
      <c r="G254">
        <v>39</v>
      </c>
    </row>
    <row r="255" spans="1:7" hidden="1" x14ac:dyDescent="0.25">
      <c r="A255" t="s">
        <v>11</v>
      </c>
      <c r="B255">
        <v>1</v>
      </c>
      <c r="C255">
        <v>1</v>
      </c>
      <c r="D255">
        <v>15</v>
      </c>
      <c r="E255">
        <v>8.89</v>
      </c>
      <c r="F255">
        <v>1</v>
      </c>
      <c r="G255">
        <v>15</v>
      </c>
    </row>
    <row r="256" spans="1:7" hidden="1" x14ac:dyDescent="0.25">
      <c r="A256" t="s">
        <v>11</v>
      </c>
      <c r="B256">
        <v>1</v>
      </c>
      <c r="C256">
        <v>1</v>
      </c>
      <c r="D256">
        <v>19</v>
      </c>
      <c r="E256">
        <v>8.77</v>
      </c>
      <c r="F256">
        <v>1</v>
      </c>
      <c r="G256">
        <v>19</v>
      </c>
    </row>
    <row r="257" spans="1:7" hidden="1" x14ac:dyDescent="0.25">
      <c r="A257" t="s">
        <v>11</v>
      </c>
      <c r="B257">
        <v>1</v>
      </c>
      <c r="C257">
        <v>1</v>
      </c>
      <c r="D257">
        <v>29</v>
      </c>
      <c r="E257">
        <v>8.39</v>
      </c>
      <c r="F257">
        <v>1</v>
      </c>
      <c r="G257">
        <v>29</v>
      </c>
    </row>
    <row r="258" spans="1:7" hidden="1" x14ac:dyDescent="0.25">
      <c r="A258" t="s">
        <v>11</v>
      </c>
      <c r="B258">
        <v>1</v>
      </c>
      <c r="C258">
        <v>1</v>
      </c>
      <c r="D258">
        <v>35</v>
      </c>
      <c r="E258">
        <v>8.57</v>
      </c>
      <c r="F258">
        <v>1</v>
      </c>
      <c r="G258">
        <v>35</v>
      </c>
    </row>
    <row r="259" spans="1:7" hidden="1" x14ac:dyDescent="0.25">
      <c r="A259" t="s">
        <v>11</v>
      </c>
      <c r="B259">
        <v>1</v>
      </c>
      <c r="C259">
        <v>1</v>
      </c>
      <c r="D259">
        <v>34</v>
      </c>
      <c r="E259">
        <v>7.95</v>
      </c>
      <c r="F259">
        <v>1</v>
      </c>
      <c r="G259">
        <v>34</v>
      </c>
    </row>
    <row r="260" spans="1:7" hidden="1" x14ac:dyDescent="0.25">
      <c r="A260" t="s">
        <v>11</v>
      </c>
      <c r="B260">
        <v>1</v>
      </c>
      <c r="C260">
        <v>1</v>
      </c>
      <c r="D260">
        <v>36</v>
      </c>
      <c r="E260">
        <v>7.69</v>
      </c>
      <c r="F260">
        <v>1</v>
      </c>
      <c r="G260">
        <v>36</v>
      </c>
    </row>
    <row r="261" spans="1:7" hidden="1" x14ac:dyDescent="0.25">
      <c r="A261" t="s">
        <v>11</v>
      </c>
      <c r="B261">
        <v>1</v>
      </c>
      <c r="C261">
        <v>1</v>
      </c>
      <c r="D261">
        <v>23</v>
      </c>
      <c r="E261">
        <v>9.35</v>
      </c>
      <c r="F261">
        <v>1</v>
      </c>
      <c r="G261">
        <v>23</v>
      </c>
    </row>
    <row r="262" spans="1:7" hidden="1" x14ac:dyDescent="0.25">
      <c r="A262" t="s">
        <v>11</v>
      </c>
      <c r="B262">
        <v>1</v>
      </c>
      <c r="C262">
        <v>1</v>
      </c>
      <c r="D262">
        <v>24</v>
      </c>
      <c r="E262">
        <v>8.18</v>
      </c>
      <c r="F262">
        <v>1</v>
      </c>
      <c r="G262">
        <v>24</v>
      </c>
    </row>
    <row r="263" spans="1:7" hidden="1" x14ac:dyDescent="0.25">
      <c r="A263" t="s">
        <v>11</v>
      </c>
      <c r="B263">
        <v>1</v>
      </c>
      <c r="C263">
        <v>1</v>
      </c>
      <c r="D263">
        <v>39</v>
      </c>
      <c r="E263">
        <v>7.02</v>
      </c>
      <c r="F263">
        <v>1</v>
      </c>
      <c r="G263">
        <v>39</v>
      </c>
    </row>
    <row r="264" spans="1:7" hidden="1" x14ac:dyDescent="0.25">
      <c r="A264" t="s">
        <v>11</v>
      </c>
      <c r="B264">
        <v>1</v>
      </c>
      <c r="C264">
        <v>1</v>
      </c>
      <c r="D264">
        <v>42</v>
      </c>
      <c r="E264">
        <v>7.72</v>
      </c>
      <c r="F264">
        <v>1</v>
      </c>
      <c r="G264">
        <v>42</v>
      </c>
    </row>
    <row r="265" spans="1:7" hidden="1" x14ac:dyDescent="0.25">
      <c r="A265" t="s">
        <v>11</v>
      </c>
      <c r="B265">
        <v>1</v>
      </c>
      <c r="C265">
        <v>1</v>
      </c>
      <c r="D265">
        <v>41</v>
      </c>
      <c r="E265">
        <v>8.17</v>
      </c>
      <c r="F265">
        <v>1</v>
      </c>
      <c r="G265">
        <v>41</v>
      </c>
    </row>
    <row r="266" spans="1:7" hidden="1" x14ac:dyDescent="0.25">
      <c r="A266" t="s">
        <v>11</v>
      </c>
      <c r="B266">
        <v>1</v>
      </c>
      <c r="C266">
        <v>1</v>
      </c>
      <c r="D266">
        <v>25</v>
      </c>
      <c r="E266">
        <v>8.17</v>
      </c>
      <c r="F266">
        <v>1</v>
      </c>
      <c r="G266">
        <v>25</v>
      </c>
    </row>
    <row r="267" spans="1:7" hidden="1" x14ac:dyDescent="0.25">
      <c r="A267" t="s">
        <v>11</v>
      </c>
      <c r="B267">
        <v>1</v>
      </c>
      <c r="C267">
        <v>1</v>
      </c>
      <c r="D267">
        <v>36</v>
      </c>
      <c r="E267">
        <v>8.2799999999999994</v>
      </c>
      <c r="F267">
        <v>1</v>
      </c>
      <c r="G267">
        <v>36</v>
      </c>
    </row>
    <row r="268" spans="1:7" hidden="1" x14ac:dyDescent="0.25">
      <c r="A268" t="s">
        <v>11</v>
      </c>
      <c r="B268">
        <v>1</v>
      </c>
      <c r="C268">
        <v>1</v>
      </c>
      <c r="D268">
        <v>34</v>
      </c>
      <c r="E268">
        <v>8.16</v>
      </c>
      <c r="F268">
        <v>1</v>
      </c>
      <c r="G268">
        <v>34</v>
      </c>
    </row>
    <row r="269" spans="1:7" hidden="1" x14ac:dyDescent="0.25">
      <c r="A269" t="s">
        <v>11</v>
      </c>
      <c r="B269">
        <v>1</v>
      </c>
      <c r="C269">
        <v>1</v>
      </c>
      <c r="D269">
        <v>40</v>
      </c>
      <c r="E269">
        <v>7.97</v>
      </c>
      <c r="F269">
        <v>1</v>
      </c>
      <c r="G269">
        <v>40</v>
      </c>
    </row>
    <row r="270" spans="1:7" hidden="1" x14ac:dyDescent="0.25">
      <c r="A270" t="s">
        <v>11</v>
      </c>
      <c r="B270">
        <v>1</v>
      </c>
      <c r="C270">
        <v>1</v>
      </c>
      <c r="D270">
        <v>32</v>
      </c>
      <c r="E270">
        <v>8.14</v>
      </c>
      <c r="F270">
        <v>1</v>
      </c>
      <c r="G270">
        <v>32</v>
      </c>
    </row>
    <row r="271" spans="1:7" hidden="1" x14ac:dyDescent="0.25">
      <c r="A271" t="s">
        <v>11</v>
      </c>
      <c r="B271">
        <v>1</v>
      </c>
      <c r="C271">
        <v>1</v>
      </c>
      <c r="D271">
        <v>28</v>
      </c>
      <c r="E271">
        <v>7.21</v>
      </c>
      <c r="F271">
        <v>1</v>
      </c>
      <c r="G271">
        <v>28</v>
      </c>
    </row>
    <row r="272" spans="1:7" hidden="1" x14ac:dyDescent="0.25">
      <c r="A272" t="s">
        <v>11</v>
      </c>
      <c r="B272">
        <v>1</v>
      </c>
      <c r="C272">
        <v>1</v>
      </c>
      <c r="D272">
        <v>33</v>
      </c>
      <c r="E272">
        <v>7.14</v>
      </c>
      <c r="F272">
        <v>1</v>
      </c>
      <c r="G272">
        <v>33</v>
      </c>
    </row>
    <row r="273" spans="1:7" hidden="1" x14ac:dyDescent="0.25">
      <c r="A273" t="s">
        <v>11</v>
      </c>
      <c r="B273">
        <v>1</v>
      </c>
      <c r="C273">
        <v>1</v>
      </c>
      <c r="D273">
        <v>27</v>
      </c>
      <c r="E273">
        <v>7.16</v>
      </c>
      <c r="F273">
        <v>1</v>
      </c>
      <c r="G273">
        <v>27</v>
      </c>
    </row>
    <row r="274" spans="1:7" hidden="1" x14ac:dyDescent="0.25">
      <c r="A274" t="s">
        <v>11</v>
      </c>
      <c r="B274">
        <v>1</v>
      </c>
      <c r="C274">
        <v>1</v>
      </c>
      <c r="D274">
        <v>18</v>
      </c>
      <c r="E274">
        <v>9.3800000000000008</v>
      </c>
      <c r="F274">
        <v>1</v>
      </c>
      <c r="G274">
        <v>18</v>
      </c>
    </row>
    <row r="275" spans="1:7" hidden="1" x14ac:dyDescent="0.25">
      <c r="A275" t="s">
        <v>12</v>
      </c>
      <c r="B275">
        <v>2</v>
      </c>
      <c r="C275">
        <v>1</v>
      </c>
      <c r="D275">
        <v>45</v>
      </c>
      <c r="E275">
        <v>10.17</v>
      </c>
      <c r="F275">
        <v>1</v>
      </c>
      <c r="G275">
        <v>45</v>
      </c>
    </row>
    <row r="276" spans="1:7" hidden="1" x14ac:dyDescent="0.25">
      <c r="A276" t="s">
        <v>12</v>
      </c>
      <c r="B276">
        <v>2</v>
      </c>
      <c r="C276">
        <v>1</v>
      </c>
      <c r="D276">
        <v>35</v>
      </c>
      <c r="E276">
        <v>10.82</v>
      </c>
      <c r="F276">
        <v>1</v>
      </c>
      <c r="G276">
        <v>35</v>
      </c>
    </row>
    <row r="277" spans="1:7" hidden="1" x14ac:dyDescent="0.25">
      <c r="A277" t="s">
        <v>12</v>
      </c>
      <c r="B277">
        <v>2</v>
      </c>
      <c r="C277">
        <v>1</v>
      </c>
      <c r="D277">
        <v>37</v>
      </c>
      <c r="E277">
        <v>10.57</v>
      </c>
      <c r="F277">
        <v>1</v>
      </c>
      <c r="G277">
        <v>37</v>
      </c>
    </row>
    <row r="278" spans="1:7" hidden="1" x14ac:dyDescent="0.25">
      <c r="A278" t="s">
        <v>12</v>
      </c>
      <c r="B278">
        <v>2</v>
      </c>
      <c r="C278">
        <v>1</v>
      </c>
      <c r="D278">
        <v>37</v>
      </c>
      <c r="E278">
        <v>10.64</v>
      </c>
      <c r="F278">
        <v>1</v>
      </c>
      <c r="G278">
        <v>37</v>
      </c>
    </row>
    <row r="279" spans="1:7" hidden="1" x14ac:dyDescent="0.25">
      <c r="A279" t="s">
        <v>12</v>
      </c>
      <c r="B279">
        <v>2</v>
      </c>
      <c r="C279">
        <v>1</v>
      </c>
      <c r="D279">
        <v>31</v>
      </c>
      <c r="E279">
        <v>10.96</v>
      </c>
      <c r="F279">
        <v>1</v>
      </c>
      <c r="G279">
        <v>31</v>
      </c>
    </row>
    <row r="280" spans="1:7" hidden="1" x14ac:dyDescent="0.25">
      <c r="A280" t="s">
        <v>12</v>
      </c>
      <c r="B280">
        <v>2</v>
      </c>
      <c r="C280">
        <v>1</v>
      </c>
      <c r="D280">
        <v>31</v>
      </c>
      <c r="E280">
        <v>11.14</v>
      </c>
      <c r="F280">
        <v>1</v>
      </c>
      <c r="G280">
        <v>31</v>
      </c>
    </row>
    <row r="281" spans="1:7" hidden="1" x14ac:dyDescent="0.25">
      <c r="A281" t="s">
        <v>12</v>
      </c>
      <c r="B281">
        <v>2</v>
      </c>
      <c r="C281">
        <v>1</v>
      </c>
      <c r="D281">
        <v>33</v>
      </c>
      <c r="E281">
        <v>10.77</v>
      </c>
      <c r="F281">
        <v>1</v>
      </c>
      <c r="G281">
        <v>33</v>
      </c>
    </row>
    <row r="282" spans="1:7" hidden="1" x14ac:dyDescent="0.25">
      <c r="A282" t="s">
        <v>12</v>
      </c>
      <c r="B282">
        <v>2</v>
      </c>
      <c r="C282">
        <v>1</v>
      </c>
      <c r="D282">
        <v>44</v>
      </c>
      <c r="E282">
        <v>10.73</v>
      </c>
      <c r="F282">
        <v>1</v>
      </c>
      <c r="G282">
        <v>44</v>
      </c>
    </row>
    <row r="283" spans="1:7" hidden="1" x14ac:dyDescent="0.25">
      <c r="A283" t="s">
        <v>12</v>
      </c>
      <c r="B283">
        <v>2</v>
      </c>
      <c r="C283">
        <v>1</v>
      </c>
      <c r="D283">
        <v>28</v>
      </c>
      <c r="E283">
        <v>11.01</v>
      </c>
      <c r="F283">
        <v>1</v>
      </c>
      <c r="G283">
        <v>28</v>
      </c>
    </row>
    <row r="284" spans="1:7" hidden="1" x14ac:dyDescent="0.25">
      <c r="A284" t="s">
        <v>12</v>
      </c>
      <c r="B284">
        <v>2</v>
      </c>
      <c r="C284">
        <v>1</v>
      </c>
      <c r="D284">
        <v>34</v>
      </c>
      <c r="E284">
        <v>10.58</v>
      </c>
      <c r="F284">
        <v>1</v>
      </c>
      <c r="G284">
        <v>34</v>
      </c>
    </row>
    <row r="285" spans="1:7" hidden="1" x14ac:dyDescent="0.25">
      <c r="A285" t="s">
        <v>12</v>
      </c>
      <c r="B285">
        <v>2</v>
      </c>
      <c r="C285">
        <v>1</v>
      </c>
      <c r="D285">
        <v>33</v>
      </c>
      <c r="E285">
        <v>10.71</v>
      </c>
      <c r="F285">
        <v>1</v>
      </c>
      <c r="G285">
        <v>33</v>
      </c>
    </row>
    <row r="286" spans="1:7" hidden="1" x14ac:dyDescent="0.25">
      <c r="A286" t="s">
        <v>12</v>
      </c>
      <c r="B286">
        <v>2</v>
      </c>
      <c r="C286">
        <v>1</v>
      </c>
      <c r="D286">
        <v>38</v>
      </c>
      <c r="E286">
        <v>10.75</v>
      </c>
      <c r="F286">
        <v>1</v>
      </c>
      <c r="G286">
        <v>38</v>
      </c>
    </row>
    <row r="287" spans="1:7" hidden="1" x14ac:dyDescent="0.25">
      <c r="A287" t="s">
        <v>12</v>
      </c>
      <c r="B287">
        <v>2</v>
      </c>
      <c r="C287">
        <v>1</v>
      </c>
      <c r="D287">
        <v>37</v>
      </c>
      <c r="E287">
        <v>10.92</v>
      </c>
      <c r="F287">
        <v>1</v>
      </c>
      <c r="G287">
        <v>37</v>
      </c>
    </row>
    <row r="288" spans="1:7" hidden="1" x14ac:dyDescent="0.25">
      <c r="A288" t="s">
        <v>12</v>
      </c>
      <c r="B288">
        <v>2</v>
      </c>
      <c r="C288">
        <v>1</v>
      </c>
      <c r="D288">
        <v>30</v>
      </c>
      <c r="E288">
        <v>10.54</v>
      </c>
      <c r="F288">
        <v>1</v>
      </c>
      <c r="G288">
        <v>30</v>
      </c>
    </row>
    <row r="289" spans="1:7" hidden="1" x14ac:dyDescent="0.25">
      <c r="A289" t="s">
        <v>12</v>
      </c>
      <c r="B289">
        <v>2</v>
      </c>
      <c r="C289">
        <v>1</v>
      </c>
      <c r="D289">
        <v>32</v>
      </c>
      <c r="E289">
        <v>9.94</v>
      </c>
      <c r="F289">
        <v>1</v>
      </c>
      <c r="G289">
        <v>32</v>
      </c>
    </row>
    <row r="290" spans="1:7" hidden="1" x14ac:dyDescent="0.25">
      <c r="A290" t="s">
        <v>12</v>
      </c>
      <c r="B290">
        <v>2</v>
      </c>
      <c r="C290">
        <v>1</v>
      </c>
      <c r="D290">
        <v>37</v>
      </c>
      <c r="E290">
        <v>10.42</v>
      </c>
      <c r="F290">
        <v>1</v>
      </c>
      <c r="G290">
        <v>37</v>
      </c>
    </row>
    <row r="291" spans="1:7" hidden="1" x14ac:dyDescent="0.25">
      <c r="A291" t="s">
        <v>12</v>
      </c>
      <c r="B291">
        <v>2</v>
      </c>
      <c r="C291">
        <v>1</v>
      </c>
      <c r="D291">
        <v>34</v>
      </c>
      <c r="E291">
        <v>10.4</v>
      </c>
      <c r="F291">
        <v>1</v>
      </c>
      <c r="G291">
        <v>34</v>
      </c>
    </row>
    <row r="292" spans="1:7" hidden="1" x14ac:dyDescent="0.25">
      <c r="A292" t="s">
        <v>12</v>
      </c>
      <c r="B292">
        <v>2</v>
      </c>
      <c r="C292">
        <v>1</v>
      </c>
      <c r="D292">
        <v>50</v>
      </c>
      <c r="E292">
        <v>10.27</v>
      </c>
      <c r="F292">
        <v>1</v>
      </c>
      <c r="G292">
        <v>50</v>
      </c>
    </row>
    <row r="293" spans="1:7" hidden="1" x14ac:dyDescent="0.25">
      <c r="A293" t="s">
        <v>12</v>
      </c>
      <c r="B293">
        <v>2</v>
      </c>
      <c r="C293">
        <v>1</v>
      </c>
      <c r="D293">
        <v>29</v>
      </c>
      <c r="E293">
        <v>10.54</v>
      </c>
      <c r="F293">
        <v>1</v>
      </c>
      <c r="G293">
        <v>29</v>
      </c>
    </row>
    <row r="294" spans="1:7" hidden="1" x14ac:dyDescent="0.25">
      <c r="A294" t="s">
        <v>12</v>
      </c>
      <c r="B294">
        <v>2</v>
      </c>
      <c r="C294">
        <v>1</v>
      </c>
      <c r="D294">
        <v>51</v>
      </c>
      <c r="E294">
        <v>9.15</v>
      </c>
      <c r="F294">
        <v>1</v>
      </c>
      <c r="G294">
        <v>51</v>
      </c>
    </row>
    <row r="295" spans="1:7" hidden="1" x14ac:dyDescent="0.25">
      <c r="A295" t="s">
        <v>12</v>
      </c>
      <c r="B295">
        <v>2</v>
      </c>
      <c r="C295">
        <v>1</v>
      </c>
      <c r="D295">
        <v>35</v>
      </c>
      <c r="E295">
        <v>9.89</v>
      </c>
      <c r="F295">
        <v>1</v>
      </c>
      <c r="G295">
        <v>35</v>
      </c>
    </row>
    <row r="296" spans="1:7" hidden="1" x14ac:dyDescent="0.25">
      <c r="A296" t="s">
        <v>12</v>
      </c>
      <c r="B296">
        <v>2</v>
      </c>
      <c r="C296">
        <v>1</v>
      </c>
      <c r="D296">
        <v>33</v>
      </c>
      <c r="E296">
        <v>10.34</v>
      </c>
      <c r="F296">
        <v>1</v>
      </c>
      <c r="G296">
        <v>33</v>
      </c>
    </row>
    <row r="297" spans="1:7" hidden="1" x14ac:dyDescent="0.25">
      <c r="A297" t="s">
        <v>12</v>
      </c>
      <c r="B297">
        <v>2</v>
      </c>
      <c r="C297">
        <v>1</v>
      </c>
      <c r="D297">
        <v>40</v>
      </c>
      <c r="E297">
        <v>9.99</v>
      </c>
      <c r="F297">
        <v>1</v>
      </c>
      <c r="G297">
        <v>40</v>
      </c>
    </row>
    <row r="298" spans="1:7" hidden="1" x14ac:dyDescent="0.25">
      <c r="A298" t="s">
        <v>12</v>
      </c>
      <c r="B298">
        <v>2</v>
      </c>
      <c r="C298">
        <v>1</v>
      </c>
      <c r="D298">
        <v>34</v>
      </c>
      <c r="E298">
        <v>10.71</v>
      </c>
      <c r="F298">
        <v>1</v>
      </c>
      <c r="G298">
        <v>34</v>
      </c>
    </row>
    <row r="299" spans="1:7" hidden="1" x14ac:dyDescent="0.25">
      <c r="A299" t="s">
        <v>12</v>
      </c>
      <c r="B299">
        <v>2</v>
      </c>
      <c r="C299">
        <v>1</v>
      </c>
      <c r="D299">
        <v>34</v>
      </c>
      <c r="E299">
        <v>9.68</v>
      </c>
      <c r="F299">
        <v>1</v>
      </c>
      <c r="G299">
        <v>34</v>
      </c>
    </row>
    <row r="300" spans="1:7" hidden="1" x14ac:dyDescent="0.25">
      <c r="A300" t="s">
        <v>12</v>
      </c>
      <c r="B300">
        <v>2</v>
      </c>
      <c r="C300">
        <v>1</v>
      </c>
      <c r="D300">
        <v>50</v>
      </c>
      <c r="E300">
        <v>10.4</v>
      </c>
      <c r="F300">
        <v>1</v>
      </c>
      <c r="G300">
        <v>50</v>
      </c>
    </row>
    <row r="301" spans="1:7" hidden="1" x14ac:dyDescent="0.25">
      <c r="A301" t="s">
        <v>12</v>
      </c>
      <c r="B301">
        <v>2</v>
      </c>
      <c r="C301">
        <v>1</v>
      </c>
      <c r="D301">
        <v>29</v>
      </c>
      <c r="E301">
        <v>10.73</v>
      </c>
      <c r="F301">
        <v>1</v>
      </c>
      <c r="G301">
        <v>29</v>
      </c>
    </row>
    <row r="302" spans="1:7" hidden="1" x14ac:dyDescent="0.25">
      <c r="A302" t="s">
        <v>12</v>
      </c>
      <c r="B302">
        <v>2</v>
      </c>
      <c r="C302">
        <v>1</v>
      </c>
      <c r="D302">
        <v>44</v>
      </c>
      <c r="E302">
        <v>10.78</v>
      </c>
      <c r="F302">
        <v>1</v>
      </c>
      <c r="G302">
        <v>44</v>
      </c>
    </row>
    <row r="303" spans="1:7" hidden="1" x14ac:dyDescent="0.25">
      <c r="A303" t="s">
        <v>12</v>
      </c>
      <c r="B303">
        <v>2</v>
      </c>
      <c r="C303">
        <v>1</v>
      </c>
      <c r="D303">
        <v>41</v>
      </c>
      <c r="E303">
        <v>10.68</v>
      </c>
      <c r="F303">
        <v>1</v>
      </c>
      <c r="G303">
        <v>41</v>
      </c>
    </row>
    <row r="304" spans="1:7" hidden="1" x14ac:dyDescent="0.25">
      <c r="A304" t="s">
        <v>12</v>
      </c>
      <c r="B304">
        <v>2</v>
      </c>
      <c r="C304">
        <v>1</v>
      </c>
      <c r="D304">
        <v>39</v>
      </c>
      <c r="E304">
        <v>10.71</v>
      </c>
      <c r="F304">
        <v>1</v>
      </c>
      <c r="G304">
        <v>39</v>
      </c>
    </row>
    <row r="305" spans="1:7" hidden="1" x14ac:dyDescent="0.25">
      <c r="A305" t="s">
        <v>12</v>
      </c>
      <c r="B305">
        <v>2</v>
      </c>
      <c r="C305">
        <v>1</v>
      </c>
      <c r="D305">
        <v>35</v>
      </c>
      <c r="E305">
        <v>10.66</v>
      </c>
      <c r="F305">
        <v>1</v>
      </c>
      <c r="G305">
        <v>35</v>
      </c>
    </row>
    <row r="306" spans="1:7" hidden="1" x14ac:dyDescent="0.25">
      <c r="A306" t="s">
        <v>12</v>
      </c>
      <c r="B306">
        <v>2</v>
      </c>
      <c r="C306">
        <v>1</v>
      </c>
      <c r="D306">
        <v>32</v>
      </c>
      <c r="E306">
        <v>10.73</v>
      </c>
      <c r="F306">
        <v>1</v>
      </c>
      <c r="G306">
        <v>32</v>
      </c>
    </row>
    <row r="307" spans="1:7" hidden="1" x14ac:dyDescent="0.25">
      <c r="A307" t="s">
        <v>12</v>
      </c>
      <c r="B307">
        <v>2</v>
      </c>
      <c r="C307">
        <v>1</v>
      </c>
      <c r="D307">
        <v>39</v>
      </c>
      <c r="E307">
        <v>10.46</v>
      </c>
      <c r="F307">
        <v>1</v>
      </c>
      <c r="G307">
        <v>39</v>
      </c>
    </row>
    <row r="308" spans="1:7" hidden="1" x14ac:dyDescent="0.25">
      <c r="A308" t="s">
        <v>12</v>
      </c>
      <c r="B308">
        <v>2</v>
      </c>
      <c r="C308">
        <v>1</v>
      </c>
      <c r="D308">
        <v>43</v>
      </c>
      <c r="E308">
        <v>10.08</v>
      </c>
      <c r="F308">
        <v>1</v>
      </c>
      <c r="G308">
        <v>43</v>
      </c>
    </row>
    <row r="309" spans="1:7" hidden="1" x14ac:dyDescent="0.25">
      <c r="A309" t="s">
        <v>12</v>
      </c>
      <c r="B309">
        <v>2</v>
      </c>
      <c r="C309">
        <v>1</v>
      </c>
      <c r="D309">
        <v>35</v>
      </c>
      <c r="E309">
        <v>10.91</v>
      </c>
      <c r="F309">
        <v>1</v>
      </c>
      <c r="G309">
        <v>35</v>
      </c>
    </row>
    <row r="310" spans="1:7" hidden="1" x14ac:dyDescent="0.25">
      <c r="A310" t="s">
        <v>12</v>
      </c>
      <c r="B310">
        <v>2</v>
      </c>
      <c r="C310">
        <v>1</v>
      </c>
      <c r="D310">
        <v>32</v>
      </c>
      <c r="E310">
        <v>10.45</v>
      </c>
      <c r="F310">
        <v>1</v>
      </c>
      <c r="G310">
        <v>32</v>
      </c>
    </row>
    <row r="311" spans="1:7" hidden="1" x14ac:dyDescent="0.25">
      <c r="A311" t="s">
        <v>12</v>
      </c>
      <c r="B311">
        <v>2</v>
      </c>
      <c r="C311">
        <v>1</v>
      </c>
      <c r="D311">
        <v>32</v>
      </c>
      <c r="E311">
        <v>10.51</v>
      </c>
      <c r="F311">
        <v>1</v>
      </c>
      <c r="G311">
        <v>32</v>
      </c>
    </row>
    <row r="312" spans="1:7" hidden="1" x14ac:dyDescent="0.25">
      <c r="A312" t="s">
        <v>12</v>
      </c>
      <c r="B312">
        <v>2</v>
      </c>
      <c r="C312">
        <v>1</v>
      </c>
      <c r="D312">
        <v>30</v>
      </c>
      <c r="E312">
        <v>10.78</v>
      </c>
      <c r="F312">
        <v>1</v>
      </c>
      <c r="G312">
        <v>30</v>
      </c>
    </row>
    <row r="313" spans="1:7" hidden="1" x14ac:dyDescent="0.25">
      <c r="A313" t="s">
        <v>12</v>
      </c>
      <c r="B313">
        <v>2</v>
      </c>
      <c r="C313">
        <v>1</v>
      </c>
      <c r="D313">
        <v>40</v>
      </c>
      <c r="E313">
        <v>10.71</v>
      </c>
      <c r="F313">
        <v>1</v>
      </c>
      <c r="G313">
        <v>40</v>
      </c>
    </row>
    <row r="314" spans="1:7" hidden="1" x14ac:dyDescent="0.25">
      <c r="A314" t="s">
        <v>12</v>
      </c>
      <c r="B314">
        <v>2</v>
      </c>
      <c r="C314">
        <v>1</v>
      </c>
      <c r="D314">
        <v>29</v>
      </c>
      <c r="E314">
        <v>11.05</v>
      </c>
      <c r="F314">
        <v>1</v>
      </c>
      <c r="G314">
        <v>29</v>
      </c>
    </row>
    <row r="315" spans="1:7" hidden="1" x14ac:dyDescent="0.25">
      <c r="A315" t="s">
        <v>13</v>
      </c>
      <c r="B315">
        <v>1</v>
      </c>
      <c r="C315">
        <v>0</v>
      </c>
      <c r="D315">
        <v>54</v>
      </c>
      <c r="E315">
        <v>37.700000000000003</v>
      </c>
      <c r="F315">
        <v>6</v>
      </c>
      <c r="G315">
        <v>324</v>
      </c>
    </row>
    <row r="316" spans="1:7" hidden="1" x14ac:dyDescent="0.25">
      <c r="A316" t="s">
        <v>13</v>
      </c>
      <c r="B316">
        <v>1</v>
      </c>
      <c r="C316">
        <v>0</v>
      </c>
      <c r="D316">
        <v>58</v>
      </c>
      <c r="E316">
        <v>19.7</v>
      </c>
      <c r="F316">
        <v>6</v>
      </c>
      <c r="G316">
        <v>348</v>
      </c>
    </row>
    <row r="317" spans="1:7" hidden="1" x14ac:dyDescent="0.25">
      <c r="A317" t="s">
        <v>13</v>
      </c>
      <c r="B317">
        <v>1</v>
      </c>
      <c r="C317">
        <v>0</v>
      </c>
      <c r="D317">
        <v>54</v>
      </c>
      <c r="E317">
        <v>29.2</v>
      </c>
      <c r="F317">
        <v>6</v>
      </c>
      <c r="G317">
        <v>324</v>
      </c>
    </row>
    <row r="318" spans="1:7" hidden="1" x14ac:dyDescent="0.25">
      <c r="A318" t="s">
        <v>13</v>
      </c>
      <c r="B318">
        <v>1</v>
      </c>
      <c r="C318">
        <v>0</v>
      </c>
      <c r="D318">
        <v>51</v>
      </c>
      <c r="E318">
        <v>41</v>
      </c>
      <c r="F318">
        <v>6</v>
      </c>
      <c r="G318">
        <v>306</v>
      </c>
    </row>
    <row r="319" spans="1:7" hidden="1" x14ac:dyDescent="0.25">
      <c r="A319" t="s">
        <v>13</v>
      </c>
      <c r="B319">
        <v>1</v>
      </c>
      <c r="C319">
        <v>0</v>
      </c>
      <c r="D319">
        <v>51</v>
      </c>
      <c r="E319">
        <v>42.2</v>
      </c>
      <c r="F319">
        <v>6</v>
      </c>
      <c r="G319">
        <v>306</v>
      </c>
    </row>
    <row r="320" spans="1:7" hidden="1" x14ac:dyDescent="0.25">
      <c r="A320" t="s">
        <v>13</v>
      </c>
      <c r="B320">
        <v>1</v>
      </c>
      <c r="C320">
        <v>0</v>
      </c>
      <c r="D320">
        <v>44</v>
      </c>
      <c r="E320">
        <v>46.2</v>
      </c>
      <c r="F320">
        <v>6</v>
      </c>
      <c r="G320">
        <v>264</v>
      </c>
    </row>
    <row r="321" spans="1:7" hidden="1" x14ac:dyDescent="0.25">
      <c r="A321" t="s">
        <v>13</v>
      </c>
      <c r="B321">
        <v>1</v>
      </c>
      <c r="C321">
        <v>0</v>
      </c>
      <c r="D321">
        <v>38</v>
      </c>
      <c r="E321">
        <v>54.9</v>
      </c>
      <c r="F321">
        <v>6</v>
      </c>
      <c r="G321">
        <v>228</v>
      </c>
    </row>
    <row r="322" spans="1:7" hidden="1" x14ac:dyDescent="0.25">
      <c r="A322" t="s">
        <v>13</v>
      </c>
      <c r="B322">
        <v>1</v>
      </c>
      <c r="C322">
        <v>0</v>
      </c>
      <c r="D322">
        <v>34</v>
      </c>
      <c r="E322">
        <v>55.2</v>
      </c>
      <c r="F322">
        <v>6</v>
      </c>
      <c r="G322">
        <v>204</v>
      </c>
    </row>
    <row r="323" spans="1:7" hidden="1" x14ac:dyDescent="0.25">
      <c r="A323" t="s">
        <v>13</v>
      </c>
      <c r="B323">
        <v>1</v>
      </c>
      <c r="C323">
        <v>0</v>
      </c>
      <c r="D323">
        <v>43</v>
      </c>
      <c r="E323">
        <v>51.4</v>
      </c>
      <c r="F323">
        <v>6</v>
      </c>
      <c r="G323">
        <v>258</v>
      </c>
    </row>
    <row r="324" spans="1:7" hidden="1" x14ac:dyDescent="0.25">
      <c r="A324" t="s">
        <v>13</v>
      </c>
      <c r="B324">
        <v>1</v>
      </c>
      <c r="C324">
        <v>0</v>
      </c>
      <c r="D324">
        <v>55</v>
      </c>
      <c r="E324">
        <v>38.200000000000003</v>
      </c>
      <c r="F324">
        <v>6</v>
      </c>
      <c r="G324">
        <v>330</v>
      </c>
    </row>
    <row r="325" spans="1:7" hidden="1" x14ac:dyDescent="0.25">
      <c r="A325" t="s">
        <v>13</v>
      </c>
      <c r="B325">
        <v>1</v>
      </c>
      <c r="C325">
        <v>0</v>
      </c>
      <c r="D325">
        <v>60</v>
      </c>
      <c r="E325">
        <v>18.8</v>
      </c>
      <c r="F325">
        <v>6</v>
      </c>
      <c r="G325">
        <v>360</v>
      </c>
    </row>
    <row r="326" spans="1:7" hidden="1" x14ac:dyDescent="0.25">
      <c r="A326" t="s">
        <v>13</v>
      </c>
      <c r="B326">
        <v>1</v>
      </c>
      <c r="C326">
        <v>0</v>
      </c>
      <c r="D326">
        <v>52</v>
      </c>
      <c r="E326">
        <v>40.299999999999997</v>
      </c>
      <c r="F326">
        <v>6</v>
      </c>
      <c r="G326">
        <v>312</v>
      </c>
    </row>
    <row r="327" spans="1:7" hidden="1" x14ac:dyDescent="0.25">
      <c r="A327" t="s">
        <v>13</v>
      </c>
      <c r="B327">
        <v>1</v>
      </c>
      <c r="C327">
        <v>0</v>
      </c>
      <c r="D327">
        <v>43</v>
      </c>
      <c r="E327">
        <v>49.5</v>
      </c>
      <c r="F327">
        <v>6</v>
      </c>
      <c r="G327">
        <v>258</v>
      </c>
    </row>
    <row r="328" spans="1:7" hidden="1" x14ac:dyDescent="0.25">
      <c r="A328" t="s">
        <v>13</v>
      </c>
      <c r="B328">
        <v>1</v>
      </c>
      <c r="C328">
        <v>0</v>
      </c>
      <c r="D328">
        <v>35</v>
      </c>
      <c r="E328">
        <v>56.8</v>
      </c>
      <c r="F328">
        <v>6</v>
      </c>
      <c r="G328">
        <v>210</v>
      </c>
    </row>
    <row r="329" spans="1:7" hidden="1" x14ac:dyDescent="0.25">
      <c r="A329" t="s">
        <v>13</v>
      </c>
      <c r="B329">
        <v>1</v>
      </c>
      <c r="C329">
        <v>0</v>
      </c>
      <c r="D329">
        <v>32</v>
      </c>
      <c r="E329">
        <v>60.8</v>
      </c>
      <c r="F329">
        <v>6</v>
      </c>
      <c r="G329">
        <v>192</v>
      </c>
    </row>
    <row r="330" spans="1:7" hidden="1" x14ac:dyDescent="0.25">
      <c r="A330" t="s">
        <v>13</v>
      </c>
      <c r="B330">
        <v>1</v>
      </c>
      <c r="C330">
        <v>0</v>
      </c>
      <c r="D330">
        <v>32</v>
      </c>
      <c r="E330">
        <v>60.8</v>
      </c>
      <c r="F330">
        <v>6</v>
      </c>
      <c r="G330">
        <v>192</v>
      </c>
    </row>
    <row r="331" spans="1:7" hidden="1" x14ac:dyDescent="0.25">
      <c r="A331" t="s">
        <v>13</v>
      </c>
      <c r="B331">
        <v>1</v>
      </c>
      <c r="C331">
        <v>0</v>
      </c>
      <c r="D331">
        <v>47</v>
      </c>
      <c r="E331">
        <v>46.9</v>
      </c>
      <c r="F331">
        <v>6</v>
      </c>
      <c r="G331">
        <v>282</v>
      </c>
    </row>
    <row r="332" spans="1:7" hidden="1" x14ac:dyDescent="0.25">
      <c r="A332" t="s">
        <v>13</v>
      </c>
      <c r="B332">
        <v>1</v>
      </c>
      <c r="C332">
        <v>0</v>
      </c>
      <c r="D332">
        <v>44</v>
      </c>
      <c r="E332">
        <v>48.8</v>
      </c>
      <c r="F332">
        <v>6</v>
      </c>
      <c r="G332">
        <v>264</v>
      </c>
    </row>
    <row r="333" spans="1:7" hidden="1" x14ac:dyDescent="0.25">
      <c r="A333" t="s">
        <v>13</v>
      </c>
      <c r="B333">
        <v>1</v>
      </c>
      <c r="C333">
        <v>0</v>
      </c>
      <c r="D333">
        <v>34</v>
      </c>
      <c r="E333">
        <v>57</v>
      </c>
      <c r="F333">
        <v>6</v>
      </c>
      <c r="G333">
        <v>204</v>
      </c>
    </row>
    <row r="334" spans="1:7" hidden="1" x14ac:dyDescent="0.25">
      <c r="A334" t="s">
        <v>13</v>
      </c>
      <c r="B334">
        <v>1</v>
      </c>
      <c r="C334">
        <v>0</v>
      </c>
      <c r="D334">
        <v>53</v>
      </c>
      <c r="E334">
        <v>40.299999999999997</v>
      </c>
      <c r="F334">
        <v>6</v>
      </c>
      <c r="G334">
        <v>318</v>
      </c>
    </row>
    <row r="335" spans="1:7" hidden="1" x14ac:dyDescent="0.25">
      <c r="A335" t="s">
        <v>13</v>
      </c>
      <c r="B335">
        <v>1</v>
      </c>
      <c r="C335">
        <v>0</v>
      </c>
      <c r="D335">
        <v>51</v>
      </c>
      <c r="E335">
        <v>40</v>
      </c>
      <c r="F335">
        <v>6</v>
      </c>
      <c r="G335">
        <v>306</v>
      </c>
    </row>
    <row r="336" spans="1:7" hidden="1" x14ac:dyDescent="0.25">
      <c r="A336" t="s">
        <v>13</v>
      </c>
      <c r="B336">
        <v>1</v>
      </c>
      <c r="C336">
        <v>0</v>
      </c>
      <c r="D336">
        <v>56</v>
      </c>
      <c r="E336">
        <v>35.6</v>
      </c>
      <c r="F336">
        <v>6</v>
      </c>
      <c r="G336">
        <v>336</v>
      </c>
    </row>
    <row r="337" spans="1:7" hidden="1" x14ac:dyDescent="0.25">
      <c r="A337" t="s">
        <v>13</v>
      </c>
      <c r="B337">
        <v>1</v>
      </c>
      <c r="C337">
        <v>0</v>
      </c>
      <c r="D337">
        <v>53</v>
      </c>
      <c r="E337">
        <v>37</v>
      </c>
      <c r="F337">
        <v>6</v>
      </c>
      <c r="G337">
        <v>318</v>
      </c>
    </row>
    <row r="338" spans="1:7" hidden="1" x14ac:dyDescent="0.25">
      <c r="A338" t="s">
        <v>13</v>
      </c>
      <c r="B338">
        <v>1</v>
      </c>
      <c r="C338">
        <v>0</v>
      </c>
      <c r="D338">
        <v>54</v>
      </c>
      <c r="E338">
        <v>36.299999999999997</v>
      </c>
      <c r="F338">
        <v>6</v>
      </c>
      <c r="G338">
        <v>324</v>
      </c>
    </row>
    <row r="339" spans="1:7" hidden="1" x14ac:dyDescent="0.25">
      <c r="A339" t="s">
        <v>13</v>
      </c>
      <c r="B339">
        <v>1</v>
      </c>
      <c r="C339">
        <v>0</v>
      </c>
      <c r="D339">
        <v>54</v>
      </c>
      <c r="E339">
        <v>37.200000000000003</v>
      </c>
      <c r="F339">
        <v>6</v>
      </c>
      <c r="G339">
        <v>324</v>
      </c>
    </row>
    <row r="340" spans="1:7" hidden="1" x14ac:dyDescent="0.25">
      <c r="A340" t="s">
        <v>13</v>
      </c>
      <c r="B340">
        <v>1</v>
      </c>
      <c r="C340">
        <v>0</v>
      </c>
      <c r="D340">
        <v>50</v>
      </c>
      <c r="E340">
        <v>41.5</v>
      </c>
      <c r="F340">
        <v>6</v>
      </c>
      <c r="G340">
        <v>300</v>
      </c>
    </row>
    <row r="341" spans="1:7" hidden="1" x14ac:dyDescent="0.25">
      <c r="A341" t="s">
        <v>13</v>
      </c>
      <c r="B341">
        <v>1</v>
      </c>
      <c r="C341">
        <v>0</v>
      </c>
      <c r="D341">
        <v>47</v>
      </c>
      <c r="E341">
        <v>44.3</v>
      </c>
      <c r="F341">
        <v>6</v>
      </c>
      <c r="G341">
        <v>282</v>
      </c>
    </row>
    <row r="342" spans="1:7" hidden="1" x14ac:dyDescent="0.25">
      <c r="A342" t="s">
        <v>13</v>
      </c>
      <c r="B342">
        <v>1</v>
      </c>
      <c r="C342">
        <v>0</v>
      </c>
      <c r="D342">
        <v>42</v>
      </c>
      <c r="E342">
        <v>48.1</v>
      </c>
      <c r="F342">
        <v>6</v>
      </c>
      <c r="G342">
        <v>252</v>
      </c>
    </row>
    <row r="343" spans="1:7" hidden="1" x14ac:dyDescent="0.25">
      <c r="A343" t="s">
        <v>13</v>
      </c>
      <c r="B343">
        <v>1</v>
      </c>
      <c r="C343">
        <v>0</v>
      </c>
      <c r="D343">
        <v>52</v>
      </c>
      <c r="E343">
        <v>40.299999999999997</v>
      </c>
      <c r="F343">
        <v>6</v>
      </c>
      <c r="G343">
        <v>312</v>
      </c>
    </row>
    <row r="344" spans="1:7" hidden="1" x14ac:dyDescent="0.25">
      <c r="A344" t="s">
        <v>13</v>
      </c>
      <c r="B344">
        <v>1</v>
      </c>
      <c r="C344">
        <v>0</v>
      </c>
      <c r="D344">
        <v>59</v>
      </c>
      <c r="E344">
        <v>31.8</v>
      </c>
      <c r="F344">
        <v>6</v>
      </c>
      <c r="G344">
        <v>354</v>
      </c>
    </row>
    <row r="345" spans="1:7" hidden="1" x14ac:dyDescent="0.25">
      <c r="A345" t="s">
        <v>13</v>
      </c>
      <c r="B345">
        <v>1</v>
      </c>
      <c r="C345">
        <v>0</v>
      </c>
      <c r="D345">
        <v>57</v>
      </c>
      <c r="E345">
        <v>34.4</v>
      </c>
      <c r="F345">
        <v>6</v>
      </c>
      <c r="G345">
        <v>342</v>
      </c>
    </row>
    <row r="346" spans="1:7" hidden="1" x14ac:dyDescent="0.25">
      <c r="A346" t="s">
        <v>13</v>
      </c>
      <c r="B346">
        <v>1</v>
      </c>
      <c r="C346">
        <v>0</v>
      </c>
      <c r="D346">
        <v>62</v>
      </c>
      <c r="E346">
        <v>28</v>
      </c>
      <c r="F346">
        <v>6</v>
      </c>
      <c r="G346">
        <v>372</v>
      </c>
    </row>
    <row r="347" spans="1:7" hidden="1" x14ac:dyDescent="0.25">
      <c r="A347" t="s">
        <v>13</v>
      </c>
      <c r="B347">
        <v>1</v>
      </c>
      <c r="C347">
        <v>0</v>
      </c>
      <c r="D347">
        <v>51</v>
      </c>
      <c r="E347">
        <v>40.799999999999997</v>
      </c>
      <c r="F347">
        <v>6</v>
      </c>
      <c r="G347">
        <v>306</v>
      </c>
    </row>
    <row r="348" spans="1:7" hidden="1" x14ac:dyDescent="0.25">
      <c r="A348" t="s">
        <v>13</v>
      </c>
      <c r="B348">
        <v>1</v>
      </c>
      <c r="C348">
        <v>0</v>
      </c>
      <c r="D348">
        <v>51</v>
      </c>
      <c r="E348">
        <v>39.1</v>
      </c>
      <c r="F348">
        <v>6</v>
      </c>
      <c r="G348">
        <v>306</v>
      </c>
    </row>
    <row r="349" spans="1:7" hidden="1" x14ac:dyDescent="0.25">
      <c r="A349" t="s">
        <v>13</v>
      </c>
      <c r="B349">
        <v>1</v>
      </c>
      <c r="C349">
        <v>0</v>
      </c>
      <c r="D349">
        <v>49</v>
      </c>
      <c r="E349">
        <v>37.9</v>
      </c>
      <c r="F349">
        <v>6</v>
      </c>
      <c r="G349">
        <v>294</v>
      </c>
    </row>
    <row r="350" spans="1:7" hidden="1" x14ac:dyDescent="0.25">
      <c r="A350" t="s">
        <v>13</v>
      </c>
      <c r="B350">
        <v>1</v>
      </c>
      <c r="C350">
        <v>0</v>
      </c>
      <c r="D350">
        <v>49</v>
      </c>
      <c r="E350">
        <v>41.7</v>
      </c>
      <c r="F350">
        <v>6</v>
      </c>
      <c r="G350">
        <v>294</v>
      </c>
    </row>
    <row r="351" spans="1:7" hidden="1" x14ac:dyDescent="0.25">
      <c r="A351" t="s">
        <v>13</v>
      </c>
      <c r="B351">
        <v>1</v>
      </c>
      <c r="C351">
        <v>0</v>
      </c>
      <c r="D351">
        <v>53</v>
      </c>
      <c r="E351">
        <v>38.200000000000003</v>
      </c>
      <c r="F351">
        <v>6</v>
      </c>
      <c r="G351">
        <v>318</v>
      </c>
    </row>
    <row r="352" spans="1:7" hidden="1" x14ac:dyDescent="0.25">
      <c r="A352" t="s">
        <v>13</v>
      </c>
      <c r="B352">
        <v>1</v>
      </c>
      <c r="C352">
        <v>0</v>
      </c>
      <c r="D352">
        <v>62</v>
      </c>
      <c r="E352">
        <v>29.9</v>
      </c>
      <c r="F352">
        <v>6</v>
      </c>
      <c r="G352">
        <v>372</v>
      </c>
    </row>
    <row r="353" spans="1:7" hidden="1" x14ac:dyDescent="0.25">
      <c r="A353" t="s">
        <v>13</v>
      </c>
      <c r="B353">
        <v>1</v>
      </c>
      <c r="C353">
        <v>0</v>
      </c>
      <c r="D353">
        <v>65</v>
      </c>
      <c r="E353">
        <v>25.6</v>
      </c>
      <c r="F353">
        <v>6</v>
      </c>
      <c r="G353">
        <v>390</v>
      </c>
    </row>
    <row r="354" spans="1:7" hidden="1" x14ac:dyDescent="0.25">
      <c r="A354" t="s">
        <v>13</v>
      </c>
      <c r="B354">
        <v>1</v>
      </c>
      <c r="C354">
        <v>0</v>
      </c>
      <c r="D354">
        <v>62</v>
      </c>
      <c r="E354">
        <v>29.7</v>
      </c>
      <c r="F354">
        <v>6</v>
      </c>
      <c r="G354">
        <v>372</v>
      </c>
    </row>
    <row r="355" spans="1:7" hidden="1" x14ac:dyDescent="0.25">
      <c r="A355" t="s">
        <v>13</v>
      </c>
      <c r="B355">
        <v>1</v>
      </c>
      <c r="C355">
        <v>0</v>
      </c>
      <c r="D355">
        <v>35</v>
      </c>
      <c r="E355">
        <v>52.5</v>
      </c>
      <c r="F355">
        <v>6</v>
      </c>
      <c r="G355">
        <v>210</v>
      </c>
    </row>
    <row r="356" spans="1:7" hidden="1" x14ac:dyDescent="0.25">
      <c r="A356" t="s">
        <v>13</v>
      </c>
      <c r="B356">
        <v>1</v>
      </c>
      <c r="C356">
        <v>0</v>
      </c>
      <c r="D356">
        <v>58</v>
      </c>
      <c r="E356">
        <v>33.4</v>
      </c>
      <c r="F356">
        <v>6</v>
      </c>
      <c r="G356">
        <v>348</v>
      </c>
    </row>
    <row r="357" spans="1:7" hidden="1" x14ac:dyDescent="0.25">
      <c r="A357" t="s">
        <v>13</v>
      </c>
      <c r="B357">
        <v>1</v>
      </c>
      <c r="C357">
        <v>0</v>
      </c>
      <c r="D357">
        <v>32</v>
      </c>
      <c r="E357">
        <v>57.3</v>
      </c>
      <c r="F357">
        <v>6</v>
      </c>
      <c r="G357">
        <v>192</v>
      </c>
    </row>
    <row r="358" spans="1:7" hidden="1" x14ac:dyDescent="0.25">
      <c r="A358" t="s">
        <v>13</v>
      </c>
      <c r="B358">
        <v>1</v>
      </c>
      <c r="C358">
        <v>0</v>
      </c>
      <c r="D358">
        <v>27</v>
      </c>
      <c r="E358">
        <v>64.400000000000006</v>
      </c>
      <c r="F358">
        <v>6</v>
      </c>
      <c r="G358">
        <v>162</v>
      </c>
    </row>
    <row r="359" spans="1:7" hidden="1" x14ac:dyDescent="0.25">
      <c r="A359" t="s">
        <v>13</v>
      </c>
      <c r="B359">
        <v>1</v>
      </c>
      <c r="C359">
        <v>0</v>
      </c>
      <c r="D359">
        <v>52</v>
      </c>
      <c r="E359">
        <v>38.9</v>
      </c>
      <c r="F359">
        <v>6</v>
      </c>
      <c r="G359">
        <v>312</v>
      </c>
    </row>
    <row r="360" spans="1:7" hidden="1" x14ac:dyDescent="0.25">
      <c r="A360" t="s">
        <v>13</v>
      </c>
      <c r="B360">
        <v>1</v>
      </c>
      <c r="C360">
        <v>0</v>
      </c>
      <c r="D360">
        <v>26</v>
      </c>
      <c r="E360">
        <v>64.400000000000006</v>
      </c>
      <c r="F360">
        <v>6</v>
      </c>
      <c r="G360">
        <v>156</v>
      </c>
    </row>
    <row r="361" spans="1:7" hidden="1" x14ac:dyDescent="0.25">
      <c r="A361" t="s">
        <v>13</v>
      </c>
      <c r="B361">
        <v>1</v>
      </c>
      <c r="C361">
        <v>0</v>
      </c>
      <c r="D361">
        <v>41</v>
      </c>
      <c r="E361">
        <v>50.9</v>
      </c>
      <c r="F361">
        <v>6</v>
      </c>
      <c r="G361">
        <v>246</v>
      </c>
    </row>
    <row r="362" spans="1:7" hidden="1" x14ac:dyDescent="0.25">
      <c r="A362" t="s">
        <v>13</v>
      </c>
      <c r="B362">
        <v>1</v>
      </c>
      <c r="C362">
        <v>0</v>
      </c>
      <c r="D362">
        <v>31</v>
      </c>
      <c r="E362">
        <v>60.4</v>
      </c>
      <c r="F362">
        <v>6</v>
      </c>
      <c r="G362">
        <v>186</v>
      </c>
    </row>
    <row r="363" spans="1:7" hidden="1" x14ac:dyDescent="0.25">
      <c r="A363" t="s">
        <v>13</v>
      </c>
      <c r="B363">
        <v>1</v>
      </c>
      <c r="C363">
        <v>0</v>
      </c>
      <c r="D363">
        <v>37</v>
      </c>
      <c r="E363">
        <v>53.2</v>
      </c>
      <c r="F363">
        <v>6</v>
      </c>
      <c r="G363">
        <v>222</v>
      </c>
    </row>
    <row r="364" spans="1:7" hidden="1" x14ac:dyDescent="0.25">
      <c r="A364" t="s">
        <v>13</v>
      </c>
      <c r="B364">
        <v>1</v>
      </c>
      <c r="C364">
        <v>0</v>
      </c>
      <c r="D364">
        <v>34</v>
      </c>
      <c r="E364">
        <v>55.7</v>
      </c>
      <c r="F364">
        <v>6</v>
      </c>
      <c r="G364">
        <v>204</v>
      </c>
    </row>
    <row r="365" spans="1:7" hidden="1" x14ac:dyDescent="0.25">
      <c r="A365" t="s">
        <v>13</v>
      </c>
      <c r="B365">
        <v>1</v>
      </c>
      <c r="C365">
        <v>0</v>
      </c>
      <c r="D365">
        <v>38</v>
      </c>
      <c r="E365">
        <v>52.8</v>
      </c>
      <c r="F365">
        <v>6</v>
      </c>
      <c r="G365">
        <v>228</v>
      </c>
    </row>
    <row r="366" spans="1:7" hidden="1" x14ac:dyDescent="0.25">
      <c r="A366" t="s">
        <v>13</v>
      </c>
      <c r="B366">
        <v>1</v>
      </c>
      <c r="C366">
        <v>0</v>
      </c>
      <c r="D366">
        <v>42</v>
      </c>
      <c r="E366">
        <v>47.4</v>
      </c>
      <c r="F366">
        <v>6</v>
      </c>
      <c r="G366">
        <v>252</v>
      </c>
    </row>
    <row r="367" spans="1:7" hidden="1" x14ac:dyDescent="0.25">
      <c r="A367" t="s">
        <v>13</v>
      </c>
      <c r="B367">
        <v>1</v>
      </c>
      <c r="C367">
        <v>0</v>
      </c>
      <c r="D367">
        <v>38</v>
      </c>
      <c r="E367">
        <v>51</v>
      </c>
      <c r="F367">
        <v>6</v>
      </c>
      <c r="G367">
        <v>228</v>
      </c>
    </row>
    <row r="368" spans="1:7" hidden="1" x14ac:dyDescent="0.25">
      <c r="A368" t="s">
        <v>13</v>
      </c>
      <c r="B368">
        <v>1</v>
      </c>
      <c r="C368">
        <v>0</v>
      </c>
      <c r="D368">
        <v>41</v>
      </c>
      <c r="E368">
        <v>51.8</v>
      </c>
      <c r="F368">
        <v>6</v>
      </c>
      <c r="G368">
        <v>246</v>
      </c>
    </row>
    <row r="369" spans="1:7" hidden="1" x14ac:dyDescent="0.25">
      <c r="A369" t="s">
        <v>13</v>
      </c>
      <c r="B369">
        <v>1</v>
      </c>
      <c r="C369">
        <v>0</v>
      </c>
      <c r="D369">
        <v>43</v>
      </c>
      <c r="E369">
        <v>47.8</v>
      </c>
      <c r="F369">
        <v>6</v>
      </c>
      <c r="G369">
        <v>258</v>
      </c>
    </row>
    <row r="370" spans="1:7" hidden="1" x14ac:dyDescent="0.25">
      <c r="A370" t="s">
        <v>13</v>
      </c>
      <c r="B370">
        <v>1</v>
      </c>
      <c r="C370">
        <v>0</v>
      </c>
      <c r="D370">
        <v>42</v>
      </c>
      <c r="E370">
        <v>47.7</v>
      </c>
      <c r="F370">
        <v>6</v>
      </c>
      <c r="G370">
        <v>252</v>
      </c>
    </row>
    <row r="371" spans="1:7" hidden="1" x14ac:dyDescent="0.25">
      <c r="A371" t="s">
        <v>13</v>
      </c>
      <c r="B371">
        <v>1</v>
      </c>
      <c r="C371">
        <v>0</v>
      </c>
      <c r="D371">
        <v>49</v>
      </c>
      <c r="E371">
        <v>43</v>
      </c>
      <c r="F371">
        <v>6</v>
      </c>
      <c r="G371">
        <v>294</v>
      </c>
    </row>
    <row r="372" spans="1:7" hidden="1" x14ac:dyDescent="0.25">
      <c r="A372" t="s">
        <v>13</v>
      </c>
      <c r="B372">
        <v>1</v>
      </c>
      <c r="C372">
        <v>0</v>
      </c>
      <c r="D372">
        <v>40</v>
      </c>
      <c r="E372">
        <v>50.6</v>
      </c>
      <c r="F372">
        <v>6</v>
      </c>
      <c r="G372">
        <v>240</v>
      </c>
    </row>
    <row r="373" spans="1:7" hidden="1" x14ac:dyDescent="0.25">
      <c r="A373" t="s">
        <v>13</v>
      </c>
      <c r="B373">
        <v>1</v>
      </c>
      <c r="C373">
        <v>0</v>
      </c>
      <c r="D373">
        <v>35</v>
      </c>
      <c r="E373">
        <v>57.8</v>
      </c>
      <c r="F373">
        <v>6</v>
      </c>
      <c r="G373">
        <v>210</v>
      </c>
    </row>
    <row r="374" spans="1:7" hidden="1" x14ac:dyDescent="0.25">
      <c r="A374" t="s">
        <v>13</v>
      </c>
      <c r="B374">
        <v>1</v>
      </c>
      <c r="C374">
        <v>0</v>
      </c>
      <c r="D374">
        <v>33</v>
      </c>
      <c r="E374">
        <v>59</v>
      </c>
      <c r="F374">
        <v>6</v>
      </c>
      <c r="G374">
        <v>198</v>
      </c>
    </row>
    <row r="375" spans="1:7" hidden="1" x14ac:dyDescent="0.25">
      <c r="A375" t="s">
        <v>13</v>
      </c>
      <c r="B375">
        <v>1</v>
      </c>
      <c r="C375">
        <v>0</v>
      </c>
      <c r="D375">
        <v>31</v>
      </c>
      <c r="E375">
        <v>57.6</v>
      </c>
      <c r="F375">
        <v>6</v>
      </c>
      <c r="G375">
        <v>186</v>
      </c>
    </row>
    <row r="376" spans="1:7" hidden="1" x14ac:dyDescent="0.25">
      <c r="A376" t="s">
        <v>13</v>
      </c>
      <c r="B376">
        <v>1</v>
      </c>
      <c r="C376">
        <v>0</v>
      </c>
      <c r="D376">
        <v>36</v>
      </c>
      <c r="E376">
        <v>56.4</v>
      </c>
      <c r="F376">
        <v>6</v>
      </c>
      <c r="G376">
        <v>216</v>
      </c>
    </row>
    <row r="377" spans="1:7" hidden="1" x14ac:dyDescent="0.25">
      <c r="A377" t="s">
        <v>13</v>
      </c>
      <c r="B377">
        <v>1</v>
      </c>
      <c r="C377">
        <v>0</v>
      </c>
      <c r="D377">
        <v>35</v>
      </c>
      <c r="E377">
        <v>49.6</v>
      </c>
      <c r="F377">
        <v>6</v>
      </c>
      <c r="G377">
        <v>210</v>
      </c>
    </row>
    <row r="378" spans="1:7" hidden="1" x14ac:dyDescent="0.25">
      <c r="A378" t="s">
        <v>13</v>
      </c>
      <c r="B378">
        <v>1</v>
      </c>
      <c r="C378">
        <v>0</v>
      </c>
      <c r="D378">
        <v>36</v>
      </c>
      <c r="E378">
        <v>55.3</v>
      </c>
      <c r="F378">
        <v>6</v>
      </c>
      <c r="G378">
        <v>216</v>
      </c>
    </row>
    <row r="379" spans="1:7" hidden="1" x14ac:dyDescent="0.25">
      <c r="A379" t="s">
        <v>13</v>
      </c>
      <c r="B379">
        <v>1</v>
      </c>
      <c r="C379">
        <v>0</v>
      </c>
      <c r="D379">
        <v>37</v>
      </c>
      <c r="E379">
        <v>51.4</v>
      </c>
      <c r="F379">
        <v>6</v>
      </c>
      <c r="G379">
        <v>222</v>
      </c>
    </row>
    <row r="380" spans="1:7" hidden="1" x14ac:dyDescent="0.25">
      <c r="A380" t="s">
        <v>13</v>
      </c>
      <c r="B380">
        <v>1</v>
      </c>
      <c r="C380">
        <v>0</v>
      </c>
      <c r="D380">
        <v>33</v>
      </c>
      <c r="E380">
        <v>58.2</v>
      </c>
      <c r="F380">
        <v>6</v>
      </c>
      <c r="G380">
        <v>198</v>
      </c>
    </row>
    <row r="381" spans="1:7" hidden="1" x14ac:dyDescent="0.25">
      <c r="A381" t="s">
        <v>13</v>
      </c>
      <c r="B381">
        <v>1</v>
      </c>
      <c r="C381">
        <v>0</v>
      </c>
      <c r="D381">
        <v>42</v>
      </c>
      <c r="E381">
        <v>46.7</v>
      </c>
      <c r="F381">
        <v>6</v>
      </c>
      <c r="G381">
        <v>252</v>
      </c>
    </row>
    <row r="382" spans="1:7" hidden="1" x14ac:dyDescent="0.25">
      <c r="A382" t="s">
        <v>13</v>
      </c>
      <c r="B382">
        <v>1</v>
      </c>
      <c r="C382">
        <v>0</v>
      </c>
      <c r="D382">
        <v>43</v>
      </c>
      <c r="E382">
        <v>46.5</v>
      </c>
      <c r="F382">
        <v>6</v>
      </c>
      <c r="G382">
        <v>258</v>
      </c>
    </row>
    <row r="383" spans="1:7" hidden="1" x14ac:dyDescent="0.25">
      <c r="A383" t="s">
        <v>13</v>
      </c>
      <c r="B383">
        <v>1</v>
      </c>
      <c r="C383">
        <v>0</v>
      </c>
      <c r="D383">
        <v>44</v>
      </c>
      <c r="E383">
        <v>45.8</v>
      </c>
      <c r="F383">
        <v>6</v>
      </c>
      <c r="G383">
        <v>264</v>
      </c>
    </row>
    <row r="384" spans="1:7" hidden="1" x14ac:dyDescent="0.25">
      <c r="A384" t="s">
        <v>13</v>
      </c>
      <c r="B384">
        <v>1</v>
      </c>
      <c r="C384">
        <v>0</v>
      </c>
      <c r="D384">
        <v>46</v>
      </c>
      <c r="E384">
        <v>41.6</v>
      </c>
      <c r="F384">
        <v>6</v>
      </c>
      <c r="G384">
        <v>276</v>
      </c>
    </row>
    <row r="385" spans="1:7" hidden="1" x14ac:dyDescent="0.25">
      <c r="A385" t="s">
        <v>13</v>
      </c>
      <c r="B385">
        <v>1</v>
      </c>
      <c r="C385">
        <v>0</v>
      </c>
      <c r="D385">
        <v>47</v>
      </c>
      <c r="E385">
        <v>42.5</v>
      </c>
      <c r="F385">
        <v>6</v>
      </c>
      <c r="G385">
        <v>282</v>
      </c>
    </row>
    <row r="386" spans="1:7" hidden="1" x14ac:dyDescent="0.25">
      <c r="A386" t="s">
        <v>13</v>
      </c>
      <c r="B386">
        <v>1</v>
      </c>
      <c r="C386">
        <v>0</v>
      </c>
      <c r="D386">
        <v>49</v>
      </c>
      <c r="E386">
        <v>42.1</v>
      </c>
      <c r="F386">
        <v>6</v>
      </c>
      <c r="G386">
        <v>294</v>
      </c>
    </row>
    <row r="387" spans="1:7" hidden="1" x14ac:dyDescent="0.25">
      <c r="A387" t="s">
        <v>13</v>
      </c>
      <c r="B387">
        <v>1</v>
      </c>
      <c r="C387">
        <v>0</v>
      </c>
      <c r="D387">
        <v>44</v>
      </c>
      <c r="E387">
        <v>44.6</v>
      </c>
      <c r="F387">
        <v>6</v>
      </c>
      <c r="G387">
        <v>264</v>
      </c>
    </row>
    <row r="388" spans="1:7" hidden="1" x14ac:dyDescent="0.25">
      <c r="A388" t="s">
        <v>13</v>
      </c>
      <c r="B388">
        <v>1</v>
      </c>
      <c r="C388">
        <v>0</v>
      </c>
      <c r="D388">
        <v>36</v>
      </c>
      <c r="E388">
        <v>57.5</v>
      </c>
      <c r="F388">
        <v>6</v>
      </c>
      <c r="G388">
        <v>216</v>
      </c>
    </row>
    <row r="389" spans="1:7" hidden="1" x14ac:dyDescent="0.25">
      <c r="A389" t="s">
        <v>13</v>
      </c>
      <c r="B389">
        <v>1</v>
      </c>
      <c r="C389">
        <v>0</v>
      </c>
      <c r="D389">
        <v>46</v>
      </c>
      <c r="E389">
        <v>47.3</v>
      </c>
      <c r="F389">
        <v>6</v>
      </c>
      <c r="G389">
        <v>276</v>
      </c>
    </row>
    <row r="390" spans="1:7" hidden="1" x14ac:dyDescent="0.25">
      <c r="A390" t="s">
        <v>13</v>
      </c>
      <c r="B390">
        <v>1</v>
      </c>
      <c r="C390">
        <v>0</v>
      </c>
      <c r="D390">
        <v>30</v>
      </c>
      <c r="E390">
        <v>60.2</v>
      </c>
      <c r="F390">
        <v>6</v>
      </c>
      <c r="G390">
        <v>180</v>
      </c>
    </row>
    <row r="391" spans="1:7" hidden="1" x14ac:dyDescent="0.25">
      <c r="A391" t="s">
        <v>13</v>
      </c>
      <c r="B391">
        <v>1</v>
      </c>
      <c r="C391">
        <v>0</v>
      </c>
      <c r="D391">
        <v>27</v>
      </c>
      <c r="E391">
        <v>62.5</v>
      </c>
      <c r="F391">
        <v>6</v>
      </c>
      <c r="G391">
        <v>162</v>
      </c>
    </row>
    <row r="392" spans="1:7" hidden="1" x14ac:dyDescent="0.25">
      <c r="A392" t="s">
        <v>13</v>
      </c>
      <c r="B392">
        <v>1</v>
      </c>
      <c r="C392">
        <v>0</v>
      </c>
      <c r="D392">
        <v>33</v>
      </c>
      <c r="E392">
        <v>60.7</v>
      </c>
      <c r="F392">
        <v>6</v>
      </c>
      <c r="G392">
        <v>198</v>
      </c>
    </row>
    <row r="393" spans="1:7" hidden="1" x14ac:dyDescent="0.25">
      <c r="A393" t="s">
        <v>13</v>
      </c>
      <c r="B393">
        <v>1</v>
      </c>
      <c r="C393">
        <v>0</v>
      </c>
      <c r="D393">
        <v>33</v>
      </c>
      <c r="E393">
        <v>51.9</v>
      </c>
      <c r="F393">
        <v>6</v>
      </c>
      <c r="G393">
        <v>198</v>
      </c>
    </row>
    <row r="394" spans="1:7" hidden="1" x14ac:dyDescent="0.25">
      <c r="A394" t="s">
        <v>13</v>
      </c>
      <c r="B394">
        <v>1</v>
      </c>
      <c r="C394">
        <v>0</v>
      </c>
      <c r="D394">
        <v>43</v>
      </c>
      <c r="E394">
        <v>49.3</v>
      </c>
      <c r="F394">
        <v>6</v>
      </c>
      <c r="G394">
        <v>258</v>
      </c>
    </row>
    <row r="395" spans="1:7" hidden="1" x14ac:dyDescent="0.25">
      <c r="A395" t="s">
        <v>13</v>
      </c>
      <c r="B395">
        <v>1</v>
      </c>
      <c r="C395">
        <v>0</v>
      </c>
      <c r="D395">
        <v>39</v>
      </c>
      <c r="E395">
        <v>53</v>
      </c>
      <c r="F395">
        <v>6</v>
      </c>
      <c r="G395">
        <v>234</v>
      </c>
    </row>
    <row r="396" spans="1:7" hidden="1" x14ac:dyDescent="0.25">
      <c r="A396" t="s">
        <v>13</v>
      </c>
      <c r="B396">
        <v>1</v>
      </c>
      <c r="C396">
        <v>0</v>
      </c>
      <c r="D396">
        <v>38</v>
      </c>
      <c r="E396">
        <v>54.2</v>
      </c>
      <c r="F396">
        <v>6</v>
      </c>
      <c r="G396">
        <v>228</v>
      </c>
    </row>
    <row r="397" spans="1:7" hidden="1" x14ac:dyDescent="0.25">
      <c r="A397" t="s">
        <v>13</v>
      </c>
      <c r="B397">
        <v>1</v>
      </c>
      <c r="C397">
        <v>0</v>
      </c>
      <c r="D397">
        <v>35</v>
      </c>
      <c r="E397">
        <v>57.5</v>
      </c>
      <c r="F397">
        <v>6</v>
      </c>
      <c r="G397">
        <v>210</v>
      </c>
    </row>
    <row r="398" spans="1:7" hidden="1" x14ac:dyDescent="0.25">
      <c r="A398" t="s">
        <v>13</v>
      </c>
      <c r="B398">
        <v>1</v>
      </c>
      <c r="C398">
        <v>0</v>
      </c>
      <c r="D398">
        <v>32</v>
      </c>
      <c r="E398">
        <v>48.1</v>
      </c>
      <c r="F398">
        <v>6</v>
      </c>
      <c r="G398">
        <v>192</v>
      </c>
    </row>
    <row r="399" spans="1:7" hidden="1" x14ac:dyDescent="0.25">
      <c r="A399" t="s">
        <v>13</v>
      </c>
      <c r="B399">
        <v>1</v>
      </c>
      <c r="C399">
        <v>0</v>
      </c>
      <c r="D399">
        <v>30</v>
      </c>
      <c r="E399">
        <v>61.2</v>
      </c>
      <c r="F399">
        <v>6</v>
      </c>
      <c r="G399">
        <v>180</v>
      </c>
    </row>
    <row r="400" spans="1:7" hidden="1" x14ac:dyDescent="0.25">
      <c r="A400" t="s">
        <v>13</v>
      </c>
      <c r="B400">
        <v>1</v>
      </c>
      <c r="C400">
        <v>0</v>
      </c>
      <c r="D400">
        <v>49</v>
      </c>
      <c r="E400">
        <v>43.2</v>
      </c>
      <c r="F400">
        <v>6</v>
      </c>
      <c r="G400">
        <v>294</v>
      </c>
    </row>
    <row r="401" spans="1:7" hidden="1" x14ac:dyDescent="0.25">
      <c r="A401" t="s">
        <v>13</v>
      </c>
      <c r="B401">
        <v>1</v>
      </c>
      <c r="C401">
        <v>0</v>
      </c>
      <c r="D401">
        <v>33</v>
      </c>
      <c r="E401">
        <v>53.8</v>
      </c>
      <c r="F401">
        <v>6</v>
      </c>
      <c r="G401">
        <v>198</v>
      </c>
    </row>
    <row r="402" spans="1:7" hidden="1" x14ac:dyDescent="0.25">
      <c r="A402" t="s">
        <v>14</v>
      </c>
      <c r="B402">
        <v>2</v>
      </c>
      <c r="C402">
        <v>0</v>
      </c>
      <c r="D402">
        <v>56</v>
      </c>
      <c r="E402">
        <v>35.700000000000003</v>
      </c>
      <c r="F402">
        <v>6</v>
      </c>
      <c r="G402">
        <v>336</v>
      </c>
    </row>
    <row r="403" spans="1:7" hidden="1" x14ac:dyDescent="0.25">
      <c r="A403" t="s">
        <v>14</v>
      </c>
      <c r="B403">
        <v>2</v>
      </c>
      <c r="C403">
        <v>0</v>
      </c>
      <c r="D403">
        <v>35</v>
      </c>
      <c r="E403">
        <v>54.4</v>
      </c>
      <c r="F403">
        <v>6</v>
      </c>
      <c r="G403">
        <v>210</v>
      </c>
    </row>
    <row r="404" spans="1:7" hidden="1" x14ac:dyDescent="0.25">
      <c r="A404" t="s">
        <v>14</v>
      </c>
      <c r="B404">
        <v>2</v>
      </c>
      <c r="C404">
        <v>0</v>
      </c>
      <c r="D404">
        <v>49</v>
      </c>
      <c r="E404">
        <v>48</v>
      </c>
      <c r="F404">
        <v>6</v>
      </c>
      <c r="G404">
        <v>294</v>
      </c>
    </row>
    <row r="405" spans="1:7" hidden="1" x14ac:dyDescent="0.25">
      <c r="A405" t="s">
        <v>14</v>
      </c>
      <c r="B405">
        <v>2</v>
      </c>
      <c r="C405">
        <v>0</v>
      </c>
      <c r="D405">
        <v>57</v>
      </c>
      <c r="E405">
        <v>38.700000000000003</v>
      </c>
      <c r="F405">
        <v>6</v>
      </c>
      <c r="G405">
        <v>342</v>
      </c>
    </row>
    <row r="406" spans="1:7" hidden="1" x14ac:dyDescent="0.25">
      <c r="A406" t="s">
        <v>14</v>
      </c>
      <c r="B406">
        <v>2</v>
      </c>
      <c r="C406">
        <v>0</v>
      </c>
      <c r="D406">
        <v>56</v>
      </c>
      <c r="E406">
        <v>37.5</v>
      </c>
      <c r="F406">
        <v>6</v>
      </c>
      <c r="G406">
        <v>336</v>
      </c>
    </row>
    <row r="407" spans="1:7" hidden="1" x14ac:dyDescent="0.25">
      <c r="A407" t="s">
        <v>14</v>
      </c>
      <c r="B407">
        <v>2</v>
      </c>
      <c r="C407">
        <v>0</v>
      </c>
      <c r="D407">
        <v>59</v>
      </c>
      <c r="E407">
        <v>34.799999999999997</v>
      </c>
      <c r="F407">
        <v>6</v>
      </c>
      <c r="G407">
        <v>354</v>
      </c>
    </row>
    <row r="408" spans="1:7" hidden="1" x14ac:dyDescent="0.25">
      <c r="A408" t="s">
        <v>14</v>
      </c>
      <c r="B408">
        <v>2</v>
      </c>
      <c r="C408">
        <v>0</v>
      </c>
      <c r="D408">
        <v>54</v>
      </c>
      <c r="E408">
        <v>32.1</v>
      </c>
      <c r="F408">
        <v>6</v>
      </c>
      <c r="G408">
        <v>324</v>
      </c>
    </row>
    <row r="409" spans="1:7" hidden="1" x14ac:dyDescent="0.25">
      <c r="A409" t="s">
        <v>14</v>
      </c>
      <c r="B409">
        <v>2</v>
      </c>
      <c r="C409">
        <v>0</v>
      </c>
      <c r="D409">
        <v>44</v>
      </c>
      <c r="E409">
        <v>39.4</v>
      </c>
      <c r="F409">
        <v>6</v>
      </c>
      <c r="G409">
        <v>264</v>
      </c>
    </row>
    <row r="410" spans="1:7" hidden="1" x14ac:dyDescent="0.25">
      <c r="A410" t="s">
        <v>14</v>
      </c>
      <c r="B410">
        <v>2</v>
      </c>
      <c r="C410">
        <v>0</v>
      </c>
      <c r="D410">
        <v>55</v>
      </c>
      <c r="E410">
        <v>30.4</v>
      </c>
      <c r="F410">
        <v>6</v>
      </c>
      <c r="G410">
        <v>330</v>
      </c>
    </row>
    <row r="411" spans="1:7" hidden="1" x14ac:dyDescent="0.25">
      <c r="A411" t="s">
        <v>14</v>
      </c>
      <c r="B411">
        <v>2</v>
      </c>
      <c r="C411">
        <v>0</v>
      </c>
      <c r="D411">
        <v>46</v>
      </c>
      <c r="E411">
        <v>53.7</v>
      </c>
      <c r="F411">
        <v>6</v>
      </c>
      <c r="G411">
        <v>276</v>
      </c>
    </row>
    <row r="412" spans="1:7" hidden="1" x14ac:dyDescent="0.25">
      <c r="A412" t="s">
        <v>14</v>
      </c>
      <c r="B412">
        <v>2</v>
      </c>
      <c r="C412">
        <v>0</v>
      </c>
      <c r="D412">
        <v>56</v>
      </c>
      <c r="E412">
        <v>27.3</v>
      </c>
      <c r="F412">
        <v>6</v>
      </c>
      <c r="G412">
        <v>336</v>
      </c>
    </row>
    <row r="413" spans="1:7" hidden="1" x14ac:dyDescent="0.25">
      <c r="A413" t="s">
        <v>14</v>
      </c>
      <c r="B413">
        <v>2</v>
      </c>
      <c r="C413">
        <v>0</v>
      </c>
      <c r="D413">
        <v>59</v>
      </c>
      <c r="E413">
        <v>25.6</v>
      </c>
      <c r="F413">
        <v>6</v>
      </c>
      <c r="G413">
        <v>354</v>
      </c>
    </row>
    <row r="414" spans="1:7" hidden="1" x14ac:dyDescent="0.25">
      <c r="A414" t="s">
        <v>14</v>
      </c>
      <c r="B414">
        <v>2</v>
      </c>
      <c r="C414">
        <v>0</v>
      </c>
      <c r="D414">
        <v>48</v>
      </c>
      <c r="E414">
        <v>49</v>
      </c>
      <c r="F414">
        <v>6</v>
      </c>
      <c r="G414">
        <v>288</v>
      </c>
    </row>
    <row r="415" spans="1:7" hidden="1" x14ac:dyDescent="0.25">
      <c r="A415" t="s">
        <v>14</v>
      </c>
      <c r="B415">
        <v>2</v>
      </c>
      <c r="C415">
        <v>0</v>
      </c>
      <c r="D415">
        <v>34</v>
      </c>
      <c r="E415">
        <v>63</v>
      </c>
      <c r="F415">
        <v>6</v>
      </c>
      <c r="G415">
        <v>204</v>
      </c>
    </row>
    <row r="416" spans="1:7" hidden="1" x14ac:dyDescent="0.25">
      <c r="A416" t="s">
        <v>14</v>
      </c>
      <c r="B416">
        <v>2</v>
      </c>
      <c r="C416">
        <v>0</v>
      </c>
      <c r="D416">
        <v>51</v>
      </c>
      <c r="E416">
        <v>43.2</v>
      </c>
      <c r="F416">
        <v>6</v>
      </c>
      <c r="G416">
        <v>306</v>
      </c>
    </row>
    <row r="417" spans="1:7" hidden="1" x14ac:dyDescent="0.25">
      <c r="A417" t="s">
        <v>14</v>
      </c>
      <c r="B417">
        <v>2</v>
      </c>
      <c r="C417">
        <v>0</v>
      </c>
      <c r="D417">
        <v>44</v>
      </c>
      <c r="E417">
        <v>52.7</v>
      </c>
      <c r="F417">
        <v>6</v>
      </c>
      <c r="G417">
        <v>264</v>
      </c>
    </row>
    <row r="418" spans="1:7" hidden="1" x14ac:dyDescent="0.25">
      <c r="A418" t="s">
        <v>14</v>
      </c>
      <c r="B418">
        <v>2</v>
      </c>
      <c r="C418">
        <v>0</v>
      </c>
      <c r="D418">
        <v>57</v>
      </c>
      <c r="E418">
        <v>39.799999999999997</v>
      </c>
      <c r="F418">
        <v>6</v>
      </c>
      <c r="G418">
        <v>342</v>
      </c>
    </row>
    <row r="419" spans="1:7" hidden="1" x14ac:dyDescent="0.25">
      <c r="A419" t="s">
        <v>14</v>
      </c>
      <c r="B419">
        <v>2</v>
      </c>
      <c r="C419">
        <v>0</v>
      </c>
      <c r="D419">
        <v>42</v>
      </c>
      <c r="E419">
        <v>52.7</v>
      </c>
      <c r="F419">
        <v>6</v>
      </c>
      <c r="G419">
        <v>252</v>
      </c>
    </row>
    <row r="420" spans="1:7" hidden="1" x14ac:dyDescent="0.25">
      <c r="A420" t="s">
        <v>14</v>
      </c>
      <c r="B420">
        <v>2</v>
      </c>
      <c r="C420">
        <v>0</v>
      </c>
      <c r="D420">
        <v>49</v>
      </c>
      <c r="E420">
        <v>47.7</v>
      </c>
      <c r="F420">
        <v>6</v>
      </c>
      <c r="G420">
        <v>294</v>
      </c>
    </row>
    <row r="421" spans="1:7" hidden="1" x14ac:dyDescent="0.25">
      <c r="A421" t="s">
        <v>14</v>
      </c>
      <c r="B421">
        <v>2</v>
      </c>
      <c r="C421">
        <v>0</v>
      </c>
      <c r="D421">
        <v>58</v>
      </c>
      <c r="E421">
        <v>35.4</v>
      </c>
      <c r="F421">
        <v>6</v>
      </c>
      <c r="G421">
        <v>348</v>
      </c>
    </row>
    <row r="422" spans="1:7" hidden="1" x14ac:dyDescent="0.25">
      <c r="A422" t="s">
        <v>14</v>
      </c>
      <c r="B422">
        <v>2</v>
      </c>
      <c r="C422">
        <v>0</v>
      </c>
      <c r="D422">
        <v>59</v>
      </c>
      <c r="E422">
        <v>34.299999999999997</v>
      </c>
      <c r="F422">
        <v>6</v>
      </c>
      <c r="G422">
        <v>354</v>
      </c>
    </row>
    <row r="423" spans="1:7" hidden="1" x14ac:dyDescent="0.25">
      <c r="A423" t="s">
        <v>14</v>
      </c>
      <c r="B423">
        <v>2</v>
      </c>
      <c r="C423">
        <v>0</v>
      </c>
      <c r="D423">
        <v>59</v>
      </c>
      <c r="E423">
        <v>36.200000000000003</v>
      </c>
      <c r="F423">
        <v>6</v>
      </c>
      <c r="G423">
        <v>354</v>
      </c>
    </row>
    <row r="424" spans="1:7" hidden="1" x14ac:dyDescent="0.25">
      <c r="A424" t="s">
        <v>14</v>
      </c>
      <c r="B424">
        <v>2</v>
      </c>
      <c r="C424">
        <v>0</v>
      </c>
      <c r="D424">
        <v>63</v>
      </c>
      <c r="E424">
        <v>30.7</v>
      </c>
      <c r="F424">
        <v>6</v>
      </c>
      <c r="G424">
        <v>378</v>
      </c>
    </row>
    <row r="425" spans="1:7" hidden="1" x14ac:dyDescent="0.25">
      <c r="A425" t="s">
        <v>14</v>
      </c>
      <c r="B425">
        <v>2</v>
      </c>
      <c r="C425">
        <v>0</v>
      </c>
      <c r="D425">
        <v>62</v>
      </c>
      <c r="E425">
        <v>33.799999999999997</v>
      </c>
      <c r="F425">
        <v>6</v>
      </c>
      <c r="G425">
        <v>372</v>
      </c>
    </row>
    <row r="426" spans="1:7" hidden="1" x14ac:dyDescent="0.25">
      <c r="A426" t="s">
        <v>14</v>
      </c>
      <c r="B426">
        <v>2</v>
      </c>
      <c r="C426">
        <v>0</v>
      </c>
      <c r="D426">
        <v>60</v>
      </c>
      <c r="E426">
        <v>36.5</v>
      </c>
      <c r="F426">
        <v>6</v>
      </c>
      <c r="G426">
        <v>360</v>
      </c>
    </row>
    <row r="427" spans="1:7" hidden="1" x14ac:dyDescent="0.25">
      <c r="A427" t="s">
        <v>14</v>
      </c>
      <c r="B427">
        <v>2</v>
      </c>
      <c r="C427">
        <v>0</v>
      </c>
      <c r="D427">
        <v>38</v>
      </c>
      <c r="E427">
        <v>59.1</v>
      </c>
      <c r="F427">
        <v>6</v>
      </c>
      <c r="G427">
        <v>228</v>
      </c>
    </row>
    <row r="428" spans="1:7" hidden="1" x14ac:dyDescent="0.25">
      <c r="A428" t="s">
        <v>14</v>
      </c>
      <c r="B428">
        <v>2</v>
      </c>
      <c r="C428">
        <v>0</v>
      </c>
      <c r="D428">
        <v>38</v>
      </c>
      <c r="E428">
        <v>58.9</v>
      </c>
      <c r="F428">
        <v>6</v>
      </c>
      <c r="G428">
        <v>228</v>
      </c>
    </row>
    <row r="429" spans="1:7" hidden="1" x14ac:dyDescent="0.25">
      <c r="A429" t="s">
        <v>14</v>
      </c>
      <c r="B429">
        <v>2</v>
      </c>
      <c r="C429">
        <v>0</v>
      </c>
      <c r="D429">
        <v>37</v>
      </c>
      <c r="E429">
        <v>48.4</v>
      </c>
      <c r="F429">
        <v>6</v>
      </c>
      <c r="G429">
        <v>222</v>
      </c>
    </row>
    <row r="430" spans="1:7" hidden="1" x14ac:dyDescent="0.25">
      <c r="A430" t="s">
        <v>14</v>
      </c>
      <c r="B430">
        <v>2</v>
      </c>
      <c r="C430">
        <v>0</v>
      </c>
      <c r="D430">
        <v>48</v>
      </c>
      <c r="E430">
        <v>49.1</v>
      </c>
      <c r="F430">
        <v>6</v>
      </c>
      <c r="G430">
        <v>288</v>
      </c>
    </row>
    <row r="431" spans="1:7" hidden="1" x14ac:dyDescent="0.25">
      <c r="A431" t="s">
        <v>14</v>
      </c>
      <c r="B431">
        <v>2</v>
      </c>
      <c r="C431">
        <v>0</v>
      </c>
      <c r="D431">
        <v>44</v>
      </c>
      <c r="E431">
        <v>44.4</v>
      </c>
      <c r="F431">
        <v>6</v>
      </c>
      <c r="G431">
        <v>264</v>
      </c>
    </row>
    <row r="432" spans="1:7" hidden="1" x14ac:dyDescent="0.25">
      <c r="A432" t="s">
        <v>14</v>
      </c>
      <c r="B432">
        <v>2</v>
      </c>
      <c r="C432">
        <v>0</v>
      </c>
      <c r="D432">
        <v>34</v>
      </c>
      <c r="E432">
        <v>62.4</v>
      </c>
      <c r="F432">
        <v>6</v>
      </c>
      <c r="G432">
        <v>204</v>
      </c>
    </row>
    <row r="433" spans="1:7" hidden="1" x14ac:dyDescent="0.25">
      <c r="A433" t="s">
        <v>14</v>
      </c>
      <c r="B433">
        <v>2</v>
      </c>
      <c r="C433">
        <v>0</v>
      </c>
      <c r="D433">
        <v>45</v>
      </c>
      <c r="E433">
        <v>42.2</v>
      </c>
      <c r="F433">
        <v>6</v>
      </c>
      <c r="G433">
        <v>270</v>
      </c>
    </row>
    <row r="434" spans="1:7" hidden="1" x14ac:dyDescent="0.25">
      <c r="A434" t="s">
        <v>14</v>
      </c>
      <c r="B434">
        <v>2</v>
      </c>
      <c r="C434">
        <v>0</v>
      </c>
      <c r="D434">
        <v>57</v>
      </c>
      <c r="E434">
        <v>37.1</v>
      </c>
      <c r="F434">
        <v>6</v>
      </c>
      <c r="G434">
        <v>342</v>
      </c>
    </row>
    <row r="435" spans="1:7" hidden="1" x14ac:dyDescent="0.25">
      <c r="A435" t="s">
        <v>14</v>
      </c>
      <c r="B435">
        <v>2</v>
      </c>
      <c r="C435">
        <v>0</v>
      </c>
      <c r="D435">
        <v>64</v>
      </c>
      <c r="E435">
        <v>31.3</v>
      </c>
      <c r="F435">
        <v>6</v>
      </c>
      <c r="G435">
        <v>384</v>
      </c>
    </row>
    <row r="436" spans="1:7" hidden="1" x14ac:dyDescent="0.25">
      <c r="A436" t="s">
        <v>14</v>
      </c>
      <c r="B436">
        <v>2</v>
      </c>
      <c r="C436">
        <v>0</v>
      </c>
      <c r="D436">
        <v>57</v>
      </c>
      <c r="E436">
        <v>35.6</v>
      </c>
      <c r="F436">
        <v>6</v>
      </c>
      <c r="G436">
        <v>342</v>
      </c>
    </row>
    <row r="437" spans="1:7" hidden="1" x14ac:dyDescent="0.25">
      <c r="A437" t="s">
        <v>14</v>
      </c>
      <c r="B437">
        <v>2</v>
      </c>
      <c r="C437">
        <v>0</v>
      </c>
      <c r="D437">
        <v>44</v>
      </c>
      <c r="E437">
        <v>51.3</v>
      </c>
      <c r="F437">
        <v>6</v>
      </c>
      <c r="G437">
        <v>264</v>
      </c>
    </row>
    <row r="438" spans="1:7" hidden="1" x14ac:dyDescent="0.25">
      <c r="A438" t="s">
        <v>14</v>
      </c>
      <c r="B438">
        <v>2</v>
      </c>
      <c r="C438">
        <v>0</v>
      </c>
      <c r="D438">
        <v>31</v>
      </c>
      <c r="E438">
        <v>72</v>
      </c>
      <c r="F438">
        <v>6</v>
      </c>
      <c r="G438">
        <v>186</v>
      </c>
    </row>
    <row r="439" spans="1:7" hidden="1" x14ac:dyDescent="0.25">
      <c r="A439" t="s">
        <v>14</v>
      </c>
      <c r="B439">
        <v>2</v>
      </c>
      <c r="C439">
        <v>0</v>
      </c>
      <c r="D439">
        <v>48</v>
      </c>
      <c r="E439">
        <v>51.3</v>
      </c>
      <c r="F439">
        <v>6</v>
      </c>
      <c r="G439">
        <v>288</v>
      </c>
    </row>
    <row r="440" spans="1:7" hidden="1" x14ac:dyDescent="0.25">
      <c r="A440" t="s">
        <v>14</v>
      </c>
      <c r="B440">
        <v>2</v>
      </c>
      <c r="C440">
        <v>0</v>
      </c>
      <c r="D440">
        <v>46</v>
      </c>
      <c r="E440">
        <v>50.6</v>
      </c>
      <c r="F440">
        <v>6</v>
      </c>
      <c r="G440">
        <v>276</v>
      </c>
    </row>
    <row r="441" spans="1:7" hidden="1" x14ac:dyDescent="0.25">
      <c r="A441" t="s">
        <v>14</v>
      </c>
      <c r="B441">
        <v>2</v>
      </c>
      <c r="C441">
        <v>0</v>
      </c>
      <c r="D441">
        <v>43</v>
      </c>
      <c r="E441">
        <v>51</v>
      </c>
      <c r="F441">
        <v>6</v>
      </c>
      <c r="G441">
        <v>258</v>
      </c>
    </row>
    <row r="442" spans="1:7" hidden="1" x14ac:dyDescent="0.25">
      <c r="A442" t="s">
        <v>14</v>
      </c>
      <c r="B442">
        <v>2</v>
      </c>
      <c r="C442">
        <v>0</v>
      </c>
      <c r="D442">
        <v>45</v>
      </c>
      <c r="E442">
        <v>50.5</v>
      </c>
      <c r="F442">
        <v>6</v>
      </c>
      <c r="G442">
        <v>270</v>
      </c>
    </row>
    <row r="443" spans="1:7" hidden="1" x14ac:dyDescent="0.25">
      <c r="A443" t="s">
        <v>14</v>
      </c>
      <c r="B443">
        <v>2</v>
      </c>
      <c r="C443">
        <v>0</v>
      </c>
      <c r="D443">
        <v>40</v>
      </c>
      <c r="E443">
        <v>59.6</v>
      </c>
      <c r="F443">
        <v>6</v>
      </c>
      <c r="G443">
        <v>240</v>
      </c>
    </row>
    <row r="444" spans="1:7" hidden="1" x14ac:dyDescent="0.25">
      <c r="A444" t="s">
        <v>14</v>
      </c>
      <c r="B444">
        <v>2</v>
      </c>
      <c r="C444">
        <v>0</v>
      </c>
      <c r="D444">
        <v>58</v>
      </c>
      <c r="E444">
        <v>36.200000000000003</v>
      </c>
      <c r="F444">
        <v>6</v>
      </c>
      <c r="G444">
        <v>348</v>
      </c>
    </row>
    <row r="445" spans="1:7" hidden="1" x14ac:dyDescent="0.25">
      <c r="A445" t="s">
        <v>14</v>
      </c>
      <c r="B445">
        <v>2</v>
      </c>
      <c r="C445">
        <v>0</v>
      </c>
      <c r="D445">
        <v>41</v>
      </c>
      <c r="E445">
        <v>57.7</v>
      </c>
      <c r="F445">
        <v>6</v>
      </c>
      <c r="G445">
        <v>246</v>
      </c>
    </row>
    <row r="446" spans="1:7" hidden="1" x14ac:dyDescent="0.25">
      <c r="A446" t="s">
        <v>14</v>
      </c>
      <c r="B446">
        <v>2</v>
      </c>
      <c r="C446">
        <v>0</v>
      </c>
      <c r="D446">
        <v>61</v>
      </c>
      <c r="E446">
        <v>33.799999999999997</v>
      </c>
      <c r="F446">
        <v>6</v>
      </c>
      <c r="G446">
        <v>366</v>
      </c>
    </row>
    <row r="447" spans="1:7" hidden="1" x14ac:dyDescent="0.25">
      <c r="A447" t="s">
        <v>14</v>
      </c>
      <c r="B447">
        <v>2</v>
      </c>
      <c r="C447">
        <v>0</v>
      </c>
      <c r="D447">
        <v>43</v>
      </c>
      <c r="E447">
        <v>53.6</v>
      </c>
      <c r="F447">
        <v>6</v>
      </c>
      <c r="G447">
        <v>258</v>
      </c>
    </row>
    <row r="448" spans="1:7" hidden="1" x14ac:dyDescent="0.25">
      <c r="A448" t="s">
        <v>14</v>
      </c>
      <c r="B448">
        <v>2</v>
      </c>
      <c r="C448">
        <v>0</v>
      </c>
      <c r="D448">
        <v>48</v>
      </c>
      <c r="E448">
        <v>48.5</v>
      </c>
      <c r="F448">
        <v>6</v>
      </c>
      <c r="G448">
        <v>288</v>
      </c>
    </row>
    <row r="449" spans="1:7" hidden="1" x14ac:dyDescent="0.25">
      <c r="A449" t="s">
        <v>14</v>
      </c>
      <c r="B449">
        <v>2</v>
      </c>
      <c r="C449">
        <v>0</v>
      </c>
      <c r="D449">
        <v>43</v>
      </c>
      <c r="E449">
        <v>45.5</v>
      </c>
      <c r="F449">
        <v>6</v>
      </c>
      <c r="G449">
        <v>258</v>
      </c>
    </row>
    <row r="450" spans="1:7" hidden="1" x14ac:dyDescent="0.25">
      <c r="A450" t="s">
        <v>14</v>
      </c>
      <c r="B450">
        <v>2</v>
      </c>
      <c r="C450">
        <v>0</v>
      </c>
      <c r="D450">
        <v>54</v>
      </c>
      <c r="E450">
        <v>39.6</v>
      </c>
      <c r="F450">
        <v>6</v>
      </c>
      <c r="G450">
        <v>324</v>
      </c>
    </row>
    <row r="451" spans="1:7" hidden="1" x14ac:dyDescent="0.25">
      <c r="A451" t="s">
        <v>14</v>
      </c>
      <c r="B451">
        <v>2</v>
      </c>
      <c r="C451">
        <v>0</v>
      </c>
      <c r="D451">
        <v>61</v>
      </c>
      <c r="E451">
        <v>32.200000000000003</v>
      </c>
      <c r="F451">
        <v>6</v>
      </c>
      <c r="G451">
        <v>366</v>
      </c>
    </row>
    <row r="452" spans="1:7" hidden="1" x14ac:dyDescent="0.25">
      <c r="A452" t="s">
        <v>14</v>
      </c>
      <c r="B452">
        <v>2</v>
      </c>
      <c r="C452">
        <v>0</v>
      </c>
      <c r="D452">
        <v>57</v>
      </c>
      <c r="E452">
        <v>37</v>
      </c>
      <c r="F452">
        <v>6</v>
      </c>
      <c r="G452">
        <v>342</v>
      </c>
    </row>
    <row r="453" spans="1:7" hidden="1" x14ac:dyDescent="0.25">
      <c r="A453" t="s">
        <v>15</v>
      </c>
      <c r="B453">
        <v>2</v>
      </c>
      <c r="C453">
        <v>1</v>
      </c>
      <c r="D453">
        <v>36</v>
      </c>
      <c r="E453">
        <v>18.399999999999999</v>
      </c>
      <c r="F453">
        <v>1</v>
      </c>
      <c r="G453">
        <v>36</v>
      </c>
    </row>
    <row r="454" spans="1:7" hidden="1" x14ac:dyDescent="0.25">
      <c r="A454" t="s">
        <v>15</v>
      </c>
      <c r="B454">
        <v>2</v>
      </c>
      <c r="C454">
        <v>1</v>
      </c>
      <c r="D454">
        <v>45</v>
      </c>
      <c r="E454">
        <v>16.899999999999999</v>
      </c>
      <c r="F454">
        <v>1</v>
      </c>
      <c r="G454">
        <v>45</v>
      </c>
    </row>
    <row r="455" spans="1:7" hidden="1" x14ac:dyDescent="0.25">
      <c r="A455" t="s">
        <v>15</v>
      </c>
      <c r="B455">
        <v>2</v>
      </c>
      <c r="C455">
        <v>1</v>
      </c>
      <c r="D455">
        <v>52</v>
      </c>
      <c r="E455">
        <v>15.3</v>
      </c>
      <c r="F455">
        <v>1</v>
      </c>
      <c r="G455">
        <v>52</v>
      </c>
    </row>
    <row r="456" spans="1:7" hidden="1" x14ac:dyDescent="0.25">
      <c r="A456" t="s">
        <v>15</v>
      </c>
      <c r="B456">
        <v>2</v>
      </c>
      <c r="C456">
        <v>1</v>
      </c>
      <c r="D456">
        <v>53</v>
      </c>
      <c r="E456">
        <v>15.9</v>
      </c>
      <c r="F456">
        <v>1</v>
      </c>
      <c r="G456">
        <v>53</v>
      </c>
    </row>
    <row r="457" spans="1:7" hidden="1" x14ac:dyDescent="0.25">
      <c r="A457" t="s">
        <v>15</v>
      </c>
      <c r="B457">
        <v>2</v>
      </c>
      <c r="C457">
        <v>1</v>
      </c>
      <c r="D457">
        <v>53</v>
      </c>
      <c r="E457">
        <v>14.2</v>
      </c>
      <c r="F457">
        <v>1</v>
      </c>
      <c r="G457">
        <v>53</v>
      </c>
    </row>
    <row r="458" spans="1:7" hidden="1" x14ac:dyDescent="0.25">
      <c r="A458" t="s">
        <v>15</v>
      </c>
      <c r="B458">
        <v>2</v>
      </c>
      <c r="C458">
        <v>1</v>
      </c>
      <c r="D458">
        <v>50</v>
      </c>
      <c r="E458">
        <v>15.1</v>
      </c>
      <c r="F458">
        <v>1</v>
      </c>
      <c r="G458">
        <v>50</v>
      </c>
    </row>
    <row r="459" spans="1:7" hidden="1" x14ac:dyDescent="0.25">
      <c r="A459" t="s">
        <v>15</v>
      </c>
      <c r="B459">
        <v>2</v>
      </c>
      <c r="C459">
        <v>1</v>
      </c>
      <c r="D459">
        <v>43</v>
      </c>
      <c r="E459">
        <v>15.3</v>
      </c>
      <c r="F459">
        <v>1</v>
      </c>
      <c r="G459">
        <v>43</v>
      </c>
    </row>
    <row r="460" spans="1:7" hidden="1" x14ac:dyDescent="0.25">
      <c r="A460" t="s">
        <v>15</v>
      </c>
      <c r="B460">
        <v>2</v>
      </c>
      <c r="C460">
        <v>1</v>
      </c>
      <c r="D460">
        <v>29</v>
      </c>
      <c r="E460">
        <v>16.899999999999999</v>
      </c>
      <c r="F460">
        <v>1</v>
      </c>
      <c r="G460">
        <v>29</v>
      </c>
    </row>
    <row r="461" spans="1:7" hidden="1" x14ac:dyDescent="0.25">
      <c r="A461" t="s">
        <v>15</v>
      </c>
      <c r="B461">
        <v>2</v>
      </c>
      <c r="C461">
        <v>1</v>
      </c>
      <c r="D461">
        <v>40</v>
      </c>
      <c r="E461">
        <v>14</v>
      </c>
      <c r="F461">
        <v>1</v>
      </c>
      <c r="G461">
        <v>40</v>
      </c>
    </row>
    <row r="462" spans="1:7" hidden="1" x14ac:dyDescent="0.25">
      <c r="A462" t="s">
        <v>15</v>
      </c>
      <c r="B462">
        <v>2</v>
      </c>
      <c r="C462">
        <v>1</v>
      </c>
      <c r="D462">
        <v>44</v>
      </c>
      <c r="E462">
        <v>15.6</v>
      </c>
      <c r="F462">
        <v>1</v>
      </c>
      <c r="G462">
        <v>44</v>
      </c>
    </row>
    <row r="463" spans="1:7" hidden="1" x14ac:dyDescent="0.25">
      <c r="A463" t="s">
        <v>15</v>
      </c>
      <c r="B463">
        <v>2</v>
      </c>
      <c r="C463">
        <v>1</v>
      </c>
      <c r="D463">
        <v>35</v>
      </c>
      <c r="E463">
        <v>16.899999999999999</v>
      </c>
      <c r="F463">
        <v>1</v>
      </c>
      <c r="G463">
        <v>35</v>
      </c>
    </row>
    <row r="464" spans="1:7" hidden="1" x14ac:dyDescent="0.25">
      <c r="A464" t="s">
        <v>15</v>
      </c>
      <c r="B464">
        <v>2</v>
      </c>
      <c r="C464">
        <v>1</v>
      </c>
      <c r="D464">
        <v>37</v>
      </c>
      <c r="E464">
        <v>18.100000000000001</v>
      </c>
      <c r="F464">
        <v>1</v>
      </c>
      <c r="G464">
        <v>37</v>
      </c>
    </row>
    <row r="465" spans="1:7" hidden="1" x14ac:dyDescent="0.25">
      <c r="A465" t="s">
        <v>15</v>
      </c>
      <c r="B465">
        <v>2</v>
      </c>
      <c r="C465">
        <v>1</v>
      </c>
      <c r="D465">
        <v>32</v>
      </c>
      <c r="E465">
        <v>15.8</v>
      </c>
      <c r="F465">
        <v>1</v>
      </c>
      <c r="G465">
        <v>32</v>
      </c>
    </row>
    <row r="466" spans="1:7" hidden="1" x14ac:dyDescent="0.25">
      <c r="A466" t="s">
        <v>15</v>
      </c>
      <c r="B466">
        <v>2</v>
      </c>
      <c r="C466">
        <v>1</v>
      </c>
      <c r="D466">
        <v>31</v>
      </c>
      <c r="E466">
        <v>16.899999999999999</v>
      </c>
      <c r="F466">
        <v>1</v>
      </c>
      <c r="G466">
        <v>31</v>
      </c>
    </row>
    <row r="467" spans="1:7" hidden="1" x14ac:dyDescent="0.25">
      <c r="A467" t="s">
        <v>15</v>
      </c>
      <c r="B467">
        <v>2</v>
      </c>
      <c r="C467">
        <v>1</v>
      </c>
      <c r="D467">
        <v>32</v>
      </c>
      <c r="E467">
        <v>17.100000000000001</v>
      </c>
      <c r="F467">
        <v>1</v>
      </c>
      <c r="G467">
        <v>32</v>
      </c>
    </row>
    <row r="468" spans="1:7" hidden="1" x14ac:dyDescent="0.25">
      <c r="A468" t="s">
        <v>15</v>
      </c>
      <c r="B468">
        <v>2</v>
      </c>
      <c r="C468">
        <v>1</v>
      </c>
      <c r="D468">
        <v>35</v>
      </c>
      <c r="E468">
        <v>16.600000000000001</v>
      </c>
      <c r="F468">
        <v>1</v>
      </c>
      <c r="G468">
        <v>35</v>
      </c>
    </row>
    <row r="469" spans="1:7" hidden="1" x14ac:dyDescent="0.25">
      <c r="A469" t="s">
        <v>15</v>
      </c>
      <c r="B469">
        <v>2</v>
      </c>
      <c r="C469">
        <v>1</v>
      </c>
      <c r="D469">
        <v>40</v>
      </c>
      <c r="E469">
        <v>16.600000000000001</v>
      </c>
      <c r="F469">
        <v>1</v>
      </c>
      <c r="G469">
        <v>40</v>
      </c>
    </row>
    <row r="470" spans="1:7" hidden="1" x14ac:dyDescent="0.25">
      <c r="A470" t="s">
        <v>15</v>
      </c>
      <c r="B470">
        <v>2</v>
      </c>
      <c r="C470">
        <v>1</v>
      </c>
      <c r="D470">
        <v>43</v>
      </c>
      <c r="E470">
        <v>15.2</v>
      </c>
      <c r="F470">
        <v>1</v>
      </c>
      <c r="G470">
        <v>43</v>
      </c>
    </row>
    <row r="471" spans="1:7" hidden="1" x14ac:dyDescent="0.25">
      <c r="A471" t="s">
        <v>15</v>
      </c>
      <c r="B471">
        <v>2</v>
      </c>
      <c r="C471">
        <v>1</v>
      </c>
      <c r="D471">
        <v>43</v>
      </c>
      <c r="E471">
        <v>16.2</v>
      </c>
      <c r="F471">
        <v>1</v>
      </c>
      <c r="G471">
        <v>43</v>
      </c>
    </row>
    <row r="472" spans="1:7" hidden="1" x14ac:dyDescent="0.25">
      <c r="A472" t="s">
        <v>15</v>
      </c>
      <c r="B472">
        <v>2</v>
      </c>
      <c r="C472">
        <v>1</v>
      </c>
      <c r="D472">
        <v>42</v>
      </c>
      <c r="E472">
        <v>14.7</v>
      </c>
      <c r="F472">
        <v>1</v>
      </c>
      <c r="G472">
        <v>42</v>
      </c>
    </row>
    <row r="473" spans="1:7" hidden="1" x14ac:dyDescent="0.25">
      <c r="A473" t="s">
        <v>15</v>
      </c>
      <c r="B473">
        <v>2</v>
      </c>
      <c r="C473">
        <v>1</v>
      </c>
      <c r="D473">
        <v>46</v>
      </c>
      <c r="E473">
        <v>16.3</v>
      </c>
      <c r="F473">
        <v>1</v>
      </c>
      <c r="G473">
        <v>46</v>
      </c>
    </row>
    <row r="474" spans="1:7" hidden="1" x14ac:dyDescent="0.25">
      <c r="A474" t="s">
        <v>15</v>
      </c>
      <c r="B474">
        <v>2</v>
      </c>
      <c r="C474">
        <v>1</v>
      </c>
      <c r="D474">
        <v>34</v>
      </c>
      <c r="E474">
        <v>16.5</v>
      </c>
      <c r="F474">
        <v>1</v>
      </c>
      <c r="G474">
        <v>34</v>
      </c>
    </row>
    <row r="475" spans="1:7" hidden="1" x14ac:dyDescent="0.25">
      <c r="A475" t="s">
        <v>16</v>
      </c>
      <c r="B475">
        <v>2</v>
      </c>
      <c r="C475">
        <v>1</v>
      </c>
      <c r="D475">
        <v>40</v>
      </c>
      <c r="E475">
        <v>10.9</v>
      </c>
      <c r="F475">
        <v>1</v>
      </c>
      <c r="G475">
        <v>40</v>
      </c>
    </row>
    <row r="476" spans="1:7" hidden="1" x14ac:dyDescent="0.25">
      <c r="A476" t="s">
        <v>16</v>
      </c>
      <c r="B476">
        <v>2</v>
      </c>
      <c r="C476">
        <v>1</v>
      </c>
      <c r="D476">
        <v>43</v>
      </c>
      <c r="E476">
        <v>11.1</v>
      </c>
      <c r="F476">
        <v>1</v>
      </c>
      <c r="G476">
        <v>43</v>
      </c>
    </row>
    <row r="477" spans="1:7" hidden="1" x14ac:dyDescent="0.25">
      <c r="A477" t="s">
        <v>16</v>
      </c>
      <c r="B477">
        <v>2</v>
      </c>
      <c r="C477">
        <v>1</v>
      </c>
      <c r="D477">
        <v>50</v>
      </c>
      <c r="E477">
        <v>8.6999999999999993</v>
      </c>
      <c r="F477">
        <v>1</v>
      </c>
      <c r="G477">
        <v>50</v>
      </c>
    </row>
    <row r="478" spans="1:7" hidden="1" x14ac:dyDescent="0.25">
      <c r="A478" t="s">
        <v>16</v>
      </c>
      <c r="B478">
        <v>2</v>
      </c>
      <c r="C478">
        <v>1</v>
      </c>
      <c r="D478">
        <v>53</v>
      </c>
      <c r="E478">
        <v>9.3000000000000007</v>
      </c>
      <c r="F478">
        <v>1</v>
      </c>
      <c r="G478">
        <v>53</v>
      </c>
    </row>
    <row r="479" spans="1:7" hidden="1" x14ac:dyDescent="0.25">
      <c r="A479" t="s">
        <v>16</v>
      </c>
      <c r="B479">
        <v>2</v>
      </c>
      <c r="C479">
        <v>1</v>
      </c>
      <c r="D479">
        <v>53</v>
      </c>
      <c r="E479">
        <v>10.8</v>
      </c>
      <c r="F479">
        <v>1</v>
      </c>
      <c r="G479">
        <v>53</v>
      </c>
    </row>
    <row r="480" spans="1:7" hidden="1" x14ac:dyDescent="0.25">
      <c r="A480" t="s">
        <v>16</v>
      </c>
      <c r="B480">
        <v>2</v>
      </c>
      <c r="C480">
        <v>1</v>
      </c>
      <c r="D480">
        <v>52</v>
      </c>
      <c r="E480">
        <v>10.6</v>
      </c>
      <c r="F480">
        <v>1</v>
      </c>
      <c r="G480">
        <v>52</v>
      </c>
    </row>
    <row r="481" spans="1:7" hidden="1" x14ac:dyDescent="0.25">
      <c r="A481" t="s">
        <v>16</v>
      </c>
      <c r="B481">
        <v>2</v>
      </c>
      <c r="C481">
        <v>1</v>
      </c>
      <c r="D481">
        <v>35</v>
      </c>
      <c r="E481">
        <v>11.9</v>
      </c>
      <c r="F481">
        <v>1</v>
      </c>
      <c r="G481">
        <v>35</v>
      </c>
    </row>
    <row r="482" spans="1:7" hidden="1" x14ac:dyDescent="0.25">
      <c r="A482" t="s">
        <v>16</v>
      </c>
      <c r="B482">
        <v>2</v>
      </c>
      <c r="C482">
        <v>1</v>
      </c>
      <c r="D482">
        <v>36</v>
      </c>
      <c r="E482">
        <v>12.5</v>
      </c>
      <c r="F482">
        <v>1</v>
      </c>
      <c r="G482">
        <v>36</v>
      </c>
    </row>
    <row r="483" spans="1:7" hidden="1" x14ac:dyDescent="0.25">
      <c r="A483" t="s">
        <v>16</v>
      </c>
      <c r="B483">
        <v>2</v>
      </c>
      <c r="C483">
        <v>1</v>
      </c>
      <c r="D483">
        <v>32</v>
      </c>
      <c r="E483">
        <v>12.8</v>
      </c>
      <c r="F483">
        <v>1</v>
      </c>
      <c r="G483">
        <v>32</v>
      </c>
    </row>
    <row r="484" spans="1:7" hidden="1" x14ac:dyDescent="0.25">
      <c r="A484" t="s">
        <v>16</v>
      </c>
      <c r="B484">
        <v>2</v>
      </c>
      <c r="C484">
        <v>1</v>
      </c>
      <c r="D484">
        <v>45</v>
      </c>
      <c r="E484">
        <v>12.7</v>
      </c>
      <c r="F484">
        <v>1</v>
      </c>
      <c r="G484">
        <v>45</v>
      </c>
    </row>
    <row r="485" spans="1:7" hidden="1" x14ac:dyDescent="0.25">
      <c r="A485" t="s">
        <v>16</v>
      </c>
      <c r="B485">
        <v>2</v>
      </c>
      <c r="C485">
        <v>1</v>
      </c>
      <c r="D485">
        <v>29</v>
      </c>
      <c r="E485">
        <v>12.8</v>
      </c>
      <c r="F485">
        <v>1</v>
      </c>
      <c r="G485">
        <v>29</v>
      </c>
    </row>
    <row r="486" spans="1:7" hidden="1" x14ac:dyDescent="0.25">
      <c r="A486" t="s">
        <v>16</v>
      </c>
      <c r="B486">
        <v>2</v>
      </c>
      <c r="C486">
        <v>1</v>
      </c>
      <c r="D486">
        <v>34</v>
      </c>
      <c r="E486">
        <v>12.3</v>
      </c>
      <c r="F486">
        <v>1</v>
      </c>
      <c r="G486">
        <v>34</v>
      </c>
    </row>
    <row r="487" spans="1:7" hidden="1" x14ac:dyDescent="0.25">
      <c r="A487" t="s">
        <v>16</v>
      </c>
      <c r="B487">
        <v>2</v>
      </c>
      <c r="C487">
        <v>1</v>
      </c>
      <c r="D487">
        <v>46</v>
      </c>
      <c r="E487">
        <v>11.8</v>
      </c>
      <c r="F487">
        <v>1</v>
      </c>
      <c r="G487">
        <v>46</v>
      </c>
    </row>
    <row r="488" spans="1:7" hidden="1" x14ac:dyDescent="0.25">
      <c r="A488" t="s">
        <v>16</v>
      </c>
      <c r="B488">
        <v>2</v>
      </c>
      <c r="C488">
        <v>1</v>
      </c>
      <c r="D488">
        <v>37</v>
      </c>
      <c r="E488">
        <v>11.4</v>
      </c>
      <c r="F488">
        <v>1</v>
      </c>
      <c r="G488">
        <v>37</v>
      </c>
    </row>
    <row r="489" spans="1:7" hidden="1" x14ac:dyDescent="0.25">
      <c r="A489" t="s">
        <v>16</v>
      </c>
      <c r="B489">
        <v>2</v>
      </c>
      <c r="C489">
        <v>1</v>
      </c>
      <c r="D489">
        <v>32</v>
      </c>
      <c r="E489">
        <v>14.7</v>
      </c>
      <c r="F489">
        <v>1</v>
      </c>
      <c r="G489">
        <v>32</v>
      </c>
    </row>
    <row r="490" spans="1:7" hidden="1" x14ac:dyDescent="0.25">
      <c r="A490" t="s">
        <v>16</v>
      </c>
      <c r="B490">
        <v>2</v>
      </c>
      <c r="C490">
        <v>1</v>
      </c>
      <c r="D490">
        <v>31</v>
      </c>
      <c r="E490">
        <v>13.4</v>
      </c>
      <c r="F490">
        <v>1</v>
      </c>
      <c r="G490">
        <v>31</v>
      </c>
    </row>
    <row r="491" spans="1:7" hidden="1" x14ac:dyDescent="0.25">
      <c r="A491" t="s">
        <v>16</v>
      </c>
      <c r="B491">
        <v>2</v>
      </c>
      <c r="C491">
        <v>1</v>
      </c>
      <c r="D491">
        <v>35</v>
      </c>
      <c r="E491">
        <v>12.9</v>
      </c>
      <c r="F491">
        <v>1</v>
      </c>
      <c r="G491">
        <v>35</v>
      </c>
    </row>
    <row r="492" spans="1:7" hidden="1" x14ac:dyDescent="0.25">
      <c r="A492" t="s">
        <v>16</v>
      </c>
      <c r="B492">
        <v>2</v>
      </c>
      <c r="C492">
        <v>1</v>
      </c>
      <c r="D492">
        <v>43</v>
      </c>
      <c r="E492">
        <v>10.6</v>
      </c>
      <c r="F492">
        <v>1</v>
      </c>
      <c r="G492">
        <v>43</v>
      </c>
    </row>
    <row r="493" spans="1:7" hidden="1" x14ac:dyDescent="0.25">
      <c r="A493" t="s">
        <v>16</v>
      </c>
      <c r="B493">
        <v>2</v>
      </c>
      <c r="C493">
        <v>1</v>
      </c>
      <c r="D493">
        <v>43</v>
      </c>
      <c r="E493">
        <v>11.7</v>
      </c>
      <c r="F493">
        <v>1</v>
      </c>
      <c r="G493">
        <v>43</v>
      </c>
    </row>
    <row r="494" spans="1:7" hidden="1" x14ac:dyDescent="0.25">
      <c r="A494" t="s">
        <v>16</v>
      </c>
      <c r="B494">
        <v>2</v>
      </c>
      <c r="C494">
        <v>1</v>
      </c>
      <c r="D494">
        <v>42</v>
      </c>
      <c r="E494">
        <v>11.2</v>
      </c>
      <c r="F494">
        <v>1</v>
      </c>
      <c r="G494">
        <v>42</v>
      </c>
    </row>
    <row r="495" spans="1:7" hidden="1" x14ac:dyDescent="0.25">
      <c r="A495" t="s">
        <v>16</v>
      </c>
      <c r="B495">
        <v>2</v>
      </c>
      <c r="C495">
        <v>1</v>
      </c>
      <c r="D495">
        <v>44</v>
      </c>
      <c r="E495">
        <v>10.1</v>
      </c>
      <c r="F495">
        <v>1</v>
      </c>
      <c r="G495">
        <v>44</v>
      </c>
    </row>
    <row r="496" spans="1:7" hidden="1" x14ac:dyDescent="0.25">
      <c r="A496" t="s">
        <v>16</v>
      </c>
      <c r="B496">
        <v>2</v>
      </c>
      <c r="C496">
        <v>1</v>
      </c>
      <c r="D496">
        <v>40</v>
      </c>
      <c r="E496">
        <v>13.5</v>
      </c>
      <c r="F496">
        <v>1</v>
      </c>
      <c r="G496">
        <v>40</v>
      </c>
    </row>
    <row r="497" spans="1:7" x14ac:dyDescent="0.25">
      <c r="A497" t="s">
        <v>17</v>
      </c>
      <c r="B497">
        <v>3</v>
      </c>
      <c r="C497">
        <v>0</v>
      </c>
      <c r="D497">
        <v>81</v>
      </c>
      <c r="E497">
        <v>32.049999999999997</v>
      </c>
      <c r="F497">
        <v>6</v>
      </c>
      <c r="G497">
        <v>486</v>
      </c>
    </row>
    <row r="498" spans="1:7" x14ac:dyDescent="0.25">
      <c r="A498" t="s">
        <v>17</v>
      </c>
      <c r="B498">
        <v>3</v>
      </c>
      <c r="C498">
        <v>0</v>
      </c>
      <c r="D498">
        <v>78</v>
      </c>
      <c r="E498">
        <v>31.93</v>
      </c>
      <c r="F498">
        <v>6</v>
      </c>
      <c r="G498">
        <v>468</v>
      </c>
    </row>
    <row r="499" spans="1:7" x14ac:dyDescent="0.25">
      <c r="A499" t="s">
        <v>17</v>
      </c>
      <c r="B499">
        <v>3</v>
      </c>
      <c r="C499">
        <v>0</v>
      </c>
      <c r="D499">
        <v>79</v>
      </c>
      <c r="E499">
        <v>29.67</v>
      </c>
      <c r="F499">
        <v>6</v>
      </c>
      <c r="G499">
        <v>474</v>
      </c>
    </row>
    <row r="500" spans="1:7" x14ac:dyDescent="0.25">
      <c r="A500" t="s">
        <v>17</v>
      </c>
      <c r="B500">
        <v>3</v>
      </c>
      <c r="C500">
        <v>0</v>
      </c>
      <c r="D500">
        <v>76</v>
      </c>
      <c r="E500">
        <v>28.4</v>
      </c>
      <c r="F500">
        <v>6</v>
      </c>
      <c r="G500">
        <v>456</v>
      </c>
    </row>
    <row r="501" spans="1:7" x14ac:dyDescent="0.25">
      <c r="A501" t="s">
        <v>17</v>
      </c>
      <c r="B501">
        <v>3</v>
      </c>
      <c r="C501">
        <v>0</v>
      </c>
      <c r="D501">
        <v>76</v>
      </c>
      <c r="E501">
        <v>30.83</v>
      </c>
      <c r="F501">
        <v>6</v>
      </c>
      <c r="G501">
        <v>456</v>
      </c>
    </row>
    <row r="502" spans="1:7" x14ac:dyDescent="0.25">
      <c r="A502" t="s">
        <v>17</v>
      </c>
      <c r="B502">
        <v>3</v>
      </c>
      <c r="C502">
        <v>0</v>
      </c>
      <c r="D502">
        <v>62</v>
      </c>
      <c r="E502">
        <v>40.46</v>
      </c>
      <c r="F502">
        <v>6</v>
      </c>
      <c r="G502">
        <v>372</v>
      </c>
    </row>
    <row r="503" spans="1:7" x14ac:dyDescent="0.25">
      <c r="A503" t="s">
        <v>17</v>
      </c>
      <c r="B503">
        <v>3</v>
      </c>
      <c r="C503">
        <v>0</v>
      </c>
      <c r="D503">
        <v>54</v>
      </c>
      <c r="E503">
        <v>44.24</v>
      </c>
      <c r="F503">
        <v>6</v>
      </c>
      <c r="G503">
        <v>324</v>
      </c>
    </row>
    <row r="504" spans="1:7" x14ac:dyDescent="0.25">
      <c r="A504" t="s">
        <v>17</v>
      </c>
      <c r="B504">
        <v>3</v>
      </c>
      <c r="C504">
        <v>0</v>
      </c>
      <c r="D504">
        <v>67</v>
      </c>
      <c r="E504">
        <v>34.75</v>
      </c>
      <c r="F504">
        <v>6</v>
      </c>
      <c r="G504">
        <v>402</v>
      </c>
    </row>
    <row r="505" spans="1:7" x14ac:dyDescent="0.25">
      <c r="A505" t="s">
        <v>17</v>
      </c>
      <c r="B505">
        <v>3</v>
      </c>
      <c r="C505">
        <v>0</v>
      </c>
      <c r="D505">
        <v>69</v>
      </c>
      <c r="E505">
        <v>38.29</v>
      </c>
      <c r="F505">
        <v>6</v>
      </c>
      <c r="G505">
        <v>414</v>
      </c>
    </row>
    <row r="506" spans="1:7" x14ac:dyDescent="0.25">
      <c r="A506" t="s">
        <v>17</v>
      </c>
      <c r="B506">
        <v>3</v>
      </c>
      <c r="C506">
        <v>0</v>
      </c>
      <c r="D506">
        <v>68</v>
      </c>
      <c r="E506">
        <v>35.65</v>
      </c>
      <c r="F506">
        <v>6</v>
      </c>
      <c r="G506">
        <v>408</v>
      </c>
    </row>
    <row r="507" spans="1:7" x14ac:dyDescent="0.25">
      <c r="A507" t="s">
        <v>17</v>
      </c>
      <c r="B507">
        <v>3</v>
      </c>
      <c r="C507">
        <v>0</v>
      </c>
      <c r="D507">
        <v>65</v>
      </c>
      <c r="E507">
        <v>44.66</v>
      </c>
      <c r="F507">
        <v>6</v>
      </c>
      <c r="G507">
        <v>390</v>
      </c>
    </row>
    <row r="508" spans="1:7" x14ac:dyDescent="0.25">
      <c r="A508" t="s">
        <v>17</v>
      </c>
      <c r="B508">
        <v>3</v>
      </c>
      <c r="C508">
        <v>0</v>
      </c>
      <c r="D508">
        <v>54</v>
      </c>
      <c r="E508">
        <v>55.77</v>
      </c>
      <c r="F508">
        <v>6</v>
      </c>
      <c r="G508">
        <v>324</v>
      </c>
    </row>
    <row r="509" spans="1:7" x14ac:dyDescent="0.25">
      <c r="A509" t="s">
        <v>17</v>
      </c>
      <c r="B509">
        <v>3</v>
      </c>
      <c r="C509">
        <v>0</v>
      </c>
      <c r="D509">
        <v>51</v>
      </c>
      <c r="E509">
        <v>55.72</v>
      </c>
      <c r="F509">
        <v>6</v>
      </c>
      <c r="G509">
        <v>306</v>
      </c>
    </row>
    <row r="510" spans="1:7" x14ac:dyDescent="0.25">
      <c r="A510" t="s">
        <v>17</v>
      </c>
      <c r="B510">
        <v>3</v>
      </c>
      <c r="C510">
        <v>0</v>
      </c>
      <c r="D510">
        <v>52</v>
      </c>
      <c r="E510">
        <v>52.55</v>
      </c>
      <c r="F510">
        <v>6</v>
      </c>
      <c r="G510">
        <v>312</v>
      </c>
    </row>
    <row r="511" spans="1:7" x14ac:dyDescent="0.25">
      <c r="A511" t="s">
        <v>17</v>
      </c>
      <c r="B511">
        <v>3</v>
      </c>
      <c r="C511">
        <v>0</v>
      </c>
      <c r="D511">
        <v>60</v>
      </c>
      <c r="E511">
        <v>46.88</v>
      </c>
      <c r="F511">
        <v>6</v>
      </c>
      <c r="G511">
        <v>360</v>
      </c>
    </row>
    <row r="512" spans="1:7" x14ac:dyDescent="0.25">
      <c r="A512" t="s">
        <v>17</v>
      </c>
      <c r="B512">
        <v>3</v>
      </c>
      <c r="C512">
        <v>0</v>
      </c>
      <c r="D512">
        <v>60</v>
      </c>
      <c r="E512">
        <v>42.96</v>
      </c>
      <c r="F512">
        <v>6</v>
      </c>
      <c r="G512">
        <v>360</v>
      </c>
    </row>
    <row r="513" spans="1:7" x14ac:dyDescent="0.25">
      <c r="A513" t="s">
        <v>17</v>
      </c>
      <c r="B513">
        <v>3</v>
      </c>
      <c r="C513">
        <v>0</v>
      </c>
      <c r="D513">
        <v>50</v>
      </c>
      <c r="E513">
        <v>60.42</v>
      </c>
      <c r="F513">
        <v>6</v>
      </c>
      <c r="G513">
        <v>300</v>
      </c>
    </row>
    <row r="514" spans="1:7" x14ac:dyDescent="0.25">
      <c r="A514" t="s">
        <v>17</v>
      </c>
      <c r="B514">
        <v>3</v>
      </c>
      <c r="C514">
        <v>0</v>
      </c>
      <c r="D514">
        <v>65</v>
      </c>
      <c r="E514">
        <v>38.29</v>
      </c>
      <c r="F514">
        <v>6</v>
      </c>
      <c r="G514">
        <v>390</v>
      </c>
    </row>
    <row r="515" spans="1:7" x14ac:dyDescent="0.25">
      <c r="A515" t="s">
        <v>17</v>
      </c>
      <c r="B515">
        <v>3</v>
      </c>
      <c r="C515">
        <v>0</v>
      </c>
      <c r="D515">
        <v>64</v>
      </c>
      <c r="E515">
        <v>47.7</v>
      </c>
      <c r="F515">
        <v>6</v>
      </c>
      <c r="G515">
        <v>384</v>
      </c>
    </row>
    <row r="516" spans="1:7" x14ac:dyDescent="0.25">
      <c r="A516" t="s">
        <v>17</v>
      </c>
      <c r="B516">
        <v>3</v>
      </c>
      <c r="C516">
        <v>0</v>
      </c>
      <c r="D516">
        <v>65</v>
      </c>
      <c r="E516">
        <v>38.9</v>
      </c>
      <c r="F516">
        <v>6</v>
      </c>
      <c r="G516">
        <v>390</v>
      </c>
    </row>
    <row r="517" spans="1:7" x14ac:dyDescent="0.25">
      <c r="A517" t="s">
        <v>17</v>
      </c>
      <c r="B517">
        <v>3</v>
      </c>
      <c r="C517">
        <v>0</v>
      </c>
      <c r="D517">
        <v>56</v>
      </c>
      <c r="E517">
        <v>50.26</v>
      </c>
      <c r="F517">
        <v>6</v>
      </c>
      <c r="G517">
        <v>336</v>
      </c>
    </row>
    <row r="518" spans="1:7" x14ac:dyDescent="0.25">
      <c r="A518" t="s">
        <v>17</v>
      </c>
      <c r="B518">
        <v>3</v>
      </c>
      <c r="C518">
        <v>0</v>
      </c>
      <c r="D518">
        <v>54</v>
      </c>
      <c r="E518">
        <v>51.97</v>
      </c>
      <c r="F518">
        <v>6</v>
      </c>
      <c r="G518">
        <v>324</v>
      </c>
    </row>
    <row r="519" spans="1:7" x14ac:dyDescent="0.25">
      <c r="A519" t="s">
        <v>17</v>
      </c>
      <c r="B519">
        <v>3</v>
      </c>
      <c r="C519">
        <v>0</v>
      </c>
      <c r="D519">
        <v>54</v>
      </c>
      <c r="E519">
        <v>49.76</v>
      </c>
      <c r="F519">
        <v>6</v>
      </c>
      <c r="G519">
        <v>324</v>
      </c>
    </row>
    <row r="520" spans="1:7" x14ac:dyDescent="0.25">
      <c r="A520" t="s">
        <v>17</v>
      </c>
      <c r="B520">
        <v>3</v>
      </c>
      <c r="C520">
        <v>0</v>
      </c>
      <c r="D520">
        <v>49</v>
      </c>
      <c r="E520">
        <v>61.9</v>
      </c>
      <c r="F520">
        <v>6</v>
      </c>
      <c r="G520">
        <v>294</v>
      </c>
    </row>
    <row r="521" spans="1:7" x14ac:dyDescent="0.25">
      <c r="A521" t="s">
        <v>17</v>
      </c>
      <c r="B521">
        <v>3</v>
      </c>
      <c r="C521">
        <v>0</v>
      </c>
      <c r="D521">
        <v>54</v>
      </c>
      <c r="E521">
        <v>52.64</v>
      </c>
      <c r="F521">
        <v>6</v>
      </c>
      <c r="G521">
        <v>324</v>
      </c>
    </row>
    <row r="522" spans="1:7" x14ac:dyDescent="0.25">
      <c r="A522" t="s">
        <v>17</v>
      </c>
      <c r="B522">
        <v>3</v>
      </c>
      <c r="C522">
        <v>0</v>
      </c>
      <c r="D522">
        <v>56</v>
      </c>
      <c r="E522">
        <v>52.56</v>
      </c>
      <c r="F522">
        <v>6</v>
      </c>
      <c r="G522">
        <v>336</v>
      </c>
    </row>
    <row r="523" spans="1:7" x14ac:dyDescent="0.25">
      <c r="A523" t="s">
        <v>17</v>
      </c>
      <c r="B523">
        <v>3</v>
      </c>
      <c r="C523">
        <v>0</v>
      </c>
      <c r="D523">
        <v>48</v>
      </c>
      <c r="E523">
        <v>60.48</v>
      </c>
      <c r="F523">
        <v>6</v>
      </c>
      <c r="G523">
        <v>288</v>
      </c>
    </row>
    <row r="524" spans="1:7" x14ac:dyDescent="0.25">
      <c r="A524" t="s">
        <v>17</v>
      </c>
      <c r="B524">
        <v>3</v>
      </c>
      <c r="C524">
        <v>0</v>
      </c>
      <c r="D524">
        <v>43</v>
      </c>
      <c r="E524">
        <v>66.12</v>
      </c>
      <c r="F524">
        <v>6</v>
      </c>
      <c r="G524">
        <v>258</v>
      </c>
    </row>
    <row r="525" spans="1:7" x14ac:dyDescent="0.25">
      <c r="A525" t="s">
        <v>17</v>
      </c>
      <c r="B525">
        <v>3</v>
      </c>
      <c r="C525">
        <v>0</v>
      </c>
      <c r="D525">
        <v>63</v>
      </c>
      <c r="E525">
        <v>43.44</v>
      </c>
      <c r="F525">
        <v>6</v>
      </c>
      <c r="G525">
        <v>378</v>
      </c>
    </row>
    <row r="526" spans="1:7" x14ac:dyDescent="0.25">
      <c r="A526" t="s">
        <v>17</v>
      </c>
      <c r="B526">
        <v>3</v>
      </c>
      <c r="C526">
        <v>0</v>
      </c>
      <c r="D526">
        <v>70</v>
      </c>
      <c r="E526">
        <v>35.71</v>
      </c>
      <c r="F526">
        <v>6</v>
      </c>
      <c r="G526">
        <v>420</v>
      </c>
    </row>
    <row r="527" spans="1:7" x14ac:dyDescent="0.25">
      <c r="A527" t="s">
        <v>17</v>
      </c>
      <c r="B527">
        <v>3</v>
      </c>
      <c r="C527">
        <v>0</v>
      </c>
      <c r="D527">
        <v>62</v>
      </c>
      <c r="E527">
        <v>43.08</v>
      </c>
      <c r="F527">
        <v>6</v>
      </c>
      <c r="G527">
        <v>372</v>
      </c>
    </row>
    <row r="528" spans="1:7" x14ac:dyDescent="0.25">
      <c r="A528" t="s">
        <v>17</v>
      </c>
      <c r="B528">
        <v>3</v>
      </c>
      <c r="C528">
        <v>0</v>
      </c>
      <c r="D528">
        <v>78</v>
      </c>
      <c r="E528">
        <v>25.51</v>
      </c>
      <c r="F528">
        <v>6</v>
      </c>
      <c r="G528">
        <v>468</v>
      </c>
    </row>
    <row r="529" spans="1:7" x14ac:dyDescent="0.25">
      <c r="A529" t="s">
        <v>17</v>
      </c>
      <c r="B529">
        <v>3</v>
      </c>
      <c r="C529">
        <v>0</v>
      </c>
      <c r="D529">
        <v>68</v>
      </c>
      <c r="E529">
        <v>35.74</v>
      </c>
      <c r="F529">
        <v>6</v>
      </c>
      <c r="G529">
        <v>408</v>
      </c>
    </row>
    <row r="530" spans="1:7" x14ac:dyDescent="0.25">
      <c r="A530" t="s">
        <v>17</v>
      </c>
      <c r="B530">
        <v>3</v>
      </c>
      <c r="C530">
        <v>0</v>
      </c>
      <c r="D530">
        <v>66</v>
      </c>
      <c r="E530">
        <v>41.92</v>
      </c>
      <c r="F530">
        <v>6</v>
      </c>
      <c r="G530">
        <v>396</v>
      </c>
    </row>
    <row r="531" spans="1:7" x14ac:dyDescent="0.25">
      <c r="A531" t="s">
        <v>17</v>
      </c>
      <c r="B531">
        <v>3</v>
      </c>
      <c r="C531">
        <v>0</v>
      </c>
      <c r="D531">
        <v>66</v>
      </c>
      <c r="E531">
        <v>37.869999999999997</v>
      </c>
      <c r="F531">
        <v>6</v>
      </c>
      <c r="G531">
        <v>396</v>
      </c>
    </row>
    <row r="532" spans="1:7" x14ac:dyDescent="0.25">
      <c r="A532" t="s">
        <v>17</v>
      </c>
      <c r="B532">
        <v>3</v>
      </c>
      <c r="C532">
        <v>0</v>
      </c>
      <c r="D532">
        <v>72</v>
      </c>
      <c r="E532">
        <v>30.53</v>
      </c>
      <c r="F532">
        <v>6</v>
      </c>
      <c r="G532">
        <v>432</v>
      </c>
    </row>
    <row r="533" spans="1:7" x14ac:dyDescent="0.25">
      <c r="A533" t="s">
        <v>17</v>
      </c>
      <c r="B533">
        <v>3</v>
      </c>
      <c r="C533">
        <v>0</v>
      </c>
      <c r="D533">
        <v>69</v>
      </c>
      <c r="E533">
        <v>32.6</v>
      </c>
      <c r="F533">
        <v>6</v>
      </c>
      <c r="G533">
        <v>414</v>
      </c>
    </row>
    <row r="534" spans="1:7" x14ac:dyDescent="0.25">
      <c r="A534" t="s">
        <v>17</v>
      </c>
      <c r="B534">
        <v>3</v>
      </c>
      <c r="C534">
        <v>0</v>
      </c>
      <c r="D534">
        <v>75</v>
      </c>
      <c r="E534">
        <v>32.729999999999997</v>
      </c>
      <c r="F534">
        <v>6</v>
      </c>
      <c r="G534">
        <v>450</v>
      </c>
    </row>
    <row r="535" spans="1:7" x14ac:dyDescent="0.25">
      <c r="A535" t="s">
        <v>17</v>
      </c>
      <c r="B535">
        <v>3</v>
      </c>
      <c r="C535">
        <v>0</v>
      </c>
      <c r="D535">
        <v>69</v>
      </c>
      <c r="E535">
        <v>37.08</v>
      </c>
      <c r="F535">
        <v>6</v>
      </c>
      <c r="G535">
        <v>414</v>
      </c>
    </row>
    <row r="536" spans="1:7" x14ac:dyDescent="0.25">
      <c r="A536" t="s">
        <v>17</v>
      </c>
      <c r="B536">
        <v>3</v>
      </c>
      <c r="C536">
        <v>0</v>
      </c>
      <c r="D536">
        <v>66</v>
      </c>
      <c r="E536">
        <v>39.5</v>
      </c>
      <c r="F536">
        <v>6</v>
      </c>
      <c r="G536">
        <v>396</v>
      </c>
    </row>
    <row r="537" spans="1:7" x14ac:dyDescent="0.25">
      <c r="A537" t="s">
        <v>17</v>
      </c>
      <c r="B537">
        <v>3</v>
      </c>
      <c r="C537">
        <v>0</v>
      </c>
      <c r="D537">
        <v>51</v>
      </c>
      <c r="E537">
        <v>55.2</v>
      </c>
      <c r="F537">
        <v>6</v>
      </c>
      <c r="G537">
        <v>306</v>
      </c>
    </row>
    <row r="538" spans="1:7" x14ac:dyDescent="0.25">
      <c r="A538" t="s">
        <v>17</v>
      </c>
      <c r="B538">
        <v>3</v>
      </c>
      <c r="C538">
        <v>0</v>
      </c>
      <c r="D538">
        <v>78</v>
      </c>
      <c r="E538">
        <v>26.82</v>
      </c>
      <c r="F538">
        <v>6</v>
      </c>
      <c r="G538">
        <v>468</v>
      </c>
    </row>
    <row r="539" spans="1:7" x14ac:dyDescent="0.25">
      <c r="A539" t="s">
        <v>17</v>
      </c>
      <c r="B539">
        <v>3</v>
      </c>
      <c r="C539">
        <v>0</v>
      </c>
      <c r="D539">
        <v>81</v>
      </c>
      <c r="E539">
        <v>26.05</v>
      </c>
      <c r="F539">
        <v>6</v>
      </c>
      <c r="G539">
        <v>486</v>
      </c>
    </row>
    <row r="540" spans="1:7" x14ac:dyDescent="0.25">
      <c r="A540" t="s">
        <v>17</v>
      </c>
      <c r="B540">
        <v>3</v>
      </c>
      <c r="C540">
        <v>0</v>
      </c>
      <c r="D540">
        <v>76</v>
      </c>
      <c r="E540">
        <v>27.53</v>
      </c>
      <c r="F540">
        <v>6</v>
      </c>
      <c r="G540">
        <v>456</v>
      </c>
    </row>
    <row r="541" spans="1:7" x14ac:dyDescent="0.25">
      <c r="A541" t="s">
        <v>17</v>
      </c>
      <c r="B541">
        <v>3</v>
      </c>
      <c r="C541">
        <v>0</v>
      </c>
      <c r="D541">
        <v>69</v>
      </c>
      <c r="E541">
        <v>35.64</v>
      </c>
      <c r="F541">
        <v>6</v>
      </c>
      <c r="G541">
        <v>414</v>
      </c>
    </row>
    <row r="542" spans="1:7" x14ac:dyDescent="0.25">
      <c r="A542" t="s">
        <v>17</v>
      </c>
      <c r="B542">
        <v>3</v>
      </c>
      <c r="C542">
        <v>0</v>
      </c>
      <c r="D542">
        <v>73</v>
      </c>
      <c r="E542">
        <v>30.06</v>
      </c>
      <c r="F542">
        <v>6</v>
      </c>
      <c r="G542">
        <v>438</v>
      </c>
    </row>
    <row r="543" spans="1:7" x14ac:dyDescent="0.25">
      <c r="A543" t="s">
        <v>17</v>
      </c>
      <c r="B543">
        <v>3</v>
      </c>
      <c r="C543">
        <v>0</v>
      </c>
      <c r="D543">
        <v>67</v>
      </c>
      <c r="E543">
        <v>36.65</v>
      </c>
      <c r="F543">
        <v>6</v>
      </c>
      <c r="G543">
        <v>402</v>
      </c>
    </row>
    <row r="544" spans="1:7" x14ac:dyDescent="0.25">
      <c r="A544" t="s">
        <v>17</v>
      </c>
      <c r="B544">
        <v>3</v>
      </c>
      <c r="C544">
        <v>0</v>
      </c>
      <c r="D544">
        <v>61</v>
      </c>
      <c r="E544">
        <v>44.7</v>
      </c>
      <c r="F544">
        <v>6</v>
      </c>
      <c r="G544">
        <v>366</v>
      </c>
    </row>
    <row r="545" spans="1:7" x14ac:dyDescent="0.25">
      <c r="A545" t="s">
        <v>17</v>
      </c>
      <c r="B545">
        <v>3</v>
      </c>
      <c r="C545">
        <v>0</v>
      </c>
      <c r="D545">
        <v>58</v>
      </c>
      <c r="E545">
        <v>48.21</v>
      </c>
      <c r="F545">
        <v>6</v>
      </c>
      <c r="G545">
        <v>348</v>
      </c>
    </row>
    <row r="546" spans="1:7" x14ac:dyDescent="0.25">
      <c r="A546" t="s">
        <v>17</v>
      </c>
      <c r="B546">
        <v>3</v>
      </c>
      <c r="C546">
        <v>0</v>
      </c>
      <c r="D546">
        <v>63</v>
      </c>
      <c r="E546">
        <v>44.13</v>
      </c>
      <c r="F546">
        <v>6</v>
      </c>
      <c r="G546">
        <v>378</v>
      </c>
    </row>
    <row r="547" spans="1:7" x14ac:dyDescent="0.25">
      <c r="A547" t="s">
        <v>17</v>
      </c>
      <c r="B547">
        <v>3</v>
      </c>
      <c r="C547">
        <v>0</v>
      </c>
      <c r="D547">
        <v>65</v>
      </c>
      <c r="E547">
        <v>36.590000000000003</v>
      </c>
      <c r="F547">
        <v>6</v>
      </c>
      <c r="G547">
        <v>390</v>
      </c>
    </row>
    <row r="548" spans="1:7" x14ac:dyDescent="0.25">
      <c r="A548" t="s">
        <v>17</v>
      </c>
      <c r="B548">
        <v>3</v>
      </c>
      <c r="C548">
        <v>0</v>
      </c>
      <c r="D548">
        <v>58</v>
      </c>
      <c r="E548">
        <v>33.82</v>
      </c>
      <c r="F548">
        <v>6</v>
      </c>
      <c r="G548">
        <v>348</v>
      </c>
    </row>
    <row r="549" spans="1:7" x14ac:dyDescent="0.25">
      <c r="A549" t="s">
        <v>17</v>
      </c>
      <c r="B549">
        <v>3</v>
      </c>
      <c r="C549">
        <v>0</v>
      </c>
      <c r="D549">
        <v>57</v>
      </c>
      <c r="E549">
        <v>40.950000000000003</v>
      </c>
      <c r="F549">
        <v>6</v>
      </c>
      <c r="G549">
        <v>342</v>
      </c>
    </row>
    <row r="550" spans="1:7" x14ac:dyDescent="0.25">
      <c r="A550" t="s">
        <v>17</v>
      </c>
      <c r="B550">
        <v>3</v>
      </c>
      <c r="C550">
        <v>0</v>
      </c>
      <c r="D550">
        <v>80</v>
      </c>
      <c r="E550">
        <v>16.14</v>
      </c>
      <c r="F550">
        <v>6</v>
      </c>
      <c r="G550">
        <v>480</v>
      </c>
    </row>
    <row r="551" spans="1:7" x14ac:dyDescent="0.25">
      <c r="A551" t="s">
        <v>17</v>
      </c>
      <c r="B551">
        <v>3</v>
      </c>
      <c r="C551">
        <v>0</v>
      </c>
      <c r="D551">
        <v>70</v>
      </c>
      <c r="E551">
        <v>33.86</v>
      </c>
      <c r="F551">
        <v>6</v>
      </c>
      <c r="G551">
        <v>420</v>
      </c>
    </row>
    <row r="552" spans="1:7" x14ac:dyDescent="0.25">
      <c r="A552" t="s">
        <v>17</v>
      </c>
      <c r="B552">
        <v>3</v>
      </c>
      <c r="C552">
        <v>0</v>
      </c>
      <c r="D552">
        <v>73</v>
      </c>
      <c r="E552">
        <v>25.06</v>
      </c>
      <c r="F552">
        <v>6</v>
      </c>
      <c r="G552">
        <v>438</v>
      </c>
    </row>
    <row r="553" spans="1:7" x14ac:dyDescent="0.25">
      <c r="A553" t="s">
        <v>17</v>
      </c>
      <c r="B553">
        <v>3</v>
      </c>
      <c r="C553">
        <v>0</v>
      </c>
      <c r="D553">
        <v>74</v>
      </c>
      <c r="E553">
        <v>29.67</v>
      </c>
      <c r="F553">
        <v>6</v>
      </c>
      <c r="G553">
        <v>444</v>
      </c>
    </row>
    <row r="554" spans="1:7" x14ac:dyDescent="0.25">
      <c r="A554" t="s">
        <v>17</v>
      </c>
      <c r="B554">
        <v>3</v>
      </c>
      <c r="C554">
        <v>0</v>
      </c>
      <c r="D554">
        <v>57</v>
      </c>
      <c r="E554">
        <v>45.79</v>
      </c>
      <c r="F554">
        <v>6</v>
      </c>
      <c r="G554">
        <v>342</v>
      </c>
    </row>
    <row r="555" spans="1:7" x14ac:dyDescent="0.25">
      <c r="A555" t="s">
        <v>17</v>
      </c>
      <c r="B555">
        <v>3</v>
      </c>
      <c r="C555">
        <v>0</v>
      </c>
      <c r="D555">
        <v>49</v>
      </c>
      <c r="E555">
        <v>57.41</v>
      </c>
      <c r="F555">
        <v>6</v>
      </c>
      <c r="G555">
        <v>294</v>
      </c>
    </row>
    <row r="556" spans="1:7" hidden="1" x14ac:dyDescent="0.25">
      <c r="A556" t="s">
        <v>18</v>
      </c>
      <c r="B556">
        <v>1</v>
      </c>
      <c r="C556">
        <v>1</v>
      </c>
      <c r="D556">
        <v>43</v>
      </c>
      <c r="E556">
        <v>10.92</v>
      </c>
      <c r="F556">
        <v>1</v>
      </c>
      <c r="G556">
        <v>43</v>
      </c>
    </row>
    <row r="557" spans="1:7" hidden="1" x14ac:dyDescent="0.25">
      <c r="A557" t="s">
        <v>18</v>
      </c>
      <c r="B557">
        <v>1</v>
      </c>
      <c r="C557">
        <v>1</v>
      </c>
      <c r="D557">
        <v>75</v>
      </c>
      <c r="E557">
        <v>5.69</v>
      </c>
      <c r="F557">
        <v>1</v>
      </c>
      <c r="G557">
        <v>75</v>
      </c>
    </row>
    <row r="558" spans="1:7" hidden="1" x14ac:dyDescent="0.25">
      <c r="A558" t="s">
        <v>18</v>
      </c>
      <c r="B558">
        <v>1</v>
      </c>
      <c r="C558">
        <v>1</v>
      </c>
      <c r="D558">
        <v>65</v>
      </c>
      <c r="E558">
        <v>6.05</v>
      </c>
      <c r="F558">
        <v>1</v>
      </c>
      <c r="G558">
        <v>65</v>
      </c>
    </row>
    <row r="559" spans="1:7" hidden="1" x14ac:dyDescent="0.25">
      <c r="A559" t="s">
        <v>18</v>
      </c>
      <c r="B559">
        <v>1</v>
      </c>
      <c r="C559">
        <v>1</v>
      </c>
      <c r="D559">
        <v>66</v>
      </c>
      <c r="E559">
        <v>6.18</v>
      </c>
      <c r="F559">
        <v>1</v>
      </c>
      <c r="G559">
        <v>66</v>
      </c>
    </row>
    <row r="560" spans="1:7" hidden="1" x14ac:dyDescent="0.25">
      <c r="A560" t="s">
        <v>18</v>
      </c>
      <c r="B560">
        <v>1</v>
      </c>
      <c r="C560">
        <v>1</v>
      </c>
      <c r="D560">
        <v>70</v>
      </c>
      <c r="E560">
        <v>5.47</v>
      </c>
      <c r="F560">
        <v>1</v>
      </c>
      <c r="G560">
        <v>70</v>
      </c>
    </row>
    <row r="561" spans="1:7" hidden="1" x14ac:dyDescent="0.25">
      <c r="A561" t="s">
        <v>18</v>
      </c>
      <c r="B561">
        <v>1</v>
      </c>
      <c r="C561">
        <v>1</v>
      </c>
      <c r="D561">
        <v>48</v>
      </c>
      <c r="E561">
        <v>9.7899999999999991</v>
      </c>
      <c r="F561">
        <v>1</v>
      </c>
      <c r="G561">
        <v>48</v>
      </c>
    </row>
    <row r="562" spans="1:7" hidden="1" x14ac:dyDescent="0.25">
      <c r="A562" t="s">
        <v>18</v>
      </c>
      <c r="B562">
        <v>1</v>
      </c>
      <c r="C562">
        <v>1</v>
      </c>
      <c r="D562">
        <v>56</v>
      </c>
      <c r="E562">
        <v>8.8800000000000008</v>
      </c>
      <c r="F562">
        <v>1</v>
      </c>
      <c r="G562">
        <v>56</v>
      </c>
    </row>
    <row r="563" spans="1:7" hidden="1" x14ac:dyDescent="0.25">
      <c r="A563" t="s">
        <v>18</v>
      </c>
      <c r="B563">
        <v>1</v>
      </c>
      <c r="C563">
        <v>1</v>
      </c>
      <c r="D563">
        <v>54</v>
      </c>
      <c r="E563">
        <v>8.39</v>
      </c>
      <c r="F563">
        <v>1</v>
      </c>
      <c r="G563">
        <v>54</v>
      </c>
    </row>
    <row r="564" spans="1:7" hidden="1" x14ac:dyDescent="0.25">
      <c r="A564" t="s">
        <v>18</v>
      </c>
      <c r="B564">
        <v>1</v>
      </c>
      <c r="C564">
        <v>1</v>
      </c>
      <c r="D564">
        <v>69</v>
      </c>
      <c r="E564">
        <v>5.75</v>
      </c>
      <c r="F564">
        <v>1</v>
      </c>
      <c r="G564">
        <v>69</v>
      </c>
    </row>
    <row r="565" spans="1:7" hidden="1" x14ac:dyDescent="0.25">
      <c r="A565" t="s">
        <v>18</v>
      </c>
      <c r="B565">
        <v>1</v>
      </c>
      <c r="C565">
        <v>1</v>
      </c>
      <c r="D565">
        <v>49</v>
      </c>
      <c r="E565">
        <v>9.58</v>
      </c>
      <c r="F565">
        <v>1</v>
      </c>
      <c r="G565">
        <v>49</v>
      </c>
    </row>
    <row r="566" spans="1:7" hidden="1" x14ac:dyDescent="0.25">
      <c r="A566" t="s">
        <v>18</v>
      </c>
      <c r="B566">
        <v>1</v>
      </c>
      <c r="C566">
        <v>1</v>
      </c>
      <c r="D566">
        <v>68</v>
      </c>
      <c r="E566">
        <v>6.16</v>
      </c>
      <c r="F566">
        <v>1</v>
      </c>
      <c r="G566">
        <v>68</v>
      </c>
    </row>
    <row r="567" spans="1:7" hidden="1" x14ac:dyDescent="0.25">
      <c r="A567" t="s">
        <v>18</v>
      </c>
      <c r="B567">
        <v>1</v>
      </c>
      <c r="C567">
        <v>1</v>
      </c>
      <c r="D567">
        <v>49</v>
      </c>
      <c r="E567">
        <v>9.5299999999999994</v>
      </c>
      <c r="F567">
        <v>1</v>
      </c>
      <c r="G567">
        <v>49</v>
      </c>
    </row>
    <row r="568" spans="1:7" hidden="1" x14ac:dyDescent="0.25">
      <c r="A568" t="s">
        <v>18</v>
      </c>
      <c r="B568">
        <v>1</v>
      </c>
      <c r="C568">
        <v>1</v>
      </c>
      <c r="D568">
        <v>51</v>
      </c>
      <c r="E568">
        <v>8.89</v>
      </c>
      <c r="F568">
        <v>1</v>
      </c>
      <c r="G568">
        <v>51</v>
      </c>
    </row>
    <row r="569" spans="1:7" hidden="1" x14ac:dyDescent="0.25">
      <c r="A569" t="s">
        <v>18</v>
      </c>
      <c r="B569">
        <v>1</v>
      </c>
      <c r="C569">
        <v>1</v>
      </c>
      <c r="D569">
        <v>54</v>
      </c>
      <c r="E569">
        <v>8.0399999999999991</v>
      </c>
      <c r="F569">
        <v>1</v>
      </c>
      <c r="G569">
        <v>54</v>
      </c>
    </row>
    <row r="570" spans="1:7" hidden="1" x14ac:dyDescent="0.25">
      <c r="A570" t="s">
        <v>18</v>
      </c>
      <c r="B570">
        <v>1</v>
      </c>
      <c r="C570">
        <v>1</v>
      </c>
      <c r="D570">
        <v>78</v>
      </c>
      <c r="E570">
        <v>4.5</v>
      </c>
      <c r="F570">
        <v>1</v>
      </c>
      <c r="G570">
        <v>78</v>
      </c>
    </row>
    <row r="571" spans="1:7" hidden="1" x14ac:dyDescent="0.25">
      <c r="A571" t="s">
        <v>18</v>
      </c>
      <c r="B571">
        <v>1</v>
      </c>
      <c r="C571">
        <v>1</v>
      </c>
      <c r="D571">
        <v>74</v>
      </c>
      <c r="E571">
        <v>4.4800000000000004</v>
      </c>
      <c r="F571">
        <v>1</v>
      </c>
      <c r="G571">
        <v>74</v>
      </c>
    </row>
    <row r="572" spans="1:7" hidden="1" x14ac:dyDescent="0.25">
      <c r="A572" t="s">
        <v>18</v>
      </c>
      <c r="B572">
        <v>1</v>
      </c>
      <c r="C572">
        <v>1</v>
      </c>
      <c r="D572">
        <v>81</v>
      </c>
      <c r="E572">
        <v>4.91</v>
      </c>
      <c r="F572">
        <v>1</v>
      </c>
      <c r="G572">
        <v>81</v>
      </c>
    </row>
    <row r="573" spans="1:7" hidden="1" x14ac:dyDescent="0.25">
      <c r="A573" t="s">
        <v>18</v>
      </c>
      <c r="B573">
        <v>1</v>
      </c>
      <c r="C573">
        <v>1</v>
      </c>
      <c r="D573">
        <v>69</v>
      </c>
      <c r="E573">
        <v>5.99</v>
      </c>
      <c r="F573">
        <v>1</v>
      </c>
      <c r="G573">
        <v>69</v>
      </c>
    </row>
    <row r="574" spans="1:7" hidden="1" x14ac:dyDescent="0.25">
      <c r="A574" t="s">
        <v>18</v>
      </c>
      <c r="B574">
        <v>1</v>
      </c>
      <c r="C574">
        <v>1</v>
      </c>
      <c r="D574">
        <v>54</v>
      </c>
      <c r="E574">
        <v>8.4600000000000009</v>
      </c>
      <c r="F574">
        <v>1</v>
      </c>
      <c r="G574">
        <v>54</v>
      </c>
    </row>
    <row r="575" spans="1:7" hidden="1" x14ac:dyDescent="0.25">
      <c r="A575" t="s">
        <v>18</v>
      </c>
      <c r="B575">
        <v>1</v>
      </c>
      <c r="C575">
        <v>1</v>
      </c>
      <c r="D575">
        <v>79</v>
      </c>
      <c r="E575">
        <v>4.88</v>
      </c>
      <c r="F575">
        <v>1</v>
      </c>
      <c r="G575">
        <v>79</v>
      </c>
    </row>
    <row r="576" spans="1:7" hidden="1" x14ac:dyDescent="0.25">
      <c r="A576" t="s">
        <v>18</v>
      </c>
      <c r="B576">
        <v>1</v>
      </c>
      <c r="C576">
        <v>1</v>
      </c>
      <c r="D576">
        <v>66</v>
      </c>
      <c r="E576">
        <v>6.86</v>
      </c>
      <c r="F576">
        <v>1</v>
      </c>
      <c r="G576">
        <v>66</v>
      </c>
    </row>
    <row r="577" spans="1:7" hidden="1" x14ac:dyDescent="0.25">
      <c r="A577" t="s">
        <v>18</v>
      </c>
      <c r="B577">
        <v>1</v>
      </c>
      <c r="C577">
        <v>1</v>
      </c>
      <c r="D577">
        <v>76</v>
      </c>
      <c r="E577">
        <v>4.95</v>
      </c>
      <c r="F577">
        <v>1</v>
      </c>
      <c r="G577">
        <v>76</v>
      </c>
    </row>
    <row r="578" spans="1:7" hidden="1" x14ac:dyDescent="0.25">
      <c r="A578" t="s">
        <v>18</v>
      </c>
      <c r="B578">
        <v>1</v>
      </c>
      <c r="C578">
        <v>1</v>
      </c>
      <c r="D578">
        <v>70</v>
      </c>
      <c r="E578">
        <v>5.14</v>
      </c>
      <c r="F578">
        <v>1</v>
      </c>
      <c r="G578">
        <v>70</v>
      </c>
    </row>
    <row r="579" spans="1:7" hidden="1" x14ac:dyDescent="0.25">
      <c r="A579" t="s">
        <v>18</v>
      </c>
      <c r="B579">
        <v>1</v>
      </c>
      <c r="C579">
        <v>1</v>
      </c>
      <c r="D579">
        <v>73</v>
      </c>
      <c r="E579">
        <v>5.66</v>
      </c>
      <c r="F579">
        <v>1</v>
      </c>
      <c r="G579">
        <v>73</v>
      </c>
    </row>
    <row r="580" spans="1:7" hidden="1" x14ac:dyDescent="0.25">
      <c r="A580" t="s">
        <v>18</v>
      </c>
      <c r="B580">
        <v>1</v>
      </c>
      <c r="C580">
        <v>1</v>
      </c>
      <c r="D580">
        <v>69</v>
      </c>
      <c r="E580">
        <v>6.21</v>
      </c>
      <c r="F580">
        <v>1</v>
      </c>
      <c r="G580">
        <v>69</v>
      </c>
    </row>
    <row r="581" spans="1:7" hidden="1" x14ac:dyDescent="0.25">
      <c r="A581" t="s">
        <v>18</v>
      </c>
      <c r="B581">
        <v>1</v>
      </c>
      <c r="C581">
        <v>1</v>
      </c>
      <c r="D581">
        <v>78</v>
      </c>
      <c r="E581">
        <v>5.17</v>
      </c>
      <c r="F581">
        <v>1</v>
      </c>
      <c r="G581">
        <v>78</v>
      </c>
    </row>
    <row r="582" spans="1:7" hidden="1" x14ac:dyDescent="0.25">
      <c r="A582" t="s">
        <v>18</v>
      </c>
      <c r="B582">
        <v>1</v>
      </c>
      <c r="C582">
        <v>1</v>
      </c>
      <c r="D582">
        <v>62</v>
      </c>
      <c r="E582">
        <v>6.84</v>
      </c>
      <c r="F582">
        <v>1</v>
      </c>
      <c r="G582">
        <v>62</v>
      </c>
    </row>
    <row r="583" spans="1:7" hidden="1" x14ac:dyDescent="0.25">
      <c r="A583" t="s">
        <v>18</v>
      </c>
      <c r="B583">
        <v>1</v>
      </c>
      <c r="C583">
        <v>1</v>
      </c>
      <c r="D583">
        <v>66</v>
      </c>
      <c r="E583">
        <v>6.01</v>
      </c>
      <c r="F583">
        <v>1</v>
      </c>
      <c r="G583">
        <v>66</v>
      </c>
    </row>
    <row r="584" spans="1:7" hidden="1" x14ac:dyDescent="0.25">
      <c r="A584" t="s">
        <v>18</v>
      </c>
      <c r="B584">
        <v>1</v>
      </c>
      <c r="C584">
        <v>1</v>
      </c>
      <c r="D584">
        <v>72</v>
      </c>
      <c r="E584">
        <v>5.01</v>
      </c>
      <c r="F584">
        <v>1</v>
      </c>
      <c r="G584">
        <v>72</v>
      </c>
    </row>
    <row r="585" spans="1:7" hidden="1" x14ac:dyDescent="0.25">
      <c r="A585" t="s">
        <v>18</v>
      </c>
      <c r="B585">
        <v>1</v>
      </c>
      <c r="C585">
        <v>1</v>
      </c>
      <c r="D585">
        <v>76</v>
      </c>
      <c r="E585">
        <v>4.63</v>
      </c>
      <c r="F585">
        <v>1</v>
      </c>
      <c r="G585">
        <v>76</v>
      </c>
    </row>
    <row r="586" spans="1:7" hidden="1" x14ac:dyDescent="0.25">
      <c r="A586" t="s">
        <v>18</v>
      </c>
      <c r="B586">
        <v>1</v>
      </c>
      <c r="C586">
        <v>1</v>
      </c>
      <c r="D586">
        <v>58</v>
      </c>
      <c r="E586">
        <v>7.58</v>
      </c>
      <c r="F586">
        <v>1</v>
      </c>
      <c r="G586">
        <v>58</v>
      </c>
    </row>
    <row r="587" spans="1:7" hidden="1" x14ac:dyDescent="0.25">
      <c r="A587" t="s">
        <v>18</v>
      </c>
      <c r="B587">
        <v>1</v>
      </c>
      <c r="C587">
        <v>1</v>
      </c>
      <c r="D587">
        <v>78</v>
      </c>
      <c r="E587">
        <v>4.4400000000000004</v>
      </c>
      <c r="F587">
        <v>1</v>
      </c>
      <c r="G587">
        <v>78</v>
      </c>
    </row>
    <row r="588" spans="1:7" hidden="1" x14ac:dyDescent="0.25">
      <c r="A588" t="s">
        <v>18</v>
      </c>
      <c r="B588">
        <v>1</v>
      </c>
      <c r="C588">
        <v>1</v>
      </c>
      <c r="D588">
        <v>80</v>
      </c>
      <c r="E588">
        <v>3.54</v>
      </c>
      <c r="F588">
        <v>1</v>
      </c>
      <c r="G588">
        <v>80</v>
      </c>
    </row>
    <row r="589" spans="1:7" hidden="1" x14ac:dyDescent="0.25">
      <c r="A589" t="s">
        <v>18</v>
      </c>
      <c r="B589">
        <v>1</v>
      </c>
      <c r="C589">
        <v>1</v>
      </c>
      <c r="D589">
        <v>81</v>
      </c>
      <c r="E589">
        <v>4.3099999999999996</v>
      </c>
      <c r="F589">
        <v>1</v>
      </c>
      <c r="G589">
        <v>81</v>
      </c>
    </row>
    <row r="590" spans="1:7" hidden="1" x14ac:dyDescent="0.25">
      <c r="A590" t="s">
        <v>18</v>
      </c>
      <c r="B590">
        <v>1</v>
      </c>
      <c r="C590">
        <v>1</v>
      </c>
      <c r="D590">
        <v>76</v>
      </c>
      <c r="E590">
        <v>5.27</v>
      </c>
      <c r="F590">
        <v>1</v>
      </c>
      <c r="G590">
        <v>76</v>
      </c>
    </row>
    <row r="591" spans="1:7" hidden="1" x14ac:dyDescent="0.25">
      <c r="A591" t="s">
        <v>18</v>
      </c>
      <c r="B591">
        <v>1</v>
      </c>
      <c r="C591">
        <v>1</v>
      </c>
      <c r="D591">
        <v>69</v>
      </c>
      <c r="E591">
        <v>6.46</v>
      </c>
      <c r="F591">
        <v>1</v>
      </c>
      <c r="G591">
        <v>69</v>
      </c>
    </row>
    <row r="592" spans="1:7" hidden="1" x14ac:dyDescent="0.25">
      <c r="A592" t="s">
        <v>18</v>
      </c>
      <c r="B592">
        <v>1</v>
      </c>
      <c r="C592">
        <v>1</v>
      </c>
      <c r="D592">
        <v>73</v>
      </c>
      <c r="E592">
        <v>5.58</v>
      </c>
      <c r="F592">
        <v>1</v>
      </c>
      <c r="G592">
        <v>73</v>
      </c>
    </row>
    <row r="593" spans="1:7" hidden="1" x14ac:dyDescent="0.25">
      <c r="A593" t="s">
        <v>18</v>
      </c>
      <c r="B593">
        <v>1</v>
      </c>
      <c r="C593">
        <v>1</v>
      </c>
      <c r="D593">
        <v>67</v>
      </c>
      <c r="E593">
        <v>6.66</v>
      </c>
      <c r="F593">
        <v>1</v>
      </c>
      <c r="G593">
        <v>67</v>
      </c>
    </row>
    <row r="594" spans="1:7" hidden="1" x14ac:dyDescent="0.25">
      <c r="A594" t="s">
        <v>18</v>
      </c>
      <c r="B594">
        <v>1</v>
      </c>
      <c r="C594">
        <v>1</v>
      </c>
      <c r="D594">
        <v>61</v>
      </c>
      <c r="E594">
        <v>7.24</v>
      </c>
      <c r="F594">
        <v>1</v>
      </c>
      <c r="G594">
        <v>61</v>
      </c>
    </row>
    <row r="595" spans="1:7" hidden="1" x14ac:dyDescent="0.25">
      <c r="A595" t="s">
        <v>18</v>
      </c>
      <c r="B595">
        <v>1</v>
      </c>
      <c r="C595">
        <v>1</v>
      </c>
      <c r="D595">
        <v>57</v>
      </c>
      <c r="E595">
        <v>7.56</v>
      </c>
      <c r="F595">
        <v>1</v>
      </c>
      <c r="G595">
        <v>57</v>
      </c>
    </row>
    <row r="596" spans="1:7" hidden="1" x14ac:dyDescent="0.25">
      <c r="A596" t="s">
        <v>18</v>
      </c>
      <c r="B596">
        <v>1</v>
      </c>
      <c r="C596">
        <v>1</v>
      </c>
      <c r="D596">
        <v>58</v>
      </c>
      <c r="E596">
        <v>8.15</v>
      </c>
      <c r="F596">
        <v>1</v>
      </c>
      <c r="G596">
        <v>58</v>
      </c>
    </row>
    <row r="597" spans="1:7" hidden="1" x14ac:dyDescent="0.25">
      <c r="A597" t="s">
        <v>18</v>
      </c>
      <c r="B597">
        <v>1</v>
      </c>
      <c r="C597">
        <v>1</v>
      </c>
      <c r="D597">
        <v>63</v>
      </c>
      <c r="E597">
        <v>7.36</v>
      </c>
      <c r="F597">
        <v>1</v>
      </c>
      <c r="G597">
        <v>63</v>
      </c>
    </row>
    <row r="598" spans="1:7" hidden="1" x14ac:dyDescent="0.25">
      <c r="A598" t="s">
        <v>18</v>
      </c>
      <c r="B598">
        <v>1</v>
      </c>
      <c r="C598">
        <v>1</v>
      </c>
      <c r="D598">
        <v>65</v>
      </c>
      <c r="E598">
        <v>7.53</v>
      </c>
      <c r="F598">
        <v>1</v>
      </c>
      <c r="G598">
        <v>65</v>
      </c>
    </row>
    <row r="599" spans="1:7" hidden="1" x14ac:dyDescent="0.25">
      <c r="A599" t="s">
        <v>18</v>
      </c>
      <c r="B599">
        <v>1</v>
      </c>
      <c r="C599">
        <v>1</v>
      </c>
      <c r="D599">
        <v>50</v>
      </c>
      <c r="E599">
        <v>9.31</v>
      </c>
      <c r="F599">
        <v>1</v>
      </c>
      <c r="G599">
        <v>50</v>
      </c>
    </row>
    <row r="600" spans="1:7" hidden="1" x14ac:dyDescent="0.25">
      <c r="A600" t="s">
        <v>18</v>
      </c>
      <c r="B600">
        <v>1</v>
      </c>
      <c r="C600">
        <v>1</v>
      </c>
      <c r="D600">
        <v>60</v>
      </c>
      <c r="E600">
        <v>6.8</v>
      </c>
      <c r="F600">
        <v>1</v>
      </c>
      <c r="G600">
        <v>60</v>
      </c>
    </row>
    <row r="601" spans="1:7" hidden="1" x14ac:dyDescent="0.25">
      <c r="A601" t="s">
        <v>18</v>
      </c>
      <c r="B601">
        <v>1</v>
      </c>
      <c r="C601">
        <v>1</v>
      </c>
      <c r="D601">
        <v>56</v>
      </c>
      <c r="E601">
        <v>8</v>
      </c>
      <c r="F601">
        <v>1</v>
      </c>
      <c r="G601">
        <v>56</v>
      </c>
    </row>
    <row r="602" spans="1:7" hidden="1" x14ac:dyDescent="0.25">
      <c r="A602" t="s">
        <v>18</v>
      </c>
      <c r="B602">
        <v>1</v>
      </c>
      <c r="C602">
        <v>1</v>
      </c>
      <c r="D602">
        <v>62</v>
      </c>
      <c r="E602">
        <v>7.56</v>
      </c>
      <c r="F602">
        <v>1</v>
      </c>
      <c r="G602">
        <v>62</v>
      </c>
    </row>
    <row r="603" spans="1:7" hidden="1" x14ac:dyDescent="0.25">
      <c r="A603" t="s">
        <v>18</v>
      </c>
      <c r="B603">
        <v>1</v>
      </c>
      <c r="C603">
        <v>1</v>
      </c>
      <c r="D603">
        <v>65</v>
      </c>
      <c r="E603">
        <v>6.33</v>
      </c>
      <c r="F603">
        <v>1</v>
      </c>
      <c r="G603">
        <v>65</v>
      </c>
    </row>
    <row r="604" spans="1:7" hidden="1" x14ac:dyDescent="0.25">
      <c r="A604" t="s">
        <v>18</v>
      </c>
      <c r="B604">
        <v>1</v>
      </c>
      <c r="C604">
        <v>1</v>
      </c>
      <c r="D604">
        <v>67</v>
      </c>
      <c r="E604">
        <v>5.7</v>
      </c>
      <c r="F604">
        <v>1</v>
      </c>
      <c r="G604">
        <v>67</v>
      </c>
    </row>
    <row r="605" spans="1:7" hidden="1" x14ac:dyDescent="0.25">
      <c r="A605" t="s">
        <v>18</v>
      </c>
      <c r="B605">
        <v>1</v>
      </c>
      <c r="C605">
        <v>1</v>
      </c>
      <c r="D605">
        <v>64</v>
      </c>
      <c r="E605">
        <v>8.6199999999999992</v>
      </c>
      <c r="F605">
        <v>1</v>
      </c>
      <c r="G605">
        <v>64</v>
      </c>
    </row>
    <row r="606" spans="1:7" hidden="1" x14ac:dyDescent="0.25">
      <c r="A606" t="s">
        <v>18</v>
      </c>
      <c r="B606">
        <v>1</v>
      </c>
      <c r="C606">
        <v>1</v>
      </c>
      <c r="D606">
        <v>63</v>
      </c>
      <c r="E606">
        <v>6.87</v>
      </c>
      <c r="F606">
        <v>1</v>
      </c>
      <c r="G606">
        <v>63</v>
      </c>
    </row>
    <row r="607" spans="1:7" hidden="1" x14ac:dyDescent="0.25">
      <c r="A607" t="s">
        <v>18</v>
      </c>
      <c r="B607">
        <v>1</v>
      </c>
      <c r="C607">
        <v>1</v>
      </c>
      <c r="D607">
        <v>54</v>
      </c>
      <c r="E607">
        <v>9.34</v>
      </c>
      <c r="F607">
        <v>1</v>
      </c>
      <c r="G607">
        <v>54</v>
      </c>
    </row>
    <row r="608" spans="1:7" hidden="1" x14ac:dyDescent="0.25">
      <c r="A608" t="s">
        <v>18</v>
      </c>
      <c r="B608">
        <v>1</v>
      </c>
      <c r="C608">
        <v>1</v>
      </c>
      <c r="D608">
        <v>60</v>
      </c>
      <c r="E608">
        <v>7.48</v>
      </c>
      <c r="F608">
        <v>1</v>
      </c>
      <c r="G608">
        <v>60</v>
      </c>
    </row>
    <row r="609" spans="1:7" hidden="1" x14ac:dyDescent="0.25">
      <c r="A609" t="s">
        <v>18</v>
      </c>
      <c r="B609">
        <v>1</v>
      </c>
      <c r="C609">
        <v>1</v>
      </c>
      <c r="D609">
        <v>57</v>
      </c>
      <c r="E609">
        <v>7.16</v>
      </c>
      <c r="F609">
        <v>1</v>
      </c>
      <c r="G609">
        <v>57</v>
      </c>
    </row>
    <row r="610" spans="1:7" hidden="1" x14ac:dyDescent="0.25">
      <c r="A610" t="s">
        <v>18</v>
      </c>
      <c r="B610">
        <v>1</v>
      </c>
      <c r="C610">
        <v>1</v>
      </c>
      <c r="D610">
        <v>52</v>
      </c>
      <c r="E610">
        <v>8.2799999999999994</v>
      </c>
      <c r="F610">
        <v>1</v>
      </c>
      <c r="G610">
        <v>52</v>
      </c>
    </row>
    <row r="611" spans="1:7" hidden="1" x14ac:dyDescent="0.25">
      <c r="A611" t="s">
        <v>18</v>
      </c>
      <c r="B611">
        <v>1</v>
      </c>
      <c r="C611">
        <v>1</v>
      </c>
      <c r="D611">
        <v>51</v>
      </c>
      <c r="E611">
        <v>8.9700000000000006</v>
      </c>
      <c r="F611">
        <v>1</v>
      </c>
      <c r="G611">
        <v>51</v>
      </c>
    </row>
    <row r="612" spans="1:7" hidden="1" x14ac:dyDescent="0.25">
      <c r="A612" t="s">
        <v>18</v>
      </c>
      <c r="B612">
        <v>1</v>
      </c>
      <c r="C612">
        <v>1</v>
      </c>
      <c r="D612">
        <v>54</v>
      </c>
      <c r="E612">
        <v>8.4499999999999993</v>
      </c>
      <c r="F612">
        <v>1</v>
      </c>
      <c r="G612">
        <v>54</v>
      </c>
    </row>
    <row r="613" spans="1:7" hidden="1" x14ac:dyDescent="0.25">
      <c r="A613" t="s">
        <v>18</v>
      </c>
      <c r="B613">
        <v>1</v>
      </c>
      <c r="C613">
        <v>1</v>
      </c>
      <c r="D613">
        <v>68</v>
      </c>
      <c r="E613">
        <v>6.43</v>
      </c>
      <c r="F613">
        <v>1</v>
      </c>
      <c r="G613">
        <v>68</v>
      </c>
    </row>
    <row r="614" spans="1:7" hidden="1" x14ac:dyDescent="0.25">
      <c r="A614" t="s">
        <v>18</v>
      </c>
      <c r="B614">
        <v>1</v>
      </c>
      <c r="C614">
        <v>1</v>
      </c>
      <c r="D614">
        <v>65</v>
      </c>
      <c r="E614">
        <v>6.33</v>
      </c>
      <c r="F614">
        <v>1</v>
      </c>
      <c r="G614">
        <v>65</v>
      </c>
    </row>
    <row r="615" spans="1:7" hidden="1" x14ac:dyDescent="0.25">
      <c r="A615" t="s">
        <v>19</v>
      </c>
      <c r="B615">
        <v>1</v>
      </c>
      <c r="C615">
        <v>1</v>
      </c>
      <c r="D615">
        <v>41</v>
      </c>
      <c r="E615">
        <v>20.69</v>
      </c>
      <c r="F615">
        <v>1</v>
      </c>
      <c r="G615">
        <v>41</v>
      </c>
    </row>
    <row r="616" spans="1:7" hidden="1" x14ac:dyDescent="0.25">
      <c r="A616" t="s">
        <v>19</v>
      </c>
      <c r="B616">
        <v>1</v>
      </c>
      <c r="C616">
        <v>1</v>
      </c>
      <c r="D616">
        <v>78</v>
      </c>
      <c r="E616">
        <v>7.5</v>
      </c>
      <c r="F616">
        <v>1</v>
      </c>
      <c r="G616">
        <v>78</v>
      </c>
    </row>
    <row r="617" spans="1:7" hidden="1" x14ac:dyDescent="0.25">
      <c r="A617" t="s">
        <v>19</v>
      </c>
      <c r="B617">
        <v>1</v>
      </c>
      <c r="C617">
        <v>1</v>
      </c>
      <c r="D617">
        <v>72</v>
      </c>
      <c r="E617">
        <v>9.59</v>
      </c>
      <c r="F617">
        <v>1</v>
      </c>
      <c r="G617">
        <v>72</v>
      </c>
    </row>
    <row r="618" spans="1:7" hidden="1" x14ac:dyDescent="0.25">
      <c r="A618" t="s">
        <v>19</v>
      </c>
      <c r="B618">
        <v>1</v>
      </c>
      <c r="C618">
        <v>1</v>
      </c>
      <c r="D618">
        <v>68</v>
      </c>
      <c r="E618">
        <v>10.17</v>
      </c>
      <c r="F618">
        <v>1</v>
      </c>
      <c r="G618">
        <v>68</v>
      </c>
    </row>
    <row r="619" spans="1:7" hidden="1" x14ac:dyDescent="0.25">
      <c r="A619" t="s">
        <v>19</v>
      </c>
      <c r="B619">
        <v>1</v>
      </c>
      <c r="C619">
        <v>1</v>
      </c>
      <c r="D619">
        <v>62</v>
      </c>
      <c r="E619">
        <v>11.27</v>
      </c>
      <c r="F619">
        <v>1</v>
      </c>
      <c r="G619">
        <v>62</v>
      </c>
    </row>
    <row r="620" spans="1:7" hidden="1" x14ac:dyDescent="0.25">
      <c r="A620" t="s">
        <v>19</v>
      </c>
      <c r="B620">
        <v>1</v>
      </c>
      <c r="C620">
        <v>1</v>
      </c>
      <c r="D620">
        <v>68</v>
      </c>
      <c r="E620">
        <v>11.04</v>
      </c>
      <c r="F620">
        <v>1</v>
      </c>
      <c r="G620">
        <v>68</v>
      </c>
    </row>
    <row r="621" spans="1:7" hidden="1" x14ac:dyDescent="0.25">
      <c r="A621" t="s">
        <v>19</v>
      </c>
      <c r="B621">
        <v>1</v>
      </c>
      <c r="C621">
        <v>1</v>
      </c>
      <c r="D621">
        <v>43</v>
      </c>
      <c r="E621">
        <v>22.64</v>
      </c>
      <c r="F621">
        <v>1</v>
      </c>
      <c r="G621">
        <v>43</v>
      </c>
    </row>
    <row r="622" spans="1:7" hidden="1" x14ac:dyDescent="0.25">
      <c r="A622" t="s">
        <v>19</v>
      </c>
      <c r="B622">
        <v>1</v>
      </c>
      <c r="C622">
        <v>1</v>
      </c>
      <c r="D622">
        <v>39</v>
      </c>
      <c r="E622">
        <v>20.69</v>
      </c>
      <c r="F622">
        <v>1</v>
      </c>
      <c r="G622">
        <v>39</v>
      </c>
    </row>
    <row r="623" spans="1:7" hidden="1" x14ac:dyDescent="0.25">
      <c r="A623" t="s">
        <v>19</v>
      </c>
      <c r="B623">
        <v>1</v>
      </c>
      <c r="C623">
        <v>1</v>
      </c>
      <c r="D623">
        <v>38</v>
      </c>
      <c r="E623">
        <v>23.26</v>
      </c>
      <c r="F623">
        <v>1</v>
      </c>
      <c r="G623">
        <v>38</v>
      </c>
    </row>
    <row r="624" spans="1:7" hidden="1" x14ac:dyDescent="0.25">
      <c r="A624" t="s">
        <v>19</v>
      </c>
      <c r="B624">
        <v>1</v>
      </c>
      <c r="C624">
        <v>1</v>
      </c>
      <c r="D624">
        <v>35</v>
      </c>
      <c r="E624">
        <v>23.28</v>
      </c>
      <c r="F624">
        <v>1</v>
      </c>
      <c r="G624">
        <v>35</v>
      </c>
    </row>
    <row r="625" spans="1:7" hidden="1" x14ac:dyDescent="0.25">
      <c r="A625" t="s">
        <v>19</v>
      </c>
      <c r="B625">
        <v>1</v>
      </c>
      <c r="C625">
        <v>1</v>
      </c>
      <c r="D625">
        <v>32</v>
      </c>
      <c r="E625">
        <v>18.46</v>
      </c>
      <c r="F625">
        <v>1</v>
      </c>
      <c r="G625">
        <v>32</v>
      </c>
    </row>
    <row r="626" spans="1:7" hidden="1" x14ac:dyDescent="0.25">
      <c r="A626" t="s">
        <v>19</v>
      </c>
      <c r="B626">
        <v>1</v>
      </c>
      <c r="C626">
        <v>1</v>
      </c>
      <c r="D626">
        <v>33</v>
      </c>
      <c r="E626">
        <v>22.23</v>
      </c>
      <c r="F626">
        <v>1</v>
      </c>
      <c r="G626">
        <v>33</v>
      </c>
    </row>
    <row r="627" spans="1:7" hidden="1" x14ac:dyDescent="0.25">
      <c r="A627" t="s">
        <v>19</v>
      </c>
      <c r="B627">
        <v>1</v>
      </c>
      <c r="C627">
        <v>1</v>
      </c>
      <c r="D627">
        <v>63</v>
      </c>
      <c r="E627">
        <v>12.61</v>
      </c>
      <c r="F627">
        <v>1</v>
      </c>
      <c r="G627">
        <v>63</v>
      </c>
    </row>
    <row r="628" spans="1:7" hidden="1" x14ac:dyDescent="0.25">
      <c r="A628" t="s">
        <v>19</v>
      </c>
      <c r="B628">
        <v>1</v>
      </c>
      <c r="C628">
        <v>1</v>
      </c>
      <c r="D628">
        <v>44</v>
      </c>
      <c r="E628">
        <v>19.43</v>
      </c>
      <c r="F628">
        <v>1</v>
      </c>
      <c r="G628">
        <v>44</v>
      </c>
    </row>
    <row r="629" spans="1:7" hidden="1" x14ac:dyDescent="0.25">
      <c r="A629" t="s">
        <v>19</v>
      </c>
      <c r="B629">
        <v>1</v>
      </c>
      <c r="C629">
        <v>1</v>
      </c>
      <c r="D629">
        <v>47</v>
      </c>
      <c r="E629">
        <v>20.43</v>
      </c>
      <c r="F629">
        <v>1</v>
      </c>
      <c r="G629">
        <v>47</v>
      </c>
    </row>
    <row r="630" spans="1:7" hidden="1" x14ac:dyDescent="0.25">
      <c r="A630" t="s">
        <v>19</v>
      </c>
      <c r="B630">
        <v>1</v>
      </c>
      <c r="C630">
        <v>1</v>
      </c>
      <c r="D630">
        <v>51</v>
      </c>
      <c r="E630">
        <v>9.5</v>
      </c>
      <c r="F630">
        <v>1</v>
      </c>
      <c r="G630">
        <v>51</v>
      </c>
    </row>
    <row r="631" spans="1:7" hidden="1" x14ac:dyDescent="0.25">
      <c r="A631" t="s">
        <v>19</v>
      </c>
      <c r="B631">
        <v>1</v>
      </c>
      <c r="C631">
        <v>1</v>
      </c>
      <c r="D631">
        <v>51</v>
      </c>
      <c r="E631">
        <v>9.48</v>
      </c>
      <c r="F631">
        <v>1</v>
      </c>
      <c r="G631">
        <v>51</v>
      </c>
    </row>
    <row r="632" spans="1:7" hidden="1" x14ac:dyDescent="0.25">
      <c r="A632" t="s">
        <v>19</v>
      </c>
      <c r="B632">
        <v>1</v>
      </c>
      <c r="C632">
        <v>1</v>
      </c>
      <c r="D632">
        <v>54</v>
      </c>
      <c r="E632">
        <v>12.26</v>
      </c>
      <c r="F632">
        <v>1</v>
      </c>
      <c r="G632">
        <v>54</v>
      </c>
    </row>
    <row r="633" spans="1:7" hidden="1" x14ac:dyDescent="0.25">
      <c r="A633" t="s">
        <v>19</v>
      </c>
      <c r="B633">
        <v>1</v>
      </c>
      <c r="C633">
        <v>1</v>
      </c>
      <c r="D633">
        <v>56</v>
      </c>
      <c r="E633">
        <v>13.89</v>
      </c>
      <c r="F633">
        <v>1</v>
      </c>
      <c r="G633">
        <v>56</v>
      </c>
    </row>
    <row r="634" spans="1:7" hidden="1" x14ac:dyDescent="0.25">
      <c r="A634" t="s">
        <v>19</v>
      </c>
      <c r="B634">
        <v>1</v>
      </c>
      <c r="C634">
        <v>1</v>
      </c>
      <c r="D634">
        <v>58</v>
      </c>
      <c r="E634">
        <v>11.35</v>
      </c>
      <c r="F634">
        <v>1</v>
      </c>
      <c r="G634">
        <v>58</v>
      </c>
    </row>
    <row r="635" spans="1:7" hidden="1" x14ac:dyDescent="0.25">
      <c r="A635" t="s">
        <v>19</v>
      </c>
      <c r="B635">
        <v>1</v>
      </c>
      <c r="C635">
        <v>1</v>
      </c>
      <c r="D635">
        <v>59</v>
      </c>
      <c r="E635">
        <v>12.26</v>
      </c>
      <c r="F635">
        <v>1</v>
      </c>
      <c r="G635">
        <v>59</v>
      </c>
    </row>
    <row r="636" spans="1:7" hidden="1" x14ac:dyDescent="0.25">
      <c r="A636" t="s">
        <v>19</v>
      </c>
      <c r="B636">
        <v>1</v>
      </c>
      <c r="C636">
        <v>1</v>
      </c>
      <c r="D636">
        <v>62</v>
      </c>
      <c r="E636">
        <v>12.26</v>
      </c>
      <c r="F636">
        <v>1</v>
      </c>
      <c r="G636">
        <v>62</v>
      </c>
    </row>
    <row r="637" spans="1:7" hidden="1" x14ac:dyDescent="0.25">
      <c r="A637" t="s">
        <v>19</v>
      </c>
      <c r="B637">
        <v>1</v>
      </c>
      <c r="C637">
        <v>1</v>
      </c>
      <c r="D637">
        <v>60</v>
      </c>
      <c r="E637">
        <v>11.11</v>
      </c>
      <c r="F637">
        <v>1</v>
      </c>
      <c r="G637">
        <v>60</v>
      </c>
    </row>
    <row r="638" spans="1:7" hidden="1" x14ac:dyDescent="0.25">
      <c r="A638" t="s">
        <v>19</v>
      </c>
      <c r="B638">
        <v>1</v>
      </c>
      <c r="C638">
        <v>1</v>
      </c>
      <c r="D638">
        <v>33</v>
      </c>
      <c r="E638">
        <v>23.26</v>
      </c>
      <c r="F638">
        <v>1</v>
      </c>
      <c r="G638">
        <v>33</v>
      </c>
    </row>
    <row r="639" spans="1:7" hidden="1" x14ac:dyDescent="0.25">
      <c r="A639" t="s">
        <v>19</v>
      </c>
      <c r="B639">
        <v>1</v>
      </c>
      <c r="C639">
        <v>1</v>
      </c>
      <c r="D639">
        <v>62</v>
      </c>
      <c r="E639">
        <v>10.31</v>
      </c>
      <c r="F639">
        <v>1</v>
      </c>
      <c r="G639">
        <v>62</v>
      </c>
    </row>
    <row r="640" spans="1:7" hidden="1" x14ac:dyDescent="0.25">
      <c r="A640" t="s">
        <v>19</v>
      </c>
      <c r="B640">
        <v>1</v>
      </c>
      <c r="C640">
        <v>1</v>
      </c>
      <c r="D640">
        <v>73</v>
      </c>
      <c r="E640">
        <v>9.86</v>
      </c>
      <c r="F640">
        <v>1</v>
      </c>
      <c r="G640">
        <v>73</v>
      </c>
    </row>
    <row r="641" spans="1:7" hidden="1" x14ac:dyDescent="0.25">
      <c r="A641" t="s">
        <v>19</v>
      </c>
      <c r="B641">
        <v>1</v>
      </c>
      <c r="C641">
        <v>1</v>
      </c>
      <c r="D641">
        <v>69</v>
      </c>
      <c r="E641">
        <v>10.029999999999999</v>
      </c>
      <c r="F641">
        <v>1</v>
      </c>
      <c r="G641">
        <v>69</v>
      </c>
    </row>
    <row r="642" spans="1:7" hidden="1" x14ac:dyDescent="0.25">
      <c r="A642" t="s">
        <v>19</v>
      </c>
      <c r="B642">
        <v>1</v>
      </c>
      <c r="C642">
        <v>1</v>
      </c>
      <c r="D642">
        <v>68</v>
      </c>
      <c r="E642">
        <v>11.18</v>
      </c>
      <c r="F642">
        <v>1</v>
      </c>
      <c r="G642">
        <v>68</v>
      </c>
    </row>
    <row r="643" spans="1:7" hidden="1" x14ac:dyDescent="0.25">
      <c r="A643" t="s">
        <v>19</v>
      </c>
      <c r="B643">
        <v>1</v>
      </c>
      <c r="C643">
        <v>1</v>
      </c>
      <c r="D643">
        <v>65</v>
      </c>
      <c r="E643">
        <v>11.66</v>
      </c>
      <c r="F643">
        <v>1</v>
      </c>
      <c r="G643">
        <v>65</v>
      </c>
    </row>
    <row r="644" spans="1:7" hidden="1" x14ac:dyDescent="0.25">
      <c r="A644" t="s">
        <v>19</v>
      </c>
      <c r="B644">
        <v>1</v>
      </c>
      <c r="C644">
        <v>1</v>
      </c>
      <c r="D644">
        <v>61</v>
      </c>
      <c r="E644">
        <v>12.61</v>
      </c>
      <c r="F644">
        <v>1</v>
      </c>
      <c r="G644">
        <v>61</v>
      </c>
    </row>
    <row r="645" spans="1:7" hidden="1" x14ac:dyDescent="0.25">
      <c r="A645" t="s">
        <v>19</v>
      </c>
      <c r="B645">
        <v>1</v>
      </c>
      <c r="C645">
        <v>1</v>
      </c>
      <c r="D645">
        <v>59</v>
      </c>
      <c r="E645">
        <v>13.78</v>
      </c>
      <c r="F645">
        <v>1</v>
      </c>
      <c r="G645">
        <v>59</v>
      </c>
    </row>
    <row r="646" spans="1:7" hidden="1" x14ac:dyDescent="0.25">
      <c r="A646" t="s">
        <v>19</v>
      </c>
      <c r="B646">
        <v>1</v>
      </c>
      <c r="C646">
        <v>1</v>
      </c>
      <c r="D646">
        <v>59</v>
      </c>
      <c r="E646">
        <v>13</v>
      </c>
      <c r="F646">
        <v>1</v>
      </c>
      <c r="G646">
        <v>59</v>
      </c>
    </row>
    <row r="647" spans="1:7" hidden="1" x14ac:dyDescent="0.25">
      <c r="A647" t="s">
        <v>19</v>
      </c>
      <c r="B647">
        <v>1</v>
      </c>
      <c r="C647">
        <v>1</v>
      </c>
      <c r="D647">
        <v>58</v>
      </c>
      <c r="E647">
        <v>13.64</v>
      </c>
      <c r="F647">
        <v>1</v>
      </c>
      <c r="G647">
        <v>58</v>
      </c>
    </row>
    <row r="648" spans="1:7" hidden="1" x14ac:dyDescent="0.25">
      <c r="A648" t="s">
        <v>19</v>
      </c>
      <c r="B648">
        <v>1</v>
      </c>
      <c r="C648">
        <v>1</v>
      </c>
      <c r="D648">
        <v>61</v>
      </c>
      <c r="E648">
        <v>14.85</v>
      </c>
      <c r="F648">
        <v>1</v>
      </c>
      <c r="G648">
        <v>61</v>
      </c>
    </row>
    <row r="649" spans="1:7" hidden="1" x14ac:dyDescent="0.25">
      <c r="A649" t="s">
        <v>19</v>
      </c>
      <c r="B649">
        <v>1</v>
      </c>
      <c r="C649">
        <v>1</v>
      </c>
      <c r="D649">
        <v>77</v>
      </c>
      <c r="E649">
        <v>8.39</v>
      </c>
      <c r="F649">
        <v>1</v>
      </c>
      <c r="G649">
        <v>77</v>
      </c>
    </row>
    <row r="650" spans="1:7" hidden="1" x14ac:dyDescent="0.25">
      <c r="A650" t="s">
        <v>19</v>
      </c>
      <c r="B650">
        <v>1</v>
      </c>
      <c r="C650">
        <v>1</v>
      </c>
      <c r="D650">
        <v>58</v>
      </c>
      <c r="E650">
        <v>15.53</v>
      </c>
      <c r="F650">
        <v>1</v>
      </c>
      <c r="G650">
        <v>58</v>
      </c>
    </row>
    <row r="651" spans="1:7" hidden="1" x14ac:dyDescent="0.25">
      <c r="A651" t="s">
        <v>19</v>
      </c>
      <c r="B651">
        <v>1</v>
      </c>
      <c r="C651">
        <v>1</v>
      </c>
      <c r="D651">
        <v>76</v>
      </c>
      <c r="E651">
        <v>8.35</v>
      </c>
      <c r="F651">
        <v>1</v>
      </c>
      <c r="G651">
        <v>76</v>
      </c>
    </row>
    <row r="652" spans="1:7" hidden="1" x14ac:dyDescent="0.25">
      <c r="A652" t="s">
        <v>19</v>
      </c>
      <c r="B652">
        <v>1</v>
      </c>
      <c r="C652">
        <v>1</v>
      </c>
      <c r="D652">
        <v>48</v>
      </c>
      <c r="E652">
        <v>17.38</v>
      </c>
      <c r="F652">
        <v>1</v>
      </c>
      <c r="G652">
        <v>48</v>
      </c>
    </row>
    <row r="653" spans="1:7" hidden="1" x14ac:dyDescent="0.25">
      <c r="A653" t="s">
        <v>19</v>
      </c>
      <c r="B653">
        <v>1</v>
      </c>
      <c r="C653">
        <v>1</v>
      </c>
      <c r="D653">
        <v>55</v>
      </c>
      <c r="E653">
        <v>14.8</v>
      </c>
      <c r="F653">
        <v>1</v>
      </c>
      <c r="G653">
        <v>55</v>
      </c>
    </row>
    <row r="654" spans="1:7" hidden="1" x14ac:dyDescent="0.25">
      <c r="A654" t="s">
        <v>19</v>
      </c>
      <c r="B654">
        <v>1</v>
      </c>
      <c r="C654">
        <v>1</v>
      </c>
      <c r="D654">
        <v>66</v>
      </c>
      <c r="E654">
        <v>10.44</v>
      </c>
      <c r="F654">
        <v>1</v>
      </c>
      <c r="G654">
        <v>66</v>
      </c>
    </row>
    <row r="655" spans="1:7" hidden="1" x14ac:dyDescent="0.25">
      <c r="A655" t="s">
        <v>19</v>
      </c>
      <c r="B655">
        <v>1</v>
      </c>
      <c r="C655">
        <v>1</v>
      </c>
      <c r="D655">
        <v>66</v>
      </c>
      <c r="E655">
        <v>11.75</v>
      </c>
      <c r="F655">
        <v>1</v>
      </c>
      <c r="G655">
        <v>66</v>
      </c>
    </row>
    <row r="656" spans="1:7" hidden="1" x14ac:dyDescent="0.25">
      <c r="A656" t="s">
        <v>19</v>
      </c>
      <c r="B656">
        <v>1</v>
      </c>
      <c r="C656">
        <v>1</v>
      </c>
      <c r="D656">
        <v>62</v>
      </c>
      <c r="E656">
        <v>12.5</v>
      </c>
      <c r="F656">
        <v>1</v>
      </c>
      <c r="G656">
        <v>62</v>
      </c>
    </row>
    <row r="657" spans="1:7" hidden="1" x14ac:dyDescent="0.25">
      <c r="A657" t="s">
        <v>19</v>
      </c>
      <c r="B657">
        <v>1</v>
      </c>
      <c r="C657">
        <v>1</v>
      </c>
      <c r="D657">
        <v>58</v>
      </c>
      <c r="E657">
        <v>13.38</v>
      </c>
      <c r="F657">
        <v>1</v>
      </c>
      <c r="G657">
        <v>58</v>
      </c>
    </row>
    <row r="658" spans="1:7" hidden="1" x14ac:dyDescent="0.25">
      <c r="A658" t="s">
        <v>19</v>
      </c>
      <c r="B658">
        <v>1</v>
      </c>
      <c r="C658">
        <v>1</v>
      </c>
      <c r="D658">
        <v>52</v>
      </c>
      <c r="E658">
        <v>15.88</v>
      </c>
      <c r="F658">
        <v>1</v>
      </c>
      <c r="G658">
        <v>52</v>
      </c>
    </row>
    <row r="659" spans="1:7" hidden="1" x14ac:dyDescent="0.25">
      <c r="A659" t="s">
        <v>19</v>
      </c>
      <c r="B659">
        <v>1</v>
      </c>
      <c r="C659">
        <v>1</v>
      </c>
      <c r="D659">
        <v>55</v>
      </c>
      <c r="E659">
        <v>11.67</v>
      </c>
      <c r="F659">
        <v>1</v>
      </c>
      <c r="G659">
        <v>55</v>
      </c>
    </row>
    <row r="660" spans="1:7" hidden="1" x14ac:dyDescent="0.25">
      <c r="A660" t="s">
        <v>19</v>
      </c>
      <c r="B660">
        <v>1</v>
      </c>
      <c r="C660">
        <v>1</v>
      </c>
      <c r="D660">
        <v>60</v>
      </c>
      <c r="E660">
        <v>13.04</v>
      </c>
      <c r="F660">
        <v>1</v>
      </c>
      <c r="G660">
        <v>60</v>
      </c>
    </row>
    <row r="661" spans="1:7" hidden="1" x14ac:dyDescent="0.25">
      <c r="A661" t="s">
        <v>19</v>
      </c>
      <c r="B661">
        <v>1</v>
      </c>
      <c r="C661">
        <v>1</v>
      </c>
      <c r="D661">
        <v>64</v>
      </c>
      <c r="E661">
        <v>11.97</v>
      </c>
      <c r="F661">
        <v>1</v>
      </c>
      <c r="G661">
        <v>64</v>
      </c>
    </row>
    <row r="662" spans="1:7" hidden="1" x14ac:dyDescent="0.25">
      <c r="A662" t="s">
        <v>19</v>
      </c>
      <c r="B662">
        <v>1</v>
      </c>
      <c r="C662">
        <v>1</v>
      </c>
      <c r="D662">
        <v>58</v>
      </c>
      <c r="E662">
        <v>22.14</v>
      </c>
      <c r="F662">
        <v>1</v>
      </c>
      <c r="G662">
        <v>58</v>
      </c>
    </row>
    <row r="663" spans="1:7" hidden="1" x14ac:dyDescent="0.25">
      <c r="A663" t="s">
        <v>19</v>
      </c>
      <c r="B663">
        <v>1</v>
      </c>
      <c r="C663">
        <v>1</v>
      </c>
      <c r="D663">
        <v>71</v>
      </c>
      <c r="E663">
        <v>9.59</v>
      </c>
      <c r="F663">
        <v>1</v>
      </c>
      <c r="G663">
        <v>71</v>
      </c>
    </row>
    <row r="664" spans="1:7" hidden="1" x14ac:dyDescent="0.25">
      <c r="A664" t="s">
        <v>19</v>
      </c>
      <c r="B664">
        <v>1</v>
      </c>
      <c r="C664">
        <v>1</v>
      </c>
      <c r="D664">
        <v>64</v>
      </c>
      <c r="E664">
        <v>12.42</v>
      </c>
      <c r="F664">
        <v>1</v>
      </c>
      <c r="G664">
        <v>64</v>
      </c>
    </row>
    <row r="665" spans="1:7" hidden="1" x14ac:dyDescent="0.25">
      <c r="A665" t="s">
        <v>19</v>
      </c>
      <c r="B665">
        <v>1</v>
      </c>
      <c r="C665">
        <v>1</v>
      </c>
      <c r="D665">
        <v>70</v>
      </c>
      <c r="E665">
        <v>10.52</v>
      </c>
      <c r="F665">
        <v>1</v>
      </c>
      <c r="G665">
        <v>70</v>
      </c>
    </row>
    <row r="666" spans="1:7" hidden="1" x14ac:dyDescent="0.25">
      <c r="A666" t="s">
        <v>19</v>
      </c>
      <c r="B666">
        <v>1</v>
      </c>
      <c r="C666">
        <v>1</v>
      </c>
      <c r="D666">
        <v>70</v>
      </c>
      <c r="E666">
        <v>9.76</v>
      </c>
      <c r="F666">
        <v>1</v>
      </c>
      <c r="G666">
        <v>70</v>
      </c>
    </row>
    <row r="667" spans="1:7" hidden="1" x14ac:dyDescent="0.25">
      <c r="A667" t="s">
        <v>19</v>
      </c>
      <c r="B667">
        <v>1</v>
      </c>
      <c r="C667">
        <v>1</v>
      </c>
      <c r="D667">
        <v>65</v>
      </c>
      <c r="E667">
        <v>16.86</v>
      </c>
      <c r="F667">
        <v>1</v>
      </c>
      <c r="G667">
        <v>65</v>
      </c>
    </row>
    <row r="668" spans="1:7" hidden="1" x14ac:dyDescent="0.25">
      <c r="A668" t="s">
        <v>19</v>
      </c>
      <c r="B668">
        <v>1</v>
      </c>
      <c r="C668">
        <v>1</v>
      </c>
      <c r="D668">
        <v>67</v>
      </c>
      <c r="E668">
        <v>10.61</v>
      </c>
      <c r="F668">
        <v>1</v>
      </c>
      <c r="G668">
        <v>67</v>
      </c>
    </row>
    <row r="669" spans="1:7" hidden="1" x14ac:dyDescent="0.25">
      <c r="A669" t="s">
        <v>19</v>
      </c>
      <c r="B669">
        <v>1</v>
      </c>
      <c r="C669">
        <v>1</v>
      </c>
      <c r="D669">
        <v>51</v>
      </c>
      <c r="E669">
        <v>13.92</v>
      </c>
      <c r="F669">
        <v>1</v>
      </c>
      <c r="G669">
        <v>51</v>
      </c>
    </row>
    <row r="670" spans="1:7" hidden="1" x14ac:dyDescent="0.25">
      <c r="A670" t="s">
        <v>19</v>
      </c>
      <c r="B670">
        <v>1</v>
      </c>
      <c r="C670">
        <v>1</v>
      </c>
      <c r="D670">
        <v>65</v>
      </c>
      <c r="E670">
        <v>11.38</v>
      </c>
      <c r="F670">
        <v>1</v>
      </c>
      <c r="G670">
        <v>65</v>
      </c>
    </row>
    <row r="671" spans="1:7" hidden="1" x14ac:dyDescent="0.25">
      <c r="A671" t="s">
        <v>19</v>
      </c>
      <c r="B671">
        <v>1</v>
      </c>
      <c r="C671">
        <v>1</v>
      </c>
      <c r="D671">
        <v>71</v>
      </c>
      <c r="E671">
        <v>8.7200000000000006</v>
      </c>
      <c r="F671">
        <v>1</v>
      </c>
      <c r="G671">
        <v>71</v>
      </c>
    </row>
    <row r="672" spans="1:7" hidden="1" x14ac:dyDescent="0.25">
      <c r="A672" t="s">
        <v>19</v>
      </c>
      <c r="B672">
        <v>1</v>
      </c>
      <c r="C672">
        <v>1</v>
      </c>
      <c r="D672">
        <v>74</v>
      </c>
      <c r="E672">
        <v>9.73</v>
      </c>
      <c r="F672">
        <v>1</v>
      </c>
      <c r="G672">
        <v>74</v>
      </c>
    </row>
    <row r="673" spans="1:7" hidden="1" x14ac:dyDescent="0.25">
      <c r="A673" t="s">
        <v>19</v>
      </c>
      <c r="B673">
        <v>1</v>
      </c>
      <c r="C673">
        <v>1</v>
      </c>
      <c r="D673">
        <v>63</v>
      </c>
      <c r="E673">
        <v>10.92</v>
      </c>
      <c r="F673">
        <v>1</v>
      </c>
      <c r="G673">
        <v>63</v>
      </c>
    </row>
    <row r="674" spans="1:7" hidden="1" x14ac:dyDescent="0.25">
      <c r="A674" t="s">
        <v>19</v>
      </c>
      <c r="B674">
        <v>1</v>
      </c>
      <c r="C674">
        <v>1</v>
      </c>
      <c r="D674">
        <v>71</v>
      </c>
      <c r="E674">
        <v>9.94</v>
      </c>
      <c r="F674">
        <v>1</v>
      </c>
      <c r="G674">
        <v>71</v>
      </c>
    </row>
    <row r="675" spans="1:7" hidden="1" x14ac:dyDescent="0.25">
      <c r="A675" t="s">
        <v>19</v>
      </c>
      <c r="B675">
        <v>1</v>
      </c>
      <c r="C675">
        <v>1</v>
      </c>
      <c r="D675">
        <v>64</v>
      </c>
      <c r="E675">
        <v>10.92</v>
      </c>
      <c r="F675">
        <v>1</v>
      </c>
      <c r="G675">
        <v>64</v>
      </c>
    </row>
    <row r="676" spans="1:7" hidden="1" x14ac:dyDescent="0.25">
      <c r="A676" t="s">
        <v>19</v>
      </c>
      <c r="B676">
        <v>1</v>
      </c>
      <c r="C676">
        <v>1</v>
      </c>
      <c r="D676">
        <v>72</v>
      </c>
      <c r="E676">
        <v>9.14</v>
      </c>
      <c r="F676">
        <v>1</v>
      </c>
      <c r="G676">
        <v>72</v>
      </c>
    </row>
    <row r="677" spans="1:7" hidden="1" x14ac:dyDescent="0.25">
      <c r="A677" t="s">
        <v>19</v>
      </c>
      <c r="B677">
        <v>1</v>
      </c>
      <c r="C677">
        <v>1</v>
      </c>
      <c r="D677">
        <v>72</v>
      </c>
      <c r="E677">
        <v>9.2899999999999991</v>
      </c>
      <c r="F677">
        <v>1</v>
      </c>
      <c r="G677">
        <v>72</v>
      </c>
    </row>
    <row r="678" spans="1:7" hidden="1" x14ac:dyDescent="0.25">
      <c r="A678" t="s">
        <v>19</v>
      </c>
      <c r="B678">
        <v>1</v>
      </c>
      <c r="C678">
        <v>1</v>
      </c>
      <c r="D678">
        <v>72</v>
      </c>
      <c r="E678">
        <v>9.14</v>
      </c>
      <c r="F678">
        <v>1</v>
      </c>
      <c r="G678">
        <v>72</v>
      </c>
    </row>
    <row r="679" spans="1:7" hidden="1" x14ac:dyDescent="0.25">
      <c r="A679" t="s">
        <v>19</v>
      </c>
      <c r="B679">
        <v>1</v>
      </c>
      <c r="C679">
        <v>1</v>
      </c>
      <c r="D679">
        <v>74</v>
      </c>
      <c r="E679">
        <v>9.34</v>
      </c>
      <c r="F679">
        <v>1</v>
      </c>
      <c r="G679">
        <v>74</v>
      </c>
    </row>
    <row r="680" spans="1:7" hidden="1" x14ac:dyDescent="0.25">
      <c r="A680" t="s">
        <v>19</v>
      </c>
      <c r="B680">
        <v>1</v>
      </c>
      <c r="C680">
        <v>1</v>
      </c>
      <c r="D680">
        <v>76</v>
      </c>
      <c r="E680">
        <v>8.73</v>
      </c>
      <c r="F680">
        <v>1</v>
      </c>
      <c r="G680">
        <v>76</v>
      </c>
    </row>
    <row r="681" spans="1:7" hidden="1" x14ac:dyDescent="0.25">
      <c r="A681" t="s">
        <v>19</v>
      </c>
      <c r="B681">
        <v>1</v>
      </c>
      <c r="C681">
        <v>1</v>
      </c>
      <c r="D681">
        <v>73</v>
      </c>
      <c r="E681">
        <v>8.9</v>
      </c>
      <c r="F681">
        <v>1</v>
      </c>
      <c r="G681">
        <v>73</v>
      </c>
    </row>
    <row r="682" spans="1:7" hidden="1" x14ac:dyDescent="0.25">
      <c r="A682" t="s">
        <v>19</v>
      </c>
      <c r="B682">
        <v>1</v>
      </c>
      <c r="C682">
        <v>1</v>
      </c>
      <c r="D682">
        <v>71</v>
      </c>
      <c r="E682">
        <v>9.34</v>
      </c>
      <c r="F682">
        <v>1</v>
      </c>
      <c r="G682">
        <v>71</v>
      </c>
    </row>
    <row r="683" spans="1:7" hidden="1" x14ac:dyDescent="0.25">
      <c r="A683" t="s">
        <v>19</v>
      </c>
      <c r="B683">
        <v>1</v>
      </c>
      <c r="C683">
        <v>1</v>
      </c>
      <c r="D683">
        <v>67</v>
      </c>
      <c r="E683">
        <v>10.52</v>
      </c>
      <c r="F683">
        <v>1</v>
      </c>
      <c r="G683">
        <v>67</v>
      </c>
    </row>
    <row r="684" spans="1:7" hidden="1" x14ac:dyDescent="0.25">
      <c r="A684" t="s">
        <v>19</v>
      </c>
      <c r="B684">
        <v>1</v>
      </c>
      <c r="C684">
        <v>1</v>
      </c>
      <c r="D684">
        <v>68</v>
      </c>
      <c r="E684">
        <v>10.35</v>
      </c>
      <c r="F684">
        <v>1</v>
      </c>
      <c r="G684">
        <v>68</v>
      </c>
    </row>
    <row r="685" spans="1:7" hidden="1" x14ac:dyDescent="0.25">
      <c r="A685" t="s">
        <v>19</v>
      </c>
      <c r="B685">
        <v>1</v>
      </c>
      <c r="C685">
        <v>1</v>
      </c>
      <c r="D685">
        <v>67</v>
      </c>
      <c r="E685">
        <v>12.09</v>
      </c>
      <c r="F685">
        <v>1</v>
      </c>
      <c r="G685">
        <v>67</v>
      </c>
    </row>
    <row r="686" spans="1:7" hidden="1" x14ac:dyDescent="0.25">
      <c r="A686" t="s">
        <v>19</v>
      </c>
      <c r="B686">
        <v>1</v>
      </c>
      <c r="C686">
        <v>1</v>
      </c>
      <c r="D686">
        <v>71</v>
      </c>
      <c r="E686">
        <v>9.4499999999999993</v>
      </c>
      <c r="F686">
        <v>1</v>
      </c>
      <c r="G686">
        <v>71</v>
      </c>
    </row>
    <row r="687" spans="1:7" hidden="1" x14ac:dyDescent="0.25">
      <c r="A687" t="s">
        <v>19</v>
      </c>
      <c r="B687">
        <v>1</v>
      </c>
      <c r="C687">
        <v>1</v>
      </c>
      <c r="D687">
        <v>51</v>
      </c>
      <c r="E687">
        <v>15.23</v>
      </c>
      <c r="F687">
        <v>1</v>
      </c>
      <c r="G687">
        <v>51</v>
      </c>
    </row>
    <row r="688" spans="1:7" hidden="1" x14ac:dyDescent="0.25">
      <c r="A688" t="s">
        <v>19</v>
      </c>
      <c r="B688">
        <v>1</v>
      </c>
      <c r="C688">
        <v>1</v>
      </c>
      <c r="D688">
        <v>62</v>
      </c>
      <c r="E688">
        <v>17.43</v>
      </c>
      <c r="F688">
        <v>1</v>
      </c>
      <c r="G688">
        <v>62</v>
      </c>
    </row>
    <row r="689" spans="1:7" hidden="1" x14ac:dyDescent="0.25">
      <c r="A689" t="s">
        <v>19</v>
      </c>
      <c r="B689">
        <v>1</v>
      </c>
      <c r="C689">
        <v>1</v>
      </c>
      <c r="D689">
        <v>53</v>
      </c>
      <c r="E689">
        <v>14.35</v>
      </c>
      <c r="F689">
        <v>1</v>
      </c>
      <c r="G689">
        <v>53</v>
      </c>
    </row>
    <row r="690" spans="1:7" hidden="1" x14ac:dyDescent="0.25">
      <c r="A690" t="s">
        <v>19</v>
      </c>
      <c r="B690">
        <v>1</v>
      </c>
      <c r="C690">
        <v>1</v>
      </c>
      <c r="D690">
        <v>49</v>
      </c>
      <c r="E690">
        <v>16.25</v>
      </c>
      <c r="F690">
        <v>1</v>
      </c>
      <c r="G690">
        <v>49</v>
      </c>
    </row>
    <row r="691" spans="1:7" hidden="1" x14ac:dyDescent="0.25">
      <c r="A691" t="s">
        <v>19</v>
      </c>
      <c r="B691">
        <v>1</v>
      </c>
      <c r="C691">
        <v>1</v>
      </c>
      <c r="D691">
        <v>49</v>
      </c>
      <c r="E691">
        <v>14.87</v>
      </c>
      <c r="F691">
        <v>1</v>
      </c>
      <c r="G691">
        <v>49</v>
      </c>
    </row>
    <row r="692" spans="1:7" hidden="1" x14ac:dyDescent="0.25">
      <c r="A692" t="s">
        <v>19</v>
      </c>
      <c r="B692">
        <v>1</v>
      </c>
      <c r="C692">
        <v>1</v>
      </c>
      <c r="D692">
        <v>65</v>
      </c>
      <c r="E692">
        <v>12.06</v>
      </c>
      <c r="F692">
        <v>1</v>
      </c>
      <c r="G692">
        <v>65</v>
      </c>
    </row>
    <row r="693" spans="1:7" hidden="1" x14ac:dyDescent="0.25">
      <c r="A693" t="s">
        <v>19</v>
      </c>
      <c r="B693">
        <v>1</v>
      </c>
      <c r="C693">
        <v>1</v>
      </c>
      <c r="D693">
        <v>51</v>
      </c>
      <c r="E693">
        <v>16.27</v>
      </c>
      <c r="F693">
        <v>1</v>
      </c>
      <c r="G693">
        <v>51</v>
      </c>
    </row>
    <row r="694" spans="1:7" hidden="1" x14ac:dyDescent="0.25">
      <c r="A694" t="s">
        <v>19</v>
      </c>
      <c r="B694">
        <v>1</v>
      </c>
      <c r="C694">
        <v>1</v>
      </c>
      <c r="D694">
        <v>65</v>
      </c>
      <c r="E694">
        <v>11.38</v>
      </c>
      <c r="F694">
        <v>1</v>
      </c>
      <c r="G694">
        <v>65</v>
      </c>
    </row>
    <row r="695" spans="1:7" hidden="1" x14ac:dyDescent="0.25">
      <c r="A695" t="s">
        <v>19</v>
      </c>
      <c r="B695">
        <v>1</v>
      </c>
      <c r="C695">
        <v>1</v>
      </c>
      <c r="D695">
        <v>57</v>
      </c>
      <c r="E695">
        <v>13.23</v>
      </c>
      <c r="F695">
        <v>1</v>
      </c>
      <c r="G695">
        <v>57</v>
      </c>
    </row>
    <row r="696" spans="1:7" hidden="1" x14ac:dyDescent="0.25">
      <c r="A696" t="s">
        <v>19</v>
      </c>
      <c r="B696">
        <v>1</v>
      </c>
      <c r="C696">
        <v>1</v>
      </c>
      <c r="D696">
        <v>52</v>
      </c>
      <c r="E696">
        <v>17.600000000000001</v>
      </c>
      <c r="F696">
        <v>1</v>
      </c>
      <c r="G696">
        <v>52</v>
      </c>
    </row>
    <row r="697" spans="1:7" hidden="1" x14ac:dyDescent="0.25">
      <c r="A697" t="s">
        <v>19</v>
      </c>
      <c r="B697">
        <v>1</v>
      </c>
      <c r="C697">
        <v>1</v>
      </c>
      <c r="D697">
        <v>42</v>
      </c>
      <c r="E697">
        <v>17.22</v>
      </c>
      <c r="F697">
        <v>1</v>
      </c>
      <c r="G697">
        <v>42</v>
      </c>
    </row>
    <row r="698" spans="1:7" hidden="1" x14ac:dyDescent="0.25">
      <c r="A698" t="s">
        <v>19</v>
      </c>
      <c r="B698">
        <v>1</v>
      </c>
      <c r="C698">
        <v>1</v>
      </c>
      <c r="D698">
        <v>47</v>
      </c>
      <c r="E698">
        <v>16.86</v>
      </c>
      <c r="F698">
        <v>1</v>
      </c>
      <c r="G698">
        <v>47</v>
      </c>
    </row>
    <row r="699" spans="1:7" hidden="1" x14ac:dyDescent="0.25">
      <c r="A699" t="s">
        <v>19</v>
      </c>
      <c r="B699">
        <v>1</v>
      </c>
      <c r="C699">
        <v>1</v>
      </c>
      <c r="D699">
        <v>62</v>
      </c>
      <c r="E699">
        <v>11.99</v>
      </c>
      <c r="F699">
        <v>1</v>
      </c>
      <c r="G699">
        <v>62</v>
      </c>
    </row>
    <row r="700" spans="1:7" hidden="1" x14ac:dyDescent="0.25">
      <c r="A700" t="s">
        <v>19</v>
      </c>
      <c r="B700">
        <v>1</v>
      </c>
      <c r="C700">
        <v>1</v>
      </c>
      <c r="D700">
        <v>50</v>
      </c>
      <c r="E700">
        <v>13.25</v>
      </c>
      <c r="F700">
        <v>1</v>
      </c>
      <c r="G700">
        <v>50</v>
      </c>
    </row>
    <row r="701" spans="1:7" hidden="1" x14ac:dyDescent="0.25">
      <c r="A701" t="s">
        <v>19</v>
      </c>
      <c r="B701">
        <v>1</v>
      </c>
      <c r="C701">
        <v>1</v>
      </c>
      <c r="D701">
        <v>54</v>
      </c>
      <c r="E701">
        <v>14.51</v>
      </c>
      <c r="F701">
        <v>1</v>
      </c>
      <c r="G701">
        <v>54</v>
      </c>
    </row>
    <row r="702" spans="1:7" hidden="1" x14ac:dyDescent="0.25">
      <c r="A702" t="s">
        <v>19</v>
      </c>
      <c r="B702">
        <v>1</v>
      </c>
      <c r="C702">
        <v>1</v>
      </c>
      <c r="D702">
        <v>55</v>
      </c>
      <c r="E702">
        <v>15.2</v>
      </c>
      <c r="F702">
        <v>1</v>
      </c>
      <c r="G702">
        <v>55</v>
      </c>
    </row>
    <row r="703" spans="1:7" hidden="1" x14ac:dyDescent="0.25">
      <c r="A703" t="s">
        <v>19</v>
      </c>
      <c r="B703">
        <v>1</v>
      </c>
      <c r="C703">
        <v>1</v>
      </c>
      <c r="D703">
        <v>58</v>
      </c>
      <c r="E703">
        <v>14.01</v>
      </c>
      <c r="F703">
        <v>1</v>
      </c>
      <c r="G703">
        <v>58</v>
      </c>
    </row>
    <row r="704" spans="1:7" hidden="1" x14ac:dyDescent="0.25">
      <c r="A704" t="s">
        <v>19</v>
      </c>
      <c r="B704">
        <v>1</v>
      </c>
      <c r="C704">
        <v>1</v>
      </c>
      <c r="D704">
        <v>54</v>
      </c>
      <c r="E704">
        <v>14.42</v>
      </c>
      <c r="F704">
        <v>1</v>
      </c>
      <c r="G704">
        <v>54</v>
      </c>
    </row>
    <row r="705" spans="1:7" hidden="1" x14ac:dyDescent="0.25">
      <c r="A705" t="s">
        <v>19</v>
      </c>
      <c r="B705">
        <v>1</v>
      </c>
      <c r="C705">
        <v>1</v>
      </c>
      <c r="D705">
        <v>53</v>
      </c>
      <c r="E705">
        <v>17.53</v>
      </c>
      <c r="F705">
        <v>1</v>
      </c>
      <c r="G705">
        <v>53</v>
      </c>
    </row>
    <row r="706" spans="1:7" hidden="1" x14ac:dyDescent="0.25">
      <c r="A706" t="s">
        <v>19</v>
      </c>
      <c r="B706">
        <v>1</v>
      </c>
      <c r="C706">
        <v>1</v>
      </c>
      <c r="D706">
        <v>53</v>
      </c>
      <c r="E706">
        <v>15.06</v>
      </c>
      <c r="F706">
        <v>1</v>
      </c>
      <c r="G706">
        <v>53</v>
      </c>
    </row>
    <row r="707" spans="1:7" hidden="1" x14ac:dyDescent="0.25">
      <c r="A707" t="s">
        <v>19</v>
      </c>
      <c r="B707">
        <v>1</v>
      </c>
      <c r="C707">
        <v>1</v>
      </c>
      <c r="D707">
        <v>54</v>
      </c>
      <c r="E707">
        <v>14.11</v>
      </c>
      <c r="F707">
        <v>1</v>
      </c>
      <c r="G707">
        <v>54</v>
      </c>
    </row>
    <row r="708" spans="1:7" hidden="1" x14ac:dyDescent="0.25">
      <c r="A708" t="s">
        <v>19</v>
      </c>
      <c r="B708">
        <v>1</v>
      </c>
      <c r="C708">
        <v>1</v>
      </c>
      <c r="D708">
        <v>54</v>
      </c>
      <c r="E708">
        <v>15.27</v>
      </c>
      <c r="F708">
        <v>1</v>
      </c>
      <c r="G708">
        <v>54</v>
      </c>
    </row>
    <row r="709" spans="1:7" hidden="1" x14ac:dyDescent="0.25">
      <c r="A709" t="s">
        <v>19</v>
      </c>
      <c r="B709">
        <v>1</v>
      </c>
      <c r="C709">
        <v>1</v>
      </c>
      <c r="D709">
        <v>52</v>
      </c>
      <c r="E709">
        <v>15.61</v>
      </c>
      <c r="F709">
        <v>1</v>
      </c>
      <c r="G709">
        <v>52</v>
      </c>
    </row>
    <row r="710" spans="1:7" x14ac:dyDescent="0.25">
      <c r="A710" t="s">
        <v>20</v>
      </c>
      <c r="B710">
        <v>3</v>
      </c>
      <c r="C710">
        <v>1</v>
      </c>
      <c r="D710">
        <v>80</v>
      </c>
      <c r="E710">
        <v>8.74</v>
      </c>
      <c r="F710">
        <v>1.5</v>
      </c>
      <c r="G710">
        <v>120</v>
      </c>
    </row>
    <row r="711" spans="1:7" x14ac:dyDescent="0.25">
      <c r="A711" t="s">
        <v>20</v>
      </c>
      <c r="B711">
        <v>3</v>
      </c>
      <c r="C711">
        <v>1</v>
      </c>
      <c r="D711">
        <v>68</v>
      </c>
      <c r="E711">
        <v>12.23</v>
      </c>
      <c r="F711">
        <v>1.5</v>
      </c>
      <c r="G711">
        <v>102</v>
      </c>
    </row>
    <row r="712" spans="1:7" x14ac:dyDescent="0.25">
      <c r="A712" t="s">
        <v>20</v>
      </c>
      <c r="B712">
        <v>3</v>
      </c>
      <c r="C712">
        <v>1</v>
      </c>
      <c r="D712">
        <v>60</v>
      </c>
      <c r="E712">
        <v>14.08</v>
      </c>
      <c r="F712">
        <v>1.5</v>
      </c>
      <c r="G712">
        <v>90</v>
      </c>
    </row>
    <row r="713" spans="1:7" x14ac:dyDescent="0.25">
      <c r="A713" t="s">
        <v>20</v>
      </c>
      <c r="B713">
        <v>3</v>
      </c>
      <c r="C713">
        <v>1</v>
      </c>
      <c r="D713">
        <v>65</v>
      </c>
      <c r="E713">
        <v>15.18</v>
      </c>
      <c r="F713">
        <v>1.5</v>
      </c>
      <c r="G713">
        <v>97.5</v>
      </c>
    </row>
    <row r="714" spans="1:7" x14ac:dyDescent="0.25">
      <c r="A714" t="s">
        <v>20</v>
      </c>
      <c r="B714">
        <v>3</v>
      </c>
      <c r="C714">
        <v>1</v>
      </c>
      <c r="D714">
        <v>66</v>
      </c>
      <c r="E714">
        <v>15.69</v>
      </c>
      <c r="F714">
        <v>1.5</v>
      </c>
      <c r="G714">
        <v>99</v>
      </c>
    </row>
    <row r="715" spans="1:7" x14ac:dyDescent="0.25">
      <c r="A715" t="s">
        <v>20</v>
      </c>
      <c r="B715">
        <v>3</v>
      </c>
      <c r="C715">
        <v>1</v>
      </c>
      <c r="D715">
        <v>64</v>
      </c>
      <c r="E715">
        <v>15.84</v>
      </c>
      <c r="F715">
        <v>1.5</v>
      </c>
      <c r="G715">
        <v>96</v>
      </c>
    </row>
    <row r="716" spans="1:7" x14ac:dyDescent="0.25">
      <c r="A716" t="s">
        <v>20</v>
      </c>
      <c r="B716">
        <v>3</v>
      </c>
      <c r="C716">
        <v>1</v>
      </c>
      <c r="D716">
        <v>61</v>
      </c>
      <c r="E716">
        <v>16.670000000000002</v>
      </c>
      <c r="F716">
        <v>1.5</v>
      </c>
      <c r="G716">
        <v>91.5</v>
      </c>
    </row>
    <row r="717" spans="1:7" x14ac:dyDescent="0.25">
      <c r="A717" t="s">
        <v>20</v>
      </c>
      <c r="B717">
        <v>3</v>
      </c>
      <c r="C717">
        <v>1</v>
      </c>
      <c r="D717">
        <v>70</v>
      </c>
      <c r="E717">
        <v>15.07</v>
      </c>
      <c r="F717">
        <v>1.5</v>
      </c>
      <c r="G717">
        <v>105</v>
      </c>
    </row>
    <row r="718" spans="1:7" x14ac:dyDescent="0.25">
      <c r="A718" t="s">
        <v>20</v>
      </c>
      <c r="B718">
        <v>3</v>
      </c>
      <c r="C718">
        <v>1</v>
      </c>
      <c r="D718">
        <v>72</v>
      </c>
      <c r="E718">
        <v>13.24</v>
      </c>
      <c r="F718">
        <v>1.5</v>
      </c>
      <c r="G718">
        <v>108</v>
      </c>
    </row>
    <row r="719" spans="1:7" x14ac:dyDescent="0.25">
      <c r="A719" t="s">
        <v>20</v>
      </c>
      <c r="B719">
        <v>3</v>
      </c>
      <c r="C719">
        <v>1</v>
      </c>
      <c r="D719">
        <v>63</v>
      </c>
      <c r="E719">
        <v>15.04</v>
      </c>
      <c r="F719">
        <v>1.5</v>
      </c>
      <c r="G719">
        <v>94.5</v>
      </c>
    </row>
    <row r="720" spans="1:7" x14ac:dyDescent="0.25">
      <c r="A720" t="s">
        <v>20</v>
      </c>
      <c r="B720">
        <v>3</v>
      </c>
      <c r="C720">
        <v>1</v>
      </c>
      <c r="D720">
        <v>68</v>
      </c>
      <c r="E720">
        <v>14.34</v>
      </c>
      <c r="F720">
        <v>1.5</v>
      </c>
      <c r="G720">
        <v>102</v>
      </c>
    </row>
    <row r="721" spans="1:7" x14ac:dyDescent="0.25">
      <c r="A721" t="s">
        <v>20</v>
      </c>
      <c r="B721">
        <v>3</v>
      </c>
      <c r="C721">
        <v>1</v>
      </c>
      <c r="D721">
        <v>66</v>
      </c>
      <c r="E721">
        <v>14.26</v>
      </c>
      <c r="F721">
        <v>1.5</v>
      </c>
      <c r="G721">
        <v>99</v>
      </c>
    </row>
    <row r="722" spans="1:7" x14ac:dyDescent="0.25">
      <c r="A722" t="s">
        <v>20</v>
      </c>
      <c r="B722">
        <v>3</v>
      </c>
      <c r="C722">
        <v>1</v>
      </c>
      <c r="D722">
        <v>67</v>
      </c>
      <c r="E722">
        <v>15.14</v>
      </c>
      <c r="F722">
        <v>1.5</v>
      </c>
      <c r="G722">
        <v>100.5</v>
      </c>
    </row>
    <row r="723" spans="1:7" x14ac:dyDescent="0.25">
      <c r="A723" t="s">
        <v>20</v>
      </c>
      <c r="B723">
        <v>3</v>
      </c>
      <c r="C723">
        <v>1</v>
      </c>
      <c r="D723">
        <v>69</v>
      </c>
      <c r="E723">
        <v>13.98</v>
      </c>
      <c r="F723">
        <v>1.5</v>
      </c>
      <c r="G723">
        <v>103.5</v>
      </c>
    </row>
    <row r="724" spans="1:7" x14ac:dyDescent="0.25">
      <c r="A724" t="s">
        <v>20</v>
      </c>
      <c r="B724">
        <v>3</v>
      </c>
      <c r="C724">
        <v>1</v>
      </c>
      <c r="D724">
        <v>63</v>
      </c>
      <c r="E724">
        <v>16.05</v>
      </c>
      <c r="F724">
        <v>1.5</v>
      </c>
      <c r="G724">
        <v>94.5</v>
      </c>
    </row>
    <row r="725" spans="1:7" x14ac:dyDescent="0.25">
      <c r="A725" t="s">
        <v>20</v>
      </c>
      <c r="B725">
        <v>3</v>
      </c>
      <c r="C725">
        <v>1</v>
      </c>
      <c r="D725">
        <v>74</v>
      </c>
      <c r="E725">
        <v>11.75</v>
      </c>
      <c r="F725">
        <v>1.5</v>
      </c>
      <c r="G725">
        <v>111</v>
      </c>
    </row>
    <row r="726" spans="1:7" x14ac:dyDescent="0.25">
      <c r="A726" t="s">
        <v>20</v>
      </c>
      <c r="B726">
        <v>3</v>
      </c>
      <c r="C726">
        <v>1</v>
      </c>
      <c r="D726">
        <v>48</v>
      </c>
      <c r="E726">
        <v>21.14</v>
      </c>
      <c r="F726">
        <v>1.5</v>
      </c>
      <c r="G726">
        <v>72</v>
      </c>
    </row>
    <row r="727" spans="1:7" x14ac:dyDescent="0.25">
      <c r="A727" t="s">
        <v>20</v>
      </c>
      <c r="B727">
        <v>3</v>
      </c>
      <c r="C727">
        <v>1</v>
      </c>
      <c r="D727">
        <v>77</v>
      </c>
      <c r="E727">
        <v>11.9</v>
      </c>
      <c r="F727">
        <v>1.5</v>
      </c>
      <c r="G727">
        <v>115.5</v>
      </c>
    </row>
    <row r="728" spans="1:7" x14ac:dyDescent="0.25">
      <c r="A728" t="s">
        <v>20</v>
      </c>
      <c r="B728">
        <v>3</v>
      </c>
      <c r="C728">
        <v>1</v>
      </c>
      <c r="D728">
        <v>55</v>
      </c>
      <c r="E728">
        <v>18.48</v>
      </c>
      <c r="F728">
        <v>1.5</v>
      </c>
      <c r="G728">
        <v>82.5</v>
      </c>
    </row>
    <row r="729" spans="1:7" x14ac:dyDescent="0.25">
      <c r="A729" t="s">
        <v>20</v>
      </c>
      <c r="B729">
        <v>3</v>
      </c>
      <c r="C729">
        <v>1</v>
      </c>
      <c r="D729">
        <v>53</v>
      </c>
      <c r="E729">
        <v>18.989999999999998</v>
      </c>
      <c r="F729">
        <v>1.5</v>
      </c>
      <c r="G729">
        <v>79.5</v>
      </c>
    </row>
    <row r="730" spans="1:7" x14ac:dyDescent="0.25">
      <c r="A730" t="s">
        <v>20</v>
      </c>
      <c r="B730">
        <v>3</v>
      </c>
      <c r="C730">
        <v>1</v>
      </c>
      <c r="D730">
        <v>59</v>
      </c>
      <c r="E730">
        <v>16.45</v>
      </c>
      <c r="F730">
        <v>1.5</v>
      </c>
      <c r="G730">
        <v>88.5</v>
      </c>
    </row>
    <row r="731" spans="1:7" x14ac:dyDescent="0.25">
      <c r="A731" t="s">
        <v>20</v>
      </c>
      <c r="B731">
        <v>3</v>
      </c>
      <c r="C731">
        <v>1</v>
      </c>
      <c r="D731">
        <v>60</v>
      </c>
      <c r="E731">
        <v>15.65</v>
      </c>
      <c r="F731">
        <v>1.5</v>
      </c>
      <c r="G731">
        <v>90</v>
      </c>
    </row>
    <row r="732" spans="1:7" x14ac:dyDescent="0.25">
      <c r="A732" t="s">
        <v>20</v>
      </c>
      <c r="B732">
        <v>3</v>
      </c>
      <c r="C732">
        <v>1</v>
      </c>
      <c r="D732">
        <v>64</v>
      </c>
      <c r="E732">
        <v>14.88</v>
      </c>
      <c r="F732">
        <v>1.5</v>
      </c>
      <c r="G732">
        <v>96</v>
      </c>
    </row>
    <row r="733" spans="1:7" x14ac:dyDescent="0.25">
      <c r="A733" t="s">
        <v>20</v>
      </c>
      <c r="B733">
        <v>3</v>
      </c>
      <c r="C733">
        <v>1</v>
      </c>
      <c r="D733">
        <v>70</v>
      </c>
      <c r="E733">
        <v>14.07</v>
      </c>
      <c r="F733">
        <v>1.5</v>
      </c>
      <c r="G733">
        <v>105</v>
      </c>
    </row>
    <row r="734" spans="1:7" x14ac:dyDescent="0.25">
      <c r="A734" t="s">
        <v>20</v>
      </c>
      <c r="B734">
        <v>3</v>
      </c>
      <c r="C734">
        <v>1</v>
      </c>
      <c r="D734">
        <v>63</v>
      </c>
      <c r="E734">
        <v>15.02</v>
      </c>
      <c r="F734">
        <v>1.5</v>
      </c>
      <c r="G734">
        <v>94.5</v>
      </c>
    </row>
    <row r="735" spans="1:7" x14ac:dyDescent="0.25">
      <c r="A735" t="s">
        <v>20</v>
      </c>
      <c r="B735">
        <v>3</v>
      </c>
      <c r="C735">
        <v>1</v>
      </c>
      <c r="D735">
        <v>72</v>
      </c>
      <c r="E735">
        <v>13.41</v>
      </c>
      <c r="F735">
        <v>1.5</v>
      </c>
      <c r="G735">
        <v>108</v>
      </c>
    </row>
    <row r="736" spans="1:7" x14ac:dyDescent="0.25">
      <c r="A736" t="s">
        <v>20</v>
      </c>
      <c r="B736">
        <v>3</v>
      </c>
      <c r="C736">
        <v>1</v>
      </c>
      <c r="D736">
        <v>77</v>
      </c>
      <c r="E736">
        <v>12.35</v>
      </c>
      <c r="F736">
        <v>1.5</v>
      </c>
      <c r="G736">
        <v>115.5</v>
      </c>
    </row>
    <row r="737" spans="1:7" x14ac:dyDescent="0.25">
      <c r="A737" t="s">
        <v>20</v>
      </c>
      <c r="B737">
        <v>3</v>
      </c>
      <c r="C737">
        <v>1</v>
      </c>
      <c r="D737">
        <v>53</v>
      </c>
      <c r="E737">
        <v>18.37</v>
      </c>
      <c r="F737">
        <v>1.5</v>
      </c>
      <c r="G737">
        <v>79.5</v>
      </c>
    </row>
    <row r="738" spans="1:7" hidden="1" x14ac:dyDescent="0.25">
      <c r="A738" t="s">
        <v>21</v>
      </c>
      <c r="B738">
        <v>2</v>
      </c>
      <c r="C738">
        <v>0</v>
      </c>
      <c r="D738">
        <v>66</v>
      </c>
      <c r="E738">
        <v>22.72</v>
      </c>
      <c r="F738">
        <v>3</v>
      </c>
      <c r="G738">
        <v>198</v>
      </c>
    </row>
    <row r="739" spans="1:7" hidden="1" x14ac:dyDescent="0.25">
      <c r="A739" t="s">
        <v>21</v>
      </c>
      <c r="B739">
        <v>2</v>
      </c>
      <c r="C739">
        <v>0</v>
      </c>
      <c r="D739">
        <v>68</v>
      </c>
      <c r="E739">
        <v>22.83</v>
      </c>
      <c r="F739">
        <v>3</v>
      </c>
      <c r="G739">
        <v>204</v>
      </c>
    </row>
    <row r="740" spans="1:7" hidden="1" x14ac:dyDescent="0.25">
      <c r="A740" t="s">
        <v>21</v>
      </c>
      <c r="B740">
        <v>2</v>
      </c>
      <c r="C740">
        <v>0</v>
      </c>
      <c r="D740">
        <v>63</v>
      </c>
      <c r="E740">
        <v>25.24</v>
      </c>
      <c r="F740">
        <v>3</v>
      </c>
      <c r="G740">
        <v>189</v>
      </c>
    </row>
    <row r="741" spans="1:7" hidden="1" x14ac:dyDescent="0.25">
      <c r="A741" t="s">
        <v>21</v>
      </c>
      <c r="B741">
        <v>2</v>
      </c>
      <c r="C741">
        <v>0</v>
      </c>
      <c r="D741">
        <v>68</v>
      </c>
      <c r="E741">
        <v>24.21</v>
      </c>
      <c r="F741">
        <v>3</v>
      </c>
      <c r="G741">
        <v>204</v>
      </c>
    </row>
    <row r="742" spans="1:7" hidden="1" x14ac:dyDescent="0.25">
      <c r="A742" t="s">
        <v>21</v>
      </c>
      <c r="B742">
        <v>2</v>
      </c>
      <c r="C742">
        <v>0</v>
      </c>
      <c r="D742">
        <v>70</v>
      </c>
      <c r="E742">
        <v>21.78</v>
      </c>
      <c r="F742">
        <v>3</v>
      </c>
      <c r="G742">
        <v>210</v>
      </c>
    </row>
    <row r="743" spans="1:7" hidden="1" x14ac:dyDescent="0.25">
      <c r="A743" t="s">
        <v>21</v>
      </c>
      <c r="B743">
        <v>2</v>
      </c>
      <c r="C743">
        <v>0</v>
      </c>
      <c r="D743">
        <v>61</v>
      </c>
      <c r="E743">
        <v>26.47</v>
      </c>
      <c r="F743">
        <v>3</v>
      </c>
      <c r="G743">
        <v>183</v>
      </c>
    </row>
    <row r="744" spans="1:7" hidden="1" x14ac:dyDescent="0.25">
      <c r="A744" t="s">
        <v>21</v>
      </c>
      <c r="B744">
        <v>2</v>
      </c>
      <c r="C744">
        <v>0</v>
      </c>
      <c r="D744">
        <v>64</v>
      </c>
      <c r="E744">
        <v>25.63</v>
      </c>
      <c r="F744">
        <v>3</v>
      </c>
      <c r="G744">
        <v>192</v>
      </c>
    </row>
    <row r="745" spans="1:7" hidden="1" x14ac:dyDescent="0.25">
      <c r="A745" t="s">
        <v>21</v>
      </c>
      <c r="B745">
        <v>2</v>
      </c>
      <c r="C745">
        <v>0</v>
      </c>
      <c r="D745">
        <v>66</v>
      </c>
      <c r="E745">
        <v>24.01</v>
      </c>
      <c r="F745">
        <v>3</v>
      </c>
      <c r="G745">
        <v>198</v>
      </c>
    </row>
    <row r="746" spans="1:7" hidden="1" x14ac:dyDescent="0.25">
      <c r="A746" t="s">
        <v>21</v>
      </c>
      <c r="B746">
        <v>2</v>
      </c>
      <c r="C746">
        <v>0</v>
      </c>
      <c r="D746">
        <v>74</v>
      </c>
      <c r="E746">
        <v>25.43</v>
      </c>
      <c r="F746">
        <v>3</v>
      </c>
      <c r="G746">
        <v>222</v>
      </c>
    </row>
    <row r="747" spans="1:7" hidden="1" x14ac:dyDescent="0.25">
      <c r="A747" t="s">
        <v>21</v>
      </c>
      <c r="B747">
        <v>2</v>
      </c>
      <c r="C747">
        <v>0</v>
      </c>
      <c r="D747">
        <v>67</v>
      </c>
      <c r="E747">
        <v>22.81</v>
      </c>
      <c r="F747">
        <v>3</v>
      </c>
      <c r="G747">
        <v>201</v>
      </c>
    </row>
    <row r="748" spans="1:7" hidden="1" x14ac:dyDescent="0.25">
      <c r="A748" t="s">
        <v>21</v>
      </c>
      <c r="B748">
        <v>2</v>
      </c>
      <c r="C748">
        <v>0</v>
      </c>
      <c r="D748">
        <v>77</v>
      </c>
      <c r="E748">
        <v>14.89</v>
      </c>
      <c r="F748">
        <v>3</v>
      </c>
      <c r="G748">
        <v>231</v>
      </c>
    </row>
    <row r="749" spans="1:7" hidden="1" x14ac:dyDescent="0.25">
      <c r="A749" t="s">
        <v>21</v>
      </c>
      <c r="B749">
        <v>2</v>
      </c>
      <c r="C749">
        <v>0</v>
      </c>
      <c r="D749">
        <v>59</v>
      </c>
      <c r="E749">
        <v>26.25</v>
      </c>
      <c r="F749">
        <v>3</v>
      </c>
      <c r="G749">
        <v>177</v>
      </c>
    </row>
    <row r="750" spans="1:7" hidden="1" x14ac:dyDescent="0.25">
      <c r="A750" t="s">
        <v>21</v>
      </c>
      <c r="B750">
        <v>2</v>
      </c>
      <c r="C750">
        <v>0</v>
      </c>
      <c r="D750">
        <v>60</v>
      </c>
      <c r="E750">
        <v>22.05</v>
      </c>
      <c r="F750">
        <v>3</v>
      </c>
      <c r="G750">
        <v>180</v>
      </c>
    </row>
    <row r="751" spans="1:7" hidden="1" x14ac:dyDescent="0.25">
      <c r="A751" t="s">
        <v>21</v>
      </c>
      <c r="B751">
        <v>2</v>
      </c>
      <c r="C751">
        <v>0</v>
      </c>
      <c r="D751">
        <v>69</v>
      </c>
      <c r="E751">
        <v>21.65</v>
      </c>
      <c r="F751">
        <v>3</v>
      </c>
      <c r="G751">
        <v>207</v>
      </c>
    </row>
    <row r="752" spans="1:7" hidden="1" x14ac:dyDescent="0.25">
      <c r="A752" t="s">
        <v>21</v>
      </c>
      <c r="B752">
        <v>2</v>
      </c>
      <c r="C752">
        <v>0</v>
      </c>
      <c r="D752">
        <v>80</v>
      </c>
      <c r="E752">
        <v>16.75</v>
      </c>
      <c r="F752">
        <v>3</v>
      </c>
      <c r="G752">
        <v>240</v>
      </c>
    </row>
    <row r="753" spans="1:7" hidden="1" x14ac:dyDescent="0.25">
      <c r="A753" t="s">
        <v>21</v>
      </c>
      <c r="B753">
        <v>2</v>
      </c>
      <c r="C753">
        <v>0</v>
      </c>
      <c r="D753">
        <v>77</v>
      </c>
      <c r="E753">
        <v>19.079999999999998</v>
      </c>
      <c r="F753">
        <v>3</v>
      </c>
      <c r="G753">
        <v>231</v>
      </c>
    </row>
    <row r="754" spans="1:7" hidden="1" x14ac:dyDescent="0.25">
      <c r="A754" t="s">
        <v>21</v>
      </c>
      <c r="B754">
        <v>2</v>
      </c>
      <c r="C754">
        <v>0</v>
      </c>
      <c r="D754">
        <v>72</v>
      </c>
      <c r="E754">
        <v>20.72</v>
      </c>
      <c r="F754">
        <v>3</v>
      </c>
      <c r="G754">
        <v>216</v>
      </c>
    </row>
    <row r="755" spans="1:7" hidden="1" x14ac:dyDescent="0.25">
      <c r="A755" t="s">
        <v>21</v>
      </c>
      <c r="B755">
        <v>2</v>
      </c>
      <c r="C755">
        <v>0</v>
      </c>
      <c r="D755">
        <v>63</v>
      </c>
      <c r="E755">
        <v>27.04</v>
      </c>
      <c r="F755">
        <v>3</v>
      </c>
      <c r="G755">
        <v>189</v>
      </c>
    </row>
    <row r="756" spans="1:7" hidden="1" x14ac:dyDescent="0.25">
      <c r="A756" t="s">
        <v>21</v>
      </c>
      <c r="B756">
        <v>2</v>
      </c>
      <c r="C756">
        <v>0</v>
      </c>
      <c r="D756">
        <v>70</v>
      </c>
      <c r="E756">
        <v>22.17</v>
      </c>
      <c r="F756">
        <v>3</v>
      </c>
      <c r="G756">
        <v>210</v>
      </c>
    </row>
    <row r="757" spans="1:7" hidden="1" x14ac:dyDescent="0.25">
      <c r="A757" t="s">
        <v>21</v>
      </c>
      <c r="B757">
        <v>2</v>
      </c>
      <c r="C757">
        <v>0</v>
      </c>
      <c r="D757">
        <v>60</v>
      </c>
      <c r="E757">
        <v>28.55</v>
      </c>
      <c r="F757">
        <v>3</v>
      </c>
      <c r="G757">
        <v>180</v>
      </c>
    </row>
    <row r="758" spans="1:7" hidden="1" x14ac:dyDescent="0.25">
      <c r="A758" t="s">
        <v>21</v>
      </c>
      <c r="B758">
        <v>2</v>
      </c>
      <c r="C758">
        <v>0</v>
      </c>
      <c r="D758">
        <v>63</v>
      </c>
      <c r="E758">
        <v>27.9</v>
      </c>
      <c r="F758">
        <v>3</v>
      </c>
      <c r="G758">
        <v>189</v>
      </c>
    </row>
    <row r="759" spans="1:7" hidden="1" x14ac:dyDescent="0.25">
      <c r="A759" t="s">
        <v>21</v>
      </c>
      <c r="B759">
        <v>2</v>
      </c>
      <c r="C759">
        <v>0</v>
      </c>
      <c r="D759">
        <v>55</v>
      </c>
      <c r="E759">
        <v>31.26</v>
      </c>
      <c r="F759">
        <v>3</v>
      </c>
      <c r="G759">
        <v>165</v>
      </c>
    </row>
    <row r="760" spans="1:7" hidden="1" x14ac:dyDescent="0.25">
      <c r="A760" t="s">
        <v>21</v>
      </c>
      <c r="B760">
        <v>2</v>
      </c>
      <c r="C760">
        <v>0</v>
      </c>
      <c r="D760">
        <v>53</v>
      </c>
      <c r="E760">
        <v>32.4</v>
      </c>
      <c r="F760">
        <v>3</v>
      </c>
      <c r="G760">
        <v>159</v>
      </c>
    </row>
    <row r="761" spans="1:7" hidden="1" x14ac:dyDescent="0.25">
      <c r="A761" t="s">
        <v>21</v>
      </c>
      <c r="B761">
        <v>2</v>
      </c>
      <c r="C761">
        <v>0</v>
      </c>
      <c r="D761">
        <v>48</v>
      </c>
      <c r="E761">
        <v>33.31</v>
      </c>
      <c r="F761">
        <v>3</v>
      </c>
      <c r="G761">
        <v>144</v>
      </c>
    </row>
    <row r="762" spans="1:7" hidden="1" x14ac:dyDescent="0.25">
      <c r="A762" t="s">
        <v>21</v>
      </c>
      <c r="B762">
        <v>2</v>
      </c>
      <c r="C762">
        <v>0</v>
      </c>
      <c r="D762">
        <v>72</v>
      </c>
      <c r="E762">
        <v>17.54</v>
      </c>
      <c r="F762">
        <v>3</v>
      </c>
      <c r="G762">
        <v>216</v>
      </c>
    </row>
    <row r="763" spans="1:7" hidden="1" x14ac:dyDescent="0.25">
      <c r="A763" t="s">
        <v>21</v>
      </c>
      <c r="B763">
        <v>2</v>
      </c>
      <c r="C763">
        <v>0</v>
      </c>
      <c r="D763">
        <v>53</v>
      </c>
      <c r="E763">
        <v>25.38</v>
      </c>
      <c r="F763">
        <v>3</v>
      </c>
      <c r="G763">
        <v>159</v>
      </c>
    </row>
    <row r="764" spans="1:7" hidden="1" x14ac:dyDescent="0.25">
      <c r="A764" t="s">
        <v>21</v>
      </c>
      <c r="B764">
        <v>2</v>
      </c>
      <c r="C764">
        <v>0</v>
      </c>
      <c r="D764">
        <v>64</v>
      </c>
      <c r="E764">
        <v>25.29</v>
      </c>
      <c r="F764">
        <v>3</v>
      </c>
      <c r="G764">
        <v>192</v>
      </c>
    </row>
    <row r="765" spans="1:7" hidden="1" x14ac:dyDescent="0.25">
      <c r="A765" t="s">
        <v>21</v>
      </c>
      <c r="B765">
        <v>2</v>
      </c>
      <c r="C765">
        <v>0</v>
      </c>
      <c r="D765">
        <v>65</v>
      </c>
      <c r="E765">
        <v>24.17</v>
      </c>
      <c r="F765">
        <v>3</v>
      </c>
      <c r="G765">
        <v>195</v>
      </c>
    </row>
    <row r="766" spans="1:7" x14ac:dyDescent="0.25">
      <c r="A766" t="s">
        <v>22</v>
      </c>
      <c r="B766">
        <v>3</v>
      </c>
      <c r="C766">
        <v>1</v>
      </c>
      <c r="D766">
        <v>68</v>
      </c>
      <c r="E766">
        <v>19.59</v>
      </c>
      <c r="F766">
        <v>2.5</v>
      </c>
      <c r="G766">
        <v>170</v>
      </c>
    </row>
    <row r="767" spans="1:7" x14ac:dyDescent="0.25">
      <c r="A767" t="s">
        <v>22</v>
      </c>
      <c r="B767">
        <v>3</v>
      </c>
      <c r="C767">
        <v>1</v>
      </c>
      <c r="D767">
        <v>77</v>
      </c>
      <c r="E767">
        <v>18.89</v>
      </c>
      <c r="F767">
        <v>2.5</v>
      </c>
      <c r="G767">
        <v>192.5</v>
      </c>
    </row>
    <row r="768" spans="1:7" x14ac:dyDescent="0.25">
      <c r="A768" t="s">
        <v>22</v>
      </c>
      <c r="B768">
        <v>3</v>
      </c>
      <c r="C768">
        <v>1</v>
      </c>
      <c r="D768">
        <v>74</v>
      </c>
      <c r="E768">
        <v>18.440000000000001</v>
      </c>
      <c r="F768">
        <v>2.5</v>
      </c>
      <c r="G768">
        <v>185</v>
      </c>
    </row>
    <row r="769" spans="1:7" x14ac:dyDescent="0.25">
      <c r="A769" t="s">
        <v>22</v>
      </c>
      <c r="B769">
        <v>3</v>
      </c>
      <c r="C769">
        <v>1</v>
      </c>
      <c r="D769">
        <v>80</v>
      </c>
      <c r="E769">
        <v>13.56</v>
      </c>
      <c r="F769">
        <v>2.5</v>
      </c>
      <c r="G769">
        <v>200</v>
      </c>
    </row>
    <row r="770" spans="1:7" x14ac:dyDescent="0.25">
      <c r="A770" t="s">
        <v>22</v>
      </c>
      <c r="B770">
        <v>3</v>
      </c>
      <c r="C770">
        <v>1</v>
      </c>
      <c r="D770">
        <v>60</v>
      </c>
      <c r="E770">
        <v>24.43</v>
      </c>
      <c r="F770">
        <v>2.5</v>
      </c>
      <c r="G770">
        <v>150</v>
      </c>
    </row>
    <row r="771" spans="1:7" x14ac:dyDescent="0.25">
      <c r="A771" t="s">
        <v>22</v>
      </c>
      <c r="B771">
        <v>3</v>
      </c>
      <c r="C771">
        <v>1</v>
      </c>
      <c r="D771">
        <v>65</v>
      </c>
      <c r="E771">
        <v>25.28</v>
      </c>
      <c r="F771">
        <v>2.5</v>
      </c>
      <c r="G771">
        <v>162.5</v>
      </c>
    </row>
    <row r="772" spans="1:7" x14ac:dyDescent="0.25">
      <c r="A772" t="s">
        <v>22</v>
      </c>
      <c r="B772">
        <v>3</v>
      </c>
      <c r="C772">
        <v>1</v>
      </c>
      <c r="D772">
        <v>66</v>
      </c>
      <c r="E772">
        <v>27.62</v>
      </c>
      <c r="F772">
        <v>2.5</v>
      </c>
      <c r="G772">
        <v>165</v>
      </c>
    </row>
    <row r="773" spans="1:7" x14ac:dyDescent="0.25">
      <c r="A773" t="s">
        <v>22</v>
      </c>
      <c r="B773">
        <v>3</v>
      </c>
      <c r="C773">
        <v>1</v>
      </c>
      <c r="D773">
        <v>64</v>
      </c>
      <c r="E773">
        <v>26.73</v>
      </c>
      <c r="F773">
        <v>2.5</v>
      </c>
      <c r="G773">
        <v>160</v>
      </c>
    </row>
    <row r="774" spans="1:7" x14ac:dyDescent="0.25">
      <c r="A774" t="s">
        <v>22</v>
      </c>
      <c r="B774">
        <v>3</v>
      </c>
      <c r="C774">
        <v>1</v>
      </c>
      <c r="D774">
        <v>61</v>
      </c>
      <c r="E774">
        <v>28.58</v>
      </c>
      <c r="F774">
        <v>2.5</v>
      </c>
      <c r="G774">
        <v>152.5</v>
      </c>
    </row>
    <row r="775" spans="1:7" x14ac:dyDescent="0.25">
      <c r="A775" t="s">
        <v>22</v>
      </c>
      <c r="B775">
        <v>3</v>
      </c>
      <c r="C775">
        <v>1</v>
      </c>
      <c r="D775">
        <v>70</v>
      </c>
      <c r="E775">
        <v>24.45</v>
      </c>
      <c r="F775">
        <v>2.5</v>
      </c>
      <c r="G775">
        <v>175</v>
      </c>
    </row>
    <row r="776" spans="1:7" x14ac:dyDescent="0.25">
      <c r="A776" t="s">
        <v>22</v>
      </c>
      <c r="B776">
        <v>3</v>
      </c>
      <c r="C776">
        <v>1</v>
      </c>
      <c r="D776">
        <v>72</v>
      </c>
      <c r="E776">
        <v>23.16</v>
      </c>
      <c r="F776">
        <v>2.5</v>
      </c>
      <c r="G776">
        <v>180</v>
      </c>
    </row>
    <row r="777" spans="1:7" x14ac:dyDescent="0.25">
      <c r="A777" t="s">
        <v>22</v>
      </c>
      <c r="B777">
        <v>3</v>
      </c>
      <c r="C777">
        <v>1</v>
      </c>
      <c r="D777">
        <v>63</v>
      </c>
      <c r="E777">
        <v>25.76</v>
      </c>
      <c r="F777">
        <v>2.5</v>
      </c>
      <c r="G777">
        <v>157.5</v>
      </c>
    </row>
    <row r="778" spans="1:7" x14ac:dyDescent="0.25">
      <c r="A778" t="s">
        <v>22</v>
      </c>
      <c r="B778">
        <v>3</v>
      </c>
      <c r="C778">
        <v>1</v>
      </c>
      <c r="D778">
        <v>68</v>
      </c>
      <c r="E778">
        <v>25.53</v>
      </c>
      <c r="F778">
        <v>2.5</v>
      </c>
      <c r="G778">
        <v>170</v>
      </c>
    </row>
    <row r="779" spans="1:7" x14ac:dyDescent="0.25">
      <c r="A779" t="s">
        <v>22</v>
      </c>
      <c r="B779">
        <v>3</v>
      </c>
      <c r="C779">
        <v>1</v>
      </c>
      <c r="D779">
        <v>66</v>
      </c>
      <c r="E779">
        <v>26.12</v>
      </c>
      <c r="F779">
        <v>2.5</v>
      </c>
      <c r="G779">
        <v>165</v>
      </c>
    </row>
    <row r="780" spans="1:7" x14ac:dyDescent="0.25">
      <c r="A780" t="s">
        <v>22</v>
      </c>
      <c r="B780">
        <v>3</v>
      </c>
      <c r="C780">
        <v>1</v>
      </c>
      <c r="D780">
        <v>63</v>
      </c>
      <c r="E780">
        <v>30.02</v>
      </c>
      <c r="F780">
        <v>2.5</v>
      </c>
      <c r="G780">
        <v>157.5</v>
      </c>
    </row>
    <row r="781" spans="1:7" x14ac:dyDescent="0.25">
      <c r="A781" t="s">
        <v>22</v>
      </c>
      <c r="B781">
        <v>3</v>
      </c>
      <c r="C781">
        <v>1</v>
      </c>
      <c r="D781">
        <v>67</v>
      </c>
      <c r="E781">
        <v>24.42</v>
      </c>
      <c r="F781">
        <v>2.5</v>
      </c>
      <c r="G781">
        <v>167.5</v>
      </c>
    </row>
    <row r="782" spans="1:7" x14ac:dyDescent="0.25">
      <c r="A782" t="s">
        <v>22</v>
      </c>
      <c r="B782">
        <v>3</v>
      </c>
      <c r="C782">
        <v>1</v>
      </c>
      <c r="D782">
        <v>77</v>
      </c>
      <c r="E782">
        <v>20.16</v>
      </c>
      <c r="F782">
        <v>2.5</v>
      </c>
      <c r="G782">
        <v>192.5</v>
      </c>
    </row>
    <row r="783" spans="1:7" x14ac:dyDescent="0.25">
      <c r="A783" t="s">
        <v>22</v>
      </c>
      <c r="B783">
        <v>3</v>
      </c>
      <c r="C783">
        <v>1</v>
      </c>
      <c r="D783">
        <v>70</v>
      </c>
      <c r="E783">
        <v>24.19</v>
      </c>
      <c r="F783">
        <v>2.5</v>
      </c>
      <c r="G783">
        <v>175</v>
      </c>
    </row>
    <row r="784" spans="1:7" x14ac:dyDescent="0.25">
      <c r="A784" t="s">
        <v>22</v>
      </c>
      <c r="B784">
        <v>3</v>
      </c>
      <c r="C784">
        <v>1</v>
      </c>
      <c r="D784">
        <v>64</v>
      </c>
      <c r="E784">
        <v>27.54</v>
      </c>
      <c r="F784">
        <v>2.5</v>
      </c>
      <c r="G784">
        <v>160</v>
      </c>
    </row>
    <row r="785" spans="1:7" x14ac:dyDescent="0.25">
      <c r="A785" t="s">
        <v>22</v>
      </c>
      <c r="B785">
        <v>3</v>
      </c>
      <c r="C785">
        <v>1</v>
      </c>
      <c r="D785">
        <v>59</v>
      </c>
      <c r="E785">
        <v>30.4</v>
      </c>
      <c r="F785">
        <v>2.5</v>
      </c>
      <c r="G785">
        <v>147.5</v>
      </c>
    </row>
    <row r="786" spans="1:7" x14ac:dyDescent="0.25">
      <c r="A786" t="s">
        <v>22</v>
      </c>
      <c r="B786">
        <v>3</v>
      </c>
      <c r="C786">
        <v>1</v>
      </c>
      <c r="D786">
        <v>63</v>
      </c>
      <c r="E786">
        <v>28.78</v>
      </c>
      <c r="F786">
        <v>2.5</v>
      </c>
      <c r="G786">
        <v>157.5</v>
      </c>
    </row>
    <row r="787" spans="1:7" x14ac:dyDescent="0.25">
      <c r="A787" t="s">
        <v>22</v>
      </c>
      <c r="B787">
        <v>3</v>
      </c>
      <c r="C787">
        <v>1</v>
      </c>
      <c r="D787">
        <v>55</v>
      </c>
      <c r="E787">
        <v>35</v>
      </c>
      <c r="F787">
        <v>2.5</v>
      </c>
      <c r="G787">
        <v>137.5</v>
      </c>
    </row>
    <row r="788" spans="1:7" x14ac:dyDescent="0.25">
      <c r="A788" t="s">
        <v>22</v>
      </c>
      <c r="B788">
        <v>3</v>
      </c>
      <c r="C788">
        <v>1</v>
      </c>
      <c r="D788">
        <v>53</v>
      </c>
      <c r="E788">
        <v>36.17</v>
      </c>
      <c r="F788">
        <v>2.5</v>
      </c>
      <c r="G788">
        <v>132.5</v>
      </c>
    </row>
    <row r="789" spans="1:7" x14ac:dyDescent="0.25">
      <c r="A789" t="s">
        <v>22</v>
      </c>
      <c r="B789">
        <v>3</v>
      </c>
      <c r="C789">
        <v>1</v>
      </c>
      <c r="D789">
        <v>48</v>
      </c>
      <c r="E789">
        <v>40.619999999999997</v>
      </c>
      <c r="F789">
        <v>2.5</v>
      </c>
      <c r="G789">
        <v>120</v>
      </c>
    </row>
    <row r="790" spans="1:7" x14ac:dyDescent="0.25">
      <c r="A790" t="s">
        <v>22</v>
      </c>
      <c r="B790">
        <v>3</v>
      </c>
      <c r="C790">
        <v>1</v>
      </c>
      <c r="D790">
        <v>53</v>
      </c>
      <c r="E790">
        <v>36.65</v>
      </c>
      <c r="F790">
        <v>2.5</v>
      </c>
      <c r="G790">
        <v>132.5</v>
      </c>
    </row>
    <row r="791" spans="1:7" x14ac:dyDescent="0.25">
      <c r="A791" t="s">
        <v>22</v>
      </c>
      <c r="B791">
        <v>3</v>
      </c>
      <c r="C791">
        <v>1</v>
      </c>
      <c r="D791">
        <v>69</v>
      </c>
      <c r="E791">
        <v>22.37</v>
      </c>
      <c r="F791">
        <v>2.5</v>
      </c>
      <c r="G791">
        <v>172.5</v>
      </c>
    </row>
    <row r="792" spans="1:7" x14ac:dyDescent="0.25">
      <c r="A792" t="s">
        <v>22</v>
      </c>
      <c r="B792">
        <v>3</v>
      </c>
      <c r="C792">
        <v>1</v>
      </c>
      <c r="D792">
        <v>72</v>
      </c>
      <c r="E792">
        <v>23.45</v>
      </c>
      <c r="F792">
        <v>2.5</v>
      </c>
      <c r="G792">
        <v>180</v>
      </c>
    </row>
    <row r="793" spans="1:7" x14ac:dyDescent="0.25">
      <c r="A793" t="s">
        <v>22</v>
      </c>
      <c r="B793">
        <v>3</v>
      </c>
      <c r="C793">
        <v>1</v>
      </c>
      <c r="D793">
        <v>60</v>
      </c>
      <c r="E793">
        <v>28.74</v>
      </c>
      <c r="F793">
        <v>2.5</v>
      </c>
      <c r="G793">
        <v>150</v>
      </c>
    </row>
    <row r="794" spans="1:7" hidden="1" x14ac:dyDescent="0.25">
      <c r="A794" t="s">
        <v>23</v>
      </c>
      <c r="B794">
        <v>4</v>
      </c>
      <c r="C794">
        <v>1</v>
      </c>
      <c r="D794">
        <v>66</v>
      </c>
      <c r="E794">
        <v>68.56</v>
      </c>
      <c r="F794">
        <v>10</v>
      </c>
      <c r="G794">
        <v>660</v>
      </c>
    </row>
    <row r="795" spans="1:7" hidden="1" x14ac:dyDescent="0.25">
      <c r="A795" t="s">
        <v>23</v>
      </c>
      <c r="B795">
        <v>4</v>
      </c>
      <c r="C795">
        <v>1</v>
      </c>
      <c r="D795">
        <v>45</v>
      </c>
      <c r="E795">
        <v>109.25</v>
      </c>
      <c r="F795">
        <v>10</v>
      </c>
      <c r="G795">
        <v>450</v>
      </c>
    </row>
    <row r="796" spans="1:7" hidden="1" x14ac:dyDescent="0.25">
      <c r="A796" t="s">
        <v>23</v>
      </c>
      <c r="B796">
        <v>4</v>
      </c>
      <c r="C796">
        <v>1</v>
      </c>
      <c r="D796">
        <v>45</v>
      </c>
      <c r="E796">
        <v>112.09</v>
      </c>
      <c r="F796">
        <v>10</v>
      </c>
      <c r="G796">
        <v>450</v>
      </c>
    </row>
    <row r="797" spans="1:7" hidden="1" x14ac:dyDescent="0.25">
      <c r="A797" t="s">
        <v>23</v>
      </c>
      <c r="B797">
        <v>4</v>
      </c>
      <c r="C797">
        <v>1</v>
      </c>
      <c r="D797">
        <v>58</v>
      </c>
      <c r="E797">
        <v>80.08</v>
      </c>
      <c r="F797">
        <v>10</v>
      </c>
      <c r="G797">
        <v>580</v>
      </c>
    </row>
    <row r="798" spans="1:7" hidden="1" x14ac:dyDescent="0.25">
      <c r="A798" t="s">
        <v>23</v>
      </c>
      <c r="B798">
        <v>4</v>
      </c>
      <c r="C798">
        <v>1</v>
      </c>
      <c r="D798">
        <v>51</v>
      </c>
      <c r="E798">
        <v>100.12</v>
      </c>
      <c r="F798">
        <v>10</v>
      </c>
      <c r="G798">
        <v>510</v>
      </c>
    </row>
    <row r="799" spans="1:7" hidden="1" x14ac:dyDescent="0.25">
      <c r="A799" t="s">
        <v>23</v>
      </c>
      <c r="B799">
        <v>4</v>
      </c>
      <c r="C799">
        <v>1</v>
      </c>
      <c r="D799">
        <v>56</v>
      </c>
      <c r="E799">
        <v>81.13</v>
      </c>
      <c r="F799">
        <v>10</v>
      </c>
      <c r="G799">
        <v>560</v>
      </c>
    </row>
    <row r="800" spans="1:7" hidden="1" x14ac:dyDescent="0.25">
      <c r="A800" t="s">
        <v>23</v>
      </c>
      <c r="B800">
        <v>4</v>
      </c>
      <c r="C800">
        <v>1</v>
      </c>
      <c r="D800">
        <v>47</v>
      </c>
      <c r="E800">
        <v>108.9</v>
      </c>
      <c r="F800">
        <v>10</v>
      </c>
      <c r="G800">
        <v>470</v>
      </c>
    </row>
    <row r="801" spans="1:7" hidden="1" x14ac:dyDescent="0.25">
      <c r="A801" t="s">
        <v>23</v>
      </c>
      <c r="B801">
        <v>4</v>
      </c>
      <c r="C801">
        <v>1</v>
      </c>
      <c r="D801">
        <v>48</v>
      </c>
      <c r="E801">
        <v>103.73</v>
      </c>
      <c r="F801">
        <v>10</v>
      </c>
      <c r="G801">
        <v>480</v>
      </c>
    </row>
    <row r="802" spans="1:7" hidden="1" x14ac:dyDescent="0.25">
      <c r="A802" t="s">
        <v>23</v>
      </c>
      <c r="B802">
        <v>4</v>
      </c>
      <c r="C802">
        <v>1</v>
      </c>
      <c r="D802">
        <v>52</v>
      </c>
      <c r="E802">
        <v>90.78</v>
      </c>
      <c r="F802">
        <v>10</v>
      </c>
      <c r="G802">
        <v>520</v>
      </c>
    </row>
    <row r="803" spans="1:7" hidden="1" x14ac:dyDescent="0.25">
      <c r="A803" t="s">
        <v>23</v>
      </c>
      <c r="B803">
        <v>4</v>
      </c>
      <c r="C803">
        <v>1</v>
      </c>
      <c r="D803">
        <v>53</v>
      </c>
      <c r="E803">
        <v>91.16</v>
      </c>
      <c r="F803">
        <v>10</v>
      </c>
      <c r="G803">
        <v>530</v>
      </c>
    </row>
    <row r="804" spans="1:7" hidden="1" x14ac:dyDescent="0.25">
      <c r="A804" t="s">
        <v>23</v>
      </c>
      <c r="B804">
        <v>4</v>
      </c>
      <c r="C804">
        <v>1</v>
      </c>
      <c r="D804">
        <v>55</v>
      </c>
      <c r="E804">
        <v>91.45</v>
      </c>
      <c r="F804">
        <v>10</v>
      </c>
      <c r="G804">
        <v>550</v>
      </c>
    </row>
    <row r="805" spans="1:7" hidden="1" x14ac:dyDescent="0.25">
      <c r="A805" t="s">
        <v>23</v>
      </c>
      <c r="B805">
        <v>4</v>
      </c>
      <c r="C805">
        <v>1</v>
      </c>
      <c r="D805">
        <v>43</v>
      </c>
      <c r="E805">
        <v>128.86000000000001</v>
      </c>
      <c r="F805">
        <v>10</v>
      </c>
      <c r="G805">
        <v>430</v>
      </c>
    </row>
    <row r="806" spans="1:7" hidden="1" x14ac:dyDescent="0.25">
      <c r="A806" t="s">
        <v>23</v>
      </c>
      <c r="B806">
        <v>4</v>
      </c>
      <c r="C806">
        <v>1</v>
      </c>
      <c r="D806">
        <v>49</v>
      </c>
      <c r="E806">
        <v>103.44</v>
      </c>
      <c r="F806">
        <v>10</v>
      </c>
      <c r="G806">
        <v>490</v>
      </c>
    </row>
    <row r="807" spans="1:7" hidden="1" x14ac:dyDescent="0.25">
      <c r="A807" t="s">
        <v>23</v>
      </c>
      <c r="B807">
        <v>4</v>
      </c>
      <c r="C807">
        <v>1</v>
      </c>
      <c r="D807">
        <v>52</v>
      </c>
      <c r="E807">
        <v>87.74</v>
      </c>
      <c r="F807">
        <v>10</v>
      </c>
      <c r="G807">
        <v>520</v>
      </c>
    </row>
    <row r="808" spans="1:7" hidden="1" x14ac:dyDescent="0.25">
      <c r="A808" t="s">
        <v>23</v>
      </c>
      <c r="B808">
        <v>4</v>
      </c>
      <c r="C808">
        <v>1</v>
      </c>
      <c r="D808">
        <v>60</v>
      </c>
      <c r="E808">
        <v>70.989999999999995</v>
      </c>
      <c r="F808">
        <v>10</v>
      </c>
      <c r="G808">
        <v>600</v>
      </c>
    </row>
    <row r="809" spans="1:7" hidden="1" x14ac:dyDescent="0.25">
      <c r="A809" t="s">
        <v>23</v>
      </c>
      <c r="B809">
        <v>4</v>
      </c>
      <c r="C809">
        <v>1</v>
      </c>
      <c r="D809">
        <v>46</v>
      </c>
      <c r="E809">
        <v>107.2</v>
      </c>
      <c r="F809">
        <v>10</v>
      </c>
      <c r="G809">
        <v>460</v>
      </c>
    </row>
    <row r="810" spans="1:7" hidden="1" x14ac:dyDescent="0.25">
      <c r="A810" t="s">
        <v>23</v>
      </c>
      <c r="B810">
        <v>4</v>
      </c>
      <c r="C810">
        <v>1</v>
      </c>
      <c r="D810">
        <v>33</v>
      </c>
      <c r="E810">
        <v>135.86000000000001</v>
      </c>
      <c r="F810">
        <v>10</v>
      </c>
      <c r="G810">
        <v>330</v>
      </c>
    </row>
    <row r="811" spans="1:7" hidden="1" x14ac:dyDescent="0.25">
      <c r="A811" t="s">
        <v>23</v>
      </c>
      <c r="B811">
        <v>4</v>
      </c>
      <c r="C811">
        <v>1</v>
      </c>
      <c r="D811">
        <v>53</v>
      </c>
      <c r="E811">
        <v>93.8</v>
      </c>
      <c r="F811">
        <v>10</v>
      </c>
      <c r="G811">
        <v>530</v>
      </c>
    </row>
    <row r="812" spans="1:7" hidden="1" x14ac:dyDescent="0.25">
      <c r="A812" t="s">
        <v>23</v>
      </c>
      <c r="B812">
        <v>4</v>
      </c>
      <c r="C812">
        <v>1</v>
      </c>
      <c r="D812">
        <v>52</v>
      </c>
      <c r="E812">
        <v>93.36</v>
      </c>
      <c r="F812">
        <v>10</v>
      </c>
      <c r="G812">
        <v>520</v>
      </c>
    </row>
    <row r="813" spans="1:7" hidden="1" x14ac:dyDescent="0.25">
      <c r="A813" t="s">
        <v>23</v>
      </c>
      <c r="B813">
        <v>4</v>
      </c>
      <c r="C813">
        <v>1</v>
      </c>
      <c r="D813">
        <v>55</v>
      </c>
      <c r="E813">
        <v>78.489999999999995</v>
      </c>
      <c r="F813">
        <v>10</v>
      </c>
      <c r="G813">
        <v>550</v>
      </c>
    </row>
    <row r="814" spans="1:7" hidden="1" x14ac:dyDescent="0.25">
      <c r="A814" t="s">
        <v>23</v>
      </c>
      <c r="B814">
        <v>4</v>
      </c>
      <c r="C814">
        <v>1</v>
      </c>
      <c r="D814">
        <v>43</v>
      </c>
      <c r="E814">
        <v>124.67</v>
      </c>
      <c r="F814">
        <v>10</v>
      </c>
      <c r="G814">
        <v>430</v>
      </c>
    </row>
    <row r="815" spans="1:7" hidden="1" x14ac:dyDescent="0.25">
      <c r="A815" t="s">
        <v>23</v>
      </c>
      <c r="B815">
        <v>4</v>
      </c>
      <c r="C815">
        <v>1</v>
      </c>
      <c r="D815">
        <v>49</v>
      </c>
      <c r="E815">
        <v>102.32</v>
      </c>
      <c r="F815">
        <v>10</v>
      </c>
      <c r="G815">
        <v>490</v>
      </c>
    </row>
    <row r="816" spans="1:7" hidden="1" x14ac:dyDescent="0.25">
      <c r="A816" t="s">
        <v>23</v>
      </c>
      <c r="B816">
        <v>4</v>
      </c>
      <c r="C816">
        <v>1</v>
      </c>
      <c r="D816">
        <v>41</v>
      </c>
      <c r="E816">
        <v>132.18</v>
      </c>
      <c r="F816">
        <v>10</v>
      </c>
      <c r="G816">
        <v>410</v>
      </c>
    </row>
    <row r="817" spans="1:7" hidden="1" x14ac:dyDescent="0.25">
      <c r="A817" t="s">
        <v>23</v>
      </c>
      <c r="B817">
        <v>4</v>
      </c>
      <c r="C817">
        <v>1</v>
      </c>
      <c r="D817">
        <v>46</v>
      </c>
      <c r="E817">
        <v>125.94</v>
      </c>
      <c r="F817">
        <v>10</v>
      </c>
      <c r="G817">
        <v>460</v>
      </c>
    </row>
    <row r="818" spans="1:7" hidden="1" x14ac:dyDescent="0.25">
      <c r="A818" t="s">
        <v>23</v>
      </c>
      <c r="B818">
        <v>4</v>
      </c>
      <c r="C818">
        <v>1</v>
      </c>
      <c r="D818">
        <v>40</v>
      </c>
      <c r="E818">
        <v>138.28</v>
      </c>
      <c r="F818">
        <v>10</v>
      </c>
      <c r="G818">
        <v>400</v>
      </c>
    </row>
    <row r="819" spans="1:7" hidden="1" x14ac:dyDescent="0.25">
      <c r="A819" t="s">
        <v>23</v>
      </c>
      <c r="B819">
        <v>4</v>
      </c>
      <c r="C819">
        <v>1</v>
      </c>
      <c r="D819">
        <v>36</v>
      </c>
      <c r="E819">
        <v>132.52000000000001</v>
      </c>
      <c r="F819">
        <v>10</v>
      </c>
      <c r="G819">
        <v>360</v>
      </c>
    </row>
    <row r="820" spans="1:7" hidden="1" x14ac:dyDescent="0.25">
      <c r="A820" t="s">
        <v>23</v>
      </c>
      <c r="B820">
        <v>4</v>
      </c>
      <c r="C820">
        <v>1</v>
      </c>
      <c r="D820">
        <v>37</v>
      </c>
      <c r="E820">
        <v>142.15</v>
      </c>
      <c r="F820">
        <v>10</v>
      </c>
      <c r="G820">
        <v>370</v>
      </c>
    </row>
    <row r="821" spans="1:7" hidden="1" x14ac:dyDescent="0.25">
      <c r="A821" t="s">
        <v>23</v>
      </c>
      <c r="B821">
        <v>4</v>
      </c>
      <c r="C821">
        <v>1</v>
      </c>
      <c r="D821">
        <v>37</v>
      </c>
      <c r="E821">
        <v>124.63</v>
      </c>
      <c r="F821">
        <v>10</v>
      </c>
      <c r="G821">
        <v>370</v>
      </c>
    </row>
    <row r="822" spans="1:7" hidden="1" x14ac:dyDescent="0.25">
      <c r="A822" t="s">
        <v>23</v>
      </c>
      <c r="B822">
        <v>4</v>
      </c>
      <c r="C822">
        <v>1</v>
      </c>
      <c r="D822">
        <v>39</v>
      </c>
      <c r="E822">
        <v>123</v>
      </c>
      <c r="F822">
        <v>10</v>
      </c>
      <c r="G822">
        <v>390</v>
      </c>
    </row>
    <row r="823" spans="1:7" hidden="1" x14ac:dyDescent="0.25">
      <c r="A823" t="s">
        <v>23</v>
      </c>
      <c r="B823">
        <v>4</v>
      </c>
      <c r="C823">
        <v>1</v>
      </c>
      <c r="D823">
        <v>46</v>
      </c>
      <c r="E823">
        <v>107.66</v>
      </c>
      <c r="F823">
        <v>10</v>
      </c>
      <c r="G823">
        <v>460</v>
      </c>
    </row>
    <row r="824" spans="1:7" hidden="1" x14ac:dyDescent="0.25">
      <c r="A824" t="s">
        <v>23</v>
      </c>
      <c r="B824">
        <v>4</v>
      </c>
      <c r="C824">
        <v>1</v>
      </c>
      <c r="D824">
        <v>47</v>
      </c>
      <c r="E824">
        <v>105.97</v>
      </c>
      <c r="F824">
        <v>10</v>
      </c>
      <c r="G824">
        <v>470</v>
      </c>
    </row>
    <row r="825" spans="1:7" hidden="1" x14ac:dyDescent="0.25">
      <c r="A825" t="s">
        <v>23</v>
      </c>
      <c r="B825">
        <v>4</v>
      </c>
      <c r="C825">
        <v>1</v>
      </c>
      <c r="D825">
        <v>37</v>
      </c>
      <c r="E825">
        <v>140.25</v>
      </c>
      <c r="F825">
        <v>10</v>
      </c>
      <c r="G825">
        <v>370</v>
      </c>
    </row>
    <row r="826" spans="1:7" hidden="1" x14ac:dyDescent="0.25">
      <c r="A826" t="s">
        <v>23</v>
      </c>
      <c r="B826">
        <v>4</v>
      </c>
      <c r="C826">
        <v>1</v>
      </c>
      <c r="D826">
        <v>44</v>
      </c>
      <c r="E826">
        <v>124.86</v>
      </c>
      <c r="F826">
        <v>10</v>
      </c>
      <c r="G826">
        <v>440</v>
      </c>
    </row>
    <row r="827" spans="1:7" hidden="1" x14ac:dyDescent="0.25">
      <c r="A827" t="s">
        <v>23</v>
      </c>
      <c r="B827">
        <v>4</v>
      </c>
      <c r="C827">
        <v>1</v>
      </c>
      <c r="D827">
        <v>39</v>
      </c>
      <c r="E827">
        <v>132.78</v>
      </c>
      <c r="F827">
        <v>10</v>
      </c>
      <c r="G827">
        <v>390</v>
      </c>
    </row>
    <row r="828" spans="1:7" hidden="1" x14ac:dyDescent="0.25">
      <c r="A828" t="s">
        <v>23</v>
      </c>
      <c r="B828">
        <v>4</v>
      </c>
      <c r="C828">
        <v>1</v>
      </c>
      <c r="D828">
        <v>37</v>
      </c>
      <c r="E828">
        <v>129.63</v>
      </c>
      <c r="F828">
        <v>10</v>
      </c>
      <c r="G828">
        <v>370</v>
      </c>
    </row>
    <row r="829" spans="1:7" hidden="1" x14ac:dyDescent="0.25">
      <c r="A829" t="s">
        <v>23</v>
      </c>
      <c r="B829">
        <v>4</v>
      </c>
      <c r="C829">
        <v>1</v>
      </c>
      <c r="D829">
        <v>41</v>
      </c>
      <c r="E829">
        <v>121.86</v>
      </c>
      <c r="F829">
        <v>10</v>
      </c>
      <c r="G829">
        <v>410</v>
      </c>
    </row>
    <row r="830" spans="1:7" hidden="1" x14ac:dyDescent="0.25">
      <c r="A830" t="s">
        <v>23</v>
      </c>
      <c r="B830">
        <v>4</v>
      </c>
      <c r="C830">
        <v>1</v>
      </c>
      <c r="D830">
        <v>44</v>
      </c>
      <c r="E830">
        <v>109.08</v>
      </c>
      <c r="F830">
        <v>10</v>
      </c>
      <c r="G830">
        <v>440</v>
      </c>
    </row>
    <row r="831" spans="1:7" hidden="1" x14ac:dyDescent="0.25">
      <c r="A831" t="s">
        <v>23</v>
      </c>
      <c r="B831">
        <v>4</v>
      </c>
      <c r="C831">
        <v>1</v>
      </c>
      <c r="D831">
        <v>44</v>
      </c>
      <c r="E831">
        <v>116.95</v>
      </c>
      <c r="F831">
        <v>10</v>
      </c>
      <c r="G831">
        <v>440</v>
      </c>
    </row>
    <row r="832" spans="1:7" hidden="1" x14ac:dyDescent="0.25">
      <c r="A832" t="s">
        <v>23</v>
      </c>
      <c r="B832">
        <v>4</v>
      </c>
      <c r="C832">
        <v>1</v>
      </c>
      <c r="D832">
        <v>44</v>
      </c>
      <c r="E832">
        <v>126.81</v>
      </c>
      <c r="F832">
        <v>10</v>
      </c>
      <c r="G832">
        <v>440</v>
      </c>
    </row>
    <row r="833" spans="1:7" hidden="1" x14ac:dyDescent="0.25">
      <c r="A833" t="s">
        <v>23</v>
      </c>
      <c r="B833">
        <v>4</v>
      </c>
      <c r="C833">
        <v>1</v>
      </c>
      <c r="D833">
        <v>41</v>
      </c>
      <c r="E833">
        <v>112.37</v>
      </c>
      <c r="F833">
        <v>10</v>
      </c>
      <c r="G833">
        <v>410</v>
      </c>
    </row>
  </sheetData>
  <autoFilter ref="A1:G833">
    <filterColumn colId="0">
      <filters>
        <filter val="BayView"/>
        <filter val="BNS GEN"/>
        <filter val="COCWWTP"/>
      </filters>
    </filterColumn>
    <filterColumn colId="1">
      <filters>
        <filter val="3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321"/>
  <sheetViews>
    <sheetView topLeftCell="A2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11</v>
      </c>
      <c r="B2">
        <v>1</v>
      </c>
      <c r="C2">
        <v>1</v>
      </c>
      <c r="D2">
        <v>12</v>
      </c>
      <c r="E2">
        <v>9.48</v>
      </c>
      <c r="F2">
        <v>1</v>
      </c>
      <c r="G2">
        <v>12</v>
      </c>
      <c r="I2" t="s">
        <v>24</v>
      </c>
    </row>
    <row r="3" spans="1:14" ht="15.75" thickBot="1" x14ac:dyDescent="0.3">
      <c r="A3" t="s">
        <v>11</v>
      </c>
      <c r="B3">
        <v>1</v>
      </c>
      <c r="C3">
        <v>1</v>
      </c>
      <c r="D3">
        <v>32</v>
      </c>
      <c r="E3">
        <v>7.79</v>
      </c>
      <c r="F3">
        <v>1</v>
      </c>
      <c r="G3">
        <v>32</v>
      </c>
    </row>
    <row r="4" spans="1:14" x14ac:dyDescent="0.25">
      <c r="A4" t="s">
        <v>11</v>
      </c>
      <c r="B4">
        <v>1</v>
      </c>
      <c r="C4">
        <v>1</v>
      </c>
      <c r="D4">
        <v>29</v>
      </c>
      <c r="E4">
        <v>8.01</v>
      </c>
      <c r="F4">
        <v>1</v>
      </c>
      <c r="G4">
        <v>29</v>
      </c>
      <c r="I4" s="4" t="s">
        <v>25</v>
      </c>
      <c r="J4" s="4"/>
    </row>
    <row r="5" spans="1:14" x14ac:dyDescent="0.25">
      <c r="A5" t="s">
        <v>11</v>
      </c>
      <c r="B5">
        <v>1</v>
      </c>
      <c r="C5">
        <v>1</v>
      </c>
      <c r="D5">
        <v>38</v>
      </c>
      <c r="E5">
        <v>7.82</v>
      </c>
      <c r="F5">
        <v>1</v>
      </c>
      <c r="G5">
        <v>38</v>
      </c>
      <c r="I5" s="1" t="s">
        <v>26</v>
      </c>
      <c r="J5" s="1">
        <v>0.97077009328775243</v>
      </c>
    </row>
    <row r="6" spans="1:14" x14ac:dyDescent="0.25">
      <c r="A6" t="s">
        <v>11</v>
      </c>
      <c r="B6">
        <v>1</v>
      </c>
      <c r="C6">
        <v>1</v>
      </c>
      <c r="D6">
        <v>34</v>
      </c>
      <c r="E6">
        <v>8.02</v>
      </c>
      <c r="F6">
        <v>1</v>
      </c>
      <c r="G6">
        <v>34</v>
      </c>
      <c r="I6" s="1" t="s">
        <v>27</v>
      </c>
      <c r="J6" s="1">
        <v>0.94239457402191162</v>
      </c>
    </row>
    <row r="7" spans="1:14" x14ac:dyDescent="0.25">
      <c r="A7" t="s">
        <v>11</v>
      </c>
      <c r="B7">
        <v>1</v>
      </c>
      <c r="C7">
        <v>1</v>
      </c>
      <c r="D7">
        <v>33</v>
      </c>
      <c r="E7">
        <v>8.17</v>
      </c>
      <c r="F7">
        <v>1</v>
      </c>
      <c r="G7">
        <v>33</v>
      </c>
      <c r="I7" s="1" t="s">
        <v>28</v>
      </c>
      <c r="J7" s="1">
        <v>0.94203113284854822</v>
      </c>
    </row>
    <row r="8" spans="1:14" x14ac:dyDescent="0.25">
      <c r="A8" t="s">
        <v>11</v>
      </c>
      <c r="B8">
        <v>1</v>
      </c>
      <c r="C8">
        <v>1</v>
      </c>
      <c r="D8">
        <v>33</v>
      </c>
      <c r="E8">
        <v>8.26</v>
      </c>
      <c r="F8">
        <v>1</v>
      </c>
      <c r="G8">
        <v>33</v>
      </c>
      <c r="I8" s="1" t="s">
        <v>29</v>
      </c>
      <c r="J8" s="1">
        <v>4.2278693587238347</v>
      </c>
    </row>
    <row r="9" spans="1:14" ht="15.75" thickBot="1" x14ac:dyDescent="0.3">
      <c r="A9" t="s">
        <v>11</v>
      </c>
      <c r="B9">
        <v>1</v>
      </c>
      <c r="C9">
        <v>1</v>
      </c>
      <c r="D9">
        <v>31</v>
      </c>
      <c r="E9">
        <v>8.39</v>
      </c>
      <c r="F9">
        <v>1</v>
      </c>
      <c r="G9">
        <v>31</v>
      </c>
      <c r="I9" s="2" t="s">
        <v>30</v>
      </c>
      <c r="J9" s="2">
        <v>320</v>
      </c>
    </row>
    <row r="10" spans="1:14" x14ac:dyDescent="0.25">
      <c r="A10" t="s">
        <v>11</v>
      </c>
      <c r="B10">
        <v>1</v>
      </c>
      <c r="C10">
        <v>1</v>
      </c>
      <c r="D10">
        <v>31</v>
      </c>
      <c r="E10">
        <v>8.2200000000000006</v>
      </c>
      <c r="F10">
        <v>1</v>
      </c>
      <c r="G10">
        <v>31</v>
      </c>
    </row>
    <row r="11" spans="1:14" ht="15.75" thickBot="1" x14ac:dyDescent="0.3">
      <c r="A11" t="s">
        <v>11</v>
      </c>
      <c r="B11">
        <v>1</v>
      </c>
      <c r="C11">
        <v>1</v>
      </c>
      <c r="D11">
        <v>33</v>
      </c>
      <c r="E11">
        <v>8.56</v>
      </c>
      <c r="F11">
        <v>1</v>
      </c>
      <c r="G11">
        <v>33</v>
      </c>
      <c r="I11" t="s">
        <v>31</v>
      </c>
    </row>
    <row r="12" spans="1:14" x14ac:dyDescent="0.25">
      <c r="A12" t="s">
        <v>11</v>
      </c>
      <c r="B12">
        <v>1</v>
      </c>
      <c r="C12">
        <v>1</v>
      </c>
      <c r="D12">
        <v>34</v>
      </c>
      <c r="E12">
        <v>8.1</v>
      </c>
      <c r="F12">
        <v>1</v>
      </c>
      <c r="G12">
        <v>34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11</v>
      </c>
      <c r="B13">
        <v>1</v>
      </c>
      <c r="C13">
        <v>1</v>
      </c>
      <c r="D13">
        <v>35</v>
      </c>
      <c r="E13">
        <v>8.48</v>
      </c>
      <c r="F13">
        <v>1</v>
      </c>
      <c r="G13">
        <v>35</v>
      </c>
      <c r="I13" s="1" t="s">
        <v>32</v>
      </c>
      <c r="J13" s="1">
        <v>2</v>
      </c>
      <c r="K13" s="1">
        <v>92698.298992011405</v>
      </c>
      <c r="L13" s="1">
        <v>46349.149496005703</v>
      </c>
      <c r="M13" s="1">
        <v>2592.9769192105136</v>
      </c>
      <c r="N13" s="1">
        <v>3.4154482328479434E-197</v>
      </c>
    </row>
    <row r="14" spans="1:14" x14ac:dyDescent="0.25">
      <c r="A14" t="s">
        <v>11</v>
      </c>
      <c r="B14">
        <v>1</v>
      </c>
      <c r="C14">
        <v>1</v>
      </c>
      <c r="D14">
        <v>22</v>
      </c>
      <c r="E14">
        <v>8.26</v>
      </c>
      <c r="F14">
        <v>1</v>
      </c>
      <c r="G14">
        <v>22</v>
      </c>
      <c r="I14" s="1" t="s">
        <v>33</v>
      </c>
      <c r="J14" s="1">
        <v>317</v>
      </c>
      <c r="K14" s="1">
        <v>5666.3367426761761</v>
      </c>
      <c r="L14" s="1">
        <v>17.874879314435887</v>
      </c>
      <c r="M14" s="1"/>
      <c r="N14" s="1"/>
    </row>
    <row r="15" spans="1:14" ht="15.75" thickBot="1" x14ac:dyDescent="0.3">
      <c r="A15" t="s">
        <v>11</v>
      </c>
      <c r="B15">
        <v>1</v>
      </c>
      <c r="C15">
        <v>1</v>
      </c>
      <c r="D15">
        <v>30</v>
      </c>
      <c r="E15">
        <v>8.8000000000000007</v>
      </c>
      <c r="F15">
        <v>1</v>
      </c>
      <c r="G15">
        <v>30</v>
      </c>
      <c r="I15" s="2" t="s">
        <v>34</v>
      </c>
      <c r="J15" s="2">
        <v>319</v>
      </c>
      <c r="K15" s="2">
        <v>98364.635734687588</v>
      </c>
      <c r="L15" s="2"/>
      <c r="M15" s="2"/>
      <c r="N15" s="2"/>
    </row>
    <row r="16" spans="1:14" ht="15.75" thickBot="1" x14ac:dyDescent="0.3">
      <c r="A16" t="s">
        <v>11</v>
      </c>
      <c r="B16">
        <v>1</v>
      </c>
      <c r="C16">
        <v>1</v>
      </c>
      <c r="D16">
        <v>29</v>
      </c>
      <c r="E16">
        <v>8.52</v>
      </c>
      <c r="F16">
        <v>1</v>
      </c>
      <c r="G16">
        <v>29</v>
      </c>
    </row>
    <row r="17" spans="1:17" x14ac:dyDescent="0.25">
      <c r="A17" t="s">
        <v>11</v>
      </c>
      <c r="B17">
        <v>1</v>
      </c>
      <c r="C17">
        <v>1</v>
      </c>
      <c r="D17">
        <v>31</v>
      </c>
      <c r="E17">
        <v>8.56</v>
      </c>
      <c r="F17">
        <v>1</v>
      </c>
      <c r="G17">
        <v>31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11</v>
      </c>
      <c r="B18">
        <v>1</v>
      </c>
      <c r="C18">
        <v>1</v>
      </c>
      <c r="D18">
        <v>39</v>
      </c>
      <c r="E18">
        <v>7.86</v>
      </c>
      <c r="F18">
        <v>1</v>
      </c>
      <c r="G18">
        <v>39</v>
      </c>
      <c r="I18" s="1" t="s">
        <v>35</v>
      </c>
      <c r="J18" s="1">
        <v>3.703192509052224</v>
      </c>
      <c r="K18" s="1">
        <v>0.34899887029856064</v>
      </c>
      <c r="L18" s="1">
        <v>10.610901135250744</v>
      </c>
      <c r="M18" s="1">
        <v>1.0392093556118214E-22</v>
      </c>
      <c r="N18" s="1">
        <v>3.0165457270607128</v>
      </c>
      <c r="O18" s="1">
        <v>4.3898392910437352</v>
      </c>
      <c r="P18" s="1">
        <v>3.0165457270607128</v>
      </c>
      <c r="Q18" s="1">
        <v>4.3898392910437352</v>
      </c>
    </row>
    <row r="19" spans="1:17" x14ac:dyDescent="0.25">
      <c r="A19" t="s">
        <v>11</v>
      </c>
      <c r="B19">
        <v>1</v>
      </c>
      <c r="C19">
        <v>1</v>
      </c>
      <c r="D19">
        <v>22</v>
      </c>
      <c r="E19">
        <v>8.58</v>
      </c>
      <c r="F19">
        <v>1</v>
      </c>
      <c r="G19">
        <v>22</v>
      </c>
      <c r="I19" s="1" t="s">
        <v>48</v>
      </c>
      <c r="J19" s="1">
        <v>13.13544441015466</v>
      </c>
      <c r="K19" s="1">
        <v>0.31426486259892078</v>
      </c>
      <c r="L19" s="1">
        <v>41.797368950275285</v>
      </c>
      <c r="M19" s="1">
        <v>5.281621390951003E-131</v>
      </c>
      <c r="N19" s="1">
        <v>12.51713594281793</v>
      </c>
      <c r="O19" s="1">
        <v>13.75375287749139</v>
      </c>
      <c r="P19" s="1">
        <v>12.51713594281793</v>
      </c>
      <c r="Q19" s="1">
        <v>13.75375287749139</v>
      </c>
    </row>
    <row r="20" spans="1:17" ht="15.75" thickBot="1" x14ac:dyDescent="0.3">
      <c r="A20" t="s">
        <v>11</v>
      </c>
      <c r="B20">
        <v>1</v>
      </c>
      <c r="C20">
        <v>1</v>
      </c>
      <c r="D20">
        <v>22</v>
      </c>
      <c r="E20">
        <v>8.3800000000000008</v>
      </c>
      <c r="F20">
        <v>1</v>
      </c>
      <c r="G20">
        <v>22</v>
      </c>
      <c r="I20" s="2" t="s">
        <v>49</v>
      </c>
      <c r="J20" s="2">
        <v>-0.13649093878001559</v>
      </c>
      <c r="K20" s="2">
        <v>6.995262651844773E-3</v>
      </c>
      <c r="L20" s="2">
        <v>-19.511910499031874</v>
      </c>
      <c r="M20" s="2">
        <v>2.9952680466713055E-56</v>
      </c>
      <c r="N20" s="2">
        <v>-0.15025394776902901</v>
      </c>
      <c r="O20" s="2">
        <v>-0.12272792979100217</v>
      </c>
      <c r="P20" s="2">
        <v>-0.15025394776902901</v>
      </c>
      <c r="Q20" s="2">
        <v>-0.12272792979100217</v>
      </c>
    </row>
    <row r="21" spans="1:17" x14ac:dyDescent="0.25">
      <c r="A21" t="s">
        <v>11</v>
      </c>
      <c r="B21">
        <v>1</v>
      </c>
      <c r="C21">
        <v>1</v>
      </c>
      <c r="D21">
        <v>19</v>
      </c>
      <c r="E21">
        <v>9.0500000000000007</v>
      </c>
      <c r="F21">
        <v>1</v>
      </c>
      <c r="G21">
        <v>19</v>
      </c>
    </row>
    <row r="22" spans="1:17" x14ac:dyDescent="0.25">
      <c r="A22" t="s">
        <v>11</v>
      </c>
      <c r="B22">
        <v>1</v>
      </c>
      <c r="C22">
        <v>1</v>
      </c>
      <c r="D22">
        <v>27</v>
      </c>
      <c r="E22">
        <v>8.4</v>
      </c>
      <c r="F22">
        <v>1</v>
      </c>
      <c r="G22">
        <v>27</v>
      </c>
    </row>
    <row r="23" spans="1:17" x14ac:dyDescent="0.25">
      <c r="A23" t="s">
        <v>11</v>
      </c>
      <c r="B23">
        <v>1</v>
      </c>
      <c r="C23">
        <v>1</v>
      </c>
      <c r="D23">
        <v>30</v>
      </c>
      <c r="E23">
        <v>8.2100000000000009</v>
      </c>
      <c r="F23">
        <v>1</v>
      </c>
      <c r="G23">
        <v>30</v>
      </c>
    </row>
    <row r="24" spans="1:17" x14ac:dyDescent="0.25">
      <c r="A24" t="s">
        <v>11</v>
      </c>
      <c r="B24">
        <v>1</v>
      </c>
      <c r="C24">
        <v>1</v>
      </c>
      <c r="D24">
        <v>38</v>
      </c>
      <c r="E24">
        <v>8.1300000000000008</v>
      </c>
      <c r="F24">
        <v>1</v>
      </c>
      <c r="G24">
        <v>38</v>
      </c>
    </row>
    <row r="25" spans="1:17" x14ac:dyDescent="0.25">
      <c r="A25" t="s">
        <v>11</v>
      </c>
      <c r="B25">
        <v>1</v>
      </c>
      <c r="C25">
        <v>1</v>
      </c>
      <c r="D25">
        <v>34</v>
      </c>
      <c r="E25">
        <v>8.15</v>
      </c>
      <c r="F25">
        <v>1</v>
      </c>
      <c r="G25">
        <v>34</v>
      </c>
    </row>
    <row r="26" spans="1:17" x14ac:dyDescent="0.25">
      <c r="A26" t="s">
        <v>11</v>
      </c>
      <c r="B26">
        <v>1</v>
      </c>
      <c r="C26">
        <v>1</v>
      </c>
      <c r="D26">
        <v>32</v>
      </c>
      <c r="E26">
        <v>8.02</v>
      </c>
      <c r="F26">
        <v>1</v>
      </c>
      <c r="G26">
        <v>32</v>
      </c>
    </row>
    <row r="27" spans="1:17" x14ac:dyDescent="0.25">
      <c r="A27" t="s">
        <v>11</v>
      </c>
      <c r="B27">
        <v>1</v>
      </c>
      <c r="C27">
        <v>1</v>
      </c>
      <c r="D27">
        <v>25</v>
      </c>
      <c r="E27">
        <v>8.2200000000000006</v>
      </c>
      <c r="F27">
        <v>1</v>
      </c>
      <c r="G27">
        <v>25</v>
      </c>
    </row>
    <row r="28" spans="1:17" x14ac:dyDescent="0.25">
      <c r="A28" t="s">
        <v>11</v>
      </c>
      <c r="B28">
        <v>1</v>
      </c>
      <c r="C28">
        <v>1</v>
      </c>
      <c r="D28">
        <v>19</v>
      </c>
      <c r="E28">
        <v>8.66</v>
      </c>
      <c r="F28">
        <v>1</v>
      </c>
      <c r="G28">
        <v>19</v>
      </c>
    </row>
    <row r="29" spans="1:17" x14ac:dyDescent="0.25">
      <c r="A29" t="s">
        <v>11</v>
      </c>
      <c r="B29">
        <v>1</v>
      </c>
      <c r="C29">
        <v>1</v>
      </c>
      <c r="D29">
        <v>30</v>
      </c>
      <c r="E29">
        <v>7.94</v>
      </c>
      <c r="F29">
        <v>1</v>
      </c>
      <c r="G29">
        <v>30</v>
      </c>
    </row>
    <row r="30" spans="1:17" x14ac:dyDescent="0.25">
      <c r="A30" t="s">
        <v>11</v>
      </c>
      <c r="B30">
        <v>1</v>
      </c>
      <c r="C30">
        <v>1</v>
      </c>
      <c r="D30">
        <v>18</v>
      </c>
      <c r="E30">
        <v>8.99</v>
      </c>
      <c r="F30">
        <v>1</v>
      </c>
      <c r="G30">
        <v>18</v>
      </c>
    </row>
    <row r="31" spans="1:17" x14ac:dyDescent="0.25">
      <c r="A31" t="s">
        <v>11</v>
      </c>
      <c r="B31">
        <v>1</v>
      </c>
      <c r="C31">
        <v>1</v>
      </c>
      <c r="D31">
        <v>34</v>
      </c>
      <c r="E31">
        <v>8.2100000000000009</v>
      </c>
      <c r="F31">
        <v>1</v>
      </c>
      <c r="G31">
        <v>34</v>
      </c>
    </row>
    <row r="32" spans="1:17" x14ac:dyDescent="0.25">
      <c r="A32" t="s">
        <v>11</v>
      </c>
      <c r="B32">
        <v>1</v>
      </c>
      <c r="C32">
        <v>1</v>
      </c>
      <c r="D32">
        <v>26</v>
      </c>
      <c r="E32">
        <v>8.2200000000000006</v>
      </c>
      <c r="F32">
        <v>1</v>
      </c>
      <c r="G32">
        <v>26</v>
      </c>
    </row>
    <row r="33" spans="1:7" x14ac:dyDescent="0.25">
      <c r="A33" t="s">
        <v>11</v>
      </c>
      <c r="B33">
        <v>1</v>
      </c>
      <c r="C33">
        <v>1</v>
      </c>
      <c r="D33">
        <v>3</v>
      </c>
      <c r="E33">
        <v>9.57</v>
      </c>
      <c r="F33">
        <v>1</v>
      </c>
      <c r="G33">
        <v>3</v>
      </c>
    </row>
    <row r="34" spans="1:7" x14ac:dyDescent="0.25">
      <c r="A34" t="s">
        <v>11</v>
      </c>
      <c r="B34">
        <v>1</v>
      </c>
      <c r="C34">
        <v>1</v>
      </c>
      <c r="D34">
        <v>5</v>
      </c>
      <c r="E34">
        <v>9.52</v>
      </c>
      <c r="F34">
        <v>1</v>
      </c>
      <c r="G34">
        <v>5</v>
      </c>
    </row>
    <row r="35" spans="1:7" x14ac:dyDescent="0.25">
      <c r="A35" t="s">
        <v>11</v>
      </c>
      <c r="B35">
        <v>1</v>
      </c>
      <c r="C35">
        <v>1</v>
      </c>
      <c r="D35">
        <v>26</v>
      </c>
      <c r="E35">
        <v>8.5500000000000007</v>
      </c>
      <c r="F35">
        <v>1</v>
      </c>
      <c r="G35">
        <v>26</v>
      </c>
    </row>
    <row r="36" spans="1:7" x14ac:dyDescent="0.25">
      <c r="A36" t="s">
        <v>11</v>
      </c>
      <c r="B36">
        <v>1</v>
      </c>
      <c r="C36">
        <v>1</v>
      </c>
      <c r="D36">
        <v>26</v>
      </c>
      <c r="E36">
        <v>8.41</v>
      </c>
      <c r="F36">
        <v>1</v>
      </c>
      <c r="G36">
        <v>26</v>
      </c>
    </row>
    <row r="37" spans="1:7" x14ac:dyDescent="0.25">
      <c r="A37" t="s">
        <v>11</v>
      </c>
      <c r="B37">
        <v>1</v>
      </c>
      <c r="C37">
        <v>1</v>
      </c>
      <c r="D37">
        <v>40</v>
      </c>
      <c r="E37">
        <v>7.94</v>
      </c>
      <c r="F37">
        <v>1</v>
      </c>
      <c r="G37">
        <v>40</v>
      </c>
    </row>
    <row r="38" spans="1:7" x14ac:dyDescent="0.25">
      <c r="A38" t="s">
        <v>11</v>
      </c>
      <c r="B38">
        <v>1</v>
      </c>
      <c r="C38">
        <v>1</v>
      </c>
      <c r="D38">
        <v>36</v>
      </c>
      <c r="E38">
        <v>7.55</v>
      </c>
      <c r="F38">
        <v>1</v>
      </c>
      <c r="G38">
        <v>36</v>
      </c>
    </row>
    <row r="39" spans="1:7" x14ac:dyDescent="0.25">
      <c r="A39" t="s">
        <v>11</v>
      </c>
      <c r="B39">
        <v>1</v>
      </c>
      <c r="C39">
        <v>1</v>
      </c>
      <c r="D39">
        <v>24</v>
      </c>
      <c r="E39">
        <v>8.82</v>
      </c>
      <c r="F39">
        <v>1</v>
      </c>
      <c r="G39">
        <v>24</v>
      </c>
    </row>
    <row r="40" spans="1:7" x14ac:dyDescent="0.25">
      <c r="A40" t="s">
        <v>11</v>
      </c>
      <c r="B40">
        <v>1</v>
      </c>
      <c r="C40">
        <v>1</v>
      </c>
      <c r="D40">
        <v>22</v>
      </c>
      <c r="E40">
        <v>8.5500000000000007</v>
      </c>
      <c r="F40">
        <v>1</v>
      </c>
      <c r="G40">
        <v>22</v>
      </c>
    </row>
    <row r="41" spans="1:7" x14ac:dyDescent="0.25">
      <c r="A41" t="s">
        <v>11</v>
      </c>
      <c r="B41">
        <v>1</v>
      </c>
      <c r="C41">
        <v>1</v>
      </c>
      <c r="D41">
        <v>16</v>
      </c>
      <c r="E41">
        <v>9.0299999999999994</v>
      </c>
      <c r="F41">
        <v>1</v>
      </c>
      <c r="G41">
        <v>16</v>
      </c>
    </row>
    <row r="42" spans="1:7" x14ac:dyDescent="0.25">
      <c r="A42" t="s">
        <v>11</v>
      </c>
      <c r="B42">
        <v>1</v>
      </c>
      <c r="C42">
        <v>1</v>
      </c>
      <c r="D42">
        <v>19</v>
      </c>
      <c r="E42">
        <v>8.73</v>
      </c>
      <c r="F42">
        <v>1</v>
      </c>
      <c r="G42">
        <v>19</v>
      </c>
    </row>
    <row r="43" spans="1:7" x14ac:dyDescent="0.25">
      <c r="A43" t="s">
        <v>11</v>
      </c>
      <c r="B43">
        <v>1</v>
      </c>
      <c r="C43">
        <v>1</v>
      </c>
      <c r="D43">
        <v>39</v>
      </c>
      <c r="E43">
        <v>7.17</v>
      </c>
      <c r="F43">
        <v>1</v>
      </c>
      <c r="G43">
        <v>39</v>
      </c>
    </row>
    <row r="44" spans="1:7" x14ac:dyDescent="0.25">
      <c r="A44" t="s">
        <v>11</v>
      </c>
      <c r="B44">
        <v>1</v>
      </c>
      <c r="C44">
        <v>1</v>
      </c>
      <c r="D44">
        <v>30</v>
      </c>
      <c r="E44">
        <v>7.02</v>
      </c>
      <c r="F44">
        <v>1</v>
      </c>
      <c r="G44">
        <v>30</v>
      </c>
    </row>
    <row r="45" spans="1:7" x14ac:dyDescent="0.25">
      <c r="A45" t="s">
        <v>11</v>
      </c>
      <c r="B45">
        <v>1</v>
      </c>
      <c r="C45">
        <v>1</v>
      </c>
      <c r="D45">
        <v>37</v>
      </c>
      <c r="E45">
        <v>7.08</v>
      </c>
      <c r="F45">
        <v>1</v>
      </c>
      <c r="G45">
        <v>37</v>
      </c>
    </row>
    <row r="46" spans="1:7" x14ac:dyDescent="0.25">
      <c r="A46" t="s">
        <v>11</v>
      </c>
      <c r="B46">
        <v>1</v>
      </c>
      <c r="C46">
        <v>1</v>
      </c>
      <c r="D46">
        <v>28</v>
      </c>
      <c r="E46">
        <v>7.83</v>
      </c>
      <c r="F46">
        <v>1</v>
      </c>
      <c r="G46">
        <v>28</v>
      </c>
    </row>
    <row r="47" spans="1:7" x14ac:dyDescent="0.25">
      <c r="A47" t="s">
        <v>11</v>
      </c>
      <c r="B47">
        <v>1</v>
      </c>
      <c r="C47">
        <v>1</v>
      </c>
      <c r="D47">
        <v>32</v>
      </c>
      <c r="E47">
        <v>8.65</v>
      </c>
      <c r="F47">
        <v>1</v>
      </c>
      <c r="G47">
        <v>32</v>
      </c>
    </row>
    <row r="48" spans="1:7" x14ac:dyDescent="0.25">
      <c r="A48" t="s">
        <v>11</v>
      </c>
      <c r="B48">
        <v>1</v>
      </c>
      <c r="C48">
        <v>1</v>
      </c>
      <c r="D48">
        <v>25</v>
      </c>
      <c r="E48">
        <v>8.4</v>
      </c>
      <c r="F48">
        <v>1</v>
      </c>
      <c r="G48">
        <v>25</v>
      </c>
    </row>
    <row r="49" spans="1:7" x14ac:dyDescent="0.25">
      <c r="A49" t="s">
        <v>11</v>
      </c>
      <c r="B49">
        <v>1</v>
      </c>
      <c r="C49">
        <v>1</v>
      </c>
      <c r="D49">
        <v>16</v>
      </c>
      <c r="E49">
        <v>7.7</v>
      </c>
      <c r="F49">
        <v>1</v>
      </c>
      <c r="G49">
        <v>16</v>
      </c>
    </row>
    <row r="50" spans="1:7" x14ac:dyDescent="0.25">
      <c r="A50" t="s">
        <v>11</v>
      </c>
      <c r="B50">
        <v>1</v>
      </c>
      <c r="C50">
        <v>1</v>
      </c>
      <c r="D50">
        <v>27</v>
      </c>
      <c r="E50">
        <v>8.19</v>
      </c>
      <c r="F50">
        <v>1</v>
      </c>
      <c r="G50">
        <v>27</v>
      </c>
    </row>
    <row r="51" spans="1:7" x14ac:dyDescent="0.25">
      <c r="A51" t="s">
        <v>11</v>
      </c>
      <c r="B51">
        <v>1</v>
      </c>
      <c r="C51">
        <v>1</v>
      </c>
      <c r="D51">
        <v>30</v>
      </c>
      <c r="E51">
        <v>7.1</v>
      </c>
      <c r="F51">
        <v>1</v>
      </c>
      <c r="G51">
        <v>30</v>
      </c>
    </row>
    <row r="52" spans="1:7" x14ac:dyDescent="0.25">
      <c r="A52" t="s">
        <v>11</v>
      </c>
      <c r="B52">
        <v>1</v>
      </c>
      <c r="C52">
        <v>1</v>
      </c>
      <c r="D52">
        <v>15</v>
      </c>
      <c r="E52">
        <v>8.83</v>
      </c>
      <c r="F52">
        <v>1</v>
      </c>
      <c r="G52">
        <v>15</v>
      </c>
    </row>
    <row r="53" spans="1:7" x14ac:dyDescent="0.25">
      <c r="A53" t="s">
        <v>11</v>
      </c>
      <c r="B53">
        <v>1</v>
      </c>
      <c r="C53">
        <v>1</v>
      </c>
      <c r="D53">
        <v>33</v>
      </c>
      <c r="E53">
        <v>8.41</v>
      </c>
      <c r="F53">
        <v>1</v>
      </c>
      <c r="G53">
        <v>33</v>
      </c>
    </row>
    <row r="54" spans="1:7" x14ac:dyDescent="0.25">
      <c r="A54" t="s">
        <v>11</v>
      </c>
      <c r="B54">
        <v>1</v>
      </c>
      <c r="C54">
        <v>1</v>
      </c>
      <c r="D54">
        <v>40</v>
      </c>
      <c r="E54">
        <v>7.94</v>
      </c>
      <c r="F54">
        <v>1</v>
      </c>
      <c r="G54">
        <v>40</v>
      </c>
    </row>
    <row r="55" spans="1:7" x14ac:dyDescent="0.25">
      <c r="A55" t="s">
        <v>11</v>
      </c>
      <c r="B55">
        <v>1</v>
      </c>
      <c r="C55">
        <v>1</v>
      </c>
      <c r="D55">
        <v>38</v>
      </c>
      <c r="E55">
        <v>8.06</v>
      </c>
      <c r="F55">
        <v>1</v>
      </c>
      <c r="G55">
        <v>38</v>
      </c>
    </row>
    <row r="56" spans="1:7" x14ac:dyDescent="0.25">
      <c r="A56" t="s">
        <v>11</v>
      </c>
      <c r="B56">
        <v>1</v>
      </c>
      <c r="C56">
        <v>1</v>
      </c>
      <c r="D56">
        <v>32</v>
      </c>
      <c r="E56">
        <v>7.87</v>
      </c>
      <c r="F56">
        <v>1</v>
      </c>
      <c r="G56">
        <v>32</v>
      </c>
    </row>
    <row r="57" spans="1:7" x14ac:dyDescent="0.25">
      <c r="A57" t="s">
        <v>11</v>
      </c>
      <c r="B57">
        <v>1</v>
      </c>
      <c r="C57">
        <v>1</v>
      </c>
      <c r="D57">
        <v>37</v>
      </c>
      <c r="E57">
        <v>7.99</v>
      </c>
      <c r="F57">
        <v>1</v>
      </c>
      <c r="G57">
        <v>37</v>
      </c>
    </row>
    <row r="58" spans="1:7" x14ac:dyDescent="0.25">
      <c r="A58" t="s">
        <v>11</v>
      </c>
      <c r="B58">
        <v>1</v>
      </c>
      <c r="C58">
        <v>1</v>
      </c>
      <c r="D58">
        <v>35</v>
      </c>
      <c r="E58">
        <v>8.99</v>
      </c>
      <c r="F58">
        <v>1</v>
      </c>
      <c r="G58">
        <v>35</v>
      </c>
    </row>
    <row r="59" spans="1:7" x14ac:dyDescent="0.25">
      <c r="A59" t="s">
        <v>11</v>
      </c>
      <c r="B59">
        <v>1</v>
      </c>
      <c r="C59">
        <v>1</v>
      </c>
      <c r="D59">
        <v>25</v>
      </c>
      <c r="E59">
        <v>8.4</v>
      </c>
      <c r="F59">
        <v>1</v>
      </c>
      <c r="G59">
        <v>25</v>
      </c>
    </row>
    <row r="60" spans="1:7" x14ac:dyDescent="0.25">
      <c r="A60" t="s">
        <v>11</v>
      </c>
      <c r="B60">
        <v>1</v>
      </c>
      <c r="C60">
        <v>1</v>
      </c>
      <c r="D60">
        <v>39</v>
      </c>
      <c r="E60">
        <v>7.74</v>
      </c>
      <c r="F60">
        <v>1</v>
      </c>
      <c r="G60">
        <v>39</v>
      </c>
    </row>
    <row r="61" spans="1:7" x14ac:dyDescent="0.25">
      <c r="A61" t="s">
        <v>11</v>
      </c>
      <c r="B61">
        <v>1</v>
      </c>
      <c r="C61">
        <v>1</v>
      </c>
      <c r="D61">
        <v>15</v>
      </c>
      <c r="E61">
        <v>8.89</v>
      </c>
      <c r="F61">
        <v>1</v>
      </c>
      <c r="G61">
        <v>15</v>
      </c>
    </row>
    <row r="62" spans="1:7" x14ac:dyDescent="0.25">
      <c r="A62" t="s">
        <v>11</v>
      </c>
      <c r="B62">
        <v>1</v>
      </c>
      <c r="C62">
        <v>1</v>
      </c>
      <c r="D62">
        <v>19</v>
      </c>
      <c r="E62">
        <v>8.77</v>
      </c>
      <c r="F62">
        <v>1</v>
      </c>
      <c r="G62">
        <v>19</v>
      </c>
    </row>
    <row r="63" spans="1:7" x14ac:dyDescent="0.25">
      <c r="A63" t="s">
        <v>11</v>
      </c>
      <c r="B63">
        <v>1</v>
      </c>
      <c r="C63">
        <v>1</v>
      </c>
      <c r="D63">
        <v>29</v>
      </c>
      <c r="E63">
        <v>8.39</v>
      </c>
      <c r="F63">
        <v>1</v>
      </c>
      <c r="G63">
        <v>29</v>
      </c>
    </row>
    <row r="64" spans="1:7" x14ac:dyDescent="0.25">
      <c r="A64" t="s">
        <v>11</v>
      </c>
      <c r="B64">
        <v>1</v>
      </c>
      <c r="C64">
        <v>1</v>
      </c>
      <c r="D64">
        <v>35</v>
      </c>
      <c r="E64">
        <v>8.57</v>
      </c>
      <c r="F64">
        <v>1</v>
      </c>
      <c r="G64">
        <v>35</v>
      </c>
    </row>
    <row r="65" spans="1:7" x14ac:dyDescent="0.25">
      <c r="A65" t="s">
        <v>11</v>
      </c>
      <c r="B65">
        <v>1</v>
      </c>
      <c r="C65">
        <v>1</v>
      </c>
      <c r="D65">
        <v>34</v>
      </c>
      <c r="E65">
        <v>7.95</v>
      </c>
      <c r="F65">
        <v>1</v>
      </c>
      <c r="G65">
        <v>34</v>
      </c>
    </row>
    <row r="66" spans="1:7" x14ac:dyDescent="0.25">
      <c r="A66" t="s">
        <v>11</v>
      </c>
      <c r="B66">
        <v>1</v>
      </c>
      <c r="C66">
        <v>1</v>
      </c>
      <c r="D66">
        <v>36</v>
      </c>
      <c r="E66">
        <v>7.69</v>
      </c>
      <c r="F66">
        <v>1</v>
      </c>
      <c r="G66">
        <v>36</v>
      </c>
    </row>
    <row r="67" spans="1:7" x14ac:dyDescent="0.25">
      <c r="A67" t="s">
        <v>11</v>
      </c>
      <c r="B67">
        <v>1</v>
      </c>
      <c r="C67">
        <v>1</v>
      </c>
      <c r="D67">
        <v>23</v>
      </c>
      <c r="E67">
        <v>9.35</v>
      </c>
      <c r="F67">
        <v>1</v>
      </c>
      <c r="G67">
        <v>23</v>
      </c>
    </row>
    <row r="68" spans="1:7" x14ac:dyDescent="0.25">
      <c r="A68" t="s">
        <v>11</v>
      </c>
      <c r="B68">
        <v>1</v>
      </c>
      <c r="C68">
        <v>1</v>
      </c>
      <c r="D68">
        <v>24</v>
      </c>
      <c r="E68">
        <v>8.18</v>
      </c>
      <c r="F68">
        <v>1</v>
      </c>
      <c r="G68">
        <v>24</v>
      </c>
    </row>
    <row r="69" spans="1:7" x14ac:dyDescent="0.25">
      <c r="A69" t="s">
        <v>11</v>
      </c>
      <c r="B69">
        <v>1</v>
      </c>
      <c r="C69">
        <v>1</v>
      </c>
      <c r="D69">
        <v>39</v>
      </c>
      <c r="E69">
        <v>7.02</v>
      </c>
      <c r="F69">
        <v>1</v>
      </c>
      <c r="G69">
        <v>39</v>
      </c>
    </row>
    <row r="70" spans="1:7" x14ac:dyDescent="0.25">
      <c r="A70" t="s">
        <v>11</v>
      </c>
      <c r="B70">
        <v>1</v>
      </c>
      <c r="C70">
        <v>1</v>
      </c>
      <c r="D70">
        <v>42</v>
      </c>
      <c r="E70">
        <v>7.72</v>
      </c>
      <c r="F70">
        <v>1</v>
      </c>
      <c r="G70">
        <v>42</v>
      </c>
    </row>
    <row r="71" spans="1:7" x14ac:dyDescent="0.25">
      <c r="A71" t="s">
        <v>11</v>
      </c>
      <c r="B71">
        <v>1</v>
      </c>
      <c r="C71">
        <v>1</v>
      </c>
      <c r="D71">
        <v>41</v>
      </c>
      <c r="E71">
        <v>8.17</v>
      </c>
      <c r="F71">
        <v>1</v>
      </c>
      <c r="G71">
        <v>41</v>
      </c>
    </row>
    <row r="72" spans="1:7" x14ac:dyDescent="0.25">
      <c r="A72" t="s">
        <v>11</v>
      </c>
      <c r="B72">
        <v>1</v>
      </c>
      <c r="C72">
        <v>1</v>
      </c>
      <c r="D72">
        <v>25</v>
      </c>
      <c r="E72">
        <v>8.17</v>
      </c>
      <c r="F72">
        <v>1</v>
      </c>
      <c r="G72">
        <v>25</v>
      </c>
    </row>
    <row r="73" spans="1:7" x14ac:dyDescent="0.25">
      <c r="A73" t="s">
        <v>11</v>
      </c>
      <c r="B73">
        <v>1</v>
      </c>
      <c r="C73">
        <v>1</v>
      </c>
      <c r="D73">
        <v>36</v>
      </c>
      <c r="E73">
        <v>8.2799999999999994</v>
      </c>
      <c r="F73">
        <v>1</v>
      </c>
      <c r="G73">
        <v>36</v>
      </c>
    </row>
    <row r="74" spans="1:7" x14ac:dyDescent="0.25">
      <c r="A74" t="s">
        <v>11</v>
      </c>
      <c r="B74">
        <v>1</v>
      </c>
      <c r="C74">
        <v>1</v>
      </c>
      <c r="D74">
        <v>34</v>
      </c>
      <c r="E74">
        <v>8.16</v>
      </c>
      <c r="F74">
        <v>1</v>
      </c>
      <c r="G74">
        <v>34</v>
      </c>
    </row>
    <row r="75" spans="1:7" x14ac:dyDescent="0.25">
      <c r="A75" t="s">
        <v>11</v>
      </c>
      <c r="B75">
        <v>1</v>
      </c>
      <c r="C75">
        <v>1</v>
      </c>
      <c r="D75">
        <v>40</v>
      </c>
      <c r="E75">
        <v>7.97</v>
      </c>
      <c r="F75">
        <v>1</v>
      </c>
      <c r="G75">
        <v>40</v>
      </c>
    </row>
    <row r="76" spans="1:7" x14ac:dyDescent="0.25">
      <c r="A76" t="s">
        <v>11</v>
      </c>
      <c r="B76">
        <v>1</v>
      </c>
      <c r="C76">
        <v>1</v>
      </c>
      <c r="D76">
        <v>32</v>
      </c>
      <c r="E76">
        <v>8.14</v>
      </c>
      <c r="F76">
        <v>1</v>
      </c>
      <c r="G76">
        <v>32</v>
      </c>
    </row>
    <row r="77" spans="1:7" x14ac:dyDescent="0.25">
      <c r="A77" t="s">
        <v>11</v>
      </c>
      <c r="B77">
        <v>1</v>
      </c>
      <c r="C77">
        <v>1</v>
      </c>
      <c r="D77">
        <v>28</v>
      </c>
      <c r="E77">
        <v>7.21</v>
      </c>
      <c r="F77">
        <v>1</v>
      </c>
      <c r="G77">
        <v>28</v>
      </c>
    </row>
    <row r="78" spans="1:7" x14ac:dyDescent="0.25">
      <c r="A78" t="s">
        <v>11</v>
      </c>
      <c r="B78">
        <v>1</v>
      </c>
      <c r="C78">
        <v>1</v>
      </c>
      <c r="D78">
        <v>33</v>
      </c>
      <c r="E78">
        <v>7.14</v>
      </c>
      <c r="F78">
        <v>1</v>
      </c>
      <c r="G78">
        <v>33</v>
      </c>
    </row>
    <row r="79" spans="1:7" x14ac:dyDescent="0.25">
      <c r="A79" t="s">
        <v>11</v>
      </c>
      <c r="B79">
        <v>1</v>
      </c>
      <c r="C79">
        <v>1</v>
      </c>
      <c r="D79">
        <v>27</v>
      </c>
      <c r="E79">
        <v>7.16</v>
      </c>
      <c r="F79">
        <v>1</v>
      </c>
      <c r="G79">
        <v>27</v>
      </c>
    </row>
    <row r="80" spans="1:7" x14ac:dyDescent="0.25">
      <c r="A80" t="s">
        <v>11</v>
      </c>
      <c r="B80">
        <v>1</v>
      </c>
      <c r="C80">
        <v>1</v>
      </c>
      <c r="D80">
        <v>18</v>
      </c>
      <c r="E80">
        <v>9.3800000000000008</v>
      </c>
      <c r="F80">
        <v>1</v>
      </c>
      <c r="G80">
        <v>18</v>
      </c>
    </row>
    <row r="81" spans="1:7" x14ac:dyDescent="0.25">
      <c r="A81" t="s">
        <v>13</v>
      </c>
      <c r="B81">
        <v>1</v>
      </c>
      <c r="C81">
        <v>0</v>
      </c>
      <c r="D81">
        <v>54</v>
      </c>
      <c r="E81">
        <v>37.700000000000003</v>
      </c>
      <c r="F81">
        <v>6</v>
      </c>
      <c r="G81">
        <v>324</v>
      </c>
    </row>
    <row r="82" spans="1:7" x14ac:dyDescent="0.25">
      <c r="A82" t="s">
        <v>13</v>
      </c>
      <c r="B82">
        <v>1</v>
      </c>
      <c r="C82">
        <v>0</v>
      </c>
      <c r="D82">
        <v>58</v>
      </c>
      <c r="E82">
        <v>19.7</v>
      </c>
      <c r="F82">
        <v>6</v>
      </c>
      <c r="G82">
        <v>348</v>
      </c>
    </row>
    <row r="83" spans="1:7" x14ac:dyDescent="0.25">
      <c r="A83" t="s">
        <v>13</v>
      </c>
      <c r="B83">
        <v>1</v>
      </c>
      <c r="C83">
        <v>0</v>
      </c>
      <c r="D83">
        <v>54</v>
      </c>
      <c r="E83">
        <v>29.2</v>
      </c>
      <c r="F83">
        <v>6</v>
      </c>
      <c r="G83">
        <v>324</v>
      </c>
    </row>
    <row r="84" spans="1:7" x14ac:dyDescent="0.25">
      <c r="A84" t="s">
        <v>13</v>
      </c>
      <c r="B84">
        <v>1</v>
      </c>
      <c r="C84">
        <v>0</v>
      </c>
      <c r="D84">
        <v>51</v>
      </c>
      <c r="E84">
        <v>41</v>
      </c>
      <c r="F84">
        <v>6</v>
      </c>
      <c r="G84">
        <v>306</v>
      </c>
    </row>
    <row r="85" spans="1:7" x14ac:dyDescent="0.25">
      <c r="A85" t="s">
        <v>13</v>
      </c>
      <c r="B85">
        <v>1</v>
      </c>
      <c r="C85">
        <v>0</v>
      </c>
      <c r="D85">
        <v>51</v>
      </c>
      <c r="E85">
        <v>42.2</v>
      </c>
      <c r="F85">
        <v>6</v>
      </c>
      <c r="G85">
        <v>306</v>
      </c>
    </row>
    <row r="86" spans="1:7" x14ac:dyDescent="0.25">
      <c r="A86" t="s">
        <v>13</v>
      </c>
      <c r="B86">
        <v>1</v>
      </c>
      <c r="C86">
        <v>0</v>
      </c>
      <c r="D86">
        <v>44</v>
      </c>
      <c r="E86">
        <v>46.2</v>
      </c>
      <c r="F86">
        <v>6</v>
      </c>
      <c r="G86">
        <v>264</v>
      </c>
    </row>
    <row r="87" spans="1:7" x14ac:dyDescent="0.25">
      <c r="A87" t="s">
        <v>13</v>
      </c>
      <c r="B87">
        <v>1</v>
      </c>
      <c r="C87">
        <v>0</v>
      </c>
      <c r="D87">
        <v>38</v>
      </c>
      <c r="E87">
        <v>54.9</v>
      </c>
      <c r="F87">
        <v>6</v>
      </c>
      <c r="G87">
        <v>228</v>
      </c>
    </row>
    <row r="88" spans="1:7" x14ac:dyDescent="0.25">
      <c r="A88" t="s">
        <v>13</v>
      </c>
      <c r="B88">
        <v>1</v>
      </c>
      <c r="C88">
        <v>0</v>
      </c>
      <c r="D88">
        <v>34</v>
      </c>
      <c r="E88">
        <v>55.2</v>
      </c>
      <c r="F88">
        <v>6</v>
      </c>
      <c r="G88">
        <v>204</v>
      </c>
    </row>
    <row r="89" spans="1:7" x14ac:dyDescent="0.25">
      <c r="A89" t="s">
        <v>13</v>
      </c>
      <c r="B89">
        <v>1</v>
      </c>
      <c r="C89">
        <v>0</v>
      </c>
      <c r="D89">
        <v>43</v>
      </c>
      <c r="E89">
        <v>51.4</v>
      </c>
      <c r="F89">
        <v>6</v>
      </c>
      <c r="G89">
        <v>258</v>
      </c>
    </row>
    <row r="90" spans="1:7" x14ac:dyDescent="0.25">
      <c r="A90" t="s">
        <v>13</v>
      </c>
      <c r="B90">
        <v>1</v>
      </c>
      <c r="C90">
        <v>0</v>
      </c>
      <c r="D90">
        <v>55</v>
      </c>
      <c r="E90">
        <v>38.200000000000003</v>
      </c>
      <c r="F90">
        <v>6</v>
      </c>
      <c r="G90">
        <v>330</v>
      </c>
    </row>
    <row r="91" spans="1:7" x14ac:dyDescent="0.25">
      <c r="A91" t="s">
        <v>13</v>
      </c>
      <c r="B91">
        <v>1</v>
      </c>
      <c r="C91">
        <v>0</v>
      </c>
      <c r="D91">
        <v>60</v>
      </c>
      <c r="E91">
        <v>18.8</v>
      </c>
      <c r="F91">
        <v>6</v>
      </c>
      <c r="G91">
        <v>360</v>
      </c>
    </row>
    <row r="92" spans="1:7" x14ac:dyDescent="0.25">
      <c r="A92" t="s">
        <v>13</v>
      </c>
      <c r="B92">
        <v>1</v>
      </c>
      <c r="C92">
        <v>0</v>
      </c>
      <c r="D92">
        <v>52</v>
      </c>
      <c r="E92">
        <v>40.299999999999997</v>
      </c>
      <c r="F92">
        <v>6</v>
      </c>
      <c r="G92">
        <v>312</v>
      </c>
    </row>
    <row r="93" spans="1:7" x14ac:dyDescent="0.25">
      <c r="A93" t="s">
        <v>13</v>
      </c>
      <c r="B93">
        <v>1</v>
      </c>
      <c r="C93">
        <v>0</v>
      </c>
      <c r="D93">
        <v>43</v>
      </c>
      <c r="E93">
        <v>49.5</v>
      </c>
      <c r="F93">
        <v>6</v>
      </c>
      <c r="G93">
        <v>258</v>
      </c>
    </row>
    <row r="94" spans="1:7" x14ac:dyDescent="0.25">
      <c r="A94" t="s">
        <v>13</v>
      </c>
      <c r="B94">
        <v>1</v>
      </c>
      <c r="C94">
        <v>0</v>
      </c>
      <c r="D94">
        <v>35</v>
      </c>
      <c r="E94">
        <v>56.8</v>
      </c>
      <c r="F94">
        <v>6</v>
      </c>
      <c r="G94">
        <v>210</v>
      </c>
    </row>
    <row r="95" spans="1:7" x14ac:dyDescent="0.25">
      <c r="A95" t="s">
        <v>13</v>
      </c>
      <c r="B95">
        <v>1</v>
      </c>
      <c r="C95">
        <v>0</v>
      </c>
      <c r="D95">
        <v>32</v>
      </c>
      <c r="E95">
        <v>60.8</v>
      </c>
      <c r="F95">
        <v>6</v>
      </c>
      <c r="G95">
        <v>192</v>
      </c>
    </row>
    <row r="96" spans="1:7" x14ac:dyDescent="0.25">
      <c r="A96" t="s">
        <v>13</v>
      </c>
      <c r="B96">
        <v>1</v>
      </c>
      <c r="C96">
        <v>0</v>
      </c>
      <c r="D96">
        <v>32</v>
      </c>
      <c r="E96">
        <v>60.8</v>
      </c>
      <c r="F96">
        <v>6</v>
      </c>
      <c r="G96">
        <v>192</v>
      </c>
    </row>
    <row r="97" spans="1:7" x14ac:dyDescent="0.25">
      <c r="A97" t="s">
        <v>13</v>
      </c>
      <c r="B97">
        <v>1</v>
      </c>
      <c r="C97">
        <v>0</v>
      </c>
      <c r="D97">
        <v>47</v>
      </c>
      <c r="E97">
        <v>46.9</v>
      </c>
      <c r="F97">
        <v>6</v>
      </c>
      <c r="G97">
        <v>282</v>
      </c>
    </row>
    <row r="98" spans="1:7" x14ac:dyDescent="0.25">
      <c r="A98" t="s">
        <v>13</v>
      </c>
      <c r="B98">
        <v>1</v>
      </c>
      <c r="C98">
        <v>0</v>
      </c>
      <c r="D98">
        <v>44</v>
      </c>
      <c r="E98">
        <v>48.8</v>
      </c>
      <c r="F98">
        <v>6</v>
      </c>
      <c r="G98">
        <v>264</v>
      </c>
    </row>
    <row r="99" spans="1:7" x14ac:dyDescent="0.25">
      <c r="A99" t="s">
        <v>13</v>
      </c>
      <c r="B99">
        <v>1</v>
      </c>
      <c r="C99">
        <v>0</v>
      </c>
      <c r="D99">
        <v>34</v>
      </c>
      <c r="E99">
        <v>57</v>
      </c>
      <c r="F99">
        <v>6</v>
      </c>
      <c r="G99">
        <v>204</v>
      </c>
    </row>
    <row r="100" spans="1:7" x14ac:dyDescent="0.25">
      <c r="A100" t="s">
        <v>13</v>
      </c>
      <c r="B100">
        <v>1</v>
      </c>
      <c r="C100">
        <v>0</v>
      </c>
      <c r="D100">
        <v>53</v>
      </c>
      <c r="E100">
        <v>40.299999999999997</v>
      </c>
      <c r="F100">
        <v>6</v>
      </c>
      <c r="G100">
        <v>318</v>
      </c>
    </row>
    <row r="101" spans="1:7" x14ac:dyDescent="0.25">
      <c r="A101" t="s">
        <v>13</v>
      </c>
      <c r="B101">
        <v>1</v>
      </c>
      <c r="C101">
        <v>0</v>
      </c>
      <c r="D101">
        <v>51</v>
      </c>
      <c r="E101">
        <v>40</v>
      </c>
      <c r="F101">
        <v>6</v>
      </c>
      <c r="G101">
        <v>306</v>
      </c>
    </row>
    <row r="102" spans="1:7" x14ac:dyDescent="0.25">
      <c r="A102" t="s">
        <v>13</v>
      </c>
      <c r="B102">
        <v>1</v>
      </c>
      <c r="C102">
        <v>0</v>
      </c>
      <c r="D102">
        <v>56</v>
      </c>
      <c r="E102">
        <v>35.6</v>
      </c>
      <c r="F102">
        <v>6</v>
      </c>
      <c r="G102">
        <v>336</v>
      </c>
    </row>
    <row r="103" spans="1:7" x14ac:dyDescent="0.25">
      <c r="A103" t="s">
        <v>13</v>
      </c>
      <c r="B103">
        <v>1</v>
      </c>
      <c r="C103">
        <v>0</v>
      </c>
      <c r="D103">
        <v>53</v>
      </c>
      <c r="E103">
        <v>37</v>
      </c>
      <c r="F103">
        <v>6</v>
      </c>
      <c r="G103">
        <v>318</v>
      </c>
    </row>
    <row r="104" spans="1:7" x14ac:dyDescent="0.25">
      <c r="A104" t="s">
        <v>13</v>
      </c>
      <c r="B104">
        <v>1</v>
      </c>
      <c r="C104">
        <v>0</v>
      </c>
      <c r="D104">
        <v>54</v>
      </c>
      <c r="E104">
        <v>36.299999999999997</v>
      </c>
      <c r="F104">
        <v>6</v>
      </c>
      <c r="G104">
        <v>324</v>
      </c>
    </row>
    <row r="105" spans="1:7" x14ac:dyDescent="0.25">
      <c r="A105" t="s">
        <v>13</v>
      </c>
      <c r="B105">
        <v>1</v>
      </c>
      <c r="C105">
        <v>0</v>
      </c>
      <c r="D105">
        <v>54</v>
      </c>
      <c r="E105">
        <v>37.200000000000003</v>
      </c>
      <c r="F105">
        <v>6</v>
      </c>
      <c r="G105">
        <v>324</v>
      </c>
    </row>
    <row r="106" spans="1:7" x14ac:dyDescent="0.25">
      <c r="A106" t="s">
        <v>13</v>
      </c>
      <c r="B106">
        <v>1</v>
      </c>
      <c r="C106">
        <v>0</v>
      </c>
      <c r="D106">
        <v>50</v>
      </c>
      <c r="E106">
        <v>41.5</v>
      </c>
      <c r="F106">
        <v>6</v>
      </c>
      <c r="G106">
        <v>300</v>
      </c>
    </row>
    <row r="107" spans="1:7" x14ac:dyDescent="0.25">
      <c r="A107" t="s">
        <v>13</v>
      </c>
      <c r="B107">
        <v>1</v>
      </c>
      <c r="C107">
        <v>0</v>
      </c>
      <c r="D107">
        <v>47</v>
      </c>
      <c r="E107">
        <v>44.3</v>
      </c>
      <c r="F107">
        <v>6</v>
      </c>
      <c r="G107">
        <v>282</v>
      </c>
    </row>
    <row r="108" spans="1:7" x14ac:dyDescent="0.25">
      <c r="A108" t="s">
        <v>13</v>
      </c>
      <c r="B108">
        <v>1</v>
      </c>
      <c r="C108">
        <v>0</v>
      </c>
      <c r="D108">
        <v>42</v>
      </c>
      <c r="E108">
        <v>48.1</v>
      </c>
      <c r="F108">
        <v>6</v>
      </c>
      <c r="G108">
        <v>252</v>
      </c>
    </row>
    <row r="109" spans="1:7" x14ac:dyDescent="0.25">
      <c r="A109" t="s">
        <v>13</v>
      </c>
      <c r="B109">
        <v>1</v>
      </c>
      <c r="C109">
        <v>0</v>
      </c>
      <c r="D109">
        <v>52</v>
      </c>
      <c r="E109">
        <v>40.299999999999997</v>
      </c>
      <c r="F109">
        <v>6</v>
      </c>
      <c r="G109">
        <v>312</v>
      </c>
    </row>
    <row r="110" spans="1:7" x14ac:dyDescent="0.25">
      <c r="A110" t="s">
        <v>13</v>
      </c>
      <c r="B110">
        <v>1</v>
      </c>
      <c r="C110">
        <v>0</v>
      </c>
      <c r="D110">
        <v>59</v>
      </c>
      <c r="E110">
        <v>31.8</v>
      </c>
      <c r="F110">
        <v>6</v>
      </c>
      <c r="G110">
        <v>354</v>
      </c>
    </row>
    <row r="111" spans="1:7" x14ac:dyDescent="0.25">
      <c r="A111" t="s">
        <v>13</v>
      </c>
      <c r="B111">
        <v>1</v>
      </c>
      <c r="C111">
        <v>0</v>
      </c>
      <c r="D111">
        <v>57</v>
      </c>
      <c r="E111">
        <v>34.4</v>
      </c>
      <c r="F111">
        <v>6</v>
      </c>
      <c r="G111">
        <v>342</v>
      </c>
    </row>
    <row r="112" spans="1:7" x14ac:dyDescent="0.25">
      <c r="A112" t="s">
        <v>13</v>
      </c>
      <c r="B112">
        <v>1</v>
      </c>
      <c r="C112">
        <v>0</v>
      </c>
      <c r="D112">
        <v>62</v>
      </c>
      <c r="E112">
        <v>28</v>
      </c>
      <c r="F112">
        <v>6</v>
      </c>
      <c r="G112">
        <v>372</v>
      </c>
    </row>
    <row r="113" spans="1:7" x14ac:dyDescent="0.25">
      <c r="A113" t="s">
        <v>13</v>
      </c>
      <c r="B113">
        <v>1</v>
      </c>
      <c r="C113">
        <v>0</v>
      </c>
      <c r="D113">
        <v>51</v>
      </c>
      <c r="E113">
        <v>40.799999999999997</v>
      </c>
      <c r="F113">
        <v>6</v>
      </c>
      <c r="G113">
        <v>306</v>
      </c>
    </row>
    <row r="114" spans="1:7" x14ac:dyDescent="0.25">
      <c r="A114" t="s">
        <v>13</v>
      </c>
      <c r="B114">
        <v>1</v>
      </c>
      <c r="C114">
        <v>0</v>
      </c>
      <c r="D114">
        <v>51</v>
      </c>
      <c r="E114">
        <v>39.1</v>
      </c>
      <c r="F114">
        <v>6</v>
      </c>
      <c r="G114">
        <v>306</v>
      </c>
    </row>
    <row r="115" spans="1:7" x14ac:dyDescent="0.25">
      <c r="A115" t="s">
        <v>13</v>
      </c>
      <c r="B115">
        <v>1</v>
      </c>
      <c r="C115">
        <v>0</v>
      </c>
      <c r="D115">
        <v>49</v>
      </c>
      <c r="E115">
        <v>37.9</v>
      </c>
      <c r="F115">
        <v>6</v>
      </c>
      <c r="G115">
        <v>294</v>
      </c>
    </row>
    <row r="116" spans="1:7" x14ac:dyDescent="0.25">
      <c r="A116" t="s">
        <v>13</v>
      </c>
      <c r="B116">
        <v>1</v>
      </c>
      <c r="C116">
        <v>0</v>
      </c>
      <c r="D116">
        <v>49</v>
      </c>
      <c r="E116">
        <v>41.7</v>
      </c>
      <c r="F116">
        <v>6</v>
      </c>
      <c r="G116">
        <v>294</v>
      </c>
    </row>
    <row r="117" spans="1:7" x14ac:dyDescent="0.25">
      <c r="A117" t="s">
        <v>13</v>
      </c>
      <c r="B117">
        <v>1</v>
      </c>
      <c r="C117">
        <v>0</v>
      </c>
      <c r="D117">
        <v>53</v>
      </c>
      <c r="E117">
        <v>38.200000000000003</v>
      </c>
      <c r="F117">
        <v>6</v>
      </c>
      <c r="G117">
        <v>318</v>
      </c>
    </row>
    <row r="118" spans="1:7" x14ac:dyDescent="0.25">
      <c r="A118" t="s">
        <v>13</v>
      </c>
      <c r="B118">
        <v>1</v>
      </c>
      <c r="C118">
        <v>0</v>
      </c>
      <c r="D118">
        <v>62</v>
      </c>
      <c r="E118">
        <v>29.9</v>
      </c>
      <c r="F118">
        <v>6</v>
      </c>
      <c r="G118">
        <v>372</v>
      </c>
    </row>
    <row r="119" spans="1:7" x14ac:dyDescent="0.25">
      <c r="A119" t="s">
        <v>13</v>
      </c>
      <c r="B119">
        <v>1</v>
      </c>
      <c r="C119">
        <v>0</v>
      </c>
      <c r="D119">
        <v>65</v>
      </c>
      <c r="E119">
        <v>25.6</v>
      </c>
      <c r="F119">
        <v>6</v>
      </c>
      <c r="G119">
        <v>390</v>
      </c>
    </row>
    <row r="120" spans="1:7" x14ac:dyDescent="0.25">
      <c r="A120" t="s">
        <v>13</v>
      </c>
      <c r="B120">
        <v>1</v>
      </c>
      <c r="C120">
        <v>0</v>
      </c>
      <c r="D120">
        <v>62</v>
      </c>
      <c r="E120">
        <v>29.7</v>
      </c>
      <c r="F120">
        <v>6</v>
      </c>
      <c r="G120">
        <v>372</v>
      </c>
    </row>
    <row r="121" spans="1:7" x14ac:dyDescent="0.25">
      <c r="A121" t="s">
        <v>13</v>
      </c>
      <c r="B121">
        <v>1</v>
      </c>
      <c r="C121">
        <v>0</v>
      </c>
      <c r="D121">
        <v>35</v>
      </c>
      <c r="E121">
        <v>52.5</v>
      </c>
      <c r="F121">
        <v>6</v>
      </c>
      <c r="G121">
        <v>210</v>
      </c>
    </row>
    <row r="122" spans="1:7" x14ac:dyDescent="0.25">
      <c r="A122" t="s">
        <v>13</v>
      </c>
      <c r="B122">
        <v>1</v>
      </c>
      <c r="C122">
        <v>0</v>
      </c>
      <c r="D122">
        <v>58</v>
      </c>
      <c r="E122">
        <v>33.4</v>
      </c>
      <c r="F122">
        <v>6</v>
      </c>
      <c r="G122">
        <v>348</v>
      </c>
    </row>
    <row r="123" spans="1:7" x14ac:dyDescent="0.25">
      <c r="A123" t="s">
        <v>13</v>
      </c>
      <c r="B123">
        <v>1</v>
      </c>
      <c r="C123">
        <v>0</v>
      </c>
      <c r="D123">
        <v>32</v>
      </c>
      <c r="E123">
        <v>57.3</v>
      </c>
      <c r="F123">
        <v>6</v>
      </c>
      <c r="G123">
        <v>192</v>
      </c>
    </row>
    <row r="124" spans="1:7" x14ac:dyDescent="0.25">
      <c r="A124" t="s">
        <v>13</v>
      </c>
      <c r="B124">
        <v>1</v>
      </c>
      <c r="C124">
        <v>0</v>
      </c>
      <c r="D124">
        <v>27</v>
      </c>
      <c r="E124">
        <v>64.400000000000006</v>
      </c>
      <c r="F124">
        <v>6</v>
      </c>
      <c r="G124">
        <v>162</v>
      </c>
    </row>
    <row r="125" spans="1:7" x14ac:dyDescent="0.25">
      <c r="A125" t="s">
        <v>13</v>
      </c>
      <c r="B125">
        <v>1</v>
      </c>
      <c r="C125">
        <v>0</v>
      </c>
      <c r="D125">
        <v>52</v>
      </c>
      <c r="E125">
        <v>38.9</v>
      </c>
      <c r="F125">
        <v>6</v>
      </c>
      <c r="G125">
        <v>312</v>
      </c>
    </row>
    <row r="126" spans="1:7" x14ac:dyDescent="0.25">
      <c r="A126" t="s">
        <v>13</v>
      </c>
      <c r="B126">
        <v>1</v>
      </c>
      <c r="C126">
        <v>0</v>
      </c>
      <c r="D126">
        <v>26</v>
      </c>
      <c r="E126">
        <v>64.400000000000006</v>
      </c>
      <c r="F126">
        <v>6</v>
      </c>
      <c r="G126">
        <v>156</v>
      </c>
    </row>
    <row r="127" spans="1:7" x14ac:dyDescent="0.25">
      <c r="A127" t="s">
        <v>13</v>
      </c>
      <c r="B127">
        <v>1</v>
      </c>
      <c r="C127">
        <v>0</v>
      </c>
      <c r="D127">
        <v>41</v>
      </c>
      <c r="E127">
        <v>50.9</v>
      </c>
      <c r="F127">
        <v>6</v>
      </c>
      <c r="G127">
        <v>246</v>
      </c>
    </row>
    <row r="128" spans="1:7" x14ac:dyDescent="0.25">
      <c r="A128" t="s">
        <v>13</v>
      </c>
      <c r="B128">
        <v>1</v>
      </c>
      <c r="C128">
        <v>0</v>
      </c>
      <c r="D128">
        <v>31</v>
      </c>
      <c r="E128">
        <v>60.4</v>
      </c>
      <c r="F128">
        <v>6</v>
      </c>
      <c r="G128">
        <v>186</v>
      </c>
    </row>
    <row r="129" spans="1:7" x14ac:dyDescent="0.25">
      <c r="A129" t="s">
        <v>13</v>
      </c>
      <c r="B129">
        <v>1</v>
      </c>
      <c r="C129">
        <v>0</v>
      </c>
      <c r="D129">
        <v>37</v>
      </c>
      <c r="E129">
        <v>53.2</v>
      </c>
      <c r="F129">
        <v>6</v>
      </c>
      <c r="G129">
        <v>222</v>
      </c>
    </row>
    <row r="130" spans="1:7" x14ac:dyDescent="0.25">
      <c r="A130" t="s">
        <v>13</v>
      </c>
      <c r="B130">
        <v>1</v>
      </c>
      <c r="C130">
        <v>0</v>
      </c>
      <c r="D130">
        <v>34</v>
      </c>
      <c r="E130">
        <v>55.7</v>
      </c>
      <c r="F130">
        <v>6</v>
      </c>
      <c r="G130">
        <v>204</v>
      </c>
    </row>
    <row r="131" spans="1:7" x14ac:dyDescent="0.25">
      <c r="A131" t="s">
        <v>13</v>
      </c>
      <c r="B131">
        <v>1</v>
      </c>
      <c r="C131">
        <v>0</v>
      </c>
      <c r="D131">
        <v>38</v>
      </c>
      <c r="E131">
        <v>52.8</v>
      </c>
      <c r="F131">
        <v>6</v>
      </c>
      <c r="G131">
        <v>228</v>
      </c>
    </row>
    <row r="132" spans="1:7" x14ac:dyDescent="0.25">
      <c r="A132" t="s">
        <v>13</v>
      </c>
      <c r="B132">
        <v>1</v>
      </c>
      <c r="C132">
        <v>0</v>
      </c>
      <c r="D132">
        <v>42</v>
      </c>
      <c r="E132">
        <v>47.4</v>
      </c>
      <c r="F132">
        <v>6</v>
      </c>
      <c r="G132">
        <v>252</v>
      </c>
    </row>
    <row r="133" spans="1:7" x14ac:dyDescent="0.25">
      <c r="A133" t="s">
        <v>13</v>
      </c>
      <c r="B133">
        <v>1</v>
      </c>
      <c r="C133">
        <v>0</v>
      </c>
      <c r="D133">
        <v>38</v>
      </c>
      <c r="E133">
        <v>51</v>
      </c>
      <c r="F133">
        <v>6</v>
      </c>
      <c r="G133">
        <v>228</v>
      </c>
    </row>
    <row r="134" spans="1:7" x14ac:dyDescent="0.25">
      <c r="A134" t="s">
        <v>13</v>
      </c>
      <c r="B134">
        <v>1</v>
      </c>
      <c r="C134">
        <v>0</v>
      </c>
      <c r="D134">
        <v>41</v>
      </c>
      <c r="E134">
        <v>51.8</v>
      </c>
      <c r="F134">
        <v>6</v>
      </c>
      <c r="G134">
        <v>246</v>
      </c>
    </row>
    <row r="135" spans="1:7" x14ac:dyDescent="0.25">
      <c r="A135" t="s">
        <v>13</v>
      </c>
      <c r="B135">
        <v>1</v>
      </c>
      <c r="C135">
        <v>0</v>
      </c>
      <c r="D135">
        <v>43</v>
      </c>
      <c r="E135">
        <v>47.8</v>
      </c>
      <c r="F135">
        <v>6</v>
      </c>
      <c r="G135">
        <v>258</v>
      </c>
    </row>
    <row r="136" spans="1:7" x14ac:dyDescent="0.25">
      <c r="A136" t="s">
        <v>13</v>
      </c>
      <c r="B136">
        <v>1</v>
      </c>
      <c r="C136">
        <v>0</v>
      </c>
      <c r="D136">
        <v>42</v>
      </c>
      <c r="E136">
        <v>47.7</v>
      </c>
      <c r="F136">
        <v>6</v>
      </c>
      <c r="G136">
        <v>252</v>
      </c>
    </row>
    <row r="137" spans="1:7" x14ac:dyDescent="0.25">
      <c r="A137" t="s">
        <v>13</v>
      </c>
      <c r="B137">
        <v>1</v>
      </c>
      <c r="C137">
        <v>0</v>
      </c>
      <c r="D137">
        <v>49</v>
      </c>
      <c r="E137">
        <v>43</v>
      </c>
      <c r="F137">
        <v>6</v>
      </c>
      <c r="G137">
        <v>294</v>
      </c>
    </row>
    <row r="138" spans="1:7" x14ac:dyDescent="0.25">
      <c r="A138" t="s">
        <v>13</v>
      </c>
      <c r="B138">
        <v>1</v>
      </c>
      <c r="C138">
        <v>0</v>
      </c>
      <c r="D138">
        <v>40</v>
      </c>
      <c r="E138">
        <v>50.6</v>
      </c>
      <c r="F138">
        <v>6</v>
      </c>
      <c r="G138">
        <v>240</v>
      </c>
    </row>
    <row r="139" spans="1:7" x14ac:dyDescent="0.25">
      <c r="A139" t="s">
        <v>13</v>
      </c>
      <c r="B139">
        <v>1</v>
      </c>
      <c r="C139">
        <v>0</v>
      </c>
      <c r="D139">
        <v>35</v>
      </c>
      <c r="E139">
        <v>57.8</v>
      </c>
      <c r="F139">
        <v>6</v>
      </c>
      <c r="G139">
        <v>210</v>
      </c>
    </row>
    <row r="140" spans="1:7" x14ac:dyDescent="0.25">
      <c r="A140" t="s">
        <v>13</v>
      </c>
      <c r="B140">
        <v>1</v>
      </c>
      <c r="C140">
        <v>0</v>
      </c>
      <c r="D140">
        <v>33</v>
      </c>
      <c r="E140">
        <v>59</v>
      </c>
      <c r="F140">
        <v>6</v>
      </c>
      <c r="G140">
        <v>198</v>
      </c>
    </row>
    <row r="141" spans="1:7" x14ac:dyDescent="0.25">
      <c r="A141" t="s">
        <v>13</v>
      </c>
      <c r="B141">
        <v>1</v>
      </c>
      <c r="C141">
        <v>0</v>
      </c>
      <c r="D141">
        <v>31</v>
      </c>
      <c r="E141">
        <v>57.6</v>
      </c>
      <c r="F141">
        <v>6</v>
      </c>
      <c r="G141">
        <v>186</v>
      </c>
    </row>
    <row r="142" spans="1:7" x14ac:dyDescent="0.25">
      <c r="A142" t="s">
        <v>13</v>
      </c>
      <c r="B142">
        <v>1</v>
      </c>
      <c r="C142">
        <v>0</v>
      </c>
      <c r="D142">
        <v>36</v>
      </c>
      <c r="E142">
        <v>56.4</v>
      </c>
      <c r="F142">
        <v>6</v>
      </c>
      <c r="G142">
        <v>216</v>
      </c>
    </row>
    <row r="143" spans="1:7" x14ac:dyDescent="0.25">
      <c r="A143" t="s">
        <v>13</v>
      </c>
      <c r="B143">
        <v>1</v>
      </c>
      <c r="C143">
        <v>0</v>
      </c>
      <c r="D143">
        <v>35</v>
      </c>
      <c r="E143">
        <v>49.6</v>
      </c>
      <c r="F143">
        <v>6</v>
      </c>
      <c r="G143">
        <v>210</v>
      </c>
    </row>
    <row r="144" spans="1:7" x14ac:dyDescent="0.25">
      <c r="A144" t="s">
        <v>13</v>
      </c>
      <c r="B144">
        <v>1</v>
      </c>
      <c r="C144">
        <v>0</v>
      </c>
      <c r="D144">
        <v>36</v>
      </c>
      <c r="E144">
        <v>55.3</v>
      </c>
      <c r="F144">
        <v>6</v>
      </c>
      <c r="G144">
        <v>216</v>
      </c>
    </row>
    <row r="145" spans="1:7" x14ac:dyDescent="0.25">
      <c r="A145" t="s">
        <v>13</v>
      </c>
      <c r="B145">
        <v>1</v>
      </c>
      <c r="C145">
        <v>0</v>
      </c>
      <c r="D145">
        <v>37</v>
      </c>
      <c r="E145">
        <v>51.4</v>
      </c>
      <c r="F145">
        <v>6</v>
      </c>
      <c r="G145">
        <v>222</v>
      </c>
    </row>
    <row r="146" spans="1:7" x14ac:dyDescent="0.25">
      <c r="A146" t="s">
        <v>13</v>
      </c>
      <c r="B146">
        <v>1</v>
      </c>
      <c r="C146">
        <v>0</v>
      </c>
      <c r="D146">
        <v>33</v>
      </c>
      <c r="E146">
        <v>58.2</v>
      </c>
      <c r="F146">
        <v>6</v>
      </c>
      <c r="G146">
        <v>198</v>
      </c>
    </row>
    <row r="147" spans="1:7" x14ac:dyDescent="0.25">
      <c r="A147" t="s">
        <v>13</v>
      </c>
      <c r="B147">
        <v>1</v>
      </c>
      <c r="C147">
        <v>0</v>
      </c>
      <c r="D147">
        <v>42</v>
      </c>
      <c r="E147">
        <v>46.7</v>
      </c>
      <c r="F147">
        <v>6</v>
      </c>
      <c r="G147">
        <v>252</v>
      </c>
    </row>
    <row r="148" spans="1:7" x14ac:dyDescent="0.25">
      <c r="A148" t="s">
        <v>13</v>
      </c>
      <c r="B148">
        <v>1</v>
      </c>
      <c r="C148">
        <v>0</v>
      </c>
      <c r="D148">
        <v>43</v>
      </c>
      <c r="E148">
        <v>46.5</v>
      </c>
      <c r="F148">
        <v>6</v>
      </c>
      <c r="G148">
        <v>258</v>
      </c>
    </row>
    <row r="149" spans="1:7" x14ac:dyDescent="0.25">
      <c r="A149" t="s">
        <v>13</v>
      </c>
      <c r="B149">
        <v>1</v>
      </c>
      <c r="C149">
        <v>0</v>
      </c>
      <c r="D149">
        <v>44</v>
      </c>
      <c r="E149">
        <v>45.8</v>
      </c>
      <c r="F149">
        <v>6</v>
      </c>
      <c r="G149">
        <v>264</v>
      </c>
    </row>
    <row r="150" spans="1:7" x14ac:dyDescent="0.25">
      <c r="A150" t="s">
        <v>13</v>
      </c>
      <c r="B150">
        <v>1</v>
      </c>
      <c r="C150">
        <v>0</v>
      </c>
      <c r="D150">
        <v>46</v>
      </c>
      <c r="E150">
        <v>41.6</v>
      </c>
      <c r="F150">
        <v>6</v>
      </c>
      <c r="G150">
        <v>276</v>
      </c>
    </row>
    <row r="151" spans="1:7" x14ac:dyDescent="0.25">
      <c r="A151" t="s">
        <v>13</v>
      </c>
      <c r="B151">
        <v>1</v>
      </c>
      <c r="C151">
        <v>0</v>
      </c>
      <c r="D151">
        <v>47</v>
      </c>
      <c r="E151">
        <v>42.5</v>
      </c>
      <c r="F151">
        <v>6</v>
      </c>
      <c r="G151">
        <v>282</v>
      </c>
    </row>
    <row r="152" spans="1:7" x14ac:dyDescent="0.25">
      <c r="A152" t="s">
        <v>13</v>
      </c>
      <c r="B152">
        <v>1</v>
      </c>
      <c r="C152">
        <v>0</v>
      </c>
      <c r="D152">
        <v>49</v>
      </c>
      <c r="E152">
        <v>42.1</v>
      </c>
      <c r="F152">
        <v>6</v>
      </c>
      <c r="G152">
        <v>294</v>
      </c>
    </row>
    <row r="153" spans="1:7" x14ac:dyDescent="0.25">
      <c r="A153" t="s">
        <v>13</v>
      </c>
      <c r="B153">
        <v>1</v>
      </c>
      <c r="C153">
        <v>0</v>
      </c>
      <c r="D153">
        <v>44</v>
      </c>
      <c r="E153">
        <v>44.6</v>
      </c>
      <c r="F153">
        <v>6</v>
      </c>
      <c r="G153">
        <v>264</v>
      </c>
    </row>
    <row r="154" spans="1:7" x14ac:dyDescent="0.25">
      <c r="A154" t="s">
        <v>13</v>
      </c>
      <c r="B154">
        <v>1</v>
      </c>
      <c r="C154">
        <v>0</v>
      </c>
      <c r="D154">
        <v>36</v>
      </c>
      <c r="E154">
        <v>57.5</v>
      </c>
      <c r="F154">
        <v>6</v>
      </c>
      <c r="G154">
        <v>216</v>
      </c>
    </row>
    <row r="155" spans="1:7" x14ac:dyDescent="0.25">
      <c r="A155" t="s">
        <v>13</v>
      </c>
      <c r="B155">
        <v>1</v>
      </c>
      <c r="C155">
        <v>0</v>
      </c>
      <c r="D155">
        <v>46</v>
      </c>
      <c r="E155">
        <v>47.3</v>
      </c>
      <c r="F155">
        <v>6</v>
      </c>
      <c r="G155">
        <v>276</v>
      </c>
    </row>
    <row r="156" spans="1:7" x14ac:dyDescent="0.25">
      <c r="A156" t="s">
        <v>13</v>
      </c>
      <c r="B156">
        <v>1</v>
      </c>
      <c r="C156">
        <v>0</v>
      </c>
      <c r="D156">
        <v>30</v>
      </c>
      <c r="E156">
        <v>60.2</v>
      </c>
      <c r="F156">
        <v>6</v>
      </c>
      <c r="G156">
        <v>180</v>
      </c>
    </row>
    <row r="157" spans="1:7" x14ac:dyDescent="0.25">
      <c r="A157" t="s">
        <v>13</v>
      </c>
      <c r="B157">
        <v>1</v>
      </c>
      <c r="C157">
        <v>0</v>
      </c>
      <c r="D157">
        <v>27</v>
      </c>
      <c r="E157">
        <v>62.5</v>
      </c>
      <c r="F157">
        <v>6</v>
      </c>
      <c r="G157">
        <v>162</v>
      </c>
    </row>
    <row r="158" spans="1:7" x14ac:dyDescent="0.25">
      <c r="A158" t="s">
        <v>13</v>
      </c>
      <c r="B158">
        <v>1</v>
      </c>
      <c r="C158">
        <v>0</v>
      </c>
      <c r="D158">
        <v>33</v>
      </c>
      <c r="E158">
        <v>60.7</v>
      </c>
      <c r="F158">
        <v>6</v>
      </c>
      <c r="G158">
        <v>198</v>
      </c>
    </row>
    <row r="159" spans="1:7" x14ac:dyDescent="0.25">
      <c r="A159" t="s">
        <v>13</v>
      </c>
      <c r="B159">
        <v>1</v>
      </c>
      <c r="C159">
        <v>0</v>
      </c>
      <c r="D159">
        <v>33</v>
      </c>
      <c r="E159">
        <v>51.9</v>
      </c>
      <c r="F159">
        <v>6</v>
      </c>
      <c r="G159">
        <v>198</v>
      </c>
    </row>
    <row r="160" spans="1:7" x14ac:dyDescent="0.25">
      <c r="A160" t="s">
        <v>13</v>
      </c>
      <c r="B160">
        <v>1</v>
      </c>
      <c r="C160">
        <v>0</v>
      </c>
      <c r="D160">
        <v>43</v>
      </c>
      <c r="E160">
        <v>49.3</v>
      </c>
      <c r="F160">
        <v>6</v>
      </c>
      <c r="G160">
        <v>258</v>
      </c>
    </row>
    <row r="161" spans="1:7" x14ac:dyDescent="0.25">
      <c r="A161" t="s">
        <v>13</v>
      </c>
      <c r="B161">
        <v>1</v>
      </c>
      <c r="C161">
        <v>0</v>
      </c>
      <c r="D161">
        <v>39</v>
      </c>
      <c r="E161">
        <v>53</v>
      </c>
      <c r="F161">
        <v>6</v>
      </c>
      <c r="G161">
        <v>234</v>
      </c>
    </row>
    <row r="162" spans="1:7" x14ac:dyDescent="0.25">
      <c r="A162" t="s">
        <v>13</v>
      </c>
      <c r="B162">
        <v>1</v>
      </c>
      <c r="C162">
        <v>0</v>
      </c>
      <c r="D162">
        <v>38</v>
      </c>
      <c r="E162">
        <v>54.2</v>
      </c>
      <c r="F162">
        <v>6</v>
      </c>
      <c r="G162">
        <v>228</v>
      </c>
    </row>
    <row r="163" spans="1:7" x14ac:dyDescent="0.25">
      <c r="A163" t="s">
        <v>13</v>
      </c>
      <c r="B163">
        <v>1</v>
      </c>
      <c r="C163">
        <v>0</v>
      </c>
      <c r="D163">
        <v>35</v>
      </c>
      <c r="E163">
        <v>57.5</v>
      </c>
      <c r="F163">
        <v>6</v>
      </c>
      <c r="G163">
        <v>210</v>
      </c>
    </row>
    <row r="164" spans="1:7" x14ac:dyDescent="0.25">
      <c r="A164" t="s">
        <v>13</v>
      </c>
      <c r="B164">
        <v>1</v>
      </c>
      <c r="C164">
        <v>0</v>
      </c>
      <c r="D164">
        <v>32</v>
      </c>
      <c r="E164">
        <v>48.1</v>
      </c>
      <c r="F164">
        <v>6</v>
      </c>
      <c r="G164">
        <v>192</v>
      </c>
    </row>
    <row r="165" spans="1:7" x14ac:dyDescent="0.25">
      <c r="A165" t="s">
        <v>13</v>
      </c>
      <c r="B165">
        <v>1</v>
      </c>
      <c r="C165">
        <v>0</v>
      </c>
      <c r="D165">
        <v>30</v>
      </c>
      <c r="E165">
        <v>61.2</v>
      </c>
      <c r="F165">
        <v>6</v>
      </c>
      <c r="G165">
        <v>180</v>
      </c>
    </row>
    <row r="166" spans="1:7" x14ac:dyDescent="0.25">
      <c r="A166" t="s">
        <v>13</v>
      </c>
      <c r="B166">
        <v>1</v>
      </c>
      <c r="C166">
        <v>0</v>
      </c>
      <c r="D166">
        <v>49</v>
      </c>
      <c r="E166">
        <v>43.2</v>
      </c>
      <c r="F166">
        <v>6</v>
      </c>
      <c r="G166">
        <v>294</v>
      </c>
    </row>
    <row r="167" spans="1:7" x14ac:dyDescent="0.25">
      <c r="A167" t="s">
        <v>13</v>
      </c>
      <c r="B167">
        <v>1</v>
      </c>
      <c r="C167">
        <v>0</v>
      </c>
      <c r="D167">
        <v>33</v>
      </c>
      <c r="E167">
        <v>53.8</v>
      </c>
      <c r="F167">
        <v>6</v>
      </c>
      <c r="G167">
        <v>198</v>
      </c>
    </row>
    <row r="168" spans="1:7" x14ac:dyDescent="0.25">
      <c r="A168" t="s">
        <v>18</v>
      </c>
      <c r="B168">
        <v>1</v>
      </c>
      <c r="C168">
        <v>1</v>
      </c>
      <c r="D168">
        <v>43</v>
      </c>
      <c r="E168">
        <v>10.92</v>
      </c>
      <c r="F168">
        <v>1</v>
      </c>
      <c r="G168">
        <v>43</v>
      </c>
    </row>
    <row r="169" spans="1:7" x14ac:dyDescent="0.25">
      <c r="A169" t="s">
        <v>18</v>
      </c>
      <c r="B169">
        <v>1</v>
      </c>
      <c r="C169">
        <v>1</v>
      </c>
      <c r="D169">
        <v>75</v>
      </c>
      <c r="E169">
        <v>5.69</v>
      </c>
      <c r="F169">
        <v>1</v>
      </c>
      <c r="G169">
        <v>75</v>
      </c>
    </row>
    <row r="170" spans="1:7" x14ac:dyDescent="0.25">
      <c r="A170" t="s">
        <v>18</v>
      </c>
      <c r="B170">
        <v>1</v>
      </c>
      <c r="C170">
        <v>1</v>
      </c>
      <c r="D170">
        <v>65</v>
      </c>
      <c r="E170">
        <v>6.05</v>
      </c>
      <c r="F170">
        <v>1</v>
      </c>
      <c r="G170">
        <v>65</v>
      </c>
    </row>
    <row r="171" spans="1:7" x14ac:dyDescent="0.25">
      <c r="A171" t="s">
        <v>18</v>
      </c>
      <c r="B171">
        <v>1</v>
      </c>
      <c r="C171">
        <v>1</v>
      </c>
      <c r="D171">
        <v>66</v>
      </c>
      <c r="E171">
        <v>6.18</v>
      </c>
      <c r="F171">
        <v>1</v>
      </c>
      <c r="G171">
        <v>66</v>
      </c>
    </row>
    <row r="172" spans="1:7" x14ac:dyDescent="0.25">
      <c r="A172" t="s">
        <v>18</v>
      </c>
      <c r="B172">
        <v>1</v>
      </c>
      <c r="C172">
        <v>1</v>
      </c>
      <c r="D172">
        <v>70</v>
      </c>
      <c r="E172">
        <v>5.47</v>
      </c>
      <c r="F172">
        <v>1</v>
      </c>
      <c r="G172">
        <v>70</v>
      </c>
    </row>
    <row r="173" spans="1:7" x14ac:dyDescent="0.25">
      <c r="A173" t="s">
        <v>18</v>
      </c>
      <c r="B173">
        <v>1</v>
      </c>
      <c r="C173">
        <v>1</v>
      </c>
      <c r="D173">
        <v>48</v>
      </c>
      <c r="E173">
        <v>9.7899999999999991</v>
      </c>
      <c r="F173">
        <v>1</v>
      </c>
      <c r="G173">
        <v>48</v>
      </c>
    </row>
    <row r="174" spans="1:7" x14ac:dyDescent="0.25">
      <c r="A174" t="s">
        <v>18</v>
      </c>
      <c r="B174">
        <v>1</v>
      </c>
      <c r="C174">
        <v>1</v>
      </c>
      <c r="D174">
        <v>56</v>
      </c>
      <c r="E174">
        <v>8.8800000000000008</v>
      </c>
      <c r="F174">
        <v>1</v>
      </c>
      <c r="G174">
        <v>56</v>
      </c>
    </row>
    <row r="175" spans="1:7" x14ac:dyDescent="0.25">
      <c r="A175" t="s">
        <v>18</v>
      </c>
      <c r="B175">
        <v>1</v>
      </c>
      <c r="C175">
        <v>1</v>
      </c>
      <c r="D175">
        <v>54</v>
      </c>
      <c r="E175">
        <v>8.39</v>
      </c>
      <c r="F175">
        <v>1</v>
      </c>
      <c r="G175">
        <v>54</v>
      </c>
    </row>
    <row r="176" spans="1:7" x14ac:dyDescent="0.25">
      <c r="A176" t="s">
        <v>18</v>
      </c>
      <c r="B176">
        <v>1</v>
      </c>
      <c r="C176">
        <v>1</v>
      </c>
      <c r="D176">
        <v>69</v>
      </c>
      <c r="E176">
        <v>5.75</v>
      </c>
      <c r="F176">
        <v>1</v>
      </c>
      <c r="G176">
        <v>69</v>
      </c>
    </row>
    <row r="177" spans="1:7" x14ac:dyDescent="0.25">
      <c r="A177" t="s">
        <v>18</v>
      </c>
      <c r="B177">
        <v>1</v>
      </c>
      <c r="C177">
        <v>1</v>
      </c>
      <c r="D177">
        <v>49</v>
      </c>
      <c r="E177">
        <v>9.58</v>
      </c>
      <c r="F177">
        <v>1</v>
      </c>
      <c r="G177">
        <v>49</v>
      </c>
    </row>
    <row r="178" spans="1:7" x14ac:dyDescent="0.25">
      <c r="A178" t="s">
        <v>18</v>
      </c>
      <c r="B178">
        <v>1</v>
      </c>
      <c r="C178">
        <v>1</v>
      </c>
      <c r="D178">
        <v>68</v>
      </c>
      <c r="E178">
        <v>6.16</v>
      </c>
      <c r="F178">
        <v>1</v>
      </c>
      <c r="G178">
        <v>68</v>
      </c>
    </row>
    <row r="179" spans="1:7" x14ac:dyDescent="0.25">
      <c r="A179" t="s">
        <v>18</v>
      </c>
      <c r="B179">
        <v>1</v>
      </c>
      <c r="C179">
        <v>1</v>
      </c>
      <c r="D179">
        <v>49</v>
      </c>
      <c r="E179">
        <v>9.5299999999999994</v>
      </c>
      <c r="F179">
        <v>1</v>
      </c>
      <c r="G179">
        <v>49</v>
      </c>
    </row>
    <row r="180" spans="1:7" x14ac:dyDescent="0.25">
      <c r="A180" t="s">
        <v>18</v>
      </c>
      <c r="B180">
        <v>1</v>
      </c>
      <c r="C180">
        <v>1</v>
      </c>
      <c r="D180">
        <v>51</v>
      </c>
      <c r="E180">
        <v>8.89</v>
      </c>
      <c r="F180">
        <v>1</v>
      </c>
      <c r="G180">
        <v>51</v>
      </c>
    </row>
    <row r="181" spans="1:7" x14ac:dyDescent="0.25">
      <c r="A181" t="s">
        <v>18</v>
      </c>
      <c r="B181">
        <v>1</v>
      </c>
      <c r="C181">
        <v>1</v>
      </c>
      <c r="D181">
        <v>54</v>
      </c>
      <c r="E181">
        <v>8.0399999999999991</v>
      </c>
      <c r="F181">
        <v>1</v>
      </c>
      <c r="G181">
        <v>54</v>
      </c>
    </row>
    <row r="182" spans="1:7" x14ac:dyDescent="0.25">
      <c r="A182" t="s">
        <v>18</v>
      </c>
      <c r="B182">
        <v>1</v>
      </c>
      <c r="C182">
        <v>1</v>
      </c>
      <c r="D182">
        <v>78</v>
      </c>
      <c r="E182">
        <v>4.5</v>
      </c>
      <c r="F182">
        <v>1</v>
      </c>
      <c r="G182">
        <v>78</v>
      </c>
    </row>
    <row r="183" spans="1:7" x14ac:dyDescent="0.25">
      <c r="A183" t="s">
        <v>18</v>
      </c>
      <c r="B183">
        <v>1</v>
      </c>
      <c r="C183">
        <v>1</v>
      </c>
      <c r="D183">
        <v>74</v>
      </c>
      <c r="E183">
        <v>4.4800000000000004</v>
      </c>
      <c r="F183">
        <v>1</v>
      </c>
      <c r="G183">
        <v>74</v>
      </c>
    </row>
    <row r="184" spans="1:7" x14ac:dyDescent="0.25">
      <c r="A184" t="s">
        <v>18</v>
      </c>
      <c r="B184">
        <v>1</v>
      </c>
      <c r="C184">
        <v>1</v>
      </c>
      <c r="D184">
        <v>81</v>
      </c>
      <c r="E184">
        <v>4.91</v>
      </c>
      <c r="F184">
        <v>1</v>
      </c>
      <c r="G184">
        <v>81</v>
      </c>
    </row>
    <row r="185" spans="1:7" x14ac:dyDescent="0.25">
      <c r="A185" t="s">
        <v>18</v>
      </c>
      <c r="B185">
        <v>1</v>
      </c>
      <c r="C185">
        <v>1</v>
      </c>
      <c r="D185">
        <v>69</v>
      </c>
      <c r="E185">
        <v>5.99</v>
      </c>
      <c r="F185">
        <v>1</v>
      </c>
      <c r="G185">
        <v>69</v>
      </c>
    </row>
    <row r="186" spans="1:7" x14ac:dyDescent="0.25">
      <c r="A186" t="s">
        <v>18</v>
      </c>
      <c r="B186">
        <v>1</v>
      </c>
      <c r="C186">
        <v>1</v>
      </c>
      <c r="D186">
        <v>54</v>
      </c>
      <c r="E186">
        <v>8.4600000000000009</v>
      </c>
      <c r="F186">
        <v>1</v>
      </c>
      <c r="G186">
        <v>54</v>
      </c>
    </row>
    <row r="187" spans="1:7" x14ac:dyDescent="0.25">
      <c r="A187" t="s">
        <v>18</v>
      </c>
      <c r="B187">
        <v>1</v>
      </c>
      <c r="C187">
        <v>1</v>
      </c>
      <c r="D187">
        <v>79</v>
      </c>
      <c r="E187">
        <v>4.88</v>
      </c>
      <c r="F187">
        <v>1</v>
      </c>
      <c r="G187">
        <v>79</v>
      </c>
    </row>
    <row r="188" spans="1:7" x14ac:dyDescent="0.25">
      <c r="A188" t="s">
        <v>18</v>
      </c>
      <c r="B188">
        <v>1</v>
      </c>
      <c r="C188">
        <v>1</v>
      </c>
      <c r="D188">
        <v>66</v>
      </c>
      <c r="E188">
        <v>6.86</v>
      </c>
      <c r="F188">
        <v>1</v>
      </c>
      <c r="G188">
        <v>66</v>
      </c>
    </row>
    <row r="189" spans="1:7" x14ac:dyDescent="0.25">
      <c r="A189" t="s">
        <v>18</v>
      </c>
      <c r="B189">
        <v>1</v>
      </c>
      <c r="C189">
        <v>1</v>
      </c>
      <c r="D189">
        <v>76</v>
      </c>
      <c r="E189">
        <v>4.95</v>
      </c>
      <c r="F189">
        <v>1</v>
      </c>
      <c r="G189">
        <v>76</v>
      </c>
    </row>
    <row r="190" spans="1:7" x14ac:dyDescent="0.25">
      <c r="A190" t="s">
        <v>18</v>
      </c>
      <c r="B190">
        <v>1</v>
      </c>
      <c r="C190">
        <v>1</v>
      </c>
      <c r="D190">
        <v>70</v>
      </c>
      <c r="E190">
        <v>5.14</v>
      </c>
      <c r="F190">
        <v>1</v>
      </c>
      <c r="G190">
        <v>70</v>
      </c>
    </row>
    <row r="191" spans="1:7" x14ac:dyDescent="0.25">
      <c r="A191" t="s">
        <v>18</v>
      </c>
      <c r="B191">
        <v>1</v>
      </c>
      <c r="C191">
        <v>1</v>
      </c>
      <c r="D191">
        <v>73</v>
      </c>
      <c r="E191">
        <v>5.66</v>
      </c>
      <c r="F191">
        <v>1</v>
      </c>
      <c r="G191">
        <v>73</v>
      </c>
    </row>
    <row r="192" spans="1:7" x14ac:dyDescent="0.25">
      <c r="A192" t="s">
        <v>18</v>
      </c>
      <c r="B192">
        <v>1</v>
      </c>
      <c r="C192">
        <v>1</v>
      </c>
      <c r="D192">
        <v>69</v>
      </c>
      <c r="E192">
        <v>6.21</v>
      </c>
      <c r="F192">
        <v>1</v>
      </c>
      <c r="G192">
        <v>69</v>
      </c>
    </row>
    <row r="193" spans="1:7" x14ac:dyDescent="0.25">
      <c r="A193" t="s">
        <v>18</v>
      </c>
      <c r="B193">
        <v>1</v>
      </c>
      <c r="C193">
        <v>1</v>
      </c>
      <c r="D193">
        <v>78</v>
      </c>
      <c r="E193">
        <v>5.17</v>
      </c>
      <c r="F193">
        <v>1</v>
      </c>
      <c r="G193">
        <v>78</v>
      </c>
    </row>
    <row r="194" spans="1:7" x14ac:dyDescent="0.25">
      <c r="A194" t="s">
        <v>18</v>
      </c>
      <c r="B194">
        <v>1</v>
      </c>
      <c r="C194">
        <v>1</v>
      </c>
      <c r="D194">
        <v>62</v>
      </c>
      <c r="E194">
        <v>6.84</v>
      </c>
      <c r="F194">
        <v>1</v>
      </c>
      <c r="G194">
        <v>62</v>
      </c>
    </row>
    <row r="195" spans="1:7" x14ac:dyDescent="0.25">
      <c r="A195" t="s">
        <v>18</v>
      </c>
      <c r="B195">
        <v>1</v>
      </c>
      <c r="C195">
        <v>1</v>
      </c>
      <c r="D195">
        <v>66</v>
      </c>
      <c r="E195">
        <v>6.01</v>
      </c>
      <c r="F195">
        <v>1</v>
      </c>
      <c r="G195">
        <v>66</v>
      </c>
    </row>
    <row r="196" spans="1:7" x14ac:dyDescent="0.25">
      <c r="A196" t="s">
        <v>18</v>
      </c>
      <c r="B196">
        <v>1</v>
      </c>
      <c r="C196">
        <v>1</v>
      </c>
      <c r="D196">
        <v>72</v>
      </c>
      <c r="E196">
        <v>5.01</v>
      </c>
      <c r="F196">
        <v>1</v>
      </c>
      <c r="G196">
        <v>72</v>
      </c>
    </row>
    <row r="197" spans="1:7" x14ac:dyDescent="0.25">
      <c r="A197" t="s">
        <v>18</v>
      </c>
      <c r="B197">
        <v>1</v>
      </c>
      <c r="C197">
        <v>1</v>
      </c>
      <c r="D197">
        <v>76</v>
      </c>
      <c r="E197">
        <v>4.63</v>
      </c>
      <c r="F197">
        <v>1</v>
      </c>
      <c r="G197">
        <v>76</v>
      </c>
    </row>
    <row r="198" spans="1:7" x14ac:dyDescent="0.25">
      <c r="A198" t="s">
        <v>18</v>
      </c>
      <c r="B198">
        <v>1</v>
      </c>
      <c r="C198">
        <v>1</v>
      </c>
      <c r="D198">
        <v>58</v>
      </c>
      <c r="E198">
        <v>7.58</v>
      </c>
      <c r="F198">
        <v>1</v>
      </c>
      <c r="G198">
        <v>58</v>
      </c>
    </row>
    <row r="199" spans="1:7" x14ac:dyDescent="0.25">
      <c r="A199" t="s">
        <v>18</v>
      </c>
      <c r="B199">
        <v>1</v>
      </c>
      <c r="C199">
        <v>1</v>
      </c>
      <c r="D199">
        <v>78</v>
      </c>
      <c r="E199">
        <v>4.4400000000000004</v>
      </c>
      <c r="F199">
        <v>1</v>
      </c>
      <c r="G199">
        <v>78</v>
      </c>
    </row>
    <row r="200" spans="1:7" x14ac:dyDescent="0.25">
      <c r="A200" t="s">
        <v>18</v>
      </c>
      <c r="B200">
        <v>1</v>
      </c>
      <c r="C200">
        <v>1</v>
      </c>
      <c r="D200">
        <v>80</v>
      </c>
      <c r="E200">
        <v>3.54</v>
      </c>
      <c r="F200">
        <v>1</v>
      </c>
      <c r="G200">
        <v>80</v>
      </c>
    </row>
    <row r="201" spans="1:7" x14ac:dyDescent="0.25">
      <c r="A201" t="s">
        <v>18</v>
      </c>
      <c r="B201">
        <v>1</v>
      </c>
      <c r="C201">
        <v>1</v>
      </c>
      <c r="D201">
        <v>81</v>
      </c>
      <c r="E201">
        <v>4.3099999999999996</v>
      </c>
      <c r="F201">
        <v>1</v>
      </c>
      <c r="G201">
        <v>81</v>
      </c>
    </row>
    <row r="202" spans="1:7" x14ac:dyDescent="0.25">
      <c r="A202" t="s">
        <v>18</v>
      </c>
      <c r="B202">
        <v>1</v>
      </c>
      <c r="C202">
        <v>1</v>
      </c>
      <c r="D202">
        <v>76</v>
      </c>
      <c r="E202">
        <v>5.27</v>
      </c>
      <c r="F202">
        <v>1</v>
      </c>
      <c r="G202">
        <v>76</v>
      </c>
    </row>
    <row r="203" spans="1:7" x14ac:dyDescent="0.25">
      <c r="A203" t="s">
        <v>18</v>
      </c>
      <c r="B203">
        <v>1</v>
      </c>
      <c r="C203">
        <v>1</v>
      </c>
      <c r="D203">
        <v>69</v>
      </c>
      <c r="E203">
        <v>6.46</v>
      </c>
      <c r="F203">
        <v>1</v>
      </c>
      <c r="G203">
        <v>69</v>
      </c>
    </row>
    <row r="204" spans="1:7" x14ac:dyDescent="0.25">
      <c r="A204" t="s">
        <v>18</v>
      </c>
      <c r="B204">
        <v>1</v>
      </c>
      <c r="C204">
        <v>1</v>
      </c>
      <c r="D204">
        <v>73</v>
      </c>
      <c r="E204">
        <v>5.58</v>
      </c>
      <c r="F204">
        <v>1</v>
      </c>
      <c r="G204">
        <v>73</v>
      </c>
    </row>
    <row r="205" spans="1:7" x14ac:dyDescent="0.25">
      <c r="A205" t="s">
        <v>18</v>
      </c>
      <c r="B205">
        <v>1</v>
      </c>
      <c r="C205">
        <v>1</v>
      </c>
      <c r="D205">
        <v>67</v>
      </c>
      <c r="E205">
        <v>6.66</v>
      </c>
      <c r="F205">
        <v>1</v>
      </c>
      <c r="G205">
        <v>67</v>
      </c>
    </row>
    <row r="206" spans="1:7" x14ac:dyDescent="0.25">
      <c r="A206" t="s">
        <v>18</v>
      </c>
      <c r="B206">
        <v>1</v>
      </c>
      <c r="C206">
        <v>1</v>
      </c>
      <c r="D206">
        <v>61</v>
      </c>
      <c r="E206">
        <v>7.24</v>
      </c>
      <c r="F206">
        <v>1</v>
      </c>
      <c r="G206">
        <v>61</v>
      </c>
    </row>
    <row r="207" spans="1:7" x14ac:dyDescent="0.25">
      <c r="A207" t="s">
        <v>18</v>
      </c>
      <c r="B207">
        <v>1</v>
      </c>
      <c r="C207">
        <v>1</v>
      </c>
      <c r="D207">
        <v>57</v>
      </c>
      <c r="E207">
        <v>7.56</v>
      </c>
      <c r="F207">
        <v>1</v>
      </c>
      <c r="G207">
        <v>57</v>
      </c>
    </row>
    <row r="208" spans="1:7" x14ac:dyDescent="0.25">
      <c r="A208" t="s">
        <v>18</v>
      </c>
      <c r="B208">
        <v>1</v>
      </c>
      <c r="C208">
        <v>1</v>
      </c>
      <c r="D208">
        <v>58</v>
      </c>
      <c r="E208">
        <v>8.15</v>
      </c>
      <c r="F208">
        <v>1</v>
      </c>
      <c r="G208">
        <v>58</v>
      </c>
    </row>
    <row r="209" spans="1:7" x14ac:dyDescent="0.25">
      <c r="A209" t="s">
        <v>18</v>
      </c>
      <c r="B209">
        <v>1</v>
      </c>
      <c r="C209">
        <v>1</v>
      </c>
      <c r="D209">
        <v>63</v>
      </c>
      <c r="E209">
        <v>7.36</v>
      </c>
      <c r="F209">
        <v>1</v>
      </c>
      <c r="G209">
        <v>63</v>
      </c>
    </row>
    <row r="210" spans="1:7" x14ac:dyDescent="0.25">
      <c r="A210" t="s">
        <v>18</v>
      </c>
      <c r="B210">
        <v>1</v>
      </c>
      <c r="C210">
        <v>1</v>
      </c>
      <c r="D210">
        <v>65</v>
      </c>
      <c r="E210">
        <v>7.53</v>
      </c>
      <c r="F210">
        <v>1</v>
      </c>
      <c r="G210">
        <v>65</v>
      </c>
    </row>
    <row r="211" spans="1:7" x14ac:dyDescent="0.25">
      <c r="A211" t="s">
        <v>18</v>
      </c>
      <c r="B211">
        <v>1</v>
      </c>
      <c r="C211">
        <v>1</v>
      </c>
      <c r="D211">
        <v>50</v>
      </c>
      <c r="E211">
        <v>9.31</v>
      </c>
      <c r="F211">
        <v>1</v>
      </c>
      <c r="G211">
        <v>50</v>
      </c>
    </row>
    <row r="212" spans="1:7" x14ac:dyDescent="0.25">
      <c r="A212" t="s">
        <v>18</v>
      </c>
      <c r="B212">
        <v>1</v>
      </c>
      <c r="C212">
        <v>1</v>
      </c>
      <c r="D212">
        <v>60</v>
      </c>
      <c r="E212">
        <v>6.8</v>
      </c>
      <c r="F212">
        <v>1</v>
      </c>
      <c r="G212">
        <v>60</v>
      </c>
    </row>
    <row r="213" spans="1:7" x14ac:dyDescent="0.25">
      <c r="A213" t="s">
        <v>18</v>
      </c>
      <c r="B213">
        <v>1</v>
      </c>
      <c r="C213">
        <v>1</v>
      </c>
      <c r="D213">
        <v>56</v>
      </c>
      <c r="E213">
        <v>8</v>
      </c>
      <c r="F213">
        <v>1</v>
      </c>
      <c r="G213">
        <v>56</v>
      </c>
    </row>
    <row r="214" spans="1:7" x14ac:dyDescent="0.25">
      <c r="A214" t="s">
        <v>18</v>
      </c>
      <c r="B214">
        <v>1</v>
      </c>
      <c r="C214">
        <v>1</v>
      </c>
      <c r="D214">
        <v>62</v>
      </c>
      <c r="E214">
        <v>7.56</v>
      </c>
      <c r="F214">
        <v>1</v>
      </c>
      <c r="G214">
        <v>62</v>
      </c>
    </row>
    <row r="215" spans="1:7" x14ac:dyDescent="0.25">
      <c r="A215" t="s">
        <v>18</v>
      </c>
      <c r="B215">
        <v>1</v>
      </c>
      <c r="C215">
        <v>1</v>
      </c>
      <c r="D215">
        <v>65</v>
      </c>
      <c r="E215">
        <v>6.33</v>
      </c>
      <c r="F215">
        <v>1</v>
      </c>
      <c r="G215">
        <v>65</v>
      </c>
    </row>
    <row r="216" spans="1:7" x14ac:dyDescent="0.25">
      <c r="A216" t="s">
        <v>18</v>
      </c>
      <c r="B216">
        <v>1</v>
      </c>
      <c r="C216">
        <v>1</v>
      </c>
      <c r="D216">
        <v>67</v>
      </c>
      <c r="E216">
        <v>5.7</v>
      </c>
      <c r="F216">
        <v>1</v>
      </c>
      <c r="G216">
        <v>67</v>
      </c>
    </row>
    <row r="217" spans="1:7" x14ac:dyDescent="0.25">
      <c r="A217" t="s">
        <v>18</v>
      </c>
      <c r="B217">
        <v>1</v>
      </c>
      <c r="C217">
        <v>1</v>
      </c>
      <c r="D217">
        <v>64</v>
      </c>
      <c r="E217">
        <v>8.6199999999999992</v>
      </c>
      <c r="F217">
        <v>1</v>
      </c>
      <c r="G217">
        <v>64</v>
      </c>
    </row>
    <row r="218" spans="1:7" x14ac:dyDescent="0.25">
      <c r="A218" t="s">
        <v>18</v>
      </c>
      <c r="B218">
        <v>1</v>
      </c>
      <c r="C218">
        <v>1</v>
      </c>
      <c r="D218">
        <v>63</v>
      </c>
      <c r="E218">
        <v>6.87</v>
      </c>
      <c r="F218">
        <v>1</v>
      </c>
      <c r="G218">
        <v>63</v>
      </c>
    </row>
    <row r="219" spans="1:7" x14ac:dyDescent="0.25">
      <c r="A219" t="s">
        <v>18</v>
      </c>
      <c r="B219">
        <v>1</v>
      </c>
      <c r="C219">
        <v>1</v>
      </c>
      <c r="D219">
        <v>54</v>
      </c>
      <c r="E219">
        <v>9.34</v>
      </c>
      <c r="F219">
        <v>1</v>
      </c>
      <c r="G219">
        <v>54</v>
      </c>
    </row>
    <row r="220" spans="1:7" x14ac:dyDescent="0.25">
      <c r="A220" t="s">
        <v>18</v>
      </c>
      <c r="B220">
        <v>1</v>
      </c>
      <c r="C220">
        <v>1</v>
      </c>
      <c r="D220">
        <v>60</v>
      </c>
      <c r="E220">
        <v>7.48</v>
      </c>
      <c r="F220">
        <v>1</v>
      </c>
      <c r="G220">
        <v>60</v>
      </c>
    </row>
    <row r="221" spans="1:7" x14ac:dyDescent="0.25">
      <c r="A221" t="s">
        <v>18</v>
      </c>
      <c r="B221">
        <v>1</v>
      </c>
      <c r="C221">
        <v>1</v>
      </c>
      <c r="D221">
        <v>57</v>
      </c>
      <c r="E221">
        <v>7.16</v>
      </c>
      <c r="F221">
        <v>1</v>
      </c>
      <c r="G221">
        <v>57</v>
      </c>
    </row>
    <row r="222" spans="1:7" x14ac:dyDescent="0.25">
      <c r="A222" t="s">
        <v>18</v>
      </c>
      <c r="B222">
        <v>1</v>
      </c>
      <c r="C222">
        <v>1</v>
      </c>
      <c r="D222">
        <v>52</v>
      </c>
      <c r="E222">
        <v>8.2799999999999994</v>
      </c>
      <c r="F222">
        <v>1</v>
      </c>
      <c r="G222">
        <v>52</v>
      </c>
    </row>
    <row r="223" spans="1:7" x14ac:dyDescent="0.25">
      <c r="A223" t="s">
        <v>18</v>
      </c>
      <c r="B223">
        <v>1</v>
      </c>
      <c r="C223">
        <v>1</v>
      </c>
      <c r="D223">
        <v>51</v>
      </c>
      <c r="E223">
        <v>8.9700000000000006</v>
      </c>
      <c r="F223">
        <v>1</v>
      </c>
      <c r="G223">
        <v>51</v>
      </c>
    </row>
    <row r="224" spans="1:7" x14ac:dyDescent="0.25">
      <c r="A224" t="s">
        <v>18</v>
      </c>
      <c r="B224">
        <v>1</v>
      </c>
      <c r="C224">
        <v>1</v>
      </c>
      <c r="D224">
        <v>54</v>
      </c>
      <c r="E224">
        <v>8.4499999999999993</v>
      </c>
      <c r="F224">
        <v>1</v>
      </c>
      <c r="G224">
        <v>54</v>
      </c>
    </row>
    <row r="225" spans="1:7" x14ac:dyDescent="0.25">
      <c r="A225" t="s">
        <v>18</v>
      </c>
      <c r="B225">
        <v>1</v>
      </c>
      <c r="C225">
        <v>1</v>
      </c>
      <c r="D225">
        <v>68</v>
      </c>
      <c r="E225">
        <v>6.43</v>
      </c>
      <c r="F225">
        <v>1</v>
      </c>
      <c r="G225">
        <v>68</v>
      </c>
    </row>
    <row r="226" spans="1:7" x14ac:dyDescent="0.25">
      <c r="A226" t="s">
        <v>18</v>
      </c>
      <c r="B226">
        <v>1</v>
      </c>
      <c r="C226">
        <v>1</v>
      </c>
      <c r="D226">
        <v>65</v>
      </c>
      <c r="E226">
        <v>6.33</v>
      </c>
      <c r="F226">
        <v>1</v>
      </c>
      <c r="G226">
        <v>65</v>
      </c>
    </row>
    <row r="227" spans="1:7" x14ac:dyDescent="0.25">
      <c r="A227" t="s">
        <v>19</v>
      </c>
      <c r="B227">
        <v>1</v>
      </c>
      <c r="C227">
        <v>1</v>
      </c>
      <c r="D227">
        <v>41</v>
      </c>
      <c r="E227">
        <v>20.69</v>
      </c>
      <c r="F227">
        <v>1</v>
      </c>
      <c r="G227">
        <v>41</v>
      </c>
    </row>
    <row r="228" spans="1:7" x14ac:dyDescent="0.25">
      <c r="A228" t="s">
        <v>19</v>
      </c>
      <c r="B228">
        <v>1</v>
      </c>
      <c r="C228">
        <v>1</v>
      </c>
      <c r="D228">
        <v>78</v>
      </c>
      <c r="E228">
        <v>7.5</v>
      </c>
      <c r="F228">
        <v>1</v>
      </c>
      <c r="G228">
        <v>78</v>
      </c>
    </row>
    <row r="229" spans="1:7" x14ac:dyDescent="0.25">
      <c r="A229" t="s">
        <v>19</v>
      </c>
      <c r="B229">
        <v>1</v>
      </c>
      <c r="C229">
        <v>1</v>
      </c>
      <c r="D229">
        <v>72</v>
      </c>
      <c r="E229">
        <v>9.59</v>
      </c>
      <c r="F229">
        <v>1</v>
      </c>
      <c r="G229">
        <v>72</v>
      </c>
    </row>
    <row r="230" spans="1:7" x14ac:dyDescent="0.25">
      <c r="A230" t="s">
        <v>19</v>
      </c>
      <c r="B230">
        <v>1</v>
      </c>
      <c r="C230">
        <v>1</v>
      </c>
      <c r="D230">
        <v>68</v>
      </c>
      <c r="E230">
        <v>10.17</v>
      </c>
      <c r="F230">
        <v>1</v>
      </c>
      <c r="G230">
        <v>68</v>
      </c>
    </row>
    <row r="231" spans="1:7" x14ac:dyDescent="0.25">
      <c r="A231" t="s">
        <v>19</v>
      </c>
      <c r="B231">
        <v>1</v>
      </c>
      <c r="C231">
        <v>1</v>
      </c>
      <c r="D231">
        <v>62</v>
      </c>
      <c r="E231">
        <v>11.27</v>
      </c>
      <c r="F231">
        <v>1</v>
      </c>
      <c r="G231">
        <v>62</v>
      </c>
    </row>
    <row r="232" spans="1:7" x14ac:dyDescent="0.25">
      <c r="A232" t="s">
        <v>19</v>
      </c>
      <c r="B232">
        <v>1</v>
      </c>
      <c r="C232">
        <v>1</v>
      </c>
      <c r="D232">
        <v>68</v>
      </c>
      <c r="E232">
        <v>11.04</v>
      </c>
      <c r="F232">
        <v>1</v>
      </c>
      <c r="G232">
        <v>68</v>
      </c>
    </row>
    <row r="233" spans="1:7" x14ac:dyDescent="0.25">
      <c r="A233" t="s">
        <v>19</v>
      </c>
      <c r="B233">
        <v>1</v>
      </c>
      <c r="C233">
        <v>1</v>
      </c>
      <c r="D233">
        <v>43</v>
      </c>
      <c r="E233">
        <v>22.64</v>
      </c>
      <c r="F233">
        <v>1</v>
      </c>
      <c r="G233">
        <v>43</v>
      </c>
    </row>
    <row r="234" spans="1:7" x14ac:dyDescent="0.25">
      <c r="A234" t="s">
        <v>19</v>
      </c>
      <c r="B234">
        <v>1</v>
      </c>
      <c r="C234">
        <v>1</v>
      </c>
      <c r="D234">
        <v>39</v>
      </c>
      <c r="E234">
        <v>20.69</v>
      </c>
      <c r="F234">
        <v>1</v>
      </c>
      <c r="G234">
        <v>39</v>
      </c>
    </row>
    <row r="235" spans="1:7" x14ac:dyDescent="0.25">
      <c r="A235" t="s">
        <v>19</v>
      </c>
      <c r="B235">
        <v>1</v>
      </c>
      <c r="C235">
        <v>1</v>
      </c>
      <c r="D235">
        <v>38</v>
      </c>
      <c r="E235">
        <v>23.26</v>
      </c>
      <c r="F235">
        <v>1</v>
      </c>
      <c r="G235">
        <v>38</v>
      </c>
    </row>
    <row r="236" spans="1:7" x14ac:dyDescent="0.25">
      <c r="A236" t="s">
        <v>19</v>
      </c>
      <c r="B236">
        <v>1</v>
      </c>
      <c r="C236">
        <v>1</v>
      </c>
      <c r="D236">
        <v>35</v>
      </c>
      <c r="E236">
        <v>23.28</v>
      </c>
      <c r="F236">
        <v>1</v>
      </c>
      <c r="G236">
        <v>35</v>
      </c>
    </row>
    <row r="237" spans="1:7" x14ac:dyDescent="0.25">
      <c r="A237" t="s">
        <v>19</v>
      </c>
      <c r="B237">
        <v>1</v>
      </c>
      <c r="C237">
        <v>1</v>
      </c>
      <c r="D237">
        <v>32</v>
      </c>
      <c r="E237">
        <v>18.46</v>
      </c>
      <c r="F237">
        <v>1</v>
      </c>
      <c r="G237">
        <v>32</v>
      </c>
    </row>
    <row r="238" spans="1:7" x14ac:dyDescent="0.25">
      <c r="A238" t="s">
        <v>19</v>
      </c>
      <c r="B238">
        <v>1</v>
      </c>
      <c r="C238">
        <v>1</v>
      </c>
      <c r="D238">
        <v>33</v>
      </c>
      <c r="E238">
        <v>22.23</v>
      </c>
      <c r="F238">
        <v>1</v>
      </c>
      <c r="G238">
        <v>33</v>
      </c>
    </row>
    <row r="239" spans="1:7" x14ac:dyDescent="0.25">
      <c r="A239" t="s">
        <v>19</v>
      </c>
      <c r="B239">
        <v>1</v>
      </c>
      <c r="C239">
        <v>1</v>
      </c>
      <c r="D239">
        <v>63</v>
      </c>
      <c r="E239">
        <v>12.61</v>
      </c>
      <c r="F239">
        <v>1</v>
      </c>
      <c r="G239">
        <v>63</v>
      </c>
    </row>
    <row r="240" spans="1:7" x14ac:dyDescent="0.25">
      <c r="A240" t="s">
        <v>19</v>
      </c>
      <c r="B240">
        <v>1</v>
      </c>
      <c r="C240">
        <v>1</v>
      </c>
      <c r="D240">
        <v>44</v>
      </c>
      <c r="E240">
        <v>19.43</v>
      </c>
      <c r="F240">
        <v>1</v>
      </c>
      <c r="G240">
        <v>44</v>
      </c>
    </row>
    <row r="241" spans="1:7" x14ac:dyDescent="0.25">
      <c r="A241" t="s">
        <v>19</v>
      </c>
      <c r="B241">
        <v>1</v>
      </c>
      <c r="C241">
        <v>1</v>
      </c>
      <c r="D241">
        <v>47</v>
      </c>
      <c r="E241">
        <v>20.43</v>
      </c>
      <c r="F241">
        <v>1</v>
      </c>
      <c r="G241">
        <v>47</v>
      </c>
    </row>
    <row r="242" spans="1:7" x14ac:dyDescent="0.25">
      <c r="A242" t="s">
        <v>19</v>
      </c>
      <c r="B242">
        <v>1</v>
      </c>
      <c r="C242">
        <v>1</v>
      </c>
      <c r="D242">
        <v>51</v>
      </c>
      <c r="E242">
        <v>9.5</v>
      </c>
      <c r="F242">
        <v>1</v>
      </c>
      <c r="G242">
        <v>51</v>
      </c>
    </row>
    <row r="243" spans="1:7" x14ac:dyDescent="0.25">
      <c r="A243" t="s">
        <v>19</v>
      </c>
      <c r="B243">
        <v>1</v>
      </c>
      <c r="C243">
        <v>1</v>
      </c>
      <c r="D243">
        <v>51</v>
      </c>
      <c r="E243">
        <v>9.48</v>
      </c>
      <c r="F243">
        <v>1</v>
      </c>
      <c r="G243">
        <v>51</v>
      </c>
    </row>
    <row r="244" spans="1:7" x14ac:dyDescent="0.25">
      <c r="A244" t="s">
        <v>19</v>
      </c>
      <c r="B244">
        <v>1</v>
      </c>
      <c r="C244">
        <v>1</v>
      </c>
      <c r="D244">
        <v>54</v>
      </c>
      <c r="E244">
        <v>12.26</v>
      </c>
      <c r="F244">
        <v>1</v>
      </c>
      <c r="G244">
        <v>54</v>
      </c>
    </row>
    <row r="245" spans="1:7" x14ac:dyDescent="0.25">
      <c r="A245" t="s">
        <v>19</v>
      </c>
      <c r="B245">
        <v>1</v>
      </c>
      <c r="C245">
        <v>1</v>
      </c>
      <c r="D245">
        <v>56</v>
      </c>
      <c r="E245">
        <v>13.89</v>
      </c>
      <c r="F245">
        <v>1</v>
      </c>
      <c r="G245">
        <v>56</v>
      </c>
    </row>
    <row r="246" spans="1:7" x14ac:dyDescent="0.25">
      <c r="A246" t="s">
        <v>19</v>
      </c>
      <c r="B246">
        <v>1</v>
      </c>
      <c r="C246">
        <v>1</v>
      </c>
      <c r="D246">
        <v>58</v>
      </c>
      <c r="E246">
        <v>11.35</v>
      </c>
      <c r="F246">
        <v>1</v>
      </c>
      <c r="G246">
        <v>58</v>
      </c>
    </row>
    <row r="247" spans="1:7" x14ac:dyDescent="0.25">
      <c r="A247" t="s">
        <v>19</v>
      </c>
      <c r="B247">
        <v>1</v>
      </c>
      <c r="C247">
        <v>1</v>
      </c>
      <c r="D247">
        <v>59</v>
      </c>
      <c r="E247">
        <v>12.26</v>
      </c>
      <c r="F247">
        <v>1</v>
      </c>
      <c r="G247">
        <v>59</v>
      </c>
    </row>
    <row r="248" spans="1:7" x14ac:dyDescent="0.25">
      <c r="A248" t="s">
        <v>19</v>
      </c>
      <c r="B248">
        <v>1</v>
      </c>
      <c r="C248">
        <v>1</v>
      </c>
      <c r="D248">
        <v>62</v>
      </c>
      <c r="E248">
        <v>12.26</v>
      </c>
      <c r="F248">
        <v>1</v>
      </c>
      <c r="G248">
        <v>62</v>
      </c>
    </row>
    <row r="249" spans="1:7" x14ac:dyDescent="0.25">
      <c r="A249" t="s">
        <v>19</v>
      </c>
      <c r="B249">
        <v>1</v>
      </c>
      <c r="C249">
        <v>1</v>
      </c>
      <c r="D249">
        <v>60</v>
      </c>
      <c r="E249">
        <v>11.11</v>
      </c>
      <c r="F249">
        <v>1</v>
      </c>
      <c r="G249">
        <v>60</v>
      </c>
    </row>
    <row r="250" spans="1:7" x14ac:dyDescent="0.25">
      <c r="A250" t="s">
        <v>19</v>
      </c>
      <c r="B250">
        <v>1</v>
      </c>
      <c r="C250">
        <v>1</v>
      </c>
      <c r="D250">
        <v>33</v>
      </c>
      <c r="E250">
        <v>23.26</v>
      </c>
      <c r="F250">
        <v>1</v>
      </c>
      <c r="G250">
        <v>33</v>
      </c>
    </row>
    <row r="251" spans="1:7" x14ac:dyDescent="0.25">
      <c r="A251" t="s">
        <v>19</v>
      </c>
      <c r="B251">
        <v>1</v>
      </c>
      <c r="C251">
        <v>1</v>
      </c>
      <c r="D251">
        <v>62</v>
      </c>
      <c r="E251">
        <v>10.31</v>
      </c>
      <c r="F251">
        <v>1</v>
      </c>
      <c r="G251">
        <v>62</v>
      </c>
    </row>
    <row r="252" spans="1:7" x14ac:dyDescent="0.25">
      <c r="A252" t="s">
        <v>19</v>
      </c>
      <c r="B252">
        <v>1</v>
      </c>
      <c r="C252">
        <v>1</v>
      </c>
      <c r="D252">
        <v>73</v>
      </c>
      <c r="E252">
        <v>9.86</v>
      </c>
      <c r="F252">
        <v>1</v>
      </c>
      <c r="G252">
        <v>73</v>
      </c>
    </row>
    <row r="253" spans="1:7" x14ac:dyDescent="0.25">
      <c r="A253" t="s">
        <v>19</v>
      </c>
      <c r="B253">
        <v>1</v>
      </c>
      <c r="C253">
        <v>1</v>
      </c>
      <c r="D253">
        <v>69</v>
      </c>
      <c r="E253">
        <v>10.029999999999999</v>
      </c>
      <c r="F253">
        <v>1</v>
      </c>
      <c r="G253">
        <v>69</v>
      </c>
    </row>
    <row r="254" spans="1:7" x14ac:dyDescent="0.25">
      <c r="A254" t="s">
        <v>19</v>
      </c>
      <c r="B254">
        <v>1</v>
      </c>
      <c r="C254">
        <v>1</v>
      </c>
      <c r="D254">
        <v>68</v>
      </c>
      <c r="E254">
        <v>11.18</v>
      </c>
      <c r="F254">
        <v>1</v>
      </c>
      <c r="G254">
        <v>68</v>
      </c>
    </row>
    <row r="255" spans="1:7" x14ac:dyDescent="0.25">
      <c r="A255" t="s">
        <v>19</v>
      </c>
      <c r="B255">
        <v>1</v>
      </c>
      <c r="C255">
        <v>1</v>
      </c>
      <c r="D255">
        <v>65</v>
      </c>
      <c r="E255">
        <v>11.66</v>
      </c>
      <c r="F255">
        <v>1</v>
      </c>
      <c r="G255">
        <v>65</v>
      </c>
    </row>
    <row r="256" spans="1:7" x14ac:dyDescent="0.25">
      <c r="A256" t="s">
        <v>19</v>
      </c>
      <c r="B256">
        <v>1</v>
      </c>
      <c r="C256">
        <v>1</v>
      </c>
      <c r="D256">
        <v>61</v>
      </c>
      <c r="E256">
        <v>12.61</v>
      </c>
      <c r="F256">
        <v>1</v>
      </c>
      <c r="G256">
        <v>61</v>
      </c>
    </row>
    <row r="257" spans="1:7" x14ac:dyDescent="0.25">
      <c r="A257" t="s">
        <v>19</v>
      </c>
      <c r="B257">
        <v>1</v>
      </c>
      <c r="C257">
        <v>1</v>
      </c>
      <c r="D257">
        <v>59</v>
      </c>
      <c r="E257">
        <v>13.78</v>
      </c>
      <c r="F257">
        <v>1</v>
      </c>
      <c r="G257">
        <v>59</v>
      </c>
    </row>
    <row r="258" spans="1:7" x14ac:dyDescent="0.25">
      <c r="A258" t="s">
        <v>19</v>
      </c>
      <c r="B258">
        <v>1</v>
      </c>
      <c r="C258">
        <v>1</v>
      </c>
      <c r="D258">
        <v>59</v>
      </c>
      <c r="E258">
        <v>13</v>
      </c>
      <c r="F258">
        <v>1</v>
      </c>
      <c r="G258">
        <v>59</v>
      </c>
    </row>
    <row r="259" spans="1:7" x14ac:dyDescent="0.25">
      <c r="A259" t="s">
        <v>19</v>
      </c>
      <c r="B259">
        <v>1</v>
      </c>
      <c r="C259">
        <v>1</v>
      </c>
      <c r="D259">
        <v>58</v>
      </c>
      <c r="E259">
        <v>13.64</v>
      </c>
      <c r="F259">
        <v>1</v>
      </c>
      <c r="G259">
        <v>58</v>
      </c>
    </row>
    <row r="260" spans="1:7" x14ac:dyDescent="0.25">
      <c r="A260" t="s">
        <v>19</v>
      </c>
      <c r="B260">
        <v>1</v>
      </c>
      <c r="C260">
        <v>1</v>
      </c>
      <c r="D260">
        <v>61</v>
      </c>
      <c r="E260">
        <v>14.85</v>
      </c>
      <c r="F260">
        <v>1</v>
      </c>
      <c r="G260">
        <v>61</v>
      </c>
    </row>
    <row r="261" spans="1:7" x14ac:dyDescent="0.25">
      <c r="A261" t="s">
        <v>19</v>
      </c>
      <c r="B261">
        <v>1</v>
      </c>
      <c r="C261">
        <v>1</v>
      </c>
      <c r="D261">
        <v>77</v>
      </c>
      <c r="E261">
        <v>8.39</v>
      </c>
      <c r="F261">
        <v>1</v>
      </c>
      <c r="G261">
        <v>77</v>
      </c>
    </row>
    <row r="262" spans="1:7" x14ac:dyDescent="0.25">
      <c r="A262" t="s">
        <v>19</v>
      </c>
      <c r="B262">
        <v>1</v>
      </c>
      <c r="C262">
        <v>1</v>
      </c>
      <c r="D262">
        <v>58</v>
      </c>
      <c r="E262">
        <v>15.53</v>
      </c>
      <c r="F262">
        <v>1</v>
      </c>
      <c r="G262">
        <v>58</v>
      </c>
    </row>
    <row r="263" spans="1:7" x14ac:dyDescent="0.25">
      <c r="A263" t="s">
        <v>19</v>
      </c>
      <c r="B263">
        <v>1</v>
      </c>
      <c r="C263">
        <v>1</v>
      </c>
      <c r="D263">
        <v>76</v>
      </c>
      <c r="E263">
        <v>8.35</v>
      </c>
      <c r="F263">
        <v>1</v>
      </c>
      <c r="G263">
        <v>76</v>
      </c>
    </row>
    <row r="264" spans="1:7" x14ac:dyDescent="0.25">
      <c r="A264" t="s">
        <v>19</v>
      </c>
      <c r="B264">
        <v>1</v>
      </c>
      <c r="C264">
        <v>1</v>
      </c>
      <c r="D264">
        <v>48</v>
      </c>
      <c r="E264">
        <v>17.38</v>
      </c>
      <c r="F264">
        <v>1</v>
      </c>
      <c r="G264">
        <v>48</v>
      </c>
    </row>
    <row r="265" spans="1:7" x14ac:dyDescent="0.25">
      <c r="A265" t="s">
        <v>19</v>
      </c>
      <c r="B265">
        <v>1</v>
      </c>
      <c r="C265">
        <v>1</v>
      </c>
      <c r="D265">
        <v>55</v>
      </c>
      <c r="E265">
        <v>14.8</v>
      </c>
      <c r="F265">
        <v>1</v>
      </c>
      <c r="G265">
        <v>55</v>
      </c>
    </row>
    <row r="266" spans="1:7" x14ac:dyDescent="0.25">
      <c r="A266" t="s">
        <v>19</v>
      </c>
      <c r="B266">
        <v>1</v>
      </c>
      <c r="C266">
        <v>1</v>
      </c>
      <c r="D266">
        <v>66</v>
      </c>
      <c r="E266">
        <v>10.44</v>
      </c>
      <c r="F266">
        <v>1</v>
      </c>
      <c r="G266">
        <v>66</v>
      </c>
    </row>
    <row r="267" spans="1:7" x14ac:dyDescent="0.25">
      <c r="A267" t="s">
        <v>19</v>
      </c>
      <c r="B267">
        <v>1</v>
      </c>
      <c r="C267">
        <v>1</v>
      </c>
      <c r="D267">
        <v>66</v>
      </c>
      <c r="E267">
        <v>11.75</v>
      </c>
      <c r="F267">
        <v>1</v>
      </c>
      <c r="G267">
        <v>66</v>
      </c>
    </row>
    <row r="268" spans="1:7" x14ac:dyDescent="0.25">
      <c r="A268" t="s">
        <v>19</v>
      </c>
      <c r="B268">
        <v>1</v>
      </c>
      <c r="C268">
        <v>1</v>
      </c>
      <c r="D268">
        <v>62</v>
      </c>
      <c r="E268">
        <v>12.5</v>
      </c>
      <c r="F268">
        <v>1</v>
      </c>
      <c r="G268">
        <v>62</v>
      </c>
    </row>
    <row r="269" spans="1:7" x14ac:dyDescent="0.25">
      <c r="A269" t="s">
        <v>19</v>
      </c>
      <c r="B269">
        <v>1</v>
      </c>
      <c r="C269">
        <v>1</v>
      </c>
      <c r="D269">
        <v>58</v>
      </c>
      <c r="E269">
        <v>13.38</v>
      </c>
      <c r="F269">
        <v>1</v>
      </c>
      <c r="G269">
        <v>58</v>
      </c>
    </row>
    <row r="270" spans="1:7" x14ac:dyDescent="0.25">
      <c r="A270" t="s">
        <v>19</v>
      </c>
      <c r="B270">
        <v>1</v>
      </c>
      <c r="C270">
        <v>1</v>
      </c>
      <c r="D270">
        <v>52</v>
      </c>
      <c r="E270">
        <v>15.88</v>
      </c>
      <c r="F270">
        <v>1</v>
      </c>
      <c r="G270">
        <v>52</v>
      </c>
    </row>
    <row r="271" spans="1:7" x14ac:dyDescent="0.25">
      <c r="A271" t="s">
        <v>19</v>
      </c>
      <c r="B271">
        <v>1</v>
      </c>
      <c r="C271">
        <v>1</v>
      </c>
      <c r="D271">
        <v>55</v>
      </c>
      <c r="E271">
        <v>11.67</v>
      </c>
      <c r="F271">
        <v>1</v>
      </c>
      <c r="G271">
        <v>55</v>
      </c>
    </row>
    <row r="272" spans="1:7" x14ac:dyDescent="0.25">
      <c r="A272" t="s">
        <v>19</v>
      </c>
      <c r="B272">
        <v>1</v>
      </c>
      <c r="C272">
        <v>1</v>
      </c>
      <c r="D272">
        <v>60</v>
      </c>
      <c r="E272">
        <v>13.04</v>
      </c>
      <c r="F272">
        <v>1</v>
      </c>
      <c r="G272">
        <v>60</v>
      </c>
    </row>
    <row r="273" spans="1:7" x14ac:dyDescent="0.25">
      <c r="A273" t="s">
        <v>19</v>
      </c>
      <c r="B273">
        <v>1</v>
      </c>
      <c r="C273">
        <v>1</v>
      </c>
      <c r="D273">
        <v>64</v>
      </c>
      <c r="E273">
        <v>11.97</v>
      </c>
      <c r="F273">
        <v>1</v>
      </c>
      <c r="G273">
        <v>64</v>
      </c>
    </row>
    <row r="274" spans="1:7" x14ac:dyDescent="0.25">
      <c r="A274" t="s">
        <v>19</v>
      </c>
      <c r="B274">
        <v>1</v>
      </c>
      <c r="C274">
        <v>1</v>
      </c>
      <c r="D274">
        <v>58</v>
      </c>
      <c r="E274">
        <v>22.14</v>
      </c>
      <c r="F274">
        <v>1</v>
      </c>
      <c r="G274">
        <v>58</v>
      </c>
    </row>
    <row r="275" spans="1:7" x14ac:dyDescent="0.25">
      <c r="A275" t="s">
        <v>19</v>
      </c>
      <c r="B275">
        <v>1</v>
      </c>
      <c r="C275">
        <v>1</v>
      </c>
      <c r="D275">
        <v>71</v>
      </c>
      <c r="E275">
        <v>9.59</v>
      </c>
      <c r="F275">
        <v>1</v>
      </c>
      <c r="G275">
        <v>71</v>
      </c>
    </row>
    <row r="276" spans="1:7" x14ac:dyDescent="0.25">
      <c r="A276" t="s">
        <v>19</v>
      </c>
      <c r="B276">
        <v>1</v>
      </c>
      <c r="C276">
        <v>1</v>
      </c>
      <c r="D276">
        <v>64</v>
      </c>
      <c r="E276">
        <v>12.42</v>
      </c>
      <c r="F276">
        <v>1</v>
      </c>
      <c r="G276">
        <v>64</v>
      </c>
    </row>
    <row r="277" spans="1:7" x14ac:dyDescent="0.25">
      <c r="A277" t="s">
        <v>19</v>
      </c>
      <c r="B277">
        <v>1</v>
      </c>
      <c r="C277">
        <v>1</v>
      </c>
      <c r="D277">
        <v>70</v>
      </c>
      <c r="E277">
        <v>10.52</v>
      </c>
      <c r="F277">
        <v>1</v>
      </c>
      <c r="G277">
        <v>70</v>
      </c>
    </row>
    <row r="278" spans="1:7" x14ac:dyDescent="0.25">
      <c r="A278" t="s">
        <v>19</v>
      </c>
      <c r="B278">
        <v>1</v>
      </c>
      <c r="C278">
        <v>1</v>
      </c>
      <c r="D278">
        <v>70</v>
      </c>
      <c r="E278">
        <v>9.76</v>
      </c>
      <c r="F278">
        <v>1</v>
      </c>
      <c r="G278">
        <v>70</v>
      </c>
    </row>
    <row r="279" spans="1:7" x14ac:dyDescent="0.25">
      <c r="A279" t="s">
        <v>19</v>
      </c>
      <c r="B279">
        <v>1</v>
      </c>
      <c r="C279">
        <v>1</v>
      </c>
      <c r="D279">
        <v>65</v>
      </c>
      <c r="E279">
        <v>16.86</v>
      </c>
      <c r="F279">
        <v>1</v>
      </c>
      <c r="G279">
        <v>65</v>
      </c>
    </row>
    <row r="280" spans="1:7" x14ac:dyDescent="0.25">
      <c r="A280" t="s">
        <v>19</v>
      </c>
      <c r="B280">
        <v>1</v>
      </c>
      <c r="C280">
        <v>1</v>
      </c>
      <c r="D280">
        <v>67</v>
      </c>
      <c r="E280">
        <v>10.61</v>
      </c>
      <c r="F280">
        <v>1</v>
      </c>
      <c r="G280">
        <v>67</v>
      </c>
    </row>
    <row r="281" spans="1:7" x14ac:dyDescent="0.25">
      <c r="A281" t="s">
        <v>19</v>
      </c>
      <c r="B281">
        <v>1</v>
      </c>
      <c r="C281">
        <v>1</v>
      </c>
      <c r="D281">
        <v>51</v>
      </c>
      <c r="E281">
        <v>13.92</v>
      </c>
      <c r="F281">
        <v>1</v>
      </c>
      <c r="G281">
        <v>51</v>
      </c>
    </row>
    <row r="282" spans="1:7" x14ac:dyDescent="0.25">
      <c r="A282" t="s">
        <v>19</v>
      </c>
      <c r="B282">
        <v>1</v>
      </c>
      <c r="C282">
        <v>1</v>
      </c>
      <c r="D282">
        <v>65</v>
      </c>
      <c r="E282">
        <v>11.38</v>
      </c>
      <c r="F282">
        <v>1</v>
      </c>
      <c r="G282">
        <v>65</v>
      </c>
    </row>
    <row r="283" spans="1:7" x14ac:dyDescent="0.25">
      <c r="A283" t="s">
        <v>19</v>
      </c>
      <c r="B283">
        <v>1</v>
      </c>
      <c r="C283">
        <v>1</v>
      </c>
      <c r="D283">
        <v>71</v>
      </c>
      <c r="E283">
        <v>8.7200000000000006</v>
      </c>
      <c r="F283">
        <v>1</v>
      </c>
      <c r="G283">
        <v>71</v>
      </c>
    </row>
    <row r="284" spans="1:7" x14ac:dyDescent="0.25">
      <c r="A284" t="s">
        <v>19</v>
      </c>
      <c r="B284">
        <v>1</v>
      </c>
      <c r="C284">
        <v>1</v>
      </c>
      <c r="D284">
        <v>74</v>
      </c>
      <c r="E284">
        <v>9.73</v>
      </c>
      <c r="F284">
        <v>1</v>
      </c>
      <c r="G284">
        <v>74</v>
      </c>
    </row>
    <row r="285" spans="1:7" x14ac:dyDescent="0.25">
      <c r="A285" t="s">
        <v>19</v>
      </c>
      <c r="B285">
        <v>1</v>
      </c>
      <c r="C285">
        <v>1</v>
      </c>
      <c r="D285">
        <v>63</v>
      </c>
      <c r="E285">
        <v>10.92</v>
      </c>
      <c r="F285">
        <v>1</v>
      </c>
      <c r="G285">
        <v>63</v>
      </c>
    </row>
    <row r="286" spans="1:7" x14ac:dyDescent="0.25">
      <c r="A286" t="s">
        <v>19</v>
      </c>
      <c r="B286">
        <v>1</v>
      </c>
      <c r="C286">
        <v>1</v>
      </c>
      <c r="D286">
        <v>71</v>
      </c>
      <c r="E286">
        <v>9.94</v>
      </c>
      <c r="F286">
        <v>1</v>
      </c>
      <c r="G286">
        <v>71</v>
      </c>
    </row>
    <row r="287" spans="1:7" x14ac:dyDescent="0.25">
      <c r="A287" t="s">
        <v>19</v>
      </c>
      <c r="B287">
        <v>1</v>
      </c>
      <c r="C287">
        <v>1</v>
      </c>
      <c r="D287">
        <v>64</v>
      </c>
      <c r="E287">
        <v>10.92</v>
      </c>
      <c r="F287">
        <v>1</v>
      </c>
      <c r="G287">
        <v>64</v>
      </c>
    </row>
    <row r="288" spans="1:7" x14ac:dyDescent="0.25">
      <c r="A288" t="s">
        <v>19</v>
      </c>
      <c r="B288">
        <v>1</v>
      </c>
      <c r="C288">
        <v>1</v>
      </c>
      <c r="D288">
        <v>72</v>
      </c>
      <c r="E288">
        <v>9.14</v>
      </c>
      <c r="F288">
        <v>1</v>
      </c>
      <c r="G288">
        <v>72</v>
      </c>
    </row>
    <row r="289" spans="1:7" x14ac:dyDescent="0.25">
      <c r="A289" t="s">
        <v>19</v>
      </c>
      <c r="B289">
        <v>1</v>
      </c>
      <c r="C289">
        <v>1</v>
      </c>
      <c r="D289">
        <v>72</v>
      </c>
      <c r="E289">
        <v>9.2899999999999991</v>
      </c>
      <c r="F289">
        <v>1</v>
      </c>
      <c r="G289">
        <v>72</v>
      </c>
    </row>
    <row r="290" spans="1:7" x14ac:dyDescent="0.25">
      <c r="A290" t="s">
        <v>19</v>
      </c>
      <c r="B290">
        <v>1</v>
      </c>
      <c r="C290">
        <v>1</v>
      </c>
      <c r="D290">
        <v>72</v>
      </c>
      <c r="E290">
        <v>9.14</v>
      </c>
      <c r="F290">
        <v>1</v>
      </c>
      <c r="G290">
        <v>72</v>
      </c>
    </row>
    <row r="291" spans="1:7" x14ac:dyDescent="0.25">
      <c r="A291" t="s">
        <v>19</v>
      </c>
      <c r="B291">
        <v>1</v>
      </c>
      <c r="C291">
        <v>1</v>
      </c>
      <c r="D291">
        <v>74</v>
      </c>
      <c r="E291">
        <v>9.34</v>
      </c>
      <c r="F291">
        <v>1</v>
      </c>
      <c r="G291">
        <v>74</v>
      </c>
    </row>
    <row r="292" spans="1:7" x14ac:dyDescent="0.25">
      <c r="A292" t="s">
        <v>19</v>
      </c>
      <c r="B292">
        <v>1</v>
      </c>
      <c r="C292">
        <v>1</v>
      </c>
      <c r="D292">
        <v>76</v>
      </c>
      <c r="E292">
        <v>8.73</v>
      </c>
      <c r="F292">
        <v>1</v>
      </c>
      <c r="G292">
        <v>76</v>
      </c>
    </row>
    <row r="293" spans="1:7" x14ac:dyDescent="0.25">
      <c r="A293" t="s">
        <v>19</v>
      </c>
      <c r="B293">
        <v>1</v>
      </c>
      <c r="C293">
        <v>1</v>
      </c>
      <c r="D293">
        <v>73</v>
      </c>
      <c r="E293">
        <v>8.9</v>
      </c>
      <c r="F293">
        <v>1</v>
      </c>
      <c r="G293">
        <v>73</v>
      </c>
    </row>
    <row r="294" spans="1:7" x14ac:dyDescent="0.25">
      <c r="A294" t="s">
        <v>19</v>
      </c>
      <c r="B294">
        <v>1</v>
      </c>
      <c r="C294">
        <v>1</v>
      </c>
      <c r="D294">
        <v>71</v>
      </c>
      <c r="E294">
        <v>9.34</v>
      </c>
      <c r="F294">
        <v>1</v>
      </c>
      <c r="G294">
        <v>71</v>
      </c>
    </row>
    <row r="295" spans="1:7" x14ac:dyDescent="0.25">
      <c r="A295" t="s">
        <v>19</v>
      </c>
      <c r="B295">
        <v>1</v>
      </c>
      <c r="C295">
        <v>1</v>
      </c>
      <c r="D295">
        <v>67</v>
      </c>
      <c r="E295">
        <v>10.52</v>
      </c>
      <c r="F295">
        <v>1</v>
      </c>
      <c r="G295">
        <v>67</v>
      </c>
    </row>
    <row r="296" spans="1:7" x14ac:dyDescent="0.25">
      <c r="A296" t="s">
        <v>19</v>
      </c>
      <c r="B296">
        <v>1</v>
      </c>
      <c r="C296">
        <v>1</v>
      </c>
      <c r="D296">
        <v>68</v>
      </c>
      <c r="E296">
        <v>10.35</v>
      </c>
      <c r="F296">
        <v>1</v>
      </c>
      <c r="G296">
        <v>68</v>
      </c>
    </row>
    <row r="297" spans="1:7" x14ac:dyDescent="0.25">
      <c r="A297" t="s">
        <v>19</v>
      </c>
      <c r="B297">
        <v>1</v>
      </c>
      <c r="C297">
        <v>1</v>
      </c>
      <c r="D297">
        <v>67</v>
      </c>
      <c r="E297">
        <v>12.09</v>
      </c>
      <c r="F297">
        <v>1</v>
      </c>
      <c r="G297">
        <v>67</v>
      </c>
    </row>
    <row r="298" spans="1:7" x14ac:dyDescent="0.25">
      <c r="A298" t="s">
        <v>19</v>
      </c>
      <c r="B298">
        <v>1</v>
      </c>
      <c r="C298">
        <v>1</v>
      </c>
      <c r="D298">
        <v>71</v>
      </c>
      <c r="E298">
        <v>9.4499999999999993</v>
      </c>
      <c r="F298">
        <v>1</v>
      </c>
      <c r="G298">
        <v>71</v>
      </c>
    </row>
    <row r="299" spans="1:7" x14ac:dyDescent="0.25">
      <c r="A299" t="s">
        <v>19</v>
      </c>
      <c r="B299">
        <v>1</v>
      </c>
      <c r="C299">
        <v>1</v>
      </c>
      <c r="D299">
        <v>51</v>
      </c>
      <c r="E299">
        <v>15.23</v>
      </c>
      <c r="F299">
        <v>1</v>
      </c>
      <c r="G299">
        <v>51</v>
      </c>
    </row>
    <row r="300" spans="1:7" x14ac:dyDescent="0.25">
      <c r="A300" t="s">
        <v>19</v>
      </c>
      <c r="B300">
        <v>1</v>
      </c>
      <c r="C300">
        <v>1</v>
      </c>
      <c r="D300">
        <v>62</v>
      </c>
      <c r="E300">
        <v>17.43</v>
      </c>
      <c r="F300">
        <v>1</v>
      </c>
      <c r="G300">
        <v>62</v>
      </c>
    </row>
    <row r="301" spans="1:7" x14ac:dyDescent="0.25">
      <c r="A301" t="s">
        <v>19</v>
      </c>
      <c r="B301">
        <v>1</v>
      </c>
      <c r="C301">
        <v>1</v>
      </c>
      <c r="D301">
        <v>53</v>
      </c>
      <c r="E301">
        <v>14.35</v>
      </c>
      <c r="F301">
        <v>1</v>
      </c>
      <c r="G301">
        <v>53</v>
      </c>
    </row>
    <row r="302" spans="1:7" x14ac:dyDescent="0.25">
      <c r="A302" t="s">
        <v>19</v>
      </c>
      <c r="B302">
        <v>1</v>
      </c>
      <c r="C302">
        <v>1</v>
      </c>
      <c r="D302">
        <v>49</v>
      </c>
      <c r="E302">
        <v>16.25</v>
      </c>
      <c r="F302">
        <v>1</v>
      </c>
      <c r="G302">
        <v>49</v>
      </c>
    </row>
    <row r="303" spans="1:7" x14ac:dyDescent="0.25">
      <c r="A303" t="s">
        <v>19</v>
      </c>
      <c r="B303">
        <v>1</v>
      </c>
      <c r="C303">
        <v>1</v>
      </c>
      <c r="D303">
        <v>49</v>
      </c>
      <c r="E303">
        <v>14.87</v>
      </c>
      <c r="F303">
        <v>1</v>
      </c>
      <c r="G303">
        <v>49</v>
      </c>
    </row>
    <row r="304" spans="1:7" x14ac:dyDescent="0.25">
      <c r="A304" t="s">
        <v>19</v>
      </c>
      <c r="B304">
        <v>1</v>
      </c>
      <c r="C304">
        <v>1</v>
      </c>
      <c r="D304">
        <v>65</v>
      </c>
      <c r="E304">
        <v>12.06</v>
      </c>
      <c r="F304">
        <v>1</v>
      </c>
      <c r="G304">
        <v>65</v>
      </c>
    </row>
    <row r="305" spans="1:7" x14ac:dyDescent="0.25">
      <c r="A305" t="s">
        <v>19</v>
      </c>
      <c r="B305">
        <v>1</v>
      </c>
      <c r="C305">
        <v>1</v>
      </c>
      <c r="D305">
        <v>51</v>
      </c>
      <c r="E305">
        <v>16.27</v>
      </c>
      <c r="F305">
        <v>1</v>
      </c>
      <c r="G305">
        <v>51</v>
      </c>
    </row>
    <row r="306" spans="1:7" x14ac:dyDescent="0.25">
      <c r="A306" t="s">
        <v>19</v>
      </c>
      <c r="B306">
        <v>1</v>
      </c>
      <c r="C306">
        <v>1</v>
      </c>
      <c r="D306">
        <v>65</v>
      </c>
      <c r="E306">
        <v>11.38</v>
      </c>
      <c r="F306">
        <v>1</v>
      </c>
      <c r="G306">
        <v>65</v>
      </c>
    </row>
    <row r="307" spans="1:7" x14ac:dyDescent="0.25">
      <c r="A307" t="s">
        <v>19</v>
      </c>
      <c r="B307">
        <v>1</v>
      </c>
      <c r="C307">
        <v>1</v>
      </c>
      <c r="D307">
        <v>57</v>
      </c>
      <c r="E307">
        <v>13.23</v>
      </c>
      <c r="F307">
        <v>1</v>
      </c>
      <c r="G307">
        <v>57</v>
      </c>
    </row>
    <row r="308" spans="1:7" x14ac:dyDescent="0.25">
      <c r="A308" t="s">
        <v>19</v>
      </c>
      <c r="B308">
        <v>1</v>
      </c>
      <c r="C308">
        <v>1</v>
      </c>
      <c r="D308">
        <v>52</v>
      </c>
      <c r="E308">
        <v>17.600000000000001</v>
      </c>
      <c r="F308">
        <v>1</v>
      </c>
      <c r="G308">
        <v>52</v>
      </c>
    </row>
    <row r="309" spans="1:7" x14ac:dyDescent="0.25">
      <c r="A309" t="s">
        <v>19</v>
      </c>
      <c r="B309">
        <v>1</v>
      </c>
      <c r="C309">
        <v>1</v>
      </c>
      <c r="D309">
        <v>42</v>
      </c>
      <c r="E309">
        <v>17.22</v>
      </c>
      <c r="F309">
        <v>1</v>
      </c>
      <c r="G309">
        <v>42</v>
      </c>
    </row>
    <row r="310" spans="1:7" x14ac:dyDescent="0.25">
      <c r="A310" t="s">
        <v>19</v>
      </c>
      <c r="B310">
        <v>1</v>
      </c>
      <c r="C310">
        <v>1</v>
      </c>
      <c r="D310">
        <v>47</v>
      </c>
      <c r="E310">
        <v>16.86</v>
      </c>
      <c r="F310">
        <v>1</v>
      </c>
      <c r="G310">
        <v>47</v>
      </c>
    </row>
    <row r="311" spans="1:7" x14ac:dyDescent="0.25">
      <c r="A311" t="s">
        <v>19</v>
      </c>
      <c r="B311">
        <v>1</v>
      </c>
      <c r="C311">
        <v>1</v>
      </c>
      <c r="D311">
        <v>62</v>
      </c>
      <c r="E311">
        <v>11.99</v>
      </c>
      <c r="F311">
        <v>1</v>
      </c>
      <c r="G311">
        <v>62</v>
      </c>
    </row>
    <row r="312" spans="1:7" x14ac:dyDescent="0.25">
      <c r="A312" t="s">
        <v>19</v>
      </c>
      <c r="B312">
        <v>1</v>
      </c>
      <c r="C312">
        <v>1</v>
      </c>
      <c r="D312">
        <v>50</v>
      </c>
      <c r="E312">
        <v>13.25</v>
      </c>
      <c r="F312">
        <v>1</v>
      </c>
      <c r="G312">
        <v>50</v>
      </c>
    </row>
    <row r="313" spans="1:7" x14ac:dyDescent="0.25">
      <c r="A313" t="s">
        <v>19</v>
      </c>
      <c r="B313">
        <v>1</v>
      </c>
      <c r="C313">
        <v>1</v>
      </c>
      <c r="D313">
        <v>54</v>
      </c>
      <c r="E313">
        <v>14.51</v>
      </c>
      <c r="F313">
        <v>1</v>
      </c>
      <c r="G313">
        <v>54</v>
      </c>
    </row>
    <row r="314" spans="1:7" x14ac:dyDescent="0.25">
      <c r="A314" t="s">
        <v>19</v>
      </c>
      <c r="B314">
        <v>1</v>
      </c>
      <c r="C314">
        <v>1</v>
      </c>
      <c r="D314">
        <v>55</v>
      </c>
      <c r="E314">
        <v>15.2</v>
      </c>
      <c r="F314">
        <v>1</v>
      </c>
      <c r="G314">
        <v>55</v>
      </c>
    </row>
    <row r="315" spans="1:7" x14ac:dyDescent="0.25">
      <c r="A315" t="s">
        <v>19</v>
      </c>
      <c r="B315">
        <v>1</v>
      </c>
      <c r="C315">
        <v>1</v>
      </c>
      <c r="D315">
        <v>58</v>
      </c>
      <c r="E315">
        <v>14.01</v>
      </c>
      <c r="F315">
        <v>1</v>
      </c>
      <c r="G315">
        <v>58</v>
      </c>
    </row>
    <row r="316" spans="1:7" x14ac:dyDescent="0.25">
      <c r="A316" t="s">
        <v>19</v>
      </c>
      <c r="B316">
        <v>1</v>
      </c>
      <c r="C316">
        <v>1</v>
      </c>
      <c r="D316">
        <v>54</v>
      </c>
      <c r="E316">
        <v>14.42</v>
      </c>
      <c r="F316">
        <v>1</v>
      </c>
      <c r="G316">
        <v>54</v>
      </c>
    </row>
    <row r="317" spans="1:7" x14ac:dyDescent="0.25">
      <c r="A317" t="s">
        <v>19</v>
      </c>
      <c r="B317">
        <v>1</v>
      </c>
      <c r="C317">
        <v>1</v>
      </c>
      <c r="D317">
        <v>53</v>
      </c>
      <c r="E317">
        <v>17.53</v>
      </c>
      <c r="F317">
        <v>1</v>
      </c>
      <c r="G317">
        <v>53</v>
      </c>
    </row>
    <row r="318" spans="1:7" x14ac:dyDescent="0.25">
      <c r="A318" t="s">
        <v>19</v>
      </c>
      <c r="B318">
        <v>1</v>
      </c>
      <c r="C318">
        <v>1</v>
      </c>
      <c r="D318">
        <v>53</v>
      </c>
      <c r="E318">
        <v>15.06</v>
      </c>
      <c r="F318">
        <v>1</v>
      </c>
      <c r="G318">
        <v>53</v>
      </c>
    </row>
    <row r="319" spans="1:7" x14ac:dyDescent="0.25">
      <c r="A319" t="s">
        <v>19</v>
      </c>
      <c r="B319">
        <v>1</v>
      </c>
      <c r="C319">
        <v>1</v>
      </c>
      <c r="D319">
        <v>54</v>
      </c>
      <c r="E319">
        <v>14.11</v>
      </c>
      <c r="F319">
        <v>1</v>
      </c>
      <c r="G319">
        <v>54</v>
      </c>
    </row>
    <row r="320" spans="1:7" x14ac:dyDescent="0.25">
      <c r="A320" t="s">
        <v>19</v>
      </c>
      <c r="B320">
        <v>1</v>
      </c>
      <c r="C320">
        <v>1</v>
      </c>
      <c r="D320">
        <v>54</v>
      </c>
      <c r="E320">
        <v>15.27</v>
      </c>
      <c r="F320">
        <v>1</v>
      </c>
      <c r="G320">
        <v>54</v>
      </c>
    </row>
    <row r="321" spans="1:7" x14ac:dyDescent="0.25">
      <c r="A321" t="s">
        <v>19</v>
      </c>
      <c r="B321">
        <v>1</v>
      </c>
      <c r="C321">
        <v>1</v>
      </c>
      <c r="D321">
        <v>52</v>
      </c>
      <c r="E321">
        <v>15.61</v>
      </c>
      <c r="F321">
        <v>1</v>
      </c>
      <c r="G321">
        <v>52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283"/>
  <sheetViews>
    <sheetView topLeftCell="A2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7</v>
      </c>
      <c r="B2">
        <v>2</v>
      </c>
      <c r="C2">
        <v>1</v>
      </c>
      <c r="D2">
        <v>66</v>
      </c>
      <c r="E2">
        <v>10.42</v>
      </c>
      <c r="F2">
        <v>1</v>
      </c>
      <c r="G2">
        <v>66</v>
      </c>
      <c r="I2" t="s">
        <v>24</v>
      </c>
    </row>
    <row r="3" spans="1:14" ht="15.75" thickBot="1" x14ac:dyDescent="0.3">
      <c r="A3" t="s">
        <v>7</v>
      </c>
      <c r="B3">
        <v>2</v>
      </c>
      <c r="C3">
        <v>1</v>
      </c>
      <c r="D3">
        <v>48</v>
      </c>
      <c r="E3">
        <v>18.38</v>
      </c>
      <c r="F3">
        <v>1</v>
      </c>
      <c r="G3">
        <v>48</v>
      </c>
    </row>
    <row r="4" spans="1:14" x14ac:dyDescent="0.25">
      <c r="A4" t="s">
        <v>7</v>
      </c>
      <c r="B4">
        <v>2</v>
      </c>
      <c r="C4">
        <v>1</v>
      </c>
      <c r="D4">
        <v>70</v>
      </c>
      <c r="E4">
        <v>8.26</v>
      </c>
      <c r="F4">
        <v>1</v>
      </c>
      <c r="G4">
        <v>70</v>
      </c>
      <c r="I4" s="4" t="s">
        <v>25</v>
      </c>
      <c r="J4" s="4"/>
    </row>
    <row r="5" spans="1:14" x14ac:dyDescent="0.25">
      <c r="A5" t="s">
        <v>7</v>
      </c>
      <c r="B5">
        <v>2</v>
      </c>
      <c r="C5">
        <v>1</v>
      </c>
      <c r="D5">
        <v>76</v>
      </c>
      <c r="E5">
        <v>6.77</v>
      </c>
      <c r="F5">
        <v>1</v>
      </c>
      <c r="G5">
        <v>76</v>
      </c>
      <c r="I5" s="1" t="s">
        <v>26</v>
      </c>
      <c r="J5" s="1">
        <v>0.96247275136391142</v>
      </c>
    </row>
    <row r="6" spans="1:14" x14ac:dyDescent="0.25">
      <c r="A6" t="s">
        <v>7</v>
      </c>
      <c r="B6">
        <v>2</v>
      </c>
      <c r="C6">
        <v>1</v>
      </c>
      <c r="D6">
        <v>61</v>
      </c>
      <c r="E6">
        <v>12.87</v>
      </c>
      <c r="F6">
        <v>1</v>
      </c>
      <c r="G6">
        <v>61</v>
      </c>
      <c r="I6" s="1" t="s">
        <v>27</v>
      </c>
      <c r="J6" s="1">
        <v>0.92635379711801757</v>
      </c>
    </row>
    <row r="7" spans="1:14" x14ac:dyDescent="0.25">
      <c r="A7" t="s">
        <v>7</v>
      </c>
      <c r="B7">
        <v>2</v>
      </c>
      <c r="C7">
        <v>1</v>
      </c>
      <c r="D7">
        <v>67</v>
      </c>
      <c r="E7">
        <v>11.41</v>
      </c>
      <c r="F7">
        <v>1</v>
      </c>
      <c r="G7">
        <v>67</v>
      </c>
      <c r="I7" s="1" t="s">
        <v>28</v>
      </c>
      <c r="J7" s="1">
        <v>0.92582586734825423</v>
      </c>
    </row>
    <row r="8" spans="1:14" x14ac:dyDescent="0.25">
      <c r="A8" t="s">
        <v>7</v>
      </c>
      <c r="B8">
        <v>2</v>
      </c>
      <c r="C8">
        <v>1</v>
      </c>
      <c r="D8">
        <v>73</v>
      </c>
      <c r="E8">
        <v>8.99</v>
      </c>
      <c r="F8">
        <v>1</v>
      </c>
      <c r="G8">
        <v>73</v>
      </c>
      <c r="I8" s="1" t="s">
        <v>29</v>
      </c>
      <c r="J8" s="1">
        <v>3.7552682053986102</v>
      </c>
    </row>
    <row r="9" spans="1:14" ht="15.75" thickBot="1" x14ac:dyDescent="0.3">
      <c r="A9" t="s">
        <v>7</v>
      </c>
      <c r="B9">
        <v>2</v>
      </c>
      <c r="C9">
        <v>1</v>
      </c>
      <c r="D9">
        <v>69</v>
      </c>
      <c r="E9">
        <v>10.32</v>
      </c>
      <c r="F9">
        <v>1</v>
      </c>
      <c r="G9">
        <v>69</v>
      </c>
      <c r="I9" s="2" t="s">
        <v>30</v>
      </c>
      <c r="J9" s="2">
        <v>282</v>
      </c>
    </row>
    <row r="10" spans="1:14" x14ac:dyDescent="0.25">
      <c r="A10" t="s">
        <v>7</v>
      </c>
      <c r="B10">
        <v>2</v>
      </c>
      <c r="C10">
        <v>1</v>
      </c>
      <c r="D10">
        <v>76</v>
      </c>
      <c r="E10">
        <v>8.3000000000000007</v>
      </c>
      <c r="F10">
        <v>1</v>
      </c>
      <c r="G10">
        <v>76</v>
      </c>
    </row>
    <row r="11" spans="1:14" ht="15.75" thickBot="1" x14ac:dyDescent="0.3">
      <c r="A11" t="s">
        <v>7</v>
      </c>
      <c r="B11">
        <v>2</v>
      </c>
      <c r="C11">
        <v>1</v>
      </c>
      <c r="D11">
        <v>81</v>
      </c>
      <c r="E11">
        <v>6.57</v>
      </c>
      <c r="F11">
        <v>1</v>
      </c>
      <c r="G11">
        <v>81</v>
      </c>
      <c r="I11" t="s">
        <v>31</v>
      </c>
    </row>
    <row r="12" spans="1:14" x14ac:dyDescent="0.25">
      <c r="A12" t="s">
        <v>7</v>
      </c>
      <c r="B12">
        <v>2</v>
      </c>
      <c r="C12">
        <v>1</v>
      </c>
      <c r="D12">
        <v>78</v>
      </c>
      <c r="E12">
        <v>6.79</v>
      </c>
      <c r="F12">
        <v>1</v>
      </c>
      <c r="G12">
        <v>78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7</v>
      </c>
      <c r="B13">
        <v>2</v>
      </c>
      <c r="C13">
        <v>1</v>
      </c>
      <c r="D13">
        <v>70</v>
      </c>
      <c r="E13">
        <v>8.6999999999999993</v>
      </c>
      <c r="F13">
        <v>1</v>
      </c>
      <c r="G13">
        <v>70</v>
      </c>
      <c r="I13" s="1" t="s">
        <v>32</v>
      </c>
      <c r="J13" s="1">
        <v>2</v>
      </c>
      <c r="K13" s="1">
        <v>49489.452558826568</v>
      </c>
      <c r="L13" s="1">
        <v>24744.726279413284</v>
      </c>
      <c r="M13" s="1">
        <v>1754.6913437621197</v>
      </c>
      <c r="N13" s="1">
        <v>9.2784454920297015E-159</v>
      </c>
    </row>
    <row r="14" spans="1:14" x14ac:dyDescent="0.25">
      <c r="A14" t="s">
        <v>7</v>
      </c>
      <c r="B14">
        <v>2</v>
      </c>
      <c r="C14">
        <v>1</v>
      </c>
      <c r="D14">
        <v>63</v>
      </c>
      <c r="E14">
        <v>13.54</v>
      </c>
      <c r="F14">
        <v>1</v>
      </c>
      <c r="G14">
        <v>63</v>
      </c>
      <c r="I14" s="1" t="s">
        <v>33</v>
      </c>
      <c r="J14" s="1">
        <v>279</v>
      </c>
      <c r="K14" s="1">
        <v>3934.4689631592773</v>
      </c>
      <c r="L14" s="1">
        <v>14.102039294477697</v>
      </c>
      <c r="M14" s="1"/>
      <c r="N14" s="1"/>
    </row>
    <row r="15" spans="1:14" ht="15.75" thickBot="1" x14ac:dyDescent="0.3">
      <c r="A15" t="s">
        <v>7</v>
      </c>
      <c r="B15">
        <v>2</v>
      </c>
      <c r="C15">
        <v>1</v>
      </c>
      <c r="D15">
        <v>73</v>
      </c>
      <c r="E15">
        <v>8.7100000000000009</v>
      </c>
      <c r="F15">
        <v>1</v>
      </c>
      <c r="G15">
        <v>73</v>
      </c>
      <c r="I15" s="2" t="s">
        <v>34</v>
      </c>
      <c r="J15" s="2">
        <v>281</v>
      </c>
      <c r="K15" s="2">
        <v>53423.921521985845</v>
      </c>
      <c r="L15" s="2"/>
      <c r="M15" s="2"/>
      <c r="N15" s="2"/>
    </row>
    <row r="16" spans="1:14" ht="15.75" thickBot="1" x14ac:dyDescent="0.3">
      <c r="A16" t="s">
        <v>7</v>
      </c>
      <c r="B16">
        <v>2</v>
      </c>
      <c r="C16">
        <v>1</v>
      </c>
      <c r="D16">
        <v>64</v>
      </c>
      <c r="E16">
        <v>15.11</v>
      </c>
      <c r="F16">
        <v>1</v>
      </c>
      <c r="G16">
        <v>64</v>
      </c>
    </row>
    <row r="17" spans="1:17" x14ac:dyDescent="0.25">
      <c r="A17" t="s">
        <v>7</v>
      </c>
      <c r="B17">
        <v>2</v>
      </c>
      <c r="C17">
        <v>1</v>
      </c>
      <c r="D17">
        <v>80</v>
      </c>
      <c r="E17">
        <v>4.1100000000000003</v>
      </c>
      <c r="F17">
        <v>1</v>
      </c>
      <c r="G17">
        <v>80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7</v>
      </c>
      <c r="B18">
        <v>2</v>
      </c>
      <c r="C18">
        <v>1</v>
      </c>
      <c r="D18">
        <v>57</v>
      </c>
      <c r="E18">
        <v>13.6</v>
      </c>
      <c r="F18">
        <v>1</v>
      </c>
      <c r="G18">
        <v>57</v>
      </c>
      <c r="I18" s="1" t="s">
        <v>35</v>
      </c>
      <c r="J18" s="1">
        <v>5.8599043573907057</v>
      </c>
      <c r="K18" s="1">
        <v>0.33739658783398041</v>
      </c>
      <c r="L18" s="1">
        <v>17.368001244500238</v>
      </c>
      <c r="M18" s="1">
        <v>2.6033035224877055E-46</v>
      </c>
      <c r="N18" s="1">
        <v>5.1957381193527432</v>
      </c>
      <c r="O18" s="1">
        <v>6.5240705954286682</v>
      </c>
      <c r="P18" s="1">
        <v>5.1957381193527432</v>
      </c>
      <c r="Q18" s="1">
        <v>6.5240705954286682</v>
      </c>
    </row>
    <row r="19" spans="1:17" x14ac:dyDescent="0.25">
      <c r="A19" t="s">
        <v>7</v>
      </c>
      <c r="B19">
        <v>2</v>
      </c>
      <c r="C19">
        <v>1</v>
      </c>
      <c r="D19">
        <v>58</v>
      </c>
      <c r="E19">
        <v>12.83</v>
      </c>
      <c r="F19">
        <v>1</v>
      </c>
      <c r="G19">
        <v>58</v>
      </c>
      <c r="I19" s="1" t="s">
        <v>48</v>
      </c>
      <c r="J19" s="1">
        <v>13.194901645191122</v>
      </c>
      <c r="K19" s="1">
        <v>0.38880152399334283</v>
      </c>
      <c r="L19" s="1">
        <v>33.937371205924201</v>
      </c>
      <c r="M19" s="1">
        <v>4.856523697980433E-101</v>
      </c>
      <c r="N19" s="1">
        <v>12.429544629603431</v>
      </c>
      <c r="O19" s="1">
        <v>13.960258660778813</v>
      </c>
      <c r="P19" s="1">
        <v>12.429544629603431</v>
      </c>
      <c r="Q19" s="1">
        <v>13.960258660778813</v>
      </c>
    </row>
    <row r="20" spans="1:17" ht="15.75" thickBot="1" x14ac:dyDescent="0.3">
      <c r="A20" t="s">
        <v>7</v>
      </c>
      <c r="B20">
        <v>2</v>
      </c>
      <c r="C20">
        <v>1</v>
      </c>
      <c r="D20">
        <v>57</v>
      </c>
      <c r="E20">
        <v>12.04</v>
      </c>
      <c r="F20">
        <v>1</v>
      </c>
      <c r="G20">
        <v>57</v>
      </c>
      <c r="I20" s="2" t="s">
        <v>49</v>
      </c>
      <c r="J20" s="2">
        <v>-0.13339320618204512</v>
      </c>
      <c r="K20" s="2">
        <v>7.4640965710996631E-3</v>
      </c>
      <c r="L20" s="2">
        <v>-17.87131301308883</v>
      </c>
      <c r="M20" s="2">
        <v>3.8622459686820851E-48</v>
      </c>
      <c r="N20" s="2">
        <v>-0.14808630361911423</v>
      </c>
      <c r="O20" s="2">
        <v>-0.118700108744976</v>
      </c>
      <c r="P20" s="2">
        <v>-0.14808630361911423</v>
      </c>
      <c r="Q20" s="2">
        <v>-0.118700108744976</v>
      </c>
    </row>
    <row r="21" spans="1:17" x14ac:dyDescent="0.25">
      <c r="A21" t="s">
        <v>7</v>
      </c>
      <c r="B21">
        <v>2</v>
      </c>
      <c r="C21">
        <v>1</v>
      </c>
      <c r="D21">
        <v>62</v>
      </c>
      <c r="E21">
        <v>12.06</v>
      </c>
      <c r="F21">
        <v>1</v>
      </c>
      <c r="G21">
        <v>62</v>
      </c>
    </row>
    <row r="22" spans="1:17" x14ac:dyDescent="0.25">
      <c r="A22" t="s">
        <v>7</v>
      </c>
      <c r="B22">
        <v>2</v>
      </c>
      <c r="C22">
        <v>1</v>
      </c>
      <c r="D22">
        <v>54</v>
      </c>
      <c r="E22">
        <v>14.79</v>
      </c>
      <c r="F22">
        <v>1</v>
      </c>
      <c r="G22">
        <v>54</v>
      </c>
    </row>
    <row r="23" spans="1:17" x14ac:dyDescent="0.25">
      <c r="A23" t="s">
        <v>7</v>
      </c>
      <c r="B23">
        <v>2</v>
      </c>
      <c r="C23">
        <v>1</v>
      </c>
      <c r="D23">
        <v>81</v>
      </c>
      <c r="E23">
        <v>7.18</v>
      </c>
      <c r="F23">
        <v>1</v>
      </c>
      <c r="G23">
        <v>81</v>
      </c>
    </row>
    <row r="24" spans="1:17" x14ac:dyDescent="0.25">
      <c r="A24" t="s">
        <v>7</v>
      </c>
      <c r="B24">
        <v>2</v>
      </c>
      <c r="C24">
        <v>1</v>
      </c>
      <c r="D24">
        <v>78</v>
      </c>
      <c r="E24">
        <v>7.91</v>
      </c>
      <c r="F24">
        <v>1</v>
      </c>
      <c r="G24">
        <v>78</v>
      </c>
    </row>
    <row r="25" spans="1:17" x14ac:dyDescent="0.25">
      <c r="A25" t="s">
        <v>7</v>
      </c>
      <c r="B25">
        <v>2</v>
      </c>
      <c r="C25">
        <v>1</v>
      </c>
      <c r="D25">
        <v>68</v>
      </c>
      <c r="E25">
        <v>11.03</v>
      </c>
      <c r="F25">
        <v>1</v>
      </c>
      <c r="G25">
        <v>68</v>
      </c>
    </row>
    <row r="26" spans="1:17" x14ac:dyDescent="0.25">
      <c r="A26" t="s">
        <v>7</v>
      </c>
      <c r="B26">
        <v>2</v>
      </c>
      <c r="C26">
        <v>1</v>
      </c>
      <c r="D26">
        <v>74</v>
      </c>
      <c r="E26">
        <v>5.53</v>
      </c>
      <c r="F26">
        <v>1</v>
      </c>
      <c r="G26">
        <v>74</v>
      </c>
    </row>
    <row r="27" spans="1:17" x14ac:dyDescent="0.25">
      <c r="A27" t="s">
        <v>7</v>
      </c>
      <c r="B27">
        <v>2</v>
      </c>
      <c r="C27">
        <v>1</v>
      </c>
      <c r="D27">
        <v>54</v>
      </c>
      <c r="E27">
        <v>16.96</v>
      </c>
      <c r="F27">
        <v>1</v>
      </c>
      <c r="G27">
        <v>54</v>
      </c>
    </row>
    <row r="28" spans="1:17" x14ac:dyDescent="0.25">
      <c r="A28" t="s">
        <v>7</v>
      </c>
      <c r="B28">
        <v>2</v>
      </c>
      <c r="C28">
        <v>1</v>
      </c>
      <c r="D28">
        <v>65</v>
      </c>
      <c r="E28">
        <v>12.97</v>
      </c>
      <c r="F28">
        <v>1</v>
      </c>
      <c r="G28">
        <v>65</v>
      </c>
    </row>
    <row r="29" spans="1:17" x14ac:dyDescent="0.25">
      <c r="A29" t="s">
        <v>7</v>
      </c>
      <c r="B29">
        <v>2</v>
      </c>
      <c r="C29">
        <v>1</v>
      </c>
      <c r="D29">
        <v>54</v>
      </c>
      <c r="E29">
        <v>15.47</v>
      </c>
      <c r="F29">
        <v>1</v>
      </c>
      <c r="G29">
        <v>54</v>
      </c>
    </row>
    <row r="30" spans="1:17" x14ac:dyDescent="0.25">
      <c r="A30" t="s">
        <v>7</v>
      </c>
      <c r="B30">
        <v>2</v>
      </c>
      <c r="C30">
        <v>1</v>
      </c>
      <c r="D30">
        <v>51</v>
      </c>
      <c r="E30">
        <v>16.28</v>
      </c>
      <c r="F30">
        <v>1</v>
      </c>
      <c r="G30">
        <v>51</v>
      </c>
    </row>
    <row r="31" spans="1:17" x14ac:dyDescent="0.25">
      <c r="A31" t="s">
        <v>7</v>
      </c>
      <c r="B31">
        <v>2</v>
      </c>
      <c r="C31">
        <v>1</v>
      </c>
      <c r="D31">
        <v>52</v>
      </c>
      <c r="E31">
        <v>13.98</v>
      </c>
      <c r="F31">
        <v>1</v>
      </c>
      <c r="G31">
        <v>52</v>
      </c>
    </row>
    <row r="32" spans="1:17" x14ac:dyDescent="0.25">
      <c r="A32" t="s">
        <v>7</v>
      </c>
      <c r="B32">
        <v>2</v>
      </c>
      <c r="C32">
        <v>1</v>
      </c>
      <c r="D32">
        <v>60</v>
      </c>
      <c r="E32">
        <v>11.82</v>
      </c>
      <c r="F32">
        <v>1</v>
      </c>
      <c r="G32">
        <v>60</v>
      </c>
    </row>
    <row r="33" spans="1:7" x14ac:dyDescent="0.25">
      <c r="A33" t="s">
        <v>7</v>
      </c>
      <c r="B33">
        <v>2</v>
      </c>
      <c r="C33">
        <v>1</v>
      </c>
      <c r="D33">
        <v>60</v>
      </c>
      <c r="E33">
        <v>11.86</v>
      </c>
      <c r="F33">
        <v>1</v>
      </c>
      <c r="G33">
        <v>60</v>
      </c>
    </row>
    <row r="34" spans="1:7" x14ac:dyDescent="0.25">
      <c r="A34" t="s">
        <v>7</v>
      </c>
      <c r="B34">
        <v>2</v>
      </c>
      <c r="C34">
        <v>1</v>
      </c>
      <c r="D34">
        <v>63</v>
      </c>
      <c r="E34">
        <v>11.75</v>
      </c>
      <c r="F34">
        <v>1</v>
      </c>
      <c r="G34">
        <v>63</v>
      </c>
    </row>
    <row r="35" spans="1:7" x14ac:dyDescent="0.25">
      <c r="A35" t="s">
        <v>7</v>
      </c>
      <c r="B35">
        <v>2</v>
      </c>
      <c r="C35">
        <v>1</v>
      </c>
      <c r="D35">
        <v>65</v>
      </c>
      <c r="E35">
        <v>10.49</v>
      </c>
      <c r="F35">
        <v>1</v>
      </c>
      <c r="G35">
        <v>65</v>
      </c>
    </row>
    <row r="36" spans="1:7" x14ac:dyDescent="0.25">
      <c r="A36" t="s">
        <v>7</v>
      </c>
      <c r="B36">
        <v>2</v>
      </c>
      <c r="C36">
        <v>1</v>
      </c>
      <c r="D36">
        <v>67</v>
      </c>
      <c r="E36">
        <v>8.82</v>
      </c>
      <c r="F36">
        <v>1</v>
      </c>
      <c r="G36">
        <v>67</v>
      </c>
    </row>
    <row r="37" spans="1:7" x14ac:dyDescent="0.25">
      <c r="A37" t="s">
        <v>7</v>
      </c>
      <c r="B37">
        <v>2</v>
      </c>
      <c r="C37">
        <v>1</v>
      </c>
      <c r="D37">
        <v>58</v>
      </c>
      <c r="E37">
        <v>14.66</v>
      </c>
      <c r="F37">
        <v>1</v>
      </c>
      <c r="G37">
        <v>58</v>
      </c>
    </row>
    <row r="38" spans="1:7" x14ac:dyDescent="0.25">
      <c r="A38" t="s">
        <v>7</v>
      </c>
      <c r="B38">
        <v>2</v>
      </c>
      <c r="C38">
        <v>1</v>
      </c>
      <c r="D38">
        <v>56</v>
      </c>
      <c r="E38">
        <v>14.25</v>
      </c>
      <c r="F38">
        <v>1</v>
      </c>
      <c r="G38">
        <v>56</v>
      </c>
    </row>
    <row r="39" spans="1:7" x14ac:dyDescent="0.25">
      <c r="A39" t="s">
        <v>7</v>
      </c>
      <c r="B39">
        <v>2</v>
      </c>
      <c r="C39">
        <v>1</v>
      </c>
      <c r="D39">
        <v>76</v>
      </c>
      <c r="E39">
        <v>7.76</v>
      </c>
      <c r="F39">
        <v>1</v>
      </c>
      <c r="G39">
        <v>76</v>
      </c>
    </row>
    <row r="40" spans="1:7" x14ac:dyDescent="0.25">
      <c r="A40" t="s">
        <v>7</v>
      </c>
      <c r="B40">
        <v>2</v>
      </c>
      <c r="C40">
        <v>1</v>
      </c>
      <c r="D40">
        <v>54</v>
      </c>
      <c r="E40">
        <v>15.72</v>
      </c>
      <c r="F40">
        <v>1</v>
      </c>
      <c r="G40">
        <v>54</v>
      </c>
    </row>
    <row r="41" spans="1:7" x14ac:dyDescent="0.25">
      <c r="A41" t="s">
        <v>7</v>
      </c>
      <c r="B41">
        <v>2</v>
      </c>
      <c r="C41">
        <v>1</v>
      </c>
      <c r="D41">
        <v>51</v>
      </c>
      <c r="E41">
        <v>15.47</v>
      </c>
      <c r="F41">
        <v>1</v>
      </c>
      <c r="G41">
        <v>51</v>
      </c>
    </row>
    <row r="42" spans="1:7" x14ac:dyDescent="0.25">
      <c r="A42" t="s">
        <v>7</v>
      </c>
      <c r="B42">
        <v>2</v>
      </c>
      <c r="C42">
        <v>1</v>
      </c>
      <c r="D42">
        <v>49</v>
      </c>
      <c r="E42">
        <v>17.77</v>
      </c>
      <c r="F42">
        <v>1</v>
      </c>
      <c r="G42">
        <v>49</v>
      </c>
    </row>
    <row r="43" spans="1:7" x14ac:dyDescent="0.25">
      <c r="A43" t="s">
        <v>7</v>
      </c>
      <c r="B43">
        <v>2</v>
      </c>
      <c r="C43">
        <v>1</v>
      </c>
      <c r="D43">
        <v>49</v>
      </c>
      <c r="E43">
        <v>18.79</v>
      </c>
      <c r="F43">
        <v>1</v>
      </c>
      <c r="G43">
        <v>49</v>
      </c>
    </row>
    <row r="44" spans="1:7" x14ac:dyDescent="0.25">
      <c r="A44" t="s">
        <v>7</v>
      </c>
      <c r="B44">
        <v>2</v>
      </c>
      <c r="C44">
        <v>1</v>
      </c>
      <c r="D44">
        <v>54</v>
      </c>
      <c r="E44">
        <v>15.29</v>
      </c>
      <c r="F44">
        <v>1</v>
      </c>
      <c r="G44">
        <v>54</v>
      </c>
    </row>
    <row r="45" spans="1:7" x14ac:dyDescent="0.25">
      <c r="A45" t="s">
        <v>7</v>
      </c>
      <c r="B45">
        <v>2</v>
      </c>
      <c r="C45">
        <v>1</v>
      </c>
      <c r="D45">
        <v>56</v>
      </c>
      <c r="E45">
        <v>16.100000000000001</v>
      </c>
      <c r="F45">
        <v>1</v>
      </c>
      <c r="G45">
        <v>56</v>
      </c>
    </row>
    <row r="46" spans="1:7" x14ac:dyDescent="0.25">
      <c r="A46" t="s">
        <v>7</v>
      </c>
      <c r="B46">
        <v>2</v>
      </c>
      <c r="C46">
        <v>1</v>
      </c>
      <c r="D46">
        <v>69</v>
      </c>
      <c r="E46">
        <v>9.36</v>
      </c>
      <c r="F46">
        <v>1</v>
      </c>
      <c r="G46">
        <v>69</v>
      </c>
    </row>
    <row r="47" spans="1:7" x14ac:dyDescent="0.25">
      <c r="A47" t="s">
        <v>7</v>
      </c>
      <c r="B47">
        <v>2</v>
      </c>
      <c r="C47">
        <v>1</v>
      </c>
      <c r="D47">
        <v>43</v>
      </c>
      <c r="E47">
        <v>21.31</v>
      </c>
      <c r="F47">
        <v>1</v>
      </c>
      <c r="G47">
        <v>43</v>
      </c>
    </row>
    <row r="48" spans="1:7" x14ac:dyDescent="0.25">
      <c r="A48" t="s">
        <v>7</v>
      </c>
      <c r="B48">
        <v>2</v>
      </c>
      <c r="C48">
        <v>1</v>
      </c>
      <c r="D48">
        <v>50</v>
      </c>
      <c r="E48">
        <v>17.61</v>
      </c>
      <c r="F48">
        <v>1</v>
      </c>
      <c r="G48">
        <v>50</v>
      </c>
    </row>
    <row r="49" spans="1:7" x14ac:dyDescent="0.25">
      <c r="A49" t="s">
        <v>7</v>
      </c>
      <c r="B49">
        <v>2</v>
      </c>
      <c r="C49">
        <v>1</v>
      </c>
      <c r="D49">
        <v>65</v>
      </c>
      <c r="E49">
        <v>10.46</v>
      </c>
      <c r="F49">
        <v>1</v>
      </c>
      <c r="G49">
        <v>65</v>
      </c>
    </row>
    <row r="50" spans="1:7" x14ac:dyDescent="0.25">
      <c r="A50" t="s">
        <v>7</v>
      </c>
      <c r="B50">
        <v>2</v>
      </c>
      <c r="C50">
        <v>1</v>
      </c>
      <c r="D50">
        <v>69</v>
      </c>
      <c r="E50">
        <v>9.64</v>
      </c>
      <c r="F50">
        <v>1</v>
      </c>
      <c r="G50">
        <v>69</v>
      </c>
    </row>
    <row r="51" spans="1:7" x14ac:dyDescent="0.25">
      <c r="A51" t="s">
        <v>7</v>
      </c>
      <c r="B51">
        <v>2</v>
      </c>
      <c r="C51">
        <v>1</v>
      </c>
      <c r="D51">
        <v>78</v>
      </c>
      <c r="E51">
        <v>7.01</v>
      </c>
      <c r="F51">
        <v>1</v>
      </c>
      <c r="G51">
        <v>78</v>
      </c>
    </row>
    <row r="52" spans="1:7" x14ac:dyDescent="0.25">
      <c r="A52" t="s">
        <v>7</v>
      </c>
      <c r="B52">
        <v>2</v>
      </c>
      <c r="C52">
        <v>1</v>
      </c>
      <c r="D52">
        <v>79</v>
      </c>
      <c r="E52">
        <v>6.39</v>
      </c>
      <c r="F52">
        <v>1</v>
      </c>
      <c r="G52">
        <v>79</v>
      </c>
    </row>
    <row r="53" spans="1:7" x14ac:dyDescent="0.25">
      <c r="A53" t="s">
        <v>7</v>
      </c>
      <c r="B53">
        <v>2</v>
      </c>
      <c r="C53">
        <v>1</v>
      </c>
      <c r="D53">
        <v>75</v>
      </c>
      <c r="E53">
        <v>8.7100000000000009</v>
      </c>
      <c r="F53">
        <v>1</v>
      </c>
      <c r="G53">
        <v>75</v>
      </c>
    </row>
    <row r="54" spans="1:7" x14ac:dyDescent="0.25">
      <c r="A54" t="s">
        <v>7</v>
      </c>
      <c r="B54">
        <v>2</v>
      </c>
      <c r="C54">
        <v>1</v>
      </c>
      <c r="D54">
        <v>72</v>
      </c>
      <c r="E54">
        <v>7.5</v>
      </c>
      <c r="F54">
        <v>1</v>
      </c>
      <c r="G54">
        <v>72</v>
      </c>
    </row>
    <row r="55" spans="1:7" x14ac:dyDescent="0.25">
      <c r="A55" t="s">
        <v>7</v>
      </c>
      <c r="B55">
        <v>2</v>
      </c>
      <c r="C55">
        <v>1</v>
      </c>
      <c r="D55">
        <v>66</v>
      </c>
      <c r="E55">
        <v>9.42</v>
      </c>
      <c r="F55">
        <v>1</v>
      </c>
      <c r="G55">
        <v>66</v>
      </c>
    </row>
    <row r="56" spans="1:7" x14ac:dyDescent="0.25">
      <c r="A56" t="s">
        <v>7</v>
      </c>
      <c r="B56">
        <v>2</v>
      </c>
      <c r="C56">
        <v>1</v>
      </c>
      <c r="D56">
        <v>62</v>
      </c>
      <c r="E56">
        <v>11.73</v>
      </c>
      <c r="F56">
        <v>1</v>
      </c>
      <c r="G56">
        <v>62</v>
      </c>
    </row>
    <row r="57" spans="1:7" x14ac:dyDescent="0.25">
      <c r="A57" t="s">
        <v>7</v>
      </c>
      <c r="B57">
        <v>2</v>
      </c>
      <c r="C57">
        <v>1</v>
      </c>
      <c r="D57">
        <v>66</v>
      </c>
      <c r="E57">
        <v>11.12</v>
      </c>
      <c r="F57">
        <v>1</v>
      </c>
      <c r="G57">
        <v>66</v>
      </c>
    </row>
    <row r="58" spans="1:7" x14ac:dyDescent="0.25">
      <c r="A58" t="s">
        <v>7</v>
      </c>
      <c r="B58">
        <v>2</v>
      </c>
      <c r="C58">
        <v>1</v>
      </c>
      <c r="D58">
        <v>69</v>
      </c>
      <c r="E58">
        <v>9.7100000000000009</v>
      </c>
      <c r="F58">
        <v>1</v>
      </c>
      <c r="G58">
        <v>69</v>
      </c>
    </row>
    <row r="59" spans="1:7" x14ac:dyDescent="0.25">
      <c r="A59" t="s">
        <v>7</v>
      </c>
      <c r="B59">
        <v>2</v>
      </c>
      <c r="C59">
        <v>1</v>
      </c>
      <c r="D59">
        <v>68</v>
      </c>
      <c r="E59">
        <v>9.5299999999999994</v>
      </c>
      <c r="F59">
        <v>1</v>
      </c>
      <c r="G59">
        <v>68</v>
      </c>
    </row>
    <row r="60" spans="1:7" x14ac:dyDescent="0.25">
      <c r="A60" t="s">
        <v>7</v>
      </c>
      <c r="B60">
        <v>2</v>
      </c>
      <c r="C60">
        <v>1</v>
      </c>
      <c r="D60">
        <v>65</v>
      </c>
      <c r="E60">
        <v>9.7200000000000006</v>
      </c>
      <c r="F60">
        <v>1</v>
      </c>
      <c r="G60">
        <v>65</v>
      </c>
    </row>
    <row r="61" spans="1:7" x14ac:dyDescent="0.25">
      <c r="A61" t="s">
        <v>8</v>
      </c>
      <c r="B61">
        <v>2</v>
      </c>
      <c r="C61">
        <v>1</v>
      </c>
      <c r="D61">
        <v>68</v>
      </c>
      <c r="E61">
        <v>16.93</v>
      </c>
      <c r="F61">
        <v>1</v>
      </c>
      <c r="G61">
        <v>68</v>
      </c>
    </row>
    <row r="62" spans="1:7" x14ac:dyDescent="0.25">
      <c r="A62" t="s">
        <v>8</v>
      </c>
      <c r="B62">
        <v>2</v>
      </c>
      <c r="C62">
        <v>1</v>
      </c>
      <c r="D62">
        <v>66</v>
      </c>
      <c r="E62">
        <v>12.05</v>
      </c>
      <c r="F62">
        <v>1</v>
      </c>
      <c r="G62">
        <v>66</v>
      </c>
    </row>
    <row r="63" spans="1:7" x14ac:dyDescent="0.25">
      <c r="A63" t="s">
        <v>8</v>
      </c>
      <c r="B63">
        <v>2</v>
      </c>
      <c r="C63">
        <v>1</v>
      </c>
      <c r="D63">
        <v>65</v>
      </c>
      <c r="E63">
        <v>12.97</v>
      </c>
      <c r="F63">
        <v>1</v>
      </c>
      <c r="G63">
        <v>65</v>
      </c>
    </row>
    <row r="64" spans="1:7" x14ac:dyDescent="0.25">
      <c r="A64" t="s">
        <v>8</v>
      </c>
      <c r="B64">
        <v>2</v>
      </c>
      <c r="C64">
        <v>1</v>
      </c>
      <c r="D64">
        <v>70</v>
      </c>
      <c r="E64">
        <v>10.35</v>
      </c>
      <c r="F64">
        <v>1</v>
      </c>
      <c r="G64">
        <v>70</v>
      </c>
    </row>
    <row r="65" spans="1:7" x14ac:dyDescent="0.25">
      <c r="A65" t="s">
        <v>8</v>
      </c>
      <c r="B65">
        <v>2</v>
      </c>
      <c r="C65">
        <v>1</v>
      </c>
      <c r="D65">
        <v>74</v>
      </c>
      <c r="E65">
        <v>8.51</v>
      </c>
      <c r="F65">
        <v>1</v>
      </c>
      <c r="G65">
        <v>74</v>
      </c>
    </row>
    <row r="66" spans="1:7" x14ac:dyDescent="0.25">
      <c r="A66" t="s">
        <v>8</v>
      </c>
      <c r="B66">
        <v>2</v>
      </c>
      <c r="C66">
        <v>1</v>
      </c>
      <c r="D66">
        <v>71</v>
      </c>
      <c r="E66">
        <v>11.1</v>
      </c>
      <c r="F66">
        <v>1</v>
      </c>
      <c r="G66">
        <v>71</v>
      </c>
    </row>
    <row r="67" spans="1:7" x14ac:dyDescent="0.25">
      <c r="A67" t="s">
        <v>8</v>
      </c>
      <c r="B67">
        <v>2</v>
      </c>
      <c r="C67">
        <v>1</v>
      </c>
      <c r="D67">
        <v>66</v>
      </c>
      <c r="E67">
        <v>11.65</v>
      </c>
      <c r="F67">
        <v>1</v>
      </c>
      <c r="G67">
        <v>66</v>
      </c>
    </row>
    <row r="68" spans="1:7" x14ac:dyDescent="0.25">
      <c r="A68" t="s">
        <v>8</v>
      </c>
      <c r="B68">
        <v>2</v>
      </c>
      <c r="C68">
        <v>1</v>
      </c>
      <c r="D68">
        <v>72</v>
      </c>
      <c r="E68">
        <v>12.36</v>
      </c>
      <c r="F68">
        <v>1</v>
      </c>
      <c r="G68">
        <v>72</v>
      </c>
    </row>
    <row r="69" spans="1:7" x14ac:dyDescent="0.25">
      <c r="A69" t="s">
        <v>8</v>
      </c>
      <c r="B69">
        <v>2</v>
      </c>
      <c r="C69">
        <v>1</v>
      </c>
      <c r="D69">
        <v>69</v>
      </c>
      <c r="E69">
        <v>10.35</v>
      </c>
      <c r="F69">
        <v>1</v>
      </c>
      <c r="G69">
        <v>69</v>
      </c>
    </row>
    <row r="70" spans="1:7" x14ac:dyDescent="0.25">
      <c r="A70" t="s">
        <v>8</v>
      </c>
      <c r="B70">
        <v>2</v>
      </c>
      <c r="C70">
        <v>1</v>
      </c>
      <c r="D70">
        <v>69</v>
      </c>
      <c r="E70">
        <v>10.5</v>
      </c>
      <c r="F70">
        <v>1</v>
      </c>
      <c r="G70">
        <v>69</v>
      </c>
    </row>
    <row r="71" spans="1:7" x14ac:dyDescent="0.25">
      <c r="A71" t="s">
        <v>8</v>
      </c>
      <c r="B71">
        <v>2</v>
      </c>
      <c r="C71">
        <v>1</v>
      </c>
      <c r="D71">
        <v>72</v>
      </c>
      <c r="E71">
        <v>10.37</v>
      </c>
      <c r="F71">
        <v>1</v>
      </c>
      <c r="G71">
        <v>72</v>
      </c>
    </row>
    <row r="72" spans="1:7" x14ac:dyDescent="0.25">
      <c r="A72" t="s">
        <v>8</v>
      </c>
      <c r="B72">
        <v>2</v>
      </c>
      <c r="C72">
        <v>1</v>
      </c>
      <c r="D72">
        <v>72</v>
      </c>
      <c r="E72">
        <v>11.15</v>
      </c>
      <c r="F72">
        <v>1</v>
      </c>
      <c r="G72">
        <v>72</v>
      </c>
    </row>
    <row r="73" spans="1:7" x14ac:dyDescent="0.25">
      <c r="A73" t="s">
        <v>8</v>
      </c>
      <c r="B73">
        <v>2</v>
      </c>
      <c r="C73">
        <v>1</v>
      </c>
      <c r="D73">
        <v>75</v>
      </c>
      <c r="E73">
        <v>10.83</v>
      </c>
      <c r="F73">
        <v>1</v>
      </c>
      <c r="G73">
        <v>75</v>
      </c>
    </row>
    <row r="74" spans="1:7" x14ac:dyDescent="0.25">
      <c r="A74" t="s">
        <v>8</v>
      </c>
      <c r="B74">
        <v>2</v>
      </c>
      <c r="C74">
        <v>1</v>
      </c>
      <c r="D74">
        <v>78</v>
      </c>
      <c r="E74">
        <v>7.17</v>
      </c>
      <c r="F74">
        <v>1</v>
      </c>
      <c r="G74">
        <v>78</v>
      </c>
    </row>
    <row r="75" spans="1:7" x14ac:dyDescent="0.25">
      <c r="A75" t="s">
        <v>8</v>
      </c>
      <c r="B75">
        <v>2</v>
      </c>
      <c r="C75">
        <v>1</v>
      </c>
      <c r="D75">
        <v>73</v>
      </c>
      <c r="E75">
        <v>12.69</v>
      </c>
      <c r="F75">
        <v>1</v>
      </c>
      <c r="G75">
        <v>73</v>
      </c>
    </row>
    <row r="76" spans="1:7" x14ac:dyDescent="0.25">
      <c r="A76" t="s">
        <v>8</v>
      </c>
      <c r="B76">
        <v>2</v>
      </c>
      <c r="C76">
        <v>1</v>
      </c>
      <c r="D76">
        <v>66</v>
      </c>
      <c r="E76">
        <v>14.54</v>
      </c>
      <c r="F76">
        <v>1</v>
      </c>
      <c r="G76">
        <v>66</v>
      </c>
    </row>
    <row r="77" spans="1:7" x14ac:dyDescent="0.25">
      <c r="A77" t="s">
        <v>8</v>
      </c>
      <c r="B77">
        <v>2</v>
      </c>
      <c r="C77">
        <v>1</v>
      </c>
      <c r="D77">
        <v>63</v>
      </c>
      <c r="E77">
        <v>12.58</v>
      </c>
      <c r="F77">
        <v>1</v>
      </c>
      <c r="G77">
        <v>63</v>
      </c>
    </row>
    <row r="78" spans="1:7" x14ac:dyDescent="0.25">
      <c r="A78" t="s">
        <v>8</v>
      </c>
      <c r="B78">
        <v>2</v>
      </c>
      <c r="C78">
        <v>1</v>
      </c>
      <c r="D78">
        <v>59</v>
      </c>
      <c r="E78">
        <v>13.99</v>
      </c>
      <c r="F78">
        <v>1</v>
      </c>
      <c r="G78">
        <v>59</v>
      </c>
    </row>
    <row r="79" spans="1:7" x14ac:dyDescent="0.25">
      <c r="A79" t="s">
        <v>8</v>
      </c>
      <c r="B79">
        <v>2</v>
      </c>
      <c r="C79">
        <v>1</v>
      </c>
      <c r="D79">
        <v>60</v>
      </c>
      <c r="E79">
        <v>13.88</v>
      </c>
      <c r="F79">
        <v>1</v>
      </c>
      <c r="G79">
        <v>60</v>
      </c>
    </row>
    <row r="80" spans="1:7" x14ac:dyDescent="0.25">
      <c r="A80" t="s">
        <v>8</v>
      </c>
      <c r="B80">
        <v>2</v>
      </c>
      <c r="C80">
        <v>1</v>
      </c>
      <c r="D80">
        <v>65</v>
      </c>
      <c r="E80">
        <v>13.56</v>
      </c>
      <c r="F80">
        <v>1</v>
      </c>
      <c r="G80">
        <v>65</v>
      </c>
    </row>
    <row r="81" spans="1:7" x14ac:dyDescent="0.25">
      <c r="A81" t="s">
        <v>8</v>
      </c>
      <c r="B81">
        <v>2</v>
      </c>
      <c r="C81">
        <v>1</v>
      </c>
      <c r="D81">
        <v>59</v>
      </c>
      <c r="E81">
        <v>14.75</v>
      </c>
      <c r="F81">
        <v>1</v>
      </c>
      <c r="G81">
        <v>59</v>
      </c>
    </row>
    <row r="82" spans="1:7" x14ac:dyDescent="0.25">
      <c r="A82" t="s">
        <v>8</v>
      </c>
      <c r="B82">
        <v>2</v>
      </c>
      <c r="C82">
        <v>1</v>
      </c>
      <c r="D82">
        <v>60</v>
      </c>
      <c r="E82">
        <v>15.37</v>
      </c>
      <c r="F82">
        <v>1</v>
      </c>
      <c r="G82">
        <v>60</v>
      </c>
    </row>
    <row r="83" spans="1:7" x14ac:dyDescent="0.25">
      <c r="A83" t="s">
        <v>8</v>
      </c>
      <c r="B83">
        <v>2</v>
      </c>
      <c r="C83">
        <v>1</v>
      </c>
      <c r="D83">
        <v>50</v>
      </c>
      <c r="E83">
        <v>20.37</v>
      </c>
      <c r="F83">
        <v>1</v>
      </c>
      <c r="G83">
        <v>50</v>
      </c>
    </row>
    <row r="84" spans="1:7" x14ac:dyDescent="0.25">
      <c r="A84" t="s">
        <v>8</v>
      </c>
      <c r="B84">
        <v>2</v>
      </c>
      <c r="C84">
        <v>1</v>
      </c>
      <c r="D84">
        <v>81</v>
      </c>
      <c r="E84">
        <v>7.73</v>
      </c>
      <c r="F84">
        <v>1</v>
      </c>
      <c r="G84">
        <v>81</v>
      </c>
    </row>
    <row r="85" spans="1:7" x14ac:dyDescent="0.25">
      <c r="A85" t="s">
        <v>8</v>
      </c>
      <c r="B85">
        <v>2</v>
      </c>
      <c r="C85">
        <v>1</v>
      </c>
      <c r="D85">
        <v>71</v>
      </c>
      <c r="E85">
        <v>16.36</v>
      </c>
      <c r="F85">
        <v>1</v>
      </c>
      <c r="G85">
        <v>71</v>
      </c>
    </row>
    <row r="86" spans="1:7" x14ac:dyDescent="0.25">
      <c r="A86" t="s">
        <v>8</v>
      </c>
      <c r="B86">
        <v>2</v>
      </c>
      <c r="C86">
        <v>1</v>
      </c>
      <c r="D86">
        <v>70</v>
      </c>
      <c r="E86">
        <v>11.17</v>
      </c>
      <c r="F86">
        <v>1</v>
      </c>
      <c r="G86">
        <v>70</v>
      </c>
    </row>
    <row r="87" spans="1:7" x14ac:dyDescent="0.25">
      <c r="A87" t="s">
        <v>8</v>
      </c>
      <c r="B87">
        <v>2</v>
      </c>
      <c r="C87">
        <v>1</v>
      </c>
      <c r="D87">
        <v>54</v>
      </c>
      <c r="E87">
        <v>14.73</v>
      </c>
      <c r="F87">
        <v>1</v>
      </c>
      <c r="G87">
        <v>54</v>
      </c>
    </row>
    <row r="88" spans="1:7" x14ac:dyDescent="0.25">
      <c r="A88" t="s">
        <v>8</v>
      </c>
      <c r="B88">
        <v>2</v>
      </c>
      <c r="C88">
        <v>1</v>
      </c>
      <c r="D88">
        <v>79</v>
      </c>
      <c r="E88">
        <v>10.78</v>
      </c>
      <c r="F88">
        <v>1</v>
      </c>
      <c r="G88">
        <v>79</v>
      </c>
    </row>
    <row r="89" spans="1:7" x14ac:dyDescent="0.25">
      <c r="A89" t="s">
        <v>10</v>
      </c>
      <c r="B89">
        <v>2</v>
      </c>
      <c r="C89">
        <v>1</v>
      </c>
      <c r="D89">
        <v>79</v>
      </c>
      <c r="E89">
        <v>6.47</v>
      </c>
      <c r="F89">
        <v>1</v>
      </c>
      <c r="G89">
        <v>79</v>
      </c>
    </row>
    <row r="90" spans="1:7" x14ac:dyDescent="0.25">
      <c r="A90" t="s">
        <v>10</v>
      </c>
      <c r="B90">
        <v>2</v>
      </c>
      <c r="C90">
        <v>1</v>
      </c>
      <c r="D90">
        <v>66</v>
      </c>
      <c r="E90">
        <v>8.82</v>
      </c>
      <c r="F90">
        <v>1</v>
      </c>
      <c r="G90">
        <v>66</v>
      </c>
    </row>
    <row r="91" spans="1:7" x14ac:dyDescent="0.25">
      <c r="A91" t="s">
        <v>10</v>
      </c>
      <c r="B91">
        <v>2</v>
      </c>
      <c r="C91">
        <v>1</v>
      </c>
      <c r="D91">
        <v>75</v>
      </c>
      <c r="E91">
        <v>6.72</v>
      </c>
      <c r="F91">
        <v>1</v>
      </c>
      <c r="G91">
        <v>75</v>
      </c>
    </row>
    <row r="92" spans="1:7" x14ac:dyDescent="0.25">
      <c r="A92" t="s">
        <v>10</v>
      </c>
      <c r="B92">
        <v>2</v>
      </c>
      <c r="C92">
        <v>1</v>
      </c>
      <c r="D92">
        <v>69</v>
      </c>
      <c r="E92">
        <v>7.28</v>
      </c>
      <c r="F92">
        <v>1</v>
      </c>
      <c r="G92">
        <v>69</v>
      </c>
    </row>
    <row r="93" spans="1:7" x14ac:dyDescent="0.25">
      <c r="A93" t="s">
        <v>10</v>
      </c>
      <c r="B93">
        <v>2</v>
      </c>
      <c r="C93">
        <v>1</v>
      </c>
      <c r="D93">
        <v>65</v>
      </c>
      <c r="E93">
        <v>7.09</v>
      </c>
      <c r="F93">
        <v>1</v>
      </c>
      <c r="G93">
        <v>65</v>
      </c>
    </row>
    <row r="94" spans="1:7" x14ac:dyDescent="0.25">
      <c r="A94" t="s">
        <v>10</v>
      </c>
      <c r="B94">
        <v>2</v>
      </c>
      <c r="C94">
        <v>1</v>
      </c>
      <c r="D94">
        <v>70</v>
      </c>
      <c r="E94">
        <v>6.24</v>
      </c>
      <c r="F94">
        <v>1</v>
      </c>
      <c r="G94">
        <v>70</v>
      </c>
    </row>
    <row r="95" spans="1:7" x14ac:dyDescent="0.25">
      <c r="A95" t="s">
        <v>10</v>
      </c>
      <c r="B95">
        <v>2</v>
      </c>
      <c r="C95">
        <v>1</v>
      </c>
      <c r="D95">
        <v>66</v>
      </c>
      <c r="E95">
        <v>8.7100000000000009</v>
      </c>
      <c r="F95">
        <v>1</v>
      </c>
      <c r="G95">
        <v>66</v>
      </c>
    </row>
    <row r="96" spans="1:7" x14ac:dyDescent="0.25">
      <c r="A96" t="s">
        <v>10</v>
      </c>
      <c r="B96">
        <v>2</v>
      </c>
      <c r="C96">
        <v>1</v>
      </c>
      <c r="D96">
        <v>62</v>
      </c>
      <c r="E96">
        <v>8.7799999999999994</v>
      </c>
      <c r="F96">
        <v>1</v>
      </c>
      <c r="G96">
        <v>62</v>
      </c>
    </row>
    <row r="97" spans="1:7" x14ac:dyDescent="0.25">
      <c r="A97" t="s">
        <v>10</v>
      </c>
      <c r="B97">
        <v>2</v>
      </c>
      <c r="C97">
        <v>1</v>
      </c>
      <c r="D97">
        <v>69</v>
      </c>
      <c r="E97">
        <v>7.62</v>
      </c>
      <c r="F97">
        <v>1</v>
      </c>
      <c r="G97">
        <v>69</v>
      </c>
    </row>
    <row r="98" spans="1:7" x14ac:dyDescent="0.25">
      <c r="A98" t="s">
        <v>10</v>
      </c>
      <c r="B98">
        <v>2</v>
      </c>
      <c r="C98">
        <v>1</v>
      </c>
      <c r="D98">
        <v>68</v>
      </c>
      <c r="E98">
        <v>7.36</v>
      </c>
      <c r="F98">
        <v>1</v>
      </c>
      <c r="G98">
        <v>68</v>
      </c>
    </row>
    <row r="99" spans="1:7" x14ac:dyDescent="0.25">
      <c r="A99" t="s">
        <v>10</v>
      </c>
      <c r="B99">
        <v>2</v>
      </c>
      <c r="C99">
        <v>1</v>
      </c>
      <c r="D99">
        <v>73</v>
      </c>
      <c r="E99">
        <v>7.39</v>
      </c>
      <c r="F99">
        <v>1</v>
      </c>
      <c r="G99">
        <v>73</v>
      </c>
    </row>
    <row r="100" spans="1:7" x14ac:dyDescent="0.25">
      <c r="A100" t="s">
        <v>10</v>
      </c>
      <c r="B100">
        <v>2</v>
      </c>
      <c r="C100">
        <v>1</v>
      </c>
      <c r="D100">
        <v>66</v>
      </c>
      <c r="E100">
        <v>8.8800000000000008</v>
      </c>
      <c r="F100">
        <v>1</v>
      </c>
      <c r="G100">
        <v>66</v>
      </c>
    </row>
    <row r="101" spans="1:7" x14ac:dyDescent="0.25">
      <c r="A101" t="s">
        <v>10</v>
      </c>
      <c r="B101">
        <v>2</v>
      </c>
      <c r="C101">
        <v>1</v>
      </c>
      <c r="D101">
        <v>76</v>
      </c>
      <c r="E101">
        <v>5.31</v>
      </c>
      <c r="F101">
        <v>1</v>
      </c>
      <c r="G101">
        <v>76</v>
      </c>
    </row>
    <row r="102" spans="1:7" x14ac:dyDescent="0.25">
      <c r="A102" t="s">
        <v>10</v>
      </c>
      <c r="B102">
        <v>2</v>
      </c>
      <c r="C102">
        <v>1</v>
      </c>
      <c r="D102">
        <v>73</v>
      </c>
      <c r="E102">
        <v>6.52</v>
      </c>
      <c r="F102">
        <v>1</v>
      </c>
      <c r="G102">
        <v>73</v>
      </c>
    </row>
    <row r="103" spans="1:7" x14ac:dyDescent="0.25">
      <c r="A103" t="s">
        <v>10</v>
      </c>
      <c r="B103">
        <v>2</v>
      </c>
      <c r="C103">
        <v>1</v>
      </c>
      <c r="D103">
        <v>78</v>
      </c>
      <c r="E103">
        <v>6.54</v>
      </c>
      <c r="F103">
        <v>1</v>
      </c>
      <c r="G103">
        <v>78</v>
      </c>
    </row>
    <row r="104" spans="1:7" x14ac:dyDescent="0.25">
      <c r="A104" t="s">
        <v>10</v>
      </c>
      <c r="B104">
        <v>2</v>
      </c>
      <c r="C104">
        <v>1</v>
      </c>
      <c r="D104">
        <v>81</v>
      </c>
      <c r="E104">
        <v>6.89</v>
      </c>
      <c r="F104">
        <v>1</v>
      </c>
      <c r="G104">
        <v>81</v>
      </c>
    </row>
    <row r="105" spans="1:7" x14ac:dyDescent="0.25">
      <c r="A105" t="s">
        <v>10</v>
      </c>
      <c r="B105">
        <v>2</v>
      </c>
      <c r="C105">
        <v>1</v>
      </c>
      <c r="D105">
        <v>74</v>
      </c>
      <c r="E105">
        <v>5.81</v>
      </c>
      <c r="F105">
        <v>1</v>
      </c>
      <c r="G105">
        <v>74</v>
      </c>
    </row>
    <row r="106" spans="1:7" x14ac:dyDescent="0.25">
      <c r="A106" t="s">
        <v>10</v>
      </c>
      <c r="B106">
        <v>2</v>
      </c>
      <c r="C106">
        <v>1</v>
      </c>
      <c r="D106">
        <v>61</v>
      </c>
      <c r="E106">
        <v>7.77</v>
      </c>
      <c r="F106">
        <v>1</v>
      </c>
      <c r="G106">
        <v>61</v>
      </c>
    </row>
    <row r="107" spans="1:7" x14ac:dyDescent="0.25">
      <c r="A107" t="s">
        <v>10</v>
      </c>
      <c r="B107">
        <v>2</v>
      </c>
      <c r="C107">
        <v>1</v>
      </c>
      <c r="D107">
        <v>76</v>
      </c>
      <c r="E107">
        <v>6.11</v>
      </c>
      <c r="F107">
        <v>1</v>
      </c>
      <c r="G107">
        <v>76</v>
      </c>
    </row>
    <row r="108" spans="1:7" x14ac:dyDescent="0.25">
      <c r="A108" t="s">
        <v>10</v>
      </c>
      <c r="B108">
        <v>2</v>
      </c>
      <c r="C108">
        <v>1</v>
      </c>
      <c r="D108">
        <v>63</v>
      </c>
      <c r="E108">
        <v>8.66</v>
      </c>
      <c r="F108">
        <v>1</v>
      </c>
      <c r="G108">
        <v>63</v>
      </c>
    </row>
    <row r="109" spans="1:7" x14ac:dyDescent="0.25">
      <c r="A109" t="s">
        <v>10</v>
      </c>
      <c r="B109">
        <v>2</v>
      </c>
      <c r="C109">
        <v>1</v>
      </c>
      <c r="D109">
        <v>72</v>
      </c>
      <c r="E109">
        <v>5.25</v>
      </c>
      <c r="F109">
        <v>1</v>
      </c>
      <c r="G109">
        <v>72</v>
      </c>
    </row>
    <row r="110" spans="1:7" x14ac:dyDescent="0.25">
      <c r="A110" t="s">
        <v>10</v>
      </c>
      <c r="B110">
        <v>2</v>
      </c>
      <c r="C110">
        <v>1</v>
      </c>
      <c r="D110">
        <v>69</v>
      </c>
      <c r="E110">
        <v>7.89</v>
      </c>
      <c r="F110">
        <v>1</v>
      </c>
      <c r="G110">
        <v>69</v>
      </c>
    </row>
    <row r="111" spans="1:7" x14ac:dyDescent="0.25">
      <c r="A111" t="s">
        <v>10</v>
      </c>
      <c r="B111">
        <v>2</v>
      </c>
      <c r="C111">
        <v>1</v>
      </c>
      <c r="D111">
        <v>64</v>
      </c>
      <c r="E111">
        <v>9.89</v>
      </c>
      <c r="F111">
        <v>1</v>
      </c>
      <c r="G111">
        <v>64</v>
      </c>
    </row>
    <row r="112" spans="1:7" x14ac:dyDescent="0.25">
      <c r="A112" t="s">
        <v>10</v>
      </c>
      <c r="B112">
        <v>2</v>
      </c>
      <c r="C112">
        <v>1</v>
      </c>
      <c r="D112">
        <v>70</v>
      </c>
      <c r="E112">
        <v>7.76</v>
      </c>
      <c r="F112">
        <v>1</v>
      </c>
      <c r="G112">
        <v>70</v>
      </c>
    </row>
    <row r="113" spans="1:7" x14ac:dyDescent="0.25">
      <c r="A113" t="s">
        <v>10</v>
      </c>
      <c r="B113">
        <v>2</v>
      </c>
      <c r="C113">
        <v>1</v>
      </c>
      <c r="D113">
        <v>58</v>
      </c>
      <c r="E113">
        <v>10.48</v>
      </c>
      <c r="F113">
        <v>1</v>
      </c>
      <c r="G113">
        <v>58</v>
      </c>
    </row>
    <row r="114" spans="1:7" x14ac:dyDescent="0.25">
      <c r="A114" t="s">
        <v>10</v>
      </c>
      <c r="B114">
        <v>2</v>
      </c>
      <c r="C114">
        <v>1</v>
      </c>
      <c r="D114">
        <v>57</v>
      </c>
      <c r="E114">
        <v>10.26</v>
      </c>
      <c r="F114">
        <v>1</v>
      </c>
      <c r="G114">
        <v>57</v>
      </c>
    </row>
    <row r="115" spans="1:7" x14ac:dyDescent="0.25">
      <c r="A115" t="s">
        <v>10</v>
      </c>
      <c r="B115">
        <v>2</v>
      </c>
      <c r="C115">
        <v>1</v>
      </c>
      <c r="D115">
        <v>67</v>
      </c>
      <c r="E115">
        <v>7.51</v>
      </c>
      <c r="F115">
        <v>1</v>
      </c>
      <c r="G115">
        <v>67</v>
      </c>
    </row>
    <row r="116" spans="1:7" x14ac:dyDescent="0.25">
      <c r="A116" t="s">
        <v>10</v>
      </c>
      <c r="B116">
        <v>2</v>
      </c>
      <c r="C116">
        <v>1</v>
      </c>
      <c r="D116">
        <v>78</v>
      </c>
      <c r="E116">
        <v>4.96</v>
      </c>
      <c r="F116">
        <v>1</v>
      </c>
      <c r="G116">
        <v>78</v>
      </c>
    </row>
    <row r="117" spans="1:7" x14ac:dyDescent="0.25">
      <c r="A117" t="s">
        <v>10</v>
      </c>
      <c r="B117">
        <v>2</v>
      </c>
      <c r="C117">
        <v>1</v>
      </c>
      <c r="D117">
        <v>78</v>
      </c>
      <c r="E117">
        <v>4.93</v>
      </c>
      <c r="F117">
        <v>1</v>
      </c>
      <c r="G117">
        <v>78</v>
      </c>
    </row>
    <row r="118" spans="1:7" x14ac:dyDescent="0.25">
      <c r="A118" t="s">
        <v>10</v>
      </c>
      <c r="B118">
        <v>2</v>
      </c>
      <c r="C118">
        <v>1</v>
      </c>
      <c r="D118">
        <v>76</v>
      </c>
      <c r="E118">
        <v>5.97</v>
      </c>
      <c r="F118">
        <v>1</v>
      </c>
      <c r="G118">
        <v>76</v>
      </c>
    </row>
    <row r="119" spans="1:7" x14ac:dyDescent="0.25">
      <c r="A119" t="s">
        <v>10</v>
      </c>
      <c r="B119">
        <v>2</v>
      </c>
      <c r="C119">
        <v>1</v>
      </c>
      <c r="D119">
        <v>81</v>
      </c>
      <c r="E119">
        <v>4.9800000000000004</v>
      </c>
      <c r="F119">
        <v>1</v>
      </c>
      <c r="G119">
        <v>81</v>
      </c>
    </row>
    <row r="120" spans="1:7" x14ac:dyDescent="0.25">
      <c r="A120" t="s">
        <v>10</v>
      </c>
      <c r="B120">
        <v>2</v>
      </c>
      <c r="C120">
        <v>1</v>
      </c>
      <c r="D120">
        <v>80</v>
      </c>
      <c r="E120">
        <v>4.5599999999999996</v>
      </c>
      <c r="F120">
        <v>1</v>
      </c>
      <c r="G120">
        <v>80</v>
      </c>
    </row>
    <row r="121" spans="1:7" x14ac:dyDescent="0.25">
      <c r="A121" t="s">
        <v>12</v>
      </c>
      <c r="B121">
        <v>2</v>
      </c>
      <c r="C121">
        <v>1</v>
      </c>
      <c r="D121">
        <v>45</v>
      </c>
      <c r="E121">
        <v>10.17</v>
      </c>
      <c r="F121">
        <v>1</v>
      </c>
      <c r="G121">
        <v>45</v>
      </c>
    </row>
    <row r="122" spans="1:7" x14ac:dyDescent="0.25">
      <c r="A122" t="s">
        <v>12</v>
      </c>
      <c r="B122">
        <v>2</v>
      </c>
      <c r="C122">
        <v>1</v>
      </c>
      <c r="D122">
        <v>35</v>
      </c>
      <c r="E122">
        <v>10.82</v>
      </c>
      <c r="F122">
        <v>1</v>
      </c>
      <c r="G122">
        <v>35</v>
      </c>
    </row>
    <row r="123" spans="1:7" x14ac:dyDescent="0.25">
      <c r="A123" t="s">
        <v>12</v>
      </c>
      <c r="B123">
        <v>2</v>
      </c>
      <c r="C123">
        <v>1</v>
      </c>
      <c r="D123">
        <v>37</v>
      </c>
      <c r="E123">
        <v>10.57</v>
      </c>
      <c r="F123">
        <v>1</v>
      </c>
      <c r="G123">
        <v>37</v>
      </c>
    </row>
    <row r="124" spans="1:7" x14ac:dyDescent="0.25">
      <c r="A124" t="s">
        <v>12</v>
      </c>
      <c r="B124">
        <v>2</v>
      </c>
      <c r="C124">
        <v>1</v>
      </c>
      <c r="D124">
        <v>37</v>
      </c>
      <c r="E124">
        <v>10.64</v>
      </c>
      <c r="F124">
        <v>1</v>
      </c>
      <c r="G124">
        <v>37</v>
      </c>
    </row>
    <row r="125" spans="1:7" x14ac:dyDescent="0.25">
      <c r="A125" t="s">
        <v>12</v>
      </c>
      <c r="B125">
        <v>2</v>
      </c>
      <c r="C125">
        <v>1</v>
      </c>
      <c r="D125">
        <v>31</v>
      </c>
      <c r="E125">
        <v>10.96</v>
      </c>
      <c r="F125">
        <v>1</v>
      </c>
      <c r="G125">
        <v>31</v>
      </c>
    </row>
    <row r="126" spans="1:7" x14ac:dyDescent="0.25">
      <c r="A126" t="s">
        <v>12</v>
      </c>
      <c r="B126">
        <v>2</v>
      </c>
      <c r="C126">
        <v>1</v>
      </c>
      <c r="D126">
        <v>31</v>
      </c>
      <c r="E126">
        <v>11.14</v>
      </c>
      <c r="F126">
        <v>1</v>
      </c>
      <c r="G126">
        <v>31</v>
      </c>
    </row>
    <row r="127" spans="1:7" x14ac:dyDescent="0.25">
      <c r="A127" t="s">
        <v>12</v>
      </c>
      <c r="B127">
        <v>2</v>
      </c>
      <c r="C127">
        <v>1</v>
      </c>
      <c r="D127">
        <v>33</v>
      </c>
      <c r="E127">
        <v>10.77</v>
      </c>
      <c r="F127">
        <v>1</v>
      </c>
      <c r="G127">
        <v>33</v>
      </c>
    </row>
    <row r="128" spans="1:7" x14ac:dyDescent="0.25">
      <c r="A128" t="s">
        <v>12</v>
      </c>
      <c r="B128">
        <v>2</v>
      </c>
      <c r="C128">
        <v>1</v>
      </c>
      <c r="D128">
        <v>44</v>
      </c>
      <c r="E128">
        <v>10.73</v>
      </c>
      <c r="F128">
        <v>1</v>
      </c>
      <c r="G128">
        <v>44</v>
      </c>
    </row>
    <row r="129" spans="1:7" x14ac:dyDescent="0.25">
      <c r="A129" t="s">
        <v>12</v>
      </c>
      <c r="B129">
        <v>2</v>
      </c>
      <c r="C129">
        <v>1</v>
      </c>
      <c r="D129">
        <v>28</v>
      </c>
      <c r="E129">
        <v>11.01</v>
      </c>
      <c r="F129">
        <v>1</v>
      </c>
      <c r="G129">
        <v>28</v>
      </c>
    </row>
    <row r="130" spans="1:7" x14ac:dyDescent="0.25">
      <c r="A130" t="s">
        <v>12</v>
      </c>
      <c r="B130">
        <v>2</v>
      </c>
      <c r="C130">
        <v>1</v>
      </c>
      <c r="D130">
        <v>34</v>
      </c>
      <c r="E130">
        <v>10.58</v>
      </c>
      <c r="F130">
        <v>1</v>
      </c>
      <c r="G130">
        <v>34</v>
      </c>
    </row>
    <row r="131" spans="1:7" x14ac:dyDescent="0.25">
      <c r="A131" t="s">
        <v>12</v>
      </c>
      <c r="B131">
        <v>2</v>
      </c>
      <c r="C131">
        <v>1</v>
      </c>
      <c r="D131">
        <v>33</v>
      </c>
      <c r="E131">
        <v>10.71</v>
      </c>
      <c r="F131">
        <v>1</v>
      </c>
      <c r="G131">
        <v>33</v>
      </c>
    </row>
    <row r="132" spans="1:7" x14ac:dyDescent="0.25">
      <c r="A132" t="s">
        <v>12</v>
      </c>
      <c r="B132">
        <v>2</v>
      </c>
      <c r="C132">
        <v>1</v>
      </c>
      <c r="D132">
        <v>38</v>
      </c>
      <c r="E132">
        <v>10.75</v>
      </c>
      <c r="F132">
        <v>1</v>
      </c>
      <c r="G132">
        <v>38</v>
      </c>
    </row>
    <row r="133" spans="1:7" x14ac:dyDescent="0.25">
      <c r="A133" t="s">
        <v>12</v>
      </c>
      <c r="B133">
        <v>2</v>
      </c>
      <c r="C133">
        <v>1</v>
      </c>
      <c r="D133">
        <v>37</v>
      </c>
      <c r="E133">
        <v>10.92</v>
      </c>
      <c r="F133">
        <v>1</v>
      </c>
      <c r="G133">
        <v>37</v>
      </c>
    </row>
    <row r="134" spans="1:7" x14ac:dyDescent="0.25">
      <c r="A134" t="s">
        <v>12</v>
      </c>
      <c r="B134">
        <v>2</v>
      </c>
      <c r="C134">
        <v>1</v>
      </c>
      <c r="D134">
        <v>30</v>
      </c>
      <c r="E134">
        <v>10.54</v>
      </c>
      <c r="F134">
        <v>1</v>
      </c>
      <c r="G134">
        <v>30</v>
      </c>
    </row>
    <row r="135" spans="1:7" x14ac:dyDescent="0.25">
      <c r="A135" t="s">
        <v>12</v>
      </c>
      <c r="B135">
        <v>2</v>
      </c>
      <c r="C135">
        <v>1</v>
      </c>
      <c r="D135">
        <v>32</v>
      </c>
      <c r="E135">
        <v>9.94</v>
      </c>
      <c r="F135">
        <v>1</v>
      </c>
      <c r="G135">
        <v>32</v>
      </c>
    </row>
    <row r="136" spans="1:7" x14ac:dyDescent="0.25">
      <c r="A136" t="s">
        <v>12</v>
      </c>
      <c r="B136">
        <v>2</v>
      </c>
      <c r="C136">
        <v>1</v>
      </c>
      <c r="D136">
        <v>37</v>
      </c>
      <c r="E136">
        <v>10.42</v>
      </c>
      <c r="F136">
        <v>1</v>
      </c>
      <c r="G136">
        <v>37</v>
      </c>
    </row>
    <row r="137" spans="1:7" x14ac:dyDescent="0.25">
      <c r="A137" t="s">
        <v>12</v>
      </c>
      <c r="B137">
        <v>2</v>
      </c>
      <c r="C137">
        <v>1</v>
      </c>
      <c r="D137">
        <v>34</v>
      </c>
      <c r="E137">
        <v>10.4</v>
      </c>
      <c r="F137">
        <v>1</v>
      </c>
      <c r="G137">
        <v>34</v>
      </c>
    </row>
    <row r="138" spans="1:7" x14ac:dyDescent="0.25">
      <c r="A138" t="s">
        <v>12</v>
      </c>
      <c r="B138">
        <v>2</v>
      </c>
      <c r="C138">
        <v>1</v>
      </c>
      <c r="D138">
        <v>50</v>
      </c>
      <c r="E138">
        <v>10.27</v>
      </c>
      <c r="F138">
        <v>1</v>
      </c>
      <c r="G138">
        <v>50</v>
      </c>
    </row>
    <row r="139" spans="1:7" x14ac:dyDescent="0.25">
      <c r="A139" t="s">
        <v>12</v>
      </c>
      <c r="B139">
        <v>2</v>
      </c>
      <c r="C139">
        <v>1</v>
      </c>
      <c r="D139">
        <v>29</v>
      </c>
      <c r="E139">
        <v>10.54</v>
      </c>
      <c r="F139">
        <v>1</v>
      </c>
      <c r="G139">
        <v>29</v>
      </c>
    </row>
    <row r="140" spans="1:7" x14ac:dyDescent="0.25">
      <c r="A140" t="s">
        <v>12</v>
      </c>
      <c r="B140">
        <v>2</v>
      </c>
      <c r="C140">
        <v>1</v>
      </c>
      <c r="D140">
        <v>51</v>
      </c>
      <c r="E140">
        <v>9.15</v>
      </c>
      <c r="F140">
        <v>1</v>
      </c>
      <c r="G140">
        <v>51</v>
      </c>
    </row>
    <row r="141" spans="1:7" x14ac:dyDescent="0.25">
      <c r="A141" t="s">
        <v>12</v>
      </c>
      <c r="B141">
        <v>2</v>
      </c>
      <c r="C141">
        <v>1</v>
      </c>
      <c r="D141">
        <v>35</v>
      </c>
      <c r="E141">
        <v>9.89</v>
      </c>
      <c r="F141">
        <v>1</v>
      </c>
      <c r="G141">
        <v>35</v>
      </c>
    </row>
    <row r="142" spans="1:7" x14ac:dyDescent="0.25">
      <c r="A142" t="s">
        <v>12</v>
      </c>
      <c r="B142">
        <v>2</v>
      </c>
      <c r="C142">
        <v>1</v>
      </c>
      <c r="D142">
        <v>33</v>
      </c>
      <c r="E142">
        <v>10.34</v>
      </c>
      <c r="F142">
        <v>1</v>
      </c>
      <c r="G142">
        <v>33</v>
      </c>
    </row>
    <row r="143" spans="1:7" x14ac:dyDescent="0.25">
      <c r="A143" t="s">
        <v>12</v>
      </c>
      <c r="B143">
        <v>2</v>
      </c>
      <c r="C143">
        <v>1</v>
      </c>
      <c r="D143">
        <v>40</v>
      </c>
      <c r="E143">
        <v>9.99</v>
      </c>
      <c r="F143">
        <v>1</v>
      </c>
      <c r="G143">
        <v>40</v>
      </c>
    </row>
    <row r="144" spans="1:7" x14ac:dyDescent="0.25">
      <c r="A144" t="s">
        <v>12</v>
      </c>
      <c r="B144">
        <v>2</v>
      </c>
      <c r="C144">
        <v>1</v>
      </c>
      <c r="D144">
        <v>34</v>
      </c>
      <c r="E144">
        <v>10.71</v>
      </c>
      <c r="F144">
        <v>1</v>
      </c>
      <c r="G144">
        <v>34</v>
      </c>
    </row>
    <row r="145" spans="1:7" x14ac:dyDescent="0.25">
      <c r="A145" t="s">
        <v>12</v>
      </c>
      <c r="B145">
        <v>2</v>
      </c>
      <c r="C145">
        <v>1</v>
      </c>
      <c r="D145">
        <v>34</v>
      </c>
      <c r="E145">
        <v>9.68</v>
      </c>
      <c r="F145">
        <v>1</v>
      </c>
      <c r="G145">
        <v>34</v>
      </c>
    </row>
    <row r="146" spans="1:7" x14ac:dyDescent="0.25">
      <c r="A146" t="s">
        <v>12</v>
      </c>
      <c r="B146">
        <v>2</v>
      </c>
      <c r="C146">
        <v>1</v>
      </c>
      <c r="D146">
        <v>50</v>
      </c>
      <c r="E146">
        <v>10.4</v>
      </c>
      <c r="F146">
        <v>1</v>
      </c>
      <c r="G146">
        <v>50</v>
      </c>
    </row>
    <row r="147" spans="1:7" x14ac:dyDescent="0.25">
      <c r="A147" t="s">
        <v>12</v>
      </c>
      <c r="B147">
        <v>2</v>
      </c>
      <c r="C147">
        <v>1</v>
      </c>
      <c r="D147">
        <v>29</v>
      </c>
      <c r="E147">
        <v>10.73</v>
      </c>
      <c r="F147">
        <v>1</v>
      </c>
      <c r="G147">
        <v>29</v>
      </c>
    </row>
    <row r="148" spans="1:7" x14ac:dyDescent="0.25">
      <c r="A148" t="s">
        <v>12</v>
      </c>
      <c r="B148">
        <v>2</v>
      </c>
      <c r="C148">
        <v>1</v>
      </c>
      <c r="D148">
        <v>44</v>
      </c>
      <c r="E148">
        <v>10.78</v>
      </c>
      <c r="F148">
        <v>1</v>
      </c>
      <c r="G148">
        <v>44</v>
      </c>
    </row>
    <row r="149" spans="1:7" x14ac:dyDescent="0.25">
      <c r="A149" t="s">
        <v>12</v>
      </c>
      <c r="B149">
        <v>2</v>
      </c>
      <c r="C149">
        <v>1</v>
      </c>
      <c r="D149">
        <v>41</v>
      </c>
      <c r="E149">
        <v>10.68</v>
      </c>
      <c r="F149">
        <v>1</v>
      </c>
      <c r="G149">
        <v>41</v>
      </c>
    </row>
    <row r="150" spans="1:7" x14ac:dyDescent="0.25">
      <c r="A150" t="s">
        <v>12</v>
      </c>
      <c r="B150">
        <v>2</v>
      </c>
      <c r="C150">
        <v>1</v>
      </c>
      <c r="D150">
        <v>39</v>
      </c>
      <c r="E150">
        <v>10.71</v>
      </c>
      <c r="F150">
        <v>1</v>
      </c>
      <c r="G150">
        <v>39</v>
      </c>
    </row>
    <row r="151" spans="1:7" x14ac:dyDescent="0.25">
      <c r="A151" t="s">
        <v>12</v>
      </c>
      <c r="B151">
        <v>2</v>
      </c>
      <c r="C151">
        <v>1</v>
      </c>
      <c r="D151">
        <v>35</v>
      </c>
      <c r="E151">
        <v>10.66</v>
      </c>
      <c r="F151">
        <v>1</v>
      </c>
      <c r="G151">
        <v>35</v>
      </c>
    </row>
    <row r="152" spans="1:7" x14ac:dyDescent="0.25">
      <c r="A152" t="s">
        <v>12</v>
      </c>
      <c r="B152">
        <v>2</v>
      </c>
      <c r="C152">
        <v>1</v>
      </c>
      <c r="D152">
        <v>32</v>
      </c>
      <c r="E152">
        <v>10.73</v>
      </c>
      <c r="F152">
        <v>1</v>
      </c>
      <c r="G152">
        <v>32</v>
      </c>
    </row>
    <row r="153" spans="1:7" x14ac:dyDescent="0.25">
      <c r="A153" t="s">
        <v>12</v>
      </c>
      <c r="B153">
        <v>2</v>
      </c>
      <c r="C153">
        <v>1</v>
      </c>
      <c r="D153">
        <v>39</v>
      </c>
      <c r="E153">
        <v>10.46</v>
      </c>
      <c r="F153">
        <v>1</v>
      </c>
      <c r="G153">
        <v>39</v>
      </c>
    </row>
    <row r="154" spans="1:7" x14ac:dyDescent="0.25">
      <c r="A154" t="s">
        <v>12</v>
      </c>
      <c r="B154">
        <v>2</v>
      </c>
      <c r="C154">
        <v>1</v>
      </c>
      <c r="D154">
        <v>43</v>
      </c>
      <c r="E154">
        <v>10.08</v>
      </c>
      <c r="F154">
        <v>1</v>
      </c>
      <c r="G154">
        <v>43</v>
      </c>
    </row>
    <row r="155" spans="1:7" x14ac:dyDescent="0.25">
      <c r="A155" t="s">
        <v>12</v>
      </c>
      <c r="B155">
        <v>2</v>
      </c>
      <c r="C155">
        <v>1</v>
      </c>
      <c r="D155">
        <v>35</v>
      </c>
      <c r="E155">
        <v>10.91</v>
      </c>
      <c r="F155">
        <v>1</v>
      </c>
      <c r="G155">
        <v>35</v>
      </c>
    </row>
    <row r="156" spans="1:7" x14ac:dyDescent="0.25">
      <c r="A156" t="s">
        <v>12</v>
      </c>
      <c r="B156">
        <v>2</v>
      </c>
      <c r="C156">
        <v>1</v>
      </c>
      <c r="D156">
        <v>32</v>
      </c>
      <c r="E156">
        <v>10.45</v>
      </c>
      <c r="F156">
        <v>1</v>
      </c>
      <c r="G156">
        <v>32</v>
      </c>
    </row>
    <row r="157" spans="1:7" x14ac:dyDescent="0.25">
      <c r="A157" t="s">
        <v>12</v>
      </c>
      <c r="B157">
        <v>2</v>
      </c>
      <c r="C157">
        <v>1</v>
      </c>
      <c r="D157">
        <v>32</v>
      </c>
      <c r="E157">
        <v>10.51</v>
      </c>
      <c r="F157">
        <v>1</v>
      </c>
      <c r="G157">
        <v>32</v>
      </c>
    </row>
    <row r="158" spans="1:7" x14ac:dyDescent="0.25">
      <c r="A158" t="s">
        <v>12</v>
      </c>
      <c r="B158">
        <v>2</v>
      </c>
      <c r="C158">
        <v>1</v>
      </c>
      <c r="D158">
        <v>30</v>
      </c>
      <c r="E158">
        <v>10.78</v>
      </c>
      <c r="F158">
        <v>1</v>
      </c>
      <c r="G158">
        <v>30</v>
      </c>
    </row>
    <row r="159" spans="1:7" x14ac:dyDescent="0.25">
      <c r="A159" t="s">
        <v>12</v>
      </c>
      <c r="B159">
        <v>2</v>
      </c>
      <c r="C159">
        <v>1</v>
      </c>
      <c r="D159">
        <v>40</v>
      </c>
      <c r="E159">
        <v>10.71</v>
      </c>
      <c r="F159">
        <v>1</v>
      </c>
      <c r="G159">
        <v>40</v>
      </c>
    </row>
    <row r="160" spans="1:7" x14ac:dyDescent="0.25">
      <c r="A160" t="s">
        <v>12</v>
      </c>
      <c r="B160">
        <v>2</v>
      </c>
      <c r="C160">
        <v>1</v>
      </c>
      <c r="D160">
        <v>29</v>
      </c>
      <c r="E160">
        <v>11.05</v>
      </c>
      <c r="F160">
        <v>1</v>
      </c>
      <c r="G160">
        <v>29</v>
      </c>
    </row>
    <row r="161" spans="1:7" x14ac:dyDescent="0.25">
      <c r="A161" t="s">
        <v>14</v>
      </c>
      <c r="B161">
        <v>2</v>
      </c>
      <c r="C161">
        <v>0</v>
      </c>
      <c r="D161">
        <v>56</v>
      </c>
      <c r="E161">
        <v>35.700000000000003</v>
      </c>
      <c r="F161">
        <v>6</v>
      </c>
      <c r="G161">
        <v>336</v>
      </c>
    </row>
    <row r="162" spans="1:7" x14ac:dyDescent="0.25">
      <c r="A162" t="s">
        <v>14</v>
      </c>
      <c r="B162">
        <v>2</v>
      </c>
      <c r="C162">
        <v>0</v>
      </c>
      <c r="D162">
        <v>35</v>
      </c>
      <c r="E162">
        <v>54.4</v>
      </c>
      <c r="F162">
        <v>6</v>
      </c>
      <c r="G162">
        <v>210</v>
      </c>
    </row>
    <row r="163" spans="1:7" x14ac:dyDescent="0.25">
      <c r="A163" t="s">
        <v>14</v>
      </c>
      <c r="B163">
        <v>2</v>
      </c>
      <c r="C163">
        <v>0</v>
      </c>
      <c r="D163">
        <v>49</v>
      </c>
      <c r="E163">
        <v>48</v>
      </c>
      <c r="F163">
        <v>6</v>
      </c>
      <c r="G163">
        <v>294</v>
      </c>
    </row>
    <row r="164" spans="1:7" x14ac:dyDescent="0.25">
      <c r="A164" t="s">
        <v>14</v>
      </c>
      <c r="B164">
        <v>2</v>
      </c>
      <c r="C164">
        <v>0</v>
      </c>
      <c r="D164">
        <v>57</v>
      </c>
      <c r="E164">
        <v>38.700000000000003</v>
      </c>
      <c r="F164">
        <v>6</v>
      </c>
      <c r="G164">
        <v>342</v>
      </c>
    </row>
    <row r="165" spans="1:7" x14ac:dyDescent="0.25">
      <c r="A165" t="s">
        <v>14</v>
      </c>
      <c r="B165">
        <v>2</v>
      </c>
      <c r="C165">
        <v>0</v>
      </c>
      <c r="D165">
        <v>56</v>
      </c>
      <c r="E165">
        <v>37.5</v>
      </c>
      <c r="F165">
        <v>6</v>
      </c>
      <c r="G165">
        <v>336</v>
      </c>
    </row>
    <row r="166" spans="1:7" x14ac:dyDescent="0.25">
      <c r="A166" t="s">
        <v>14</v>
      </c>
      <c r="B166">
        <v>2</v>
      </c>
      <c r="C166">
        <v>0</v>
      </c>
      <c r="D166">
        <v>59</v>
      </c>
      <c r="E166">
        <v>34.799999999999997</v>
      </c>
      <c r="F166">
        <v>6</v>
      </c>
      <c r="G166">
        <v>354</v>
      </c>
    </row>
    <row r="167" spans="1:7" x14ac:dyDescent="0.25">
      <c r="A167" t="s">
        <v>14</v>
      </c>
      <c r="B167">
        <v>2</v>
      </c>
      <c r="C167">
        <v>0</v>
      </c>
      <c r="D167">
        <v>54</v>
      </c>
      <c r="E167">
        <v>32.1</v>
      </c>
      <c r="F167">
        <v>6</v>
      </c>
      <c r="G167">
        <v>324</v>
      </c>
    </row>
    <row r="168" spans="1:7" x14ac:dyDescent="0.25">
      <c r="A168" t="s">
        <v>14</v>
      </c>
      <c r="B168">
        <v>2</v>
      </c>
      <c r="C168">
        <v>0</v>
      </c>
      <c r="D168">
        <v>44</v>
      </c>
      <c r="E168">
        <v>39.4</v>
      </c>
      <c r="F168">
        <v>6</v>
      </c>
      <c r="G168">
        <v>264</v>
      </c>
    </row>
    <row r="169" spans="1:7" x14ac:dyDescent="0.25">
      <c r="A169" t="s">
        <v>14</v>
      </c>
      <c r="B169">
        <v>2</v>
      </c>
      <c r="C169">
        <v>0</v>
      </c>
      <c r="D169">
        <v>55</v>
      </c>
      <c r="E169">
        <v>30.4</v>
      </c>
      <c r="F169">
        <v>6</v>
      </c>
      <c r="G169">
        <v>330</v>
      </c>
    </row>
    <row r="170" spans="1:7" x14ac:dyDescent="0.25">
      <c r="A170" t="s">
        <v>14</v>
      </c>
      <c r="B170">
        <v>2</v>
      </c>
      <c r="C170">
        <v>0</v>
      </c>
      <c r="D170">
        <v>46</v>
      </c>
      <c r="E170">
        <v>53.7</v>
      </c>
      <c r="F170">
        <v>6</v>
      </c>
      <c r="G170">
        <v>276</v>
      </c>
    </row>
    <row r="171" spans="1:7" x14ac:dyDescent="0.25">
      <c r="A171" t="s">
        <v>14</v>
      </c>
      <c r="B171">
        <v>2</v>
      </c>
      <c r="C171">
        <v>0</v>
      </c>
      <c r="D171">
        <v>56</v>
      </c>
      <c r="E171">
        <v>27.3</v>
      </c>
      <c r="F171">
        <v>6</v>
      </c>
      <c r="G171">
        <v>336</v>
      </c>
    </row>
    <row r="172" spans="1:7" x14ac:dyDescent="0.25">
      <c r="A172" t="s">
        <v>14</v>
      </c>
      <c r="B172">
        <v>2</v>
      </c>
      <c r="C172">
        <v>0</v>
      </c>
      <c r="D172">
        <v>59</v>
      </c>
      <c r="E172">
        <v>25.6</v>
      </c>
      <c r="F172">
        <v>6</v>
      </c>
      <c r="G172">
        <v>354</v>
      </c>
    </row>
    <row r="173" spans="1:7" x14ac:dyDescent="0.25">
      <c r="A173" t="s">
        <v>14</v>
      </c>
      <c r="B173">
        <v>2</v>
      </c>
      <c r="C173">
        <v>0</v>
      </c>
      <c r="D173">
        <v>48</v>
      </c>
      <c r="E173">
        <v>49</v>
      </c>
      <c r="F173">
        <v>6</v>
      </c>
      <c r="G173">
        <v>288</v>
      </c>
    </row>
    <row r="174" spans="1:7" x14ac:dyDescent="0.25">
      <c r="A174" t="s">
        <v>14</v>
      </c>
      <c r="B174">
        <v>2</v>
      </c>
      <c r="C174">
        <v>0</v>
      </c>
      <c r="D174">
        <v>34</v>
      </c>
      <c r="E174">
        <v>63</v>
      </c>
      <c r="F174">
        <v>6</v>
      </c>
      <c r="G174">
        <v>204</v>
      </c>
    </row>
    <row r="175" spans="1:7" x14ac:dyDescent="0.25">
      <c r="A175" t="s">
        <v>14</v>
      </c>
      <c r="B175">
        <v>2</v>
      </c>
      <c r="C175">
        <v>0</v>
      </c>
      <c r="D175">
        <v>51</v>
      </c>
      <c r="E175">
        <v>43.2</v>
      </c>
      <c r="F175">
        <v>6</v>
      </c>
      <c r="G175">
        <v>306</v>
      </c>
    </row>
    <row r="176" spans="1:7" x14ac:dyDescent="0.25">
      <c r="A176" t="s">
        <v>14</v>
      </c>
      <c r="B176">
        <v>2</v>
      </c>
      <c r="C176">
        <v>0</v>
      </c>
      <c r="D176">
        <v>44</v>
      </c>
      <c r="E176">
        <v>52.7</v>
      </c>
      <c r="F176">
        <v>6</v>
      </c>
      <c r="G176">
        <v>264</v>
      </c>
    </row>
    <row r="177" spans="1:7" x14ac:dyDescent="0.25">
      <c r="A177" t="s">
        <v>14</v>
      </c>
      <c r="B177">
        <v>2</v>
      </c>
      <c r="C177">
        <v>0</v>
      </c>
      <c r="D177">
        <v>57</v>
      </c>
      <c r="E177">
        <v>39.799999999999997</v>
      </c>
      <c r="F177">
        <v>6</v>
      </c>
      <c r="G177">
        <v>342</v>
      </c>
    </row>
    <row r="178" spans="1:7" x14ac:dyDescent="0.25">
      <c r="A178" t="s">
        <v>14</v>
      </c>
      <c r="B178">
        <v>2</v>
      </c>
      <c r="C178">
        <v>0</v>
      </c>
      <c r="D178">
        <v>42</v>
      </c>
      <c r="E178">
        <v>52.7</v>
      </c>
      <c r="F178">
        <v>6</v>
      </c>
      <c r="G178">
        <v>252</v>
      </c>
    </row>
    <row r="179" spans="1:7" x14ac:dyDescent="0.25">
      <c r="A179" t="s">
        <v>14</v>
      </c>
      <c r="B179">
        <v>2</v>
      </c>
      <c r="C179">
        <v>0</v>
      </c>
      <c r="D179">
        <v>49</v>
      </c>
      <c r="E179">
        <v>47.7</v>
      </c>
      <c r="F179">
        <v>6</v>
      </c>
      <c r="G179">
        <v>294</v>
      </c>
    </row>
    <row r="180" spans="1:7" x14ac:dyDescent="0.25">
      <c r="A180" t="s">
        <v>14</v>
      </c>
      <c r="B180">
        <v>2</v>
      </c>
      <c r="C180">
        <v>0</v>
      </c>
      <c r="D180">
        <v>58</v>
      </c>
      <c r="E180">
        <v>35.4</v>
      </c>
      <c r="F180">
        <v>6</v>
      </c>
      <c r="G180">
        <v>348</v>
      </c>
    </row>
    <row r="181" spans="1:7" x14ac:dyDescent="0.25">
      <c r="A181" t="s">
        <v>14</v>
      </c>
      <c r="B181">
        <v>2</v>
      </c>
      <c r="C181">
        <v>0</v>
      </c>
      <c r="D181">
        <v>59</v>
      </c>
      <c r="E181">
        <v>34.299999999999997</v>
      </c>
      <c r="F181">
        <v>6</v>
      </c>
      <c r="G181">
        <v>354</v>
      </c>
    </row>
    <row r="182" spans="1:7" x14ac:dyDescent="0.25">
      <c r="A182" t="s">
        <v>14</v>
      </c>
      <c r="B182">
        <v>2</v>
      </c>
      <c r="C182">
        <v>0</v>
      </c>
      <c r="D182">
        <v>59</v>
      </c>
      <c r="E182">
        <v>36.200000000000003</v>
      </c>
      <c r="F182">
        <v>6</v>
      </c>
      <c r="G182">
        <v>354</v>
      </c>
    </row>
    <row r="183" spans="1:7" x14ac:dyDescent="0.25">
      <c r="A183" t="s">
        <v>14</v>
      </c>
      <c r="B183">
        <v>2</v>
      </c>
      <c r="C183">
        <v>0</v>
      </c>
      <c r="D183">
        <v>63</v>
      </c>
      <c r="E183">
        <v>30.7</v>
      </c>
      <c r="F183">
        <v>6</v>
      </c>
      <c r="G183">
        <v>378</v>
      </c>
    </row>
    <row r="184" spans="1:7" x14ac:dyDescent="0.25">
      <c r="A184" t="s">
        <v>14</v>
      </c>
      <c r="B184">
        <v>2</v>
      </c>
      <c r="C184">
        <v>0</v>
      </c>
      <c r="D184">
        <v>62</v>
      </c>
      <c r="E184">
        <v>33.799999999999997</v>
      </c>
      <c r="F184">
        <v>6</v>
      </c>
      <c r="G184">
        <v>372</v>
      </c>
    </row>
    <row r="185" spans="1:7" x14ac:dyDescent="0.25">
      <c r="A185" t="s">
        <v>14</v>
      </c>
      <c r="B185">
        <v>2</v>
      </c>
      <c r="C185">
        <v>0</v>
      </c>
      <c r="D185">
        <v>60</v>
      </c>
      <c r="E185">
        <v>36.5</v>
      </c>
      <c r="F185">
        <v>6</v>
      </c>
      <c r="G185">
        <v>360</v>
      </c>
    </row>
    <row r="186" spans="1:7" x14ac:dyDescent="0.25">
      <c r="A186" t="s">
        <v>14</v>
      </c>
      <c r="B186">
        <v>2</v>
      </c>
      <c r="C186">
        <v>0</v>
      </c>
      <c r="D186">
        <v>38</v>
      </c>
      <c r="E186">
        <v>59.1</v>
      </c>
      <c r="F186">
        <v>6</v>
      </c>
      <c r="G186">
        <v>228</v>
      </c>
    </row>
    <row r="187" spans="1:7" x14ac:dyDescent="0.25">
      <c r="A187" t="s">
        <v>14</v>
      </c>
      <c r="B187">
        <v>2</v>
      </c>
      <c r="C187">
        <v>0</v>
      </c>
      <c r="D187">
        <v>38</v>
      </c>
      <c r="E187">
        <v>58.9</v>
      </c>
      <c r="F187">
        <v>6</v>
      </c>
      <c r="G187">
        <v>228</v>
      </c>
    </row>
    <row r="188" spans="1:7" x14ac:dyDescent="0.25">
      <c r="A188" t="s">
        <v>14</v>
      </c>
      <c r="B188">
        <v>2</v>
      </c>
      <c r="C188">
        <v>0</v>
      </c>
      <c r="D188">
        <v>37</v>
      </c>
      <c r="E188">
        <v>48.4</v>
      </c>
      <c r="F188">
        <v>6</v>
      </c>
      <c r="G188">
        <v>222</v>
      </c>
    </row>
    <row r="189" spans="1:7" x14ac:dyDescent="0.25">
      <c r="A189" t="s">
        <v>14</v>
      </c>
      <c r="B189">
        <v>2</v>
      </c>
      <c r="C189">
        <v>0</v>
      </c>
      <c r="D189">
        <v>48</v>
      </c>
      <c r="E189">
        <v>49.1</v>
      </c>
      <c r="F189">
        <v>6</v>
      </c>
      <c r="G189">
        <v>288</v>
      </c>
    </row>
    <row r="190" spans="1:7" x14ac:dyDescent="0.25">
      <c r="A190" t="s">
        <v>14</v>
      </c>
      <c r="B190">
        <v>2</v>
      </c>
      <c r="C190">
        <v>0</v>
      </c>
      <c r="D190">
        <v>44</v>
      </c>
      <c r="E190">
        <v>44.4</v>
      </c>
      <c r="F190">
        <v>6</v>
      </c>
      <c r="G190">
        <v>264</v>
      </c>
    </row>
    <row r="191" spans="1:7" x14ac:dyDescent="0.25">
      <c r="A191" t="s">
        <v>14</v>
      </c>
      <c r="B191">
        <v>2</v>
      </c>
      <c r="C191">
        <v>0</v>
      </c>
      <c r="D191">
        <v>34</v>
      </c>
      <c r="E191">
        <v>62.4</v>
      </c>
      <c r="F191">
        <v>6</v>
      </c>
      <c r="G191">
        <v>204</v>
      </c>
    </row>
    <row r="192" spans="1:7" x14ac:dyDescent="0.25">
      <c r="A192" t="s">
        <v>14</v>
      </c>
      <c r="B192">
        <v>2</v>
      </c>
      <c r="C192">
        <v>0</v>
      </c>
      <c r="D192">
        <v>45</v>
      </c>
      <c r="E192">
        <v>42.2</v>
      </c>
      <c r="F192">
        <v>6</v>
      </c>
      <c r="G192">
        <v>270</v>
      </c>
    </row>
    <row r="193" spans="1:7" x14ac:dyDescent="0.25">
      <c r="A193" t="s">
        <v>14</v>
      </c>
      <c r="B193">
        <v>2</v>
      </c>
      <c r="C193">
        <v>0</v>
      </c>
      <c r="D193">
        <v>57</v>
      </c>
      <c r="E193">
        <v>37.1</v>
      </c>
      <c r="F193">
        <v>6</v>
      </c>
      <c r="G193">
        <v>342</v>
      </c>
    </row>
    <row r="194" spans="1:7" x14ac:dyDescent="0.25">
      <c r="A194" t="s">
        <v>14</v>
      </c>
      <c r="B194">
        <v>2</v>
      </c>
      <c r="C194">
        <v>0</v>
      </c>
      <c r="D194">
        <v>64</v>
      </c>
      <c r="E194">
        <v>31.3</v>
      </c>
      <c r="F194">
        <v>6</v>
      </c>
      <c r="G194">
        <v>384</v>
      </c>
    </row>
    <row r="195" spans="1:7" x14ac:dyDescent="0.25">
      <c r="A195" t="s">
        <v>14</v>
      </c>
      <c r="B195">
        <v>2</v>
      </c>
      <c r="C195">
        <v>0</v>
      </c>
      <c r="D195">
        <v>57</v>
      </c>
      <c r="E195">
        <v>35.6</v>
      </c>
      <c r="F195">
        <v>6</v>
      </c>
      <c r="G195">
        <v>342</v>
      </c>
    </row>
    <row r="196" spans="1:7" x14ac:dyDescent="0.25">
      <c r="A196" t="s">
        <v>14</v>
      </c>
      <c r="B196">
        <v>2</v>
      </c>
      <c r="C196">
        <v>0</v>
      </c>
      <c r="D196">
        <v>44</v>
      </c>
      <c r="E196">
        <v>51.3</v>
      </c>
      <c r="F196">
        <v>6</v>
      </c>
      <c r="G196">
        <v>264</v>
      </c>
    </row>
    <row r="197" spans="1:7" x14ac:dyDescent="0.25">
      <c r="A197" t="s">
        <v>14</v>
      </c>
      <c r="B197">
        <v>2</v>
      </c>
      <c r="C197">
        <v>0</v>
      </c>
      <c r="D197">
        <v>31</v>
      </c>
      <c r="E197">
        <v>72</v>
      </c>
      <c r="F197">
        <v>6</v>
      </c>
      <c r="G197">
        <v>186</v>
      </c>
    </row>
    <row r="198" spans="1:7" x14ac:dyDescent="0.25">
      <c r="A198" t="s">
        <v>14</v>
      </c>
      <c r="B198">
        <v>2</v>
      </c>
      <c r="C198">
        <v>0</v>
      </c>
      <c r="D198">
        <v>48</v>
      </c>
      <c r="E198">
        <v>51.3</v>
      </c>
      <c r="F198">
        <v>6</v>
      </c>
      <c r="G198">
        <v>288</v>
      </c>
    </row>
    <row r="199" spans="1:7" x14ac:dyDescent="0.25">
      <c r="A199" t="s">
        <v>14</v>
      </c>
      <c r="B199">
        <v>2</v>
      </c>
      <c r="C199">
        <v>0</v>
      </c>
      <c r="D199">
        <v>46</v>
      </c>
      <c r="E199">
        <v>50.6</v>
      </c>
      <c r="F199">
        <v>6</v>
      </c>
      <c r="G199">
        <v>276</v>
      </c>
    </row>
    <row r="200" spans="1:7" x14ac:dyDescent="0.25">
      <c r="A200" t="s">
        <v>14</v>
      </c>
      <c r="B200">
        <v>2</v>
      </c>
      <c r="C200">
        <v>0</v>
      </c>
      <c r="D200">
        <v>43</v>
      </c>
      <c r="E200">
        <v>51</v>
      </c>
      <c r="F200">
        <v>6</v>
      </c>
      <c r="G200">
        <v>258</v>
      </c>
    </row>
    <row r="201" spans="1:7" x14ac:dyDescent="0.25">
      <c r="A201" t="s">
        <v>14</v>
      </c>
      <c r="B201">
        <v>2</v>
      </c>
      <c r="C201">
        <v>0</v>
      </c>
      <c r="D201">
        <v>45</v>
      </c>
      <c r="E201">
        <v>50.5</v>
      </c>
      <c r="F201">
        <v>6</v>
      </c>
      <c r="G201">
        <v>270</v>
      </c>
    </row>
    <row r="202" spans="1:7" x14ac:dyDescent="0.25">
      <c r="A202" t="s">
        <v>14</v>
      </c>
      <c r="B202">
        <v>2</v>
      </c>
      <c r="C202">
        <v>0</v>
      </c>
      <c r="D202">
        <v>40</v>
      </c>
      <c r="E202">
        <v>59.6</v>
      </c>
      <c r="F202">
        <v>6</v>
      </c>
      <c r="G202">
        <v>240</v>
      </c>
    </row>
    <row r="203" spans="1:7" x14ac:dyDescent="0.25">
      <c r="A203" t="s">
        <v>14</v>
      </c>
      <c r="B203">
        <v>2</v>
      </c>
      <c r="C203">
        <v>0</v>
      </c>
      <c r="D203">
        <v>58</v>
      </c>
      <c r="E203">
        <v>36.200000000000003</v>
      </c>
      <c r="F203">
        <v>6</v>
      </c>
      <c r="G203">
        <v>348</v>
      </c>
    </row>
    <row r="204" spans="1:7" x14ac:dyDescent="0.25">
      <c r="A204" t="s">
        <v>14</v>
      </c>
      <c r="B204">
        <v>2</v>
      </c>
      <c r="C204">
        <v>0</v>
      </c>
      <c r="D204">
        <v>41</v>
      </c>
      <c r="E204">
        <v>57.7</v>
      </c>
      <c r="F204">
        <v>6</v>
      </c>
      <c r="G204">
        <v>246</v>
      </c>
    </row>
    <row r="205" spans="1:7" x14ac:dyDescent="0.25">
      <c r="A205" t="s">
        <v>14</v>
      </c>
      <c r="B205">
        <v>2</v>
      </c>
      <c r="C205">
        <v>0</v>
      </c>
      <c r="D205">
        <v>61</v>
      </c>
      <c r="E205">
        <v>33.799999999999997</v>
      </c>
      <c r="F205">
        <v>6</v>
      </c>
      <c r="G205">
        <v>366</v>
      </c>
    </row>
    <row r="206" spans="1:7" x14ac:dyDescent="0.25">
      <c r="A206" t="s">
        <v>14</v>
      </c>
      <c r="B206">
        <v>2</v>
      </c>
      <c r="C206">
        <v>0</v>
      </c>
      <c r="D206">
        <v>43</v>
      </c>
      <c r="E206">
        <v>53.6</v>
      </c>
      <c r="F206">
        <v>6</v>
      </c>
      <c r="G206">
        <v>258</v>
      </c>
    </row>
    <row r="207" spans="1:7" x14ac:dyDescent="0.25">
      <c r="A207" t="s">
        <v>14</v>
      </c>
      <c r="B207">
        <v>2</v>
      </c>
      <c r="C207">
        <v>0</v>
      </c>
      <c r="D207">
        <v>48</v>
      </c>
      <c r="E207">
        <v>48.5</v>
      </c>
      <c r="F207">
        <v>6</v>
      </c>
      <c r="G207">
        <v>288</v>
      </c>
    </row>
    <row r="208" spans="1:7" x14ac:dyDescent="0.25">
      <c r="A208" t="s">
        <v>14</v>
      </c>
      <c r="B208">
        <v>2</v>
      </c>
      <c r="C208">
        <v>0</v>
      </c>
      <c r="D208">
        <v>43</v>
      </c>
      <c r="E208">
        <v>45.5</v>
      </c>
      <c r="F208">
        <v>6</v>
      </c>
      <c r="G208">
        <v>258</v>
      </c>
    </row>
    <row r="209" spans="1:7" x14ac:dyDescent="0.25">
      <c r="A209" t="s">
        <v>14</v>
      </c>
      <c r="B209">
        <v>2</v>
      </c>
      <c r="C209">
        <v>0</v>
      </c>
      <c r="D209">
        <v>54</v>
      </c>
      <c r="E209">
        <v>39.6</v>
      </c>
      <c r="F209">
        <v>6</v>
      </c>
      <c r="G209">
        <v>324</v>
      </c>
    </row>
    <row r="210" spans="1:7" x14ac:dyDescent="0.25">
      <c r="A210" t="s">
        <v>14</v>
      </c>
      <c r="B210">
        <v>2</v>
      </c>
      <c r="C210">
        <v>0</v>
      </c>
      <c r="D210">
        <v>61</v>
      </c>
      <c r="E210">
        <v>32.200000000000003</v>
      </c>
      <c r="F210">
        <v>6</v>
      </c>
      <c r="G210">
        <v>366</v>
      </c>
    </row>
    <row r="211" spans="1:7" x14ac:dyDescent="0.25">
      <c r="A211" t="s">
        <v>14</v>
      </c>
      <c r="B211">
        <v>2</v>
      </c>
      <c r="C211">
        <v>0</v>
      </c>
      <c r="D211">
        <v>57</v>
      </c>
      <c r="E211">
        <v>37</v>
      </c>
      <c r="F211">
        <v>6</v>
      </c>
      <c r="G211">
        <v>342</v>
      </c>
    </row>
    <row r="212" spans="1:7" x14ac:dyDescent="0.25">
      <c r="A212" t="s">
        <v>15</v>
      </c>
      <c r="B212">
        <v>2</v>
      </c>
      <c r="C212">
        <v>1</v>
      </c>
      <c r="D212">
        <v>36</v>
      </c>
      <c r="E212">
        <v>18.399999999999999</v>
      </c>
      <c r="F212">
        <v>1</v>
      </c>
      <c r="G212">
        <v>36</v>
      </c>
    </row>
    <row r="213" spans="1:7" x14ac:dyDescent="0.25">
      <c r="A213" t="s">
        <v>15</v>
      </c>
      <c r="B213">
        <v>2</v>
      </c>
      <c r="C213">
        <v>1</v>
      </c>
      <c r="D213">
        <v>45</v>
      </c>
      <c r="E213">
        <v>16.899999999999999</v>
      </c>
      <c r="F213">
        <v>1</v>
      </c>
      <c r="G213">
        <v>45</v>
      </c>
    </row>
    <row r="214" spans="1:7" x14ac:dyDescent="0.25">
      <c r="A214" t="s">
        <v>15</v>
      </c>
      <c r="B214">
        <v>2</v>
      </c>
      <c r="C214">
        <v>1</v>
      </c>
      <c r="D214">
        <v>52</v>
      </c>
      <c r="E214">
        <v>15.3</v>
      </c>
      <c r="F214">
        <v>1</v>
      </c>
      <c r="G214">
        <v>52</v>
      </c>
    </row>
    <row r="215" spans="1:7" x14ac:dyDescent="0.25">
      <c r="A215" t="s">
        <v>15</v>
      </c>
      <c r="B215">
        <v>2</v>
      </c>
      <c r="C215">
        <v>1</v>
      </c>
      <c r="D215">
        <v>53</v>
      </c>
      <c r="E215">
        <v>15.9</v>
      </c>
      <c r="F215">
        <v>1</v>
      </c>
      <c r="G215">
        <v>53</v>
      </c>
    </row>
    <row r="216" spans="1:7" x14ac:dyDescent="0.25">
      <c r="A216" t="s">
        <v>15</v>
      </c>
      <c r="B216">
        <v>2</v>
      </c>
      <c r="C216">
        <v>1</v>
      </c>
      <c r="D216">
        <v>53</v>
      </c>
      <c r="E216">
        <v>14.2</v>
      </c>
      <c r="F216">
        <v>1</v>
      </c>
      <c r="G216">
        <v>53</v>
      </c>
    </row>
    <row r="217" spans="1:7" x14ac:dyDescent="0.25">
      <c r="A217" t="s">
        <v>15</v>
      </c>
      <c r="B217">
        <v>2</v>
      </c>
      <c r="C217">
        <v>1</v>
      </c>
      <c r="D217">
        <v>50</v>
      </c>
      <c r="E217">
        <v>15.1</v>
      </c>
      <c r="F217">
        <v>1</v>
      </c>
      <c r="G217">
        <v>50</v>
      </c>
    </row>
    <row r="218" spans="1:7" x14ac:dyDescent="0.25">
      <c r="A218" t="s">
        <v>15</v>
      </c>
      <c r="B218">
        <v>2</v>
      </c>
      <c r="C218">
        <v>1</v>
      </c>
      <c r="D218">
        <v>43</v>
      </c>
      <c r="E218">
        <v>15.3</v>
      </c>
      <c r="F218">
        <v>1</v>
      </c>
      <c r="G218">
        <v>43</v>
      </c>
    </row>
    <row r="219" spans="1:7" x14ac:dyDescent="0.25">
      <c r="A219" t="s">
        <v>15</v>
      </c>
      <c r="B219">
        <v>2</v>
      </c>
      <c r="C219">
        <v>1</v>
      </c>
      <c r="D219">
        <v>29</v>
      </c>
      <c r="E219">
        <v>16.899999999999999</v>
      </c>
      <c r="F219">
        <v>1</v>
      </c>
      <c r="G219">
        <v>29</v>
      </c>
    </row>
    <row r="220" spans="1:7" x14ac:dyDescent="0.25">
      <c r="A220" t="s">
        <v>15</v>
      </c>
      <c r="B220">
        <v>2</v>
      </c>
      <c r="C220">
        <v>1</v>
      </c>
      <c r="D220">
        <v>40</v>
      </c>
      <c r="E220">
        <v>14</v>
      </c>
      <c r="F220">
        <v>1</v>
      </c>
      <c r="G220">
        <v>40</v>
      </c>
    </row>
    <row r="221" spans="1:7" x14ac:dyDescent="0.25">
      <c r="A221" t="s">
        <v>15</v>
      </c>
      <c r="B221">
        <v>2</v>
      </c>
      <c r="C221">
        <v>1</v>
      </c>
      <c r="D221">
        <v>44</v>
      </c>
      <c r="E221">
        <v>15.6</v>
      </c>
      <c r="F221">
        <v>1</v>
      </c>
      <c r="G221">
        <v>44</v>
      </c>
    </row>
    <row r="222" spans="1:7" x14ac:dyDescent="0.25">
      <c r="A222" t="s">
        <v>15</v>
      </c>
      <c r="B222">
        <v>2</v>
      </c>
      <c r="C222">
        <v>1</v>
      </c>
      <c r="D222">
        <v>35</v>
      </c>
      <c r="E222">
        <v>16.899999999999999</v>
      </c>
      <c r="F222">
        <v>1</v>
      </c>
      <c r="G222">
        <v>35</v>
      </c>
    </row>
    <row r="223" spans="1:7" x14ac:dyDescent="0.25">
      <c r="A223" t="s">
        <v>15</v>
      </c>
      <c r="B223">
        <v>2</v>
      </c>
      <c r="C223">
        <v>1</v>
      </c>
      <c r="D223">
        <v>37</v>
      </c>
      <c r="E223">
        <v>18.100000000000001</v>
      </c>
      <c r="F223">
        <v>1</v>
      </c>
      <c r="G223">
        <v>37</v>
      </c>
    </row>
    <row r="224" spans="1:7" x14ac:dyDescent="0.25">
      <c r="A224" t="s">
        <v>15</v>
      </c>
      <c r="B224">
        <v>2</v>
      </c>
      <c r="C224">
        <v>1</v>
      </c>
      <c r="D224">
        <v>32</v>
      </c>
      <c r="E224">
        <v>15.8</v>
      </c>
      <c r="F224">
        <v>1</v>
      </c>
      <c r="G224">
        <v>32</v>
      </c>
    </row>
    <row r="225" spans="1:7" x14ac:dyDescent="0.25">
      <c r="A225" t="s">
        <v>15</v>
      </c>
      <c r="B225">
        <v>2</v>
      </c>
      <c r="C225">
        <v>1</v>
      </c>
      <c r="D225">
        <v>31</v>
      </c>
      <c r="E225">
        <v>16.899999999999999</v>
      </c>
      <c r="F225">
        <v>1</v>
      </c>
      <c r="G225">
        <v>31</v>
      </c>
    </row>
    <row r="226" spans="1:7" x14ac:dyDescent="0.25">
      <c r="A226" t="s">
        <v>15</v>
      </c>
      <c r="B226">
        <v>2</v>
      </c>
      <c r="C226">
        <v>1</v>
      </c>
      <c r="D226">
        <v>32</v>
      </c>
      <c r="E226">
        <v>17.100000000000001</v>
      </c>
      <c r="F226">
        <v>1</v>
      </c>
      <c r="G226">
        <v>32</v>
      </c>
    </row>
    <row r="227" spans="1:7" x14ac:dyDescent="0.25">
      <c r="A227" t="s">
        <v>15</v>
      </c>
      <c r="B227">
        <v>2</v>
      </c>
      <c r="C227">
        <v>1</v>
      </c>
      <c r="D227">
        <v>35</v>
      </c>
      <c r="E227">
        <v>16.600000000000001</v>
      </c>
      <c r="F227">
        <v>1</v>
      </c>
      <c r="G227">
        <v>35</v>
      </c>
    </row>
    <row r="228" spans="1:7" x14ac:dyDescent="0.25">
      <c r="A228" t="s">
        <v>15</v>
      </c>
      <c r="B228">
        <v>2</v>
      </c>
      <c r="C228">
        <v>1</v>
      </c>
      <c r="D228">
        <v>40</v>
      </c>
      <c r="E228">
        <v>16.600000000000001</v>
      </c>
      <c r="F228">
        <v>1</v>
      </c>
      <c r="G228">
        <v>40</v>
      </c>
    </row>
    <row r="229" spans="1:7" x14ac:dyDescent="0.25">
      <c r="A229" t="s">
        <v>15</v>
      </c>
      <c r="B229">
        <v>2</v>
      </c>
      <c r="C229">
        <v>1</v>
      </c>
      <c r="D229">
        <v>43</v>
      </c>
      <c r="E229">
        <v>15.2</v>
      </c>
      <c r="F229">
        <v>1</v>
      </c>
      <c r="G229">
        <v>43</v>
      </c>
    </row>
    <row r="230" spans="1:7" x14ac:dyDescent="0.25">
      <c r="A230" t="s">
        <v>15</v>
      </c>
      <c r="B230">
        <v>2</v>
      </c>
      <c r="C230">
        <v>1</v>
      </c>
      <c r="D230">
        <v>43</v>
      </c>
      <c r="E230">
        <v>16.2</v>
      </c>
      <c r="F230">
        <v>1</v>
      </c>
      <c r="G230">
        <v>43</v>
      </c>
    </row>
    <row r="231" spans="1:7" x14ac:dyDescent="0.25">
      <c r="A231" t="s">
        <v>15</v>
      </c>
      <c r="B231">
        <v>2</v>
      </c>
      <c r="C231">
        <v>1</v>
      </c>
      <c r="D231">
        <v>42</v>
      </c>
      <c r="E231">
        <v>14.7</v>
      </c>
      <c r="F231">
        <v>1</v>
      </c>
      <c r="G231">
        <v>42</v>
      </c>
    </row>
    <row r="232" spans="1:7" x14ac:dyDescent="0.25">
      <c r="A232" t="s">
        <v>15</v>
      </c>
      <c r="B232">
        <v>2</v>
      </c>
      <c r="C232">
        <v>1</v>
      </c>
      <c r="D232">
        <v>46</v>
      </c>
      <c r="E232">
        <v>16.3</v>
      </c>
      <c r="F232">
        <v>1</v>
      </c>
      <c r="G232">
        <v>46</v>
      </c>
    </row>
    <row r="233" spans="1:7" x14ac:dyDescent="0.25">
      <c r="A233" t="s">
        <v>15</v>
      </c>
      <c r="B233">
        <v>2</v>
      </c>
      <c r="C233">
        <v>1</v>
      </c>
      <c r="D233">
        <v>34</v>
      </c>
      <c r="E233">
        <v>16.5</v>
      </c>
      <c r="F233">
        <v>1</v>
      </c>
      <c r="G233">
        <v>34</v>
      </c>
    </row>
    <row r="234" spans="1:7" x14ac:dyDescent="0.25">
      <c r="A234" t="s">
        <v>16</v>
      </c>
      <c r="B234">
        <v>2</v>
      </c>
      <c r="C234">
        <v>1</v>
      </c>
      <c r="D234">
        <v>40</v>
      </c>
      <c r="E234">
        <v>10.9</v>
      </c>
      <c r="F234">
        <v>1</v>
      </c>
      <c r="G234">
        <v>40</v>
      </c>
    </row>
    <row r="235" spans="1:7" x14ac:dyDescent="0.25">
      <c r="A235" t="s">
        <v>16</v>
      </c>
      <c r="B235">
        <v>2</v>
      </c>
      <c r="C235">
        <v>1</v>
      </c>
      <c r="D235">
        <v>43</v>
      </c>
      <c r="E235">
        <v>11.1</v>
      </c>
      <c r="F235">
        <v>1</v>
      </c>
      <c r="G235">
        <v>43</v>
      </c>
    </row>
    <row r="236" spans="1:7" x14ac:dyDescent="0.25">
      <c r="A236" t="s">
        <v>16</v>
      </c>
      <c r="B236">
        <v>2</v>
      </c>
      <c r="C236">
        <v>1</v>
      </c>
      <c r="D236">
        <v>50</v>
      </c>
      <c r="E236">
        <v>8.6999999999999993</v>
      </c>
      <c r="F236">
        <v>1</v>
      </c>
      <c r="G236">
        <v>50</v>
      </c>
    </row>
    <row r="237" spans="1:7" x14ac:dyDescent="0.25">
      <c r="A237" t="s">
        <v>16</v>
      </c>
      <c r="B237">
        <v>2</v>
      </c>
      <c r="C237">
        <v>1</v>
      </c>
      <c r="D237">
        <v>53</v>
      </c>
      <c r="E237">
        <v>9.3000000000000007</v>
      </c>
      <c r="F237">
        <v>1</v>
      </c>
      <c r="G237">
        <v>53</v>
      </c>
    </row>
    <row r="238" spans="1:7" x14ac:dyDescent="0.25">
      <c r="A238" t="s">
        <v>16</v>
      </c>
      <c r="B238">
        <v>2</v>
      </c>
      <c r="C238">
        <v>1</v>
      </c>
      <c r="D238">
        <v>53</v>
      </c>
      <c r="E238">
        <v>10.8</v>
      </c>
      <c r="F238">
        <v>1</v>
      </c>
      <c r="G238">
        <v>53</v>
      </c>
    </row>
    <row r="239" spans="1:7" x14ac:dyDescent="0.25">
      <c r="A239" t="s">
        <v>16</v>
      </c>
      <c r="B239">
        <v>2</v>
      </c>
      <c r="C239">
        <v>1</v>
      </c>
      <c r="D239">
        <v>52</v>
      </c>
      <c r="E239">
        <v>10.6</v>
      </c>
      <c r="F239">
        <v>1</v>
      </c>
      <c r="G239">
        <v>52</v>
      </c>
    </row>
    <row r="240" spans="1:7" x14ac:dyDescent="0.25">
      <c r="A240" t="s">
        <v>16</v>
      </c>
      <c r="B240">
        <v>2</v>
      </c>
      <c r="C240">
        <v>1</v>
      </c>
      <c r="D240">
        <v>35</v>
      </c>
      <c r="E240">
        <v>11.9</v>
      </c>
      <c r="F240">
        <v>1</v>
      </c>
      <c r="G240">
        <v>35</v>
      </c>
    </row>
    <row r="241" spans="1:7" x14ac:dyDescent="0.25">
      <c r="A241" t="s">
        <v>16</v>
      </c>
      <c r="B241">
        <v>2</v>
      </c>
      <c r="C241">
        <v>1</v>
      </c>
      <c r="D241">
        <v>36</v>
      </c>
      <c r="E241">
        <v>12.5</v>
      </c>
      <c r="F241">
        <v>1</v>
      </c>
      <c r="G241">
        <v>36</v>
      </c>
    </row>
    <row r="242" spans="1:7" x14ac:dyDescent="0.25">
      <c r="A242" t="s">
        <v>16</v>
      </c>
      <c r="B242">
        <v>2</v>
      </c>
      <c r="C242">
        <v>1</v>
      </c>
      <c r="D242">
        <v>32</v>
      </c>
      <c r="E242">
        <v>12.8</v>
      </c>
      <c r="F242">
        <v>1</v>
      </c>
      <c r="G242">
        <v>32</v>
      </c>
    </row>
    <row r="243" spans="1:7" x14ac:dyDescent="0.25">
      <c r="A243" t="s">
        <v>16</v>
      </c>
      <c r="B243">
        <v>2</v>
      </c>
      <c r="C243">
        <v>1</v>
      </c>
      <c r="D243">
        <v>45</v>
      </c>
      <c r="E243">
        <v>12.7</v>
      </c>
      <c r="F243">
        <v>1</v>
      </c>
      <c r="G243">
        <v>45</v>
      </c>
    </row>
    <row r="244" spans="1:7" x14ac:dyDescent="0.25">
      <c r="A244" t="s">
        <v>16</v>
      </c>
      <c r="B244">
        <v>2</v>
      </c>
      <c r="C244">
        <v>1</v>
      </c>
      <c r="D244">
        <v>29</v>
      </c>
      <c r="E244">
        <v>12.8</v>
      </c>
      <c r="F244">
        <v>1</v>
      </c>
      <c r="G244">
        <v>29</v>
      </c>
    </row>
    <row r="245" spans="1:7" x14ac:dyDescent="0.25">
      <c r="A245" t="s">
        <v>16</v>
      </c>
      <c r="B245">
        <v>2</v>
      </c>
      <c r="C245">
        <v>1</v>
      </c>
      <c r="D245">
        <v>34</v>
      </c>
      <c r="E245">
        <v>12.3</v>
      </c>
      <c r="F245">
        <v>1</v>
      </c>
      <c r="G245">
        <v>34</v>
      </c>
    </row>
    <row r="246" spans="1:7" x14ac:dyDescent="0.25">
      <c r="A246" t="s">
        <v>16</v>
      </c>
      <c r="B246">
        <v>2</v>
      </c>
      <c r="C246">
        <v>1</v>
      </c>
      <c r="D246">
        <v>46</v>
      </c>
      <c r="E246">
        <v>11.8</v>
      </c>
      <c r="F246">
        <v>1</v>
      </c>
      <c r="G246">
        <v>46</v>
      </c>
    </row>
    <row r="247" spans="1:7" x14ac:dyDescent="0.25">
      <c r="A247" t="s">
        <v>16</v>
      </c>
      <c r="B247">
        <v>2</v>
      </c>
      <c r="C247">
        <v>1</v>
      </c>
      <c r="D247">
        <v>37</v>
      </c>
      <c r="E247">
        <v>11.4</v>
      </c>
      <c r="F247">
        <v>1</v>
      </c>
      <c r="G247">
        <v>37</v>
      </c>
    </row>
    <row r="248" spans="1:7" x14ac:dyDescent="0.25">
      <c r="A248" t="s">
        <v>16</v>
      </c>
      <c r="B248">
        <v>2</v>
      </c>
      <c r="C248">
        <v>1</v>
      </c>
      <c r="D248">
        <v>32</v>
      </c>
      <c r="E248">
        <v>14.7</v>
      </c>
      <c r="F248">
        <v>1</v>
      </c>
      <c r="G248">
        <v>32</v>
      </c>
    </row>
    <row r="249" spans="1:7" x14ac:dyDescent="0.25">
      <c r="A249" t="s">
        <v>16</v>
      </c>
      <c r="B249">
        <v>2</v>
      </c>
      <c r="C249">
        <v>1</v>
      </c>
      <c r="D249">
        <v>31</v>
      </c>
      <c r="E249">
        <v>13.4</v>
      </c>
      <c r="F249">
        <v>1</v>
      </c>
      <c r="G249">
        <v>31</v>
      </c>
    </row>
    <row r="250" spans="1:7" x14ac:dyDescent="0.25">
      <c r="A250" t="s">
        <v>16</v>
      </c>
      <c r="B250">
        <v>2</v>
      </c>
      <c r="C250">
        <v>1</v>
      </c>
      <c r="D250">
        <v>35</v>
      </c>
      <c r="E250">
        <v>12.9</v>
      </c>
      <c r="F250">
        <v>1</v>
      </c>
      <c r="G250">
        <v>35</v>
      </c>
    </row>
    <row r="251" spans="1:7" x14ac:dyDescent="0.25">
      <c r="A251" t="s">
        <v>16</v>
      </c>
      <c r="B251">
        <v>2</v>
      </c>
      <c r="C251">
        <v>1</v>
      </c>
      <c r="D251">
        <v>43</v>
      </c>
      <c r="E251">
        <v>10.6</v>
      </c>
      <c r="F251">
        <v>1</v>
      </c>
      <c r="G251">
        <v>43</v>
      </c>
    </row>
    <row r="252" spans="1:7" x14ac:dyDescent="0.25">
      <c r="A252" t="s">
        <v>16</v>
      </c>
      <c r="B252">
        <v>2</v>
      </c>
      <c r="C252">
        <v>1</v>
      </c>
      <c r="D252">
        <v>43</v>
      </c>
      <c r="E252">
        <v>11.7</v>
      </c>
      <c r="F252">
        <v>1</v>
      </c>
      <c r="G252">
        <v>43</v>
      </c>
    </row>
    <row r="253" spans="1:7" x14ac:dyDescent="0.25">
      <c r="A253" t="s">
        <v>16</v>
      </c>
      <c r="B253">
        <v>2</v>
      </c>
      <c r="C253">
        <v>1</v>
      </c>
      <c r="D253">
        <v>42</v>
      </c>
      <c r="E253">
        <v>11.2</v>
      </c>
      <c r="F253">
        <v>1</v>
      </c>
      <c r="G253">
        <v>42</v>
      </c>
    </row>
    <row r="254" spans="1:7" x14ac:dyDescent="0.25">
      <c r="A254" t="s">
        <v>16</v>
      </c>
      <c r="B254">
        <v>2</v>
      </c>
      <c r="C254">
        <v>1</v>
      </c>
      <c r="D254">
        <v>44</v>
      </c>
      <c r="E254">
        <v>10.1</v>
      </c>
      <c r="F254">
        <v>1</v>
      </c>
      <c r="G254">
        <v>44</v>
      </c>
    </row>
    <row r="255" spans="1:7" x14ac:dyDescent="0.25">
      <c r="A255" t="s">
        <v>16</v>
      </c>
      <c r="B255">
        <v>2</v>
      </c>
      <c r="C255">
        <v>1</v>
      </c>
      <c r="D255">
        <v>40</v>
      </c>
      <c r="E255">
        <v>13.5</v>
      </c>
      <c r="F255">
        <v>1</v>
      </c>
      <c r="G255">
        <v>40</v>
      </c>
    </row>
    <row r="256" spans="1:7" x14ac:dyDescent="0.25">
      <c r="A256" t="s">
        <v>21</v>
      </c>
      <c r="B256">
        <v>2</v>
      </c>
      <c r="C256">
        <v>0</v>
      </c>
      <c r="D256">
        <v>66</v>
      </c>
      <c r="E256">
        <v>22.72</v>
      </c>
      <c r="F256">
        <v>3</v>
      </c>
      <c r="G256">
        <v>198</v>
      </c>
    </row>
    <row r="257" spans="1:7" x14ac:dyDescent="0.25">
      <c r="A257" t="s">
        <v>21</v>
      </c>
      <c r="B257">
        <v>2</v>
      </c>
      <c r="C257">
        <v>0</v>
      </c>
      <c r="D257">
        <v>68</v>
      </c>
      <c r="E257">
        <v>22.83</v>
      </c>
      <c r="F257">
        <v>3</v>
      </c>
      <c r="G257">
        <v>204</v>
      </c>
    </row>
    <row r="258" spans="1:7" x14ac:dyDescent="0.25">
      <c r="A258" t="s">
        <v>21</v>
      </c>
      <c r="B258">
        <v>2</v>
      </c>
      <c r="C258">
        <v>0</v>
      </c>
      <c r="D258">
        <v>63</v>
      </c>
      <c r="E258">
        <v>25.24</v>
      </c>
      <c r="F258">
        <v>3</v>
      </c>
      <c r="G258">
        <v>189</v>
      </c>
    </row>
    <row r="259" spans="1:7" x14ac:dyDescent="0.25">
      <c r="A259" t="s">
        <v>21</v>
      </c>
      <c r="B259">
        <v>2</v>
      </c>
      <c r="C259">
        <v>0</v>
      </c>
      <c r="D259">
        <v>68</v>
      </c>
      <c r="E259">
        <v>24.21</v>
      </c>
      <c r="F259">
        <v>3</v>
      </c>
      <c r="G259">
        <v>204</v>
      </c>
    </row>
    <row r="260" spans="1:7" x14ac:dyDescent="0.25">
      <c r="A260" t="s">
        <v>21</v>
      </c>
      <c r="B260">
        <v>2</v>
      </c>
      <c r="C260">
        <v>0</v>
      </c>
      <c r="D260">
        <v>70</v>
      </c>
      <c r="E260">
        <v>21.78</v>
      </c>
      <c r="F260">
        <v>3</v>
      </c>
      <c r="G260">
        <v>210</v>
      </c>
    </row>
    <row r="261" spans="1:7" x14ac:dyDescent="0.25">
      <c r="A261" t="s">
        <v>21</v>
      </c>
      <c r="B261">
        <v>2</v>
      </c>
      <c r="C261">
        <v>0</v>
      </c>
      <c r="D261">
        <v>61</v>
      </c>
      <c r="E261">
        <v>26.47</v>
      </c>
      <c r="F261">
        <v>3</v>
      </c>
      <c r="G261">
        <v>183</v>
      </c>
    </row>
    <row r="262" spans="1:7" x14ac:dyDescent="0.25">
      <c r="A262" t="s">
        <v>21</v>
      </c>
      <c r="B262">
        <v>2</v>
      </c>
      <c r="C262">
        <v>0</v>
      </c>
      <c r="D262">
        <v>64</v>
      </c>
      <c r="E262">
        <v>25.63</v>
      </c>
      <c r="F262">
        <v>3</v>
      </c>
      <c r="G262">
        <v>192</v>
      </c>
    </row>
    <row r="263" spans="1:7" x14ac:dyDescent="0.25">
      <c r="A263" t="s">
        <v>21</v>
      </c>
      <c r="B263">
        <v>2</v>
      </c>
      <c r="C263">
        <v>0</v>
      </c>
      <c r="D263">
        <v>66</v>
      </c>
      <c r="E263">
        <v>24.01</v>
      </c>
      <c r="F263">
        <v>3</v>
      </c>
      <c r="G263">
        <v>198</v>
      </c>
    </row>
    <row r="264" spans="1:7" x14ac:dyDescent="0.25">
      <c r="A264" t="s">
        <v>21</v>
      </c>
      <c r="B264">
        <v>2</v>
      </c>
      <c r="C264">
        <v>0</v>
      </c>
      <c r="D264">
        <v>74</v>
      </c>
      <c r="E264">
        <v>25.43</v>
      </c>
      <c r="F264">
        <v>3</v>
      </c>
      <c r="G264">
        <v>222</v>
      </c>
    </row>
    <row r="265" spans="1:7" x14ac:dyDescent="0.25">
      <c r="A265" t="s">
        <v>21</v>
      </c>
      <c r="B265">
        <v>2</v>
      </c>
      <c r="C265">
        <v>0</v>
      </c>
      <c r="D265">
        <v>67</v>
      </c>
      <c r="E265">
        <v>22.81</v>
      </c>
      <c r="F265">
        <v>3</v>
      </c>
      <c r="G265">
        <v>201</v>
      </c>
    </row>
    <row r="266" spans="1:7" x14ac:dyDescent="0.25">
      <c r="A266" t="s">
        <v>21</v>
      </c>
      <c r="B266">
        <v>2</v>
      </c>
      <c r="C266">
        <v>0</v>
      </c>
      <c r="D266">
        <v>77</v>
      </c>
      <c r="E266">
        <v>14.89</v>
      </c>
      <c r="F266">
        <v>3</v>
      </c>
      <c r="G266">
        <v>231</v>
      </c>
    </row>
    <row r="267" spans="1:7" x14ac:dyDescent="0.25">
      <c r="A267" t="s">
        <v>21</v>
      </c>
      <c r="B267">
        <v>2</v>
      </c>
      <c r="C267">
        <v>0</v>
      </c>
      <c r="D267">
        <v>59</v>
      </c>
      <c r="E267">
        <v>26.25</v>
      </c>
      <c r="F267">
        <v>3</v>
      </c>
      <c r="G267">
        <v>177</v>
      </c>
    </row>
    <row r="268" spans="1:7" x14ac:dyDescent="0.25">
      <c r="A268" t="s">
        <v>21</v>
      </c>
      <c r="B268">
        <v>2</v>
      </c>
      <c r="C268">
        <v>0</v>
      </c>
      <c r="D268">
        <v>60</v>
      </c>
      <c r="E268">
        <v>22.05</v>
      </c>
      <c r="F268">
        <v>3</v>
      </c>
      <c r="G268">
        <v>180</v>
      </c>
    </row>
    <row r="269" spans="1:7" x14ac:dyDescent="0.25">
      <c r="A269" t="s">
        <v>21</v>
      </c>
      <c r="B269">
        <v>2</v>
      </c>
      <c r="C269">
        <v>0</v>
      </c>
      <c r="D269">
        <v>69</v>
      </c>
      <c r="E269">
        <v>21.65</v>
      </c>
      <c r="F269">
        <v>3</v>
      </c>
      <c r="G269">
        <v>207</v>
      </c>
    </row>
    <row r="270" spans="1:7" x14ac:dyDescent="0.25">
      <c r="A270" t="s">
        <v>21</v>
      </c>
      <c r="B270">
        <v>2</v>
      </c>
      <c r="C270">
        <v>0</v>
      </c>
      <c r="D270">
        <v>80</v>
      </c>
      <c r="E270">
        <v>16.75</v>
      </c>
      <c r="F270">
        <v>3</v>
      </c>
      <c r="G270">
        <v>240</v>
      </c>
    </row>
    <row r="271" spans="1:7" x14ac:dyDescent="0.25">
      <c r="A271" t="s">
        <v>21</v>
      </c>
      <c r="B271">
        <v>2</v>
      </c>
      <c r="C271">
        <v>0</v>
      </c>
      <c r="D271">
        <v>77</v>
      </c>
      <c r="E271">
        <v>19.079999999999998</v>
      </c>
      <c r="F271">
        <v>3</v>
      </c>
      <c r="G271">
        <v>231</v>
      </c>
    </row>
    <row r="272" spans="1:7" x14ac:dyDescent="0.25">
      <c r="A272" t="s">
        <v>21</v>
      </c>
      <c r="B272">
        <v>2</v>
      </c>
      <c r="C272">
        <v>0</v>
      </c>
      <c r="D272">
        <v>72</v>
      </c>
      <c r="E272">
        <v>20.72</v>
      </c>
      <c r="F272">
        <v>3</v>
      </c>
      <c r="G272">
        <v>216</v>
      </c>
    </row>
    <row r="273" spans="1:7" x14ac:dyDescent="0.25">
      <c r="A273" t="s">
        <v>21</v>
      </c>
      <c r="B273">
        <v>2</v>
      </c>
      <c r="C273">
        <v>0</v>
      </c>
      <c r="D273">
        <v>63</v>
      </c>
      <c r="E273">
        <v>27.04</v>
      </c>
      <c r="F273">
        <v>3</v>
      </c>
      <c r="G273">
        <v>189</v>
      </c>
    </row>
    <row r="274" spans="1:7" x14ac:dyDescent="0.25">
      <c r="A274" t="s">
        <v>21</v>
      </c>
      <c r="B274">
        <v>2</v>
      </c>
      <c r="C274">
        <v>0</v>
      </c>
      <c r="D274">
        <v>70</v>
      </c>
      <c r="E274">
        <v>22.17</v>
      </c>
      <c r="F274">
        <v>3</v>
      </c>
      <c r="G274">
        <v>210</v>
      </c>
    </row>
    <row r="275" spans="1:7" x14ac:dyDescent="0.25">
      <c r="A275" t="s">
        <v>21</v>
      </c>
      <c r="B275">
        <v>2</v>
      </c>
      <c r="C275">
        <v>0</v>
      </c>
      <c r="D275">
        <v>60</v>
      </c>
      <c r="E275">
        <v>28.55</v>
      </c>
      <c r="F275">
        <v>3</v>
      </c>
      <c r="G275">
        <v>180</v>
      </c>
    </row>
    <row r="276" spans="1:7" x14ac:dyDescent="0.25">
      <c r="A276" t="s">
        <v>21</v>
      </c>
      <c r="B276">
        <v>2</v>
      </c>
      <c r="C276">
        <v>0</v>
      </c>
      <c r="D276">
        <v>63</v>
      </c>
      <c r="E276">
        <v>27.9</v>
      </c>
      <c r="F276">
        <v>3</v>
      </c>
      <c r="G276">
        <v>189</v>
      </c>
    </row>
    <row r="277" spans="1:7" x14ac:dyDescent="0.25">
      <c r="A277" t="s">
        <v>21</v>
      </c>
      <c r="B277">
        <v>2</v>
      </c>
      <c r="C277">
        <v>0</v>
      </c>
      <c r="D277">
        <v>55</v>
      </c>
      <c r="E277">
        <v>31.26</v>
      </c>
      <c r="F277">
        <v>3</v>
      </c>
      <c r="G277">
        <v>165</v>
      </c>
    </row>
    <row r="278" spans="1:7" x14ac:dyDescent="0.25">
      <c r="A278" t="s">
        <v>21</v>
      </c>
      <c r="B278">
        <v>2</v>
      </c>
      <c r="C278">
        <v>0</v>
      </c>
      <c r="D278">
        <v>53</v>
      </c>
      <c r="E278">
        <v>32.4</v>
      </c>
      <c r="F278">
        <v>3</v>
      </c>
      <c r="G278">
        <v>159</v>
      </c>
    </row>
    <row r="279" spans="1:7" x14ac:dyDescent="0.25">
      <c r="A279" t="s">
        <v>21</v>
      </c>
      <c r="B279">
        <v>2</v>
      </c>
      <c r="C279">
        <v>0</v>
      </c>
      <c r="D279">
        <v>48</v>
      </c>
      <c r="E279">
        <v>33.31</v>
      </c>
      <c r="F279">
        <v>3</v>
      </c>
      <c r="G279">
        <v>144</v>
      </c>
    </row>
    <row r="280" spans="1:7" x14ac:dyDescent="0.25">
      <c r="A280" t="s">
        <v>21</v>
      </c>
      <c r="B280">
        <v>2</v>
      </c>
      <c r="C280">
        <v>0</v>
      </c>
      <c r="D280">
        <v>72</v>
      </c>
      <c r="E280">
        <v>17.54</v>
      </c>
      <c r="F280">
        <v>3</v>
      </c>
      <c r="G280">
        <v>216</v>
      </c>
    </row>
    <row r="281" spans="1:7" x14ac:dyDescent="0.25">
      <c r="A281" t="s">
        <v>21</v>
      </c>
      <c r="B281">
        <v>2</v>
      </c>
      <c r="C281">
        <v>0</v>
      </c>
      <c r="D281">
        <v>53</v>
      </c>
      <c r="E281">
        <v>25.38</v>
      </c>
      <c r="F281">
        <v>3</v>
      </c>
      <c r="G281">
        <v>159</v>
      </c>
    </row>
    <row r="282" spans="1:7" x14ac:dyDescent="0.25">
      <c r="A282" t="s">
        <v>21</v>
      </c>
      <c r="B282">
        <v>2</v>
      </c>
      <c r="C282">
        <v>0</v>
      </c>
      <c r="D282">
        <v>64</v>
      </c>
      <c r="E282">
        <v>25.29</v>
      </c>
      <c r="F282">
        <v>3</v>
      </c>
      <c r="G282">
        <v>192</v>
      </c>
    </row>
    <row r="283" spans="1:7" x14ac:dyDescent="0.25">
      <c r="A283" t="s">
        <v>21</v>
      </c>
      <c r="B283">
        <v>2</v>
      </c>
      <c r="C283">
        <v>0</v>
      </c>
      <c r="D283">
        <v>65</v>
      </c>
      <c r="E283">
        <v>24.17</v>
      </c>
      <c r="F283">
        <v>3</v>
      </c>
      <c r="G283">
        <v>195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116"/>
  <sheetViews>
    <sheetView topLeftCell="A2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17</v>
      </c>
      <c r="B2">
        <v>3</v>
      </c>
      <c r="C2">
        <v>0</v>
      </c>
      <c r="D2">
        <v>81</v>
      </c>
      <c r="E2">
        <v>32.049999999999997</v>
      </c>
      <c r="F2">
        <v>6</v>
      </c>
      <c r="G2">
        <v>486</v>
      </c>
      <c r="I2" t="s">
        <v>24</v>
      </c>
    </row>
    <row r="3" spans="1:14" ht="15.75" thickBot="1" x14ac:dyDescent="0.3">
      <c r="A3" t="s">
        <v>17</v>
      </c>
      <c r="B3">
        <v>3</v>
      </c>
      <c r="C3">
        <v>0</v>
      </c>
      <c r="D3">
        <v>78</v>
      </c>
      <c r="E3">
        <v>31.93</v>
      </c>
      <c r="F3">
        <v>6</v>
      </c>
      <c r="G3">
        <v>468</v>
      </c>
    </row>
    <row r="4" spans="1:14" x14ac:dyDescent="0.25">
      <c r="A4" t="s">
        <v>17</v>
      </c>
      <c r="B4">
        <v>3</v>
      </c>
      <c r="C4">
        <v>0</v>
      </c>
      <c r="D4">
        <v>79</v>
      </c>
      <c r="E4">
        <v>29.67</v>
      </c>
      <c r="F4">
        <v>6</v>
      </c>
      <c r="G4">
        <v>474</v>
      </c>
      <c r="I4" s="4" t="s">
        <v>25</v>
      </c>
      <c r="J4" s="4"/>
    </row>
    <row r="5" spans="1:14" x14ac:dyDescent="0.25">
      <c r="A5" t="s">
        <v>17</v>
      </c>
      <c r="B5">
        <v>3</v>
      </c>
      <c r="C5">
        <v>0</v>
      </c>
      <c r="D5">
        <v>76</v>
      </c>
      <c r="E5">
        <v>28.4</v>
      </c>
      <c r="F5">
        <v>6</v>
      </c>
      <c r="G5">
        <v>456</v>
      </c>
      <c r="I5" s="1" t="s">
        <v>26</v>
      </c>
      <c r="J5" s="1">
        <v>0.96002767451144666</v>
      </c>
    </row>
    <row r="6" spans="1:14" x14ac:dyDescent="0.25">
      <c r="A6" t="s">
        <v>17</v>
      </c>
      <c r="B6">
        <v>3</v>
      </c>
      <c r="C6">
        <v>0</v>
      </c>
      <c r="D6">
        <v>76</v>
      </c>
      <c r="E6">
        <v>30.83</v>
      </c>
      <c r="F6">
        <v>6</v>
      </c>
      <c r="G6">
        <v>456</v>
      </c>
      <c r="I6" s="1" t="s">
        <v>27</v>
      </c>
      <c r="J6" s="1">
        <v>0.92165313582785624</v>
      </c>
    </row>
    <row r="7" spans="1:14" x14ac:dyDescent="0.25">
      <c r="A7" t="s">
        <v>17</v>
      </c>
      <c r="B7">
        <v>3</v>
      </c>
      <c r="C7">
        <v>0</v>
      </c>
      <c r="D7">
        <v>62</v>
      </c>
      <c r="E7">
        <v>40.46</v>
      </c>
      <c r="F7">
        <v>6</v>
      </c>
      <c r="G7">
        <v>372</v>
      </c>
      <c r="I7" s="1" t="s">
        <v>28</v>
      </c>
      <c r="J7" s="1">
        <v>0.92025408468192516</v>
      </c>
    </row>
    <row r="8" spans="1:14" x14ac:dyDescent="0.25">
      <c r="A8" t="s">
        <v>17</v>
      </c>
      <c r="B8">
        <v>3</v>
      </c>
      <c r="C8">
        <v>0</v>
      </c>
      <c r="D8">
        <v>54</v>
      </c>
      <c r="E8">
        <v>44.24</v>
      </c>
      <c r="F8">
        <v>6</v>
      </c>
      <c r="G8">
        <v>324</v>
      </c>
      <c r="I8" s="1" t="s">
        <v>29</v>
      </c>
      <c r="J8" s="1">
        <v>3.8636817591481267</v>
      </c>
    </row>
    <row r="9" spans="1:14" ht="15.75" thickBot="1" x14ac:dyDescent="0.3">
      <c r="A9" t="s">
        <v>17</v>
      </c>
      <c r="B9">
        <v>3</v>
      </c>
      <c r="C9">
        <v>0</v>
      </c>
      <c r="D9">
        <v>67</v>
      </c>
      <c r="E9">
        <v>34.75</v>
      </c>
      <c r="F9">
        <v>6</v>
      </c>
      <c r="G9">
        <v>402</v>
      </c>
      <c r="I9" s="2" t="s">
        <v>30</v>
      </c>
      <c r="J9" s="2">
        <v>115</v>
      </c>
    </row>
    <row r="10" spans="1:14" x14ac:dyDescent="0.25">
      <c r="A10" t="s">
        <v>17</v>
      </c>
      <c r="B10">
        <v>3</v>
      </c>
      <c r="C10">
        <v>0</v>
      </c>
      <c r="D10">
        <v>69</v>
      </c>
      <c r="E10">
        <v>38.29</v>
      </c>
      <c r="F10">
        <v>6</v>
      </c>
      <c r="G10">
        <v>414</v>
      </c>
    </row>
    <row r="11" spans="1:14" ht="15.75" thickBot="1" x14ac:dyDescent="0.3">
      <c r="A11" t="s">
        <v>17</v>
      </c>
      <c r="B11">
        <v>3</v>
      </c>
      <c r="C11">
        <v>0</v>
      </c>
      <c r="D11">
        <v>68</v>
      </c>
      <c r="E11">
        <v>35.65</v>
      </c>
      <c r="F11">
        <v>6</v>
      </c>
      <c r="G11">
        <v>408</v>
      </c>
      <c r="I11" t="s">
        <v>31</v>
      </c>
    </row>
    <row r="12" spans="1:14" x14ac:dyDescent="0.25">
      <c r="A12" t="s">
        <v>17</v>
      </c>
      <c r="B12">
        <v>3</v>
      </c>
      <c r="C12">
        <v>0</v>
      </c>
      <c r="D12">
        <v>65</v>
      </c>
      <c r="E12">
        <v>44.66</v>
      </c>
      <c r="F12">
        <v>6</v>
      </c>
      <c r="G12">
        <v>390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17</v>
      </c>
      <c r="B13">
        <v>3</v>
      </c>
      <c r="C13">
        <v>0</v>
      </c>
      <c r="D13">
        <v>54</v>
      </c>
      <c r="E13">
        <v>55.77</v>
      </c>
      <c r="F13">
        <v>6</v>
      </c>
      <c r="G13">
        <v>324</v>
      </c>
      <c r="I13" s="1" t="s">
        <v>32</v>
      </c>
      <c r="J13" s="1">
        <v>2</v>
      </c>
      <c r="K13" s="1">
        <v>19668.290054266567</v>
      </c>
      <c r="L13" s="1">
        <v>9834.1450271332833</v>
      </c>
      <c r="M13" s="1">
        <v>658.77015183347658</v>
      </c>
      <c r="N13" s="1">
        <v>1.1620120683818721E-62</v>
      </c>
    </row>
    <row r="14" spans="1:14" x14ac:dyDescent="0.25">
      <c r="A14" t="s">
        <v>17</v>
      </c>
      <c r="B14">
        <v>3</v>
      </c>
      <c r="C14">
        <v>0</v>
      </c>
      <c r="D14">
        <v>51</v>
      </c>
      <c r="E14">
        <v>55.72</v>
      </c>
      <c r="F14">
        <v>6</v>
      </c>
      <c r="G14">
        <v>306</v>
      </c>
      <c r="I14" s="1" t="s">
        <v>33</v>
      </c>
      <c r="J14" s="1">
        <v>112</v>
      </c>
      <c r="K14" s="1">
        <v>1671.9401144290839</v>
      </c>
      <c r="L14" s="1">
        <v>14.928036735973963</v>
      </c>
      <c r="M14" s="1"/>
      <c r="N14" s="1"/>
    </row>
    <row r="15" spans="1:14" ht="15.75" thickBot="1" x14ac:dyDescent="0.3">
      <c r="A15" t="s">
        <v>17</v>
      </c>
      <c r="B15">
        <v>3</v>
      </c>
      <c r="C15">
        <v>0</v>
      </c>
      <c r="D15">
        <v>52</v>
      </c>
      <c r="E15">
        <v>52.55</v>
      </c>
      <c r="F15">
        <v>6</v>
      </c>
      <c r="G15">
        <v>312</v>
      </c>
      <c r="I15" s="2" t="s">
        <v>34</v>
      </c>
      <c r="J15" s="2">
        <v>114</v>
      </c>
      <c r="K15" s="2">
        <v>21340.230168695649</v>
      </c>
      <c r="L15" s="2"/>
      <c r="M15" s="2"/>
      <c r="N15" s="2"/>
    </row>
    <row r="16" spans="1:14" ht="15.75" thickBot="1" x14ac:dyDescent="0.3">
      <c r="A16" t="s">
        <v>17</v>
      </c>
      <c r="B16">
        <v>3</v>
      </c>
      <c r="C16">
        <v>0</v>
      </c>
      <c r="D16">
        <v>60</v>
      </c>
      <c r="E16">
        <v>46.88</v>
      </c>
      <c r="F16">
        <v>6</v>
      </c>
      <c r="G16">
        <v>360</v>
      </c>
    </row>
    <row r="17" spans="1:17" x14ac:dyDescent="0.25">
      <c r="A17" t="s">
        <v>17</v>
      </c>
      <c r="B17">
        <v>3</v>
      </c>
      <c r="C17">
        <v>0</v>
      </c>
      <c r="D17">
        <v>60</v>
      </c>
      <c r="E17">
        <v>42.96</v>
      </c>
      <c r="F17">
        <v>6</v>
      </c>
      <c r="G17">
        <v>360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17</v>
      </c>
      <c r="B18">
        <v>3</v>
      </c>
      <c r="C18">
        <v>0</v>
      </c>
      <c r="D18">
        <v>50</v>
      </c>
      <c r="E18">
        <v>60.42</v>
      </c>
      <c r="F18">
        <v>6</v>
      </c>
      <c r="G18">
        <v>300</v>
      </c>
      <c r="I18" s="1" t="s">
        <v>35</v>
      </c>
      <c r="J18" s="1">
        <v>10.259054193741136</v>
      </c>
      <c r="K18" s="1">
        <v>0.80485343028033429</v>
      </c>
      <c r="L18" s="1">
        <v>12.74648750663566</v>
      </c>
      <c r="M18" s="1">
        <v>1.5412304955606438E-23</v>
      </c>
      <c r="N18" s="1">
        <v>8.6643402918771724</v>
      </c>
      <c r="O18" s="1">
        <v>11.853768095605099</v>
      </c>
      <c r="P18" s="1">
        <v>8.6643402918771724</v>
      </c>
      <c r="Q18" s="1">
        <v>11.853768095605099</v>
      </c>
    </row>
    <row r="19" spans="1:17" x14ac:dyDescent="0.25">
      <c r="A19" t="s">
        <v>17</v>
      </c>
      <c r="B19">
        <v>3</v>
      </c>
      <c r="C19">
        <v>0</v>
      </c>
      <c r="D19">
        <v>65</v>
      </c>
      <c r="E19">
        <v>38.29</v>
      </c>
      <c r="F19">
        <v>6</v>
      </c>
      <c r="G19">
        <v>390</v>
      </c>
      <c r="I19" s="1" t="s">
        <v>48</v>
      </c>
      <c r="J19" s="1">
        <v>16.687673786787261</v>
      </c>
      <c r="K19" s="1">
        <v>0.56830532052894056</v>
      </c>
      <c r="L19" s="1">
        <v>29.363923201098121</v>
      </c>
      <c r="M19" s="1">
        <v>1.9647311394623408E-54</v>
      </c>
      <c r="N19" s="1">
        <v>15.561649642446975</v>
      </c>
      <c r="O19" s="1">
        <v>17.813697931127546</v>
      </c>
      <c r="P19" s="1">
        <v>15.561649642446975</v>
      </c>
      <c r="Q19" s="1">
        <v>17.813697931127546</v>
      </c>
    </row>
    <row r="20" spans="1:17" ht="15.75" thickBot="1" x14ac:dyDescent="0.3">
      <c r="A20" t="s">
        <v>17</v>
      </c>
      <c r="B20">
        <v>3</v>
      </c>
      <c r="C20">
        <v>0</v>
      </c>
      <c r="D20">
        <v>64</v>
      </c>
      <c r="E20">
        <v>47.7</v>
      </c>
      <c r="F20">
        <v>6</v>
      </c>
      <c r="G20">
        <v>384</v>
      </c>
      <c r="I20" s="2" t="s">
        <v>49</v>
      </c>
      <c r="J20" s="2">
        <v>-0.17942894443080257</v>
      </c>
      <c r="K20" s="2">
        <v>8.4519932856497743E-3</v>
      </c>
      <c r="L20" s="2">
        <v>-21.229186816256252</v>
      </c>
      <c r="M20" s="2">
        <v>4.6265094705762585E-41</v>
      </c>
      <c r="N20" s="2">
        <v>-0.19617548570651278</v>
      </c>
      <c r="O20" s="2">
        <v>-0.16268240315509236</v>
      </c>
      <c r="P20" s="2">
        <v>-0.19617548570651278</v>
      </c>
      <c r="Q20" s="2">
        <v>-0.16268240315509236</v>
      </c>
    </row>
    <row r="21" spans="1:17" x14ac:dyDescent="0.25">
      <c r="A21" t="s">
        <v>17</v>
      </c>
      <c r="B21">
        <v>3</v>
      </c>
      <c r="C21">
        <v>0</v>
      </c>
      <c r="D21">
        <v>65</v>
      </c>
      <c r="E21">
        <v>38.9</v>
      </c>
      <c r="F21">
        <v>6</v>
      </c>
      <c r="G21">
        <v>390</v>
      </c>
    </row>
    <row r="22" spans="1:17" x14ac:dyDescent="0.25">
      <c r="A22" t="s">
        <v>17</v>
      </c>
      <c r="B22">
        <v>3</v>
      </c>
      <c r="C22">
        <v>0</v>
      </c>
      <c r="D22">
        <v>56</v>
      </c>
      <c r="E22">
        <v>50.26</v>
      </c>
      <c r="F22">
        <v>6</v>
      </c>
      <c r="G22">
        <v>336</v>
      </c>
    </row>
    <row r="23" spans="1:17" x14ac:dyDescent="0.25">
      <c r="A23" t="s">
        <v>17</v>
      </c>
      <c r="B23">
        <v>3</v>
      </c>
      <c r="C23">
        <v>0</v>
      </c>
      <c r="D23">
        <v>54</v>
      </c>
      <c r="E23">
        <v>51.97</v>
      </c>
      <c r="F23">
        <v>6</v>
      </c>
      <c r="G23">
        <v>324</v>
      </c>
    </row>
    <row r="24" spans="1:17" x14ac:dyDescent="0.25">
      <c r="A24" t="s">
        <v>17</v>
      </c>
      <c r="B24">
        <v>3</v>
      </c>
      <c r="C24">
        <v>0</v>
      </c>
      <c r="D24">
        <v>54</v>
      </c>
      <c r="E24">
        <v>49.76</v>
      </c>
      <c r="F24">
        <v>6</v>
      </c>
      <c r="G24">
        <v>324</v>
      </c>
    </row>
    <row r="25" spans="1:17" x14ac:dyDescent="0.25">
      <c r="A25" t="s">
        <v>17</v>
      </c>
      <c r="B25">
        <v>3</v>
      </c>
      <c r="C25">
        <v>0</v>
      </c>
      <c r="D25">
        <v>49</v>
      </c>
      <c r="E25">
        <v>61.9</v>
      </c>
      <c r="F25">
        <v>6</v>
      </c>
      <c r="G25">
        <v>294</v>
      </c>
    </row>
    <row r="26" spans="1:17" x14ac:dyDescent="0.25">
      <c r="A26" t="s">
        <v>17</v>
      </c>
      <c r="B26">
        <v>3</v>
      </c>
      <c r="C26">
        <v>0</v>
      </c>
      <c r="D26">
        <v>54</v>
      </c>
      <c r="E26">
        <v>52.64</v>
      </c>
      <c r="F26">
        <v>6</v>
      </c>
      <c r="G26">
        <v>324</v>
      </c>
    </row>
    <row r="27" spans="1:17" x14ac:dyDescent="0.25">
      <c r="A27" t="s">
        <v>17</v>
      </c>
      <c r="B27">
        <v>3</v>
      </c>
      <c r="C27">
        <v>0</v>
      </c>
      <c r="D27">
        <v>56</v>
      </c>
      <c r="E27">
        <v>52.56</v>
      </c>
      <c r="F27">
        <v>6</v>
      </c>
      <c r="G27">
        <v>336</v>
      </c>
    </row>
    <row r="28" spans="1:17" x14ac:dyDescent="0.25">
      <c r="A28" t="s">
        <v>17</v>
      </c>
      <c r="B28">
        <v>3</v>
      </c>
      <c r="C28">
        <v>0</v>
      </c>
      <c r="D28">
        <v>48</v>
      </c>
      <c r="E28">
        <v>60.48</v>
      </c>
      <c r="F28">
        <v>6</v>
      </c>
      <c r="G28">
        <v>288</v>
      </c>
    </row>
    <row r="29" spans="1:17" x14ac:dyDescent="0.25">
      <c r="A29" t="s">
        <v>17</v>
      </c>
      <c r="B29">
        <v>3</v>
      </c>
      <c r="C29">
        <v>0</v>
      </c>
      <c r="D29">
        <v>43</v>
      </c>
      <c r="E29">
        <v>66.12</v>
      </c>
      <c r="F29">
        <v>6</v>
      </c>
      <c r="G29">
        <v>258</v>
      </c>
    </row>
    <row r="30" spans="1:17" x14ac:dyDescent="0.25">
      <c r="A30" t="s">
        <v>17</v>
      </c>
      <c r="B30">
        <v>3</v>
      </c>
      <c r="C30">
        <v>0</v>
      </c>
      <c r="D30">
        <v>63</v>
      </c>
      <c r="E30">
        <v>43.44</v>
      </c>
      <c r="F30">
        <v>6</v>
      </c>
      <c r="G30">
        <v>378</v>
      </c>
    </row>
    <row r="31" spans="1:17" x14ac:dyDescent="0.25">
      <c r="A31" t="s">
        <v>17</v>
      </c>
      <c r="B31">
        <v>3</v>
      </c>
      <c r="C31">
        <v>0</v>
      </c>
      <c r="D31">
        <v>70</v>
      </c>
      <c r="E31">
        <v>35.71</v>
      </c>
      <c r="F31">
        <v>6</v>
      </c>
      <c r="G31">
        <v>420</v>
      </c>
    </row>
    <row r="32" spans="1:17" x14ac:dyDescent="0.25">
      <c r="A32" t="s">
        <v>17</v>
      </c>
      <c r="B32">
        <v>3</v>
      </c>
      <c r="C32">
        <v>0</v>
      </c>
      <c r="D32">
        <v>62</v>
      </c>
      <c r="E32">
        <v>43.08</v>
      </c>
      <c r="F32">
        <v>6</v>
      </c>
      <c r="G32">
        <v>372</v>
      </c>
    </row>
    <row r="33" spans="1:7" x14ac:dyDescent="0.25">
      <c r="A33" t="s">
        <v>17</v>
      </c>
      <c r="B33">
        <v>3</v>
      </c>
      <c r="C33">
        <v>0</v>
      </c>
      <c r="D33">
        <v>78</v>
      </c>
      <c r="E33">
        <v>25.51</v>
      </c>
      <c r="F33">
        <v>6</v>
      </c>
      <c r="G33">
        <v>468</v>
      </c>
    </row>
    <row r="34" spans="1:7" x14ac:dyDescent="0.25">
      <c r="A34" t="s">
        <v>17</v>
      </c>
      <c r="B34">
        <v>3</v>
      </c>
      <c r="C34">
        <v>0</v>
      </c>
      <c r="D34">
        <v>68</v>
      </c>
      <c r="E34">
        <v>35.74</v>
      </c>
      <c r="F34">
        <v>6</v>
      </c>
      <c r="G34">
        <v>408</v>
      </c>
    </row>
    <row r="35" spans="1:7" x14ac:dyDescent="0.25">
      <c r="A35" t="s">
        <v>17</v>
      </c>
      <c r="B35">
        <v>3</v>
      </c>
      <c r="C35">
        <v>0</v>
      </c>
      <c r="D35">
        <v>66</v>
      </c>
      <c r="E35">
        <v>41.92</v>
      </c>
      <c r="F35">
        <v>6</v>
      </c>
      <c r="G35">
        <v>396</v>
      </c>
    </row>
    <row r="36" spans="1:7" x14ac:dyDescent="0.25">
      <c r="A36" t="s">
        <v>17</v>
      </c>
      <c r="B36">
        <v>3</v>
      </c>
      <c r="C36">
        <v>0</v>
      </c>
      <c r="D36">
        <v>66</v>
      </c>
      <c r="E36">
        <v>37.869999999999997</v>
      </c>
      <c r="F36">
        <v>6</v>
      </c>
      <c r="G36">
        <v>396</v>
      </c>
    </row>
    <row r="37" spans="1:7" x14ac:dyDescent="0.25">
      <c r="A37" t="s">
        <v>17</v>
      </c>
      <c r="B37">
        <v>3</v>
      </c>
      <c r="C37">
        <v>0</v>
      </c>
      <c r="D37">
        <v>72</v>
      </c>
      <c r="E37">
        <v>30.53</v>
      </c>
      <c r="F37">
        <v>6</v>
      </c>
      <c r="G37">
        <v>432</v>
      </c>
    </row>
    <row r="38" spans="1:7" x14ac:dyDescent="0.25">
      <c r="A38" t="s">
        <v>17</v>
      </c>
      <c r="B38">
        <v>3</v>
      </c>
      <c r="C38">
        <v>0</v>
      </c>
      <c r="D38">
        <v>69</v>
      </c>
      <c r="E38">
        <v>32.6</v>
      </c>
      <c r="F38">
        <v>6</v>
      </c>
      <c r="G38">
        <v>414</v>
      </c>
    </row>
    <row r="39" spans="1:7" x14ac:dyDescent="0.25">
      <c r="A39" t="s">
        <v>17</v>
      </c>
      <c r="B39">
        <v>3</v>
      </c>
      <c r="C39">
        <v>0</v>
      </c>
      <c r="D39">
        <v>75</v>
      </c>
      <c r="E39">
        <v>32.729999999999997</v>
      </c>
      <c r="F39">
        <v>6</v>
      </c>
      <c r="G39">
        <v>450</v>
      </c>
    </row>
    <row r="40" spans="1:7" x14ac:dyDescent="0.25">
      <c r="A40" t="s">
        <v>17</v>
      </c>
      <c r="B40">
        <v>3</v>
      </c>
      <c r="C40">
        <v>0</v>
      </c>
      <c r="D40">
        <v>69</v>
      </c>
      <c r="E40">
        <v>37.08</v>
      </c>
      <c r="F40">
        <v>6</v>
      </c>
      <c r="G40">
        <v>414</v>
      </c>
    </row>
    <row r="41" spans="1:7" x14ac:dyDescent="0.25">
      <c r="A41" t="s">
        <v>17</v>
      </c>
      <c r="B41">
        <v>3</v>
      </c>
      <c r="C41">
        <v>0</v>
      </c>
      <c r="D41">
        <v>66</v>
      </c>
      <c r="E41">
        <v>39.5</v>
      </c>
      <c r="F41">
        <v>6</v>
      </c>
      <c r="G41">
        <v>396</v>
      </c>
    </row>
    <row r="42" spans="1:7" x14ac:dyDescent="0.25">
      <c r="A42" t="s">
        <v>17</v>
      </c>
      <c r="B42">
        <v>3</v>
      </c>
      <c r="C42">
        <v>0</v>
      </c>
      <c r="D42">
        <v>51</v>
      </c>
      <c r="E42">
        <v>55.2</v>
      </c>
      <c r="F42">
        <v>6</v>
      </c>
      <c r="G42">
        <v>306</v>
      </c>
    </row>
    <row r="43" spans="1:7" x14ac:dyDescent="0.25">
      <c r="A43" t="s">
        <v>17</v>
      </c>
      <c r="B43">
        <v>3</v>
      </c>
      <c r="C43">
        <v>0</v>
      </c>
      <c r="D43">
        <v>78</v>
      </c>
      <c r="E43">
        <v>26.82</v>
      </c>
      <c r="F43">
        <v>6</v>
      </c>
      <c r="G43">
        <v>468</v>
      </c>
    </row>
    <row r="44" spans="1:7" x14ac:dyDescent="0.25">
      <c r="A44" t="s">
        <v>17</v>
      </c>
      <c r="B44">
        <v>3</v>
      </c>
      <c r="C44">
        <v>0</v>
      </c>
      <c r="D44">
        <v>81</v>
      </c>
      <c r="E44">
        <v>26.05</v>
      </c>
      <c r="F44">
        <v>6</v>
      </c>
      <c r="G44">
        <v>486</v>
      </c>
    </row>
    <row r="45" spans="1:7" x14ac:dyDescent="0.25">
      <c r="A45" t="s">
        <v>17</v>
      </c>
      <c r="B45">
        <v>3</v>
      </c>
      <c r="C45">
        <v>0</v>
      </c>
      <c r="D45">
        <v>76</v>
      </c>
      <c r="E45">
        <v>27.53</v>
      </c>
      <c r="F45">
        <v>6</v>
      </c>
      <c r="G45">
        <v>456</v>
      </c>
    </row>
    <row r="46" spans="1:7" x14ac:dyDescent="0.25">
      <c r="A46" t="s">
        <v>17</v>
      </c>
      <c r="B46">
        <v>3</v>
      </c>
      <c r="C46">
        <v>0</v>
      </c>
      <c r="D46">
        <v>69</v>
      </c>
      <c r="E46">
        <v>35.64</v>
      </c>
      <c r="F46">
        <v>6</v>
      </c>
      <c r="G46">
        <v>414</v>
      </c>
    </row>
    <row r="47" spans="1:7" x14ac:dyDescent="0.25">
      <c r="A47" t="s">
        <v>17</v>
      </c>
      <c r="B47">
        <v>3</v>
      </c>
      <c r="C47">
        <v>0</v>
      </c>
      <c r="D47">
        <v>73</v>
      </c>
      <c r="E47">
        <v>30.06</v>
      </c>
      <c r="F47">
        <v>6</v>
      </c>
      <c r="G47">
        <v>438</v>
      </c>
    </row>
    <row r="48" spans="1:7" x14ac:dyDescent="0.25">
      <c r="A48" t="s">
        <v>17</v>
      </c>
      <c r="B48">
        <v>3</v>
      </c>
      <c r="C48">
        <v>0</v>
      </c>
      <c r="D48">
        <v>67</v>
      </c>
      <c r="E48">
        <v>36.65</v>
      </c>
      <c r="F48">
        <v>6</v>
      </c>
      <c r="G48">
        <v>402</v>
      </c>
    </row>
    <row r="49" spans="1:7" x14ac:dyDescent="0.25">
      <c r="A49" t="s">
        <v>17</v>
      </c>
      <c r="B49">
        <v>3</v>
      </c>
      <c r="C49">
        <v>0</v>
      </c>
      <c r="D49">
        <v>61</v>
      </c>
      <c r="E49">
        <v>44.7</v>
      </c>
      <c r="F49">
        <v>6</v>
      </c>
      <c r="G49">
        <v>366</v>
      </c>
    </row>
    <row r="50" spans="1:7" x14ac:dyDescent="0.25">
      <c r="A50" t="s">
        <v>17</v>
      </c>
      <c r="B50">
        <v>3</v>
      </c>
      <c r="C50">
        <v>0</v>
      </c>
      <c r="D50">
        <v>58</v>
      </c>
      <c r="E50">
        <v>48.21</v>
      </c>
      <c r="F50">
        <v>6</v>
      </c>
      <c r="G50">
        <v>348</v>
      </c>
    </row>
    <row r="51" spans="1:7" x14ac:dyDescent="0.25">
      <c r="A51" t="s">
        <v>17</v>
      </c>
      <c r="B51">
        <v>3</v>
      </c>
      <c r="C51">
        <v>0</v>
      </c>
      <c r="D51">
        <v>63</v>
      </c>
      <c r="E51">
        <v>44.13</v>
      </c>
      <c r="F51">
        <v>6</v>
      </c>
      <c r="G51">
        <v>378</v>
      </c>
    </row>
    <row r="52" spans="1:7" x14ac:dyDescent="0.25">
      <c r="A52" t="s">
        <v>17</v>
      </c>
      <c r="B52">
        <v>3</v>
      </c>
      <c r="C52">
        <v>0</v>
      </c>
      <c r="D52">
        <v>65</v>
      </c>
      <c r="E52">
        <v>36.590000000000003</v>
      </c>
      <c r="F52">
        <v>6</v>
      </c>
      <c r="G52">
        <v>390</v>
      </c>
    </row>
    <row r="53" spans="1:7" x14ac:dyDescent="0.25">
      <c r="A53" t="s">
        <v>17</v>
      </c>
      <c r="B53">
        <v>3</v>
      </c>
      <c r="C53">
        <v>0</v>
      </c>
      <c r="D53">
        <v>58</v>
      </c>
      <c r="E53">
        <v>33.82</v>
      </c>
      <c r="F53">
        <v>6</v>
      </c>
      <c r="G53">
        <v>348</v>
      </c>
    </row>
    <row r="54" spans="1:7" x14ac:dyDescent="0.25">
      <c r="A54" t="s">
        <v>17</v>
      </c>
      <c r="B54">
        <v>3</v>
      </c>
      <c r="C54">
        <v>0</v>
      </c>
      <c r="D54">
        <v>57</v>
      </c>
      <c r="E54">
        <v>40.950000000000003</v>
      </c>
      <c r="F54">
        <v>6</v>
      </c>
      <c r="G54">
        <v>342</v>
      </c>
    </row>
    <row r="55" spans="1:7" x14ac:dyDescent="0.25">
      <c r="A55" t="s">
        <v>17</v>
      </c>
      <c r="B55">
        <v>3</v>
      </c>
      <c r="C55">
        <v>0</v>
      </c>
      <c r="D55">
        <v>80</v>
      </c>
      <c r="E55">
        <v>16.14</v>
      </c>
      <c r="F55">
        <v>6</v>
      </c>
      <c r="G55">
        <v>480</v>
      </c>
    </row>
    <row r="56" spans="1:7" x14ac:dyDescent="0.25">
      <c r="A56" t="s">
        <v>17</v>
      </c>
      <c r="B56">
        <v>3</v>
      </c>
      <c r="C56">
        <v>0</v>
      </c>
      <c r="D56">
        <v>70</v>
      </c>
      <c r="E56">
        <v>33.86</v>
      </c>
      <c r="F56">
        <v>6</v>
      </c>
      <c r="G56">
        <v>420</v>
      </c>
    </row>
    <row r="57" spans="1:7" x14ac:dyDescent="0.25">
      <c r="A57" t="s">
        <v>17</v>
      </c>
      <c r="B57">
        <v>3</v>
      </c>
      <c r="C57">
        <v>0</v>
      </c>
      <c r="D57">
        <v>73</v>
      </c>
      <c r="E57">
        <v>25.06</v>
      </c>
      <c r="F57">
        <v>6</v>
      </c>
      <c r="G57">
        <v>438</v>
      </c>
    </row>
    <row r="58" spans="1:7" x14ac:dyDescent="0.25">
      <c r="A58" t="s">
        <v>17</v>
      </c>
      <c r="B58">
        <v>3</v>
      </c>
      <c r="C58">
        <v>0</v>
      </c>
      <c r="D58">
        <v>74</v>
      </c>
      <c r="E58">
        <v>29.67</v>
      </c>
      <c r="F58">
        <v>6</v>
      </c>
      <c r="G58">
        <v>444</v>
      </c>
    </row>
    <row r="59" spans="1:7" x14ac:dyDescent="0.25">
      <c r="A59" t="s">
        <v>17</v>
      </c>
      <c r="B59">
        <v>3</v>
      </c>
      <c r="C59">
        <v>0</v>
      </c>
      <c r="D59">
        <v>57</v>
      </c>
      <c r="E59">
        <v>45.79</v>
      </c>
      <c r="F59">
        <v>6</v>
      </c>
      <c r="G59">
        <v>342</v>
      </c>
    </row>
    <row r="60" spans="1:7" x14ac:dyDescent="0.25">
      <c r="A60" t="s">
        <v>17</v>
      </c>
      <c r="B60">
        <v>3</v>
      </c>
      <c r="C60">
        <v>0</v>
      </c>
      <c r="D60">
        <v>49</v>
      </c>
      <c r="E60">
        <v>57.41</v>
      </c>
      <c r="F60">
        <v>6</v>
      </c>
      <c r="G60">
        <v>294</v>
      </c>
    </row>
    <row r="61" spans="1:7" x14ac:dyDescent="0.25">
      <c r="A61" t="s">
        <v>20</v>
      </c>
      <c r="B61">
        <v>3</v>
      </c>
      <c r="C61">
        <v>1</v>
      </c>
      <c r="D61">
        <v>80</v>
      </c>
      <c r="E61">
        <v>8.74</v>
      </c>
      <c r="F61">
        <v>1.5</v>
      </c>
      <c r="G61">
        <v>120</v>
      </c>
    </row>
    <row r="62" spans="1:7" x14ac:dyDescent="0.25">
      <c r="A62" t="s">
        <v>20</v>
      </c>
      <c r="B62">
        <v>3</v>
      </c>
      <c r="C62">
        <v>1</v>
      </c>
      <c r="D62">
        <v>68</v>
      </c>
      <c r="E62">
        <v>12.23</v>
      </c>
      <c r="F62">
        <v>1.5</v>
      </c>
      <c r="G62">
        <v>102</v>
      </c>
    </row>
    <row r="63" spans="1:7" x14ac:dyDescent="0.25">
      <c r="A63" t="s">
        <v>20</v>
      </c>
      <c r="B63">
        <v>3</v>
      </c>
      <c r="C63">
        <v>1</v>
      </c>
      <c r="D63">
        <v>60</v>
      </c>
      <c r="E63">
        <v>14.08</v>
      </c>
      <c r="F63">
        <v>1.5</v>
      </c>
      <c r="G63">
        <v>90</v>
      </c>
    </row>
    <row r="64" spans="1:7" x14ac:dyDescent="0.25">
      <c r="A64" t="s">
        <v>20</v>
      </c>
      <c r="B64">
        <v>3</v>
      </c>
      <c r="C64">
        <v>1</v>
      </c>
      <c r="D64">
        <v>65</v>
      </c>
      <c r="E64">
        <v>15.18</v>
      </c>
      <c r="F64">
        <v>1.5</v>
      </c>
      <c r="G64">
        <v>97.5</v>
      </c>
    </row>
    <row r="65" spans="1:7" x14ac:dyDescent="0.25">
      <c r="A65" t="s">
        <v>20</v>
      </c>
      <c r="B65">
        <v>3</v>
      </c>
      <c r="C65">
        <v>1</v>
      </c>
      <c r="D65">
        <v>66</v>
      </c>
      <c r="E65">
        <v>15.69</v>
      </c>
      <c r="F65">
        <v>1.5</v>
      </c>
      <c r="G65">
        <v>99</v>
      </c>
    </row>
    <row r="66" spans="1:7" x14ac:dyDescent="0.25">
      <c r="A66" t="s">
        <v>20</v>
      </c>
      <c r="B66">
        <v>3</v>
      </c>
      <c r="C66">
        <v>1</v>
      </c>
      <c r="D66">
        <v>64</v>
      </c>
      <c r="E66">
        <v>15.84</v>
      </c>
      <c r="F66">
        <v>1.5</v>
      </c>
      <c r="G66">
        <v>96</v>
      </c>
    </row>
    <row r="67" spans="1:7" x14ac:dyDescent="0.25">
      <c r="A67" t="s">
        <v>20</v>
      </c>
      <c r="B67">
        <v>3</v>
      </c>
      <c r="C67">
        <v>1</v>
      </c>
      <c r="D67">
        <v>61</v>
      </c>
      <c r="E67">
        <v>16.670000000000002</v>
      </c>
      <c r="F67">
        <v>1.5</v>
      </c>
      <c r="G67">
        <v>91.5</v>
      </c>
    </row>
    <row r="68" spans="1:7" x14ac:dyDescent="0.25">
      <c r="A68" t="s">
        <v>20</v>
      </c>
      <c r="B68">
        <v>3</v>
      </c>
      <c r="C68">
        <v>1</v>
      </c>
      <c r="D68">
        <v>70</v>
      </c>
      <c r="E68">
        <v>15.07</v>
      </c>
      <c r="F68">
        <v>1.5</v>
      </c>
      <c r="G68">
        <v>105</v>
      </c>
    </row>
    <row r="69" spans="1:7" x14ac:dyDescent="0.25">
      <c r="A69" t="s">
        <v>20</v>
      </c>
      <c r="B69">
        <v>3</v>
      </c>
      <c r="C69">
        <v>1</v>
      </c>
      <c r="D69">
        <v>72</v>
      </c>
      <c r="E69">
        <v>13.24</v>
      </c>
      <c r="F69">
        <v>1.5</v>
      </c>
      <c r="G69">
        <v>108</v>
      </c>
    </row>
    <row r="70" spans="1:7" x14ac:dyDescent="0.25">
      <c r="A70" t="s">
        <v>20</v>
      </c>
      <c r="B70">
        <v>3</v>
      </c>
      <c r="C70">
        <v>1</v>
      </c>
      <c r="D70">
        <v>63</v>
      </c>
      <c r="E70">
        <v>15.04</v>
      </c>
      <c r="F70">
        <v>1.5</v>
      </c>
      <c r="G70">
        <v>94.5</v>
      </c>
    </row>
    <row r="71" spans="1:7" x14ac:dyDescent="0.25">
      <c r="A71" t="s">
        <v>20</v>
      </c>
      <c r="B71">
        <v>3</v>
      </c>
      <c r="C71">
        <v>1</v>
      </c>
      <c r="D71">
        <v>68</v>
      </c>
      <c r="E71">
        <v>14.34</v>
      </c>
      <c r="F71">
        <v>1.5</v>
      </c>
      <c r="G71">
        <v>102</v>
      </c>
    </row>
    <row r="72" spans="1:7" x14ac:dyDescent="0.25">
      <c r="A72" t="s">
        <v>20</v>
      </c>
      <c r="B72">
        <v>3</v>
      </c>
      <c r="C72">
        <v>1</v>
      </c>
      <c r="D72">
        <v>66</v>
      </c>
      <c r="E72">
        <v>14.26</v>
      </c>
      <c r="F72">
        <v>1.5</v>
      </c>
      <c r="G72">
        <v>99</v>
      </c>
    </row>
    <row r="73" spans="1:7" x14ac:dyDescent="0.25">
      <c r="A73" t="s">
        <v>20</v>
      </c>
      <c r="B73">
        <v>3</v>
      </c>
      <c r="C73">
        <v>1</v>
      </c>
      <c r="D73">
        <v>67</v>
      </c>
      <c r="E73">
        <v>15.14</v>
      </c>
      <c r="F73">
        <v>1.5</v>
      </c>
      <c r="G73">
        <v>100.5</v>
      </c>
    </row>
    <row r="74" spans="1:7" x14ac:dyDescent="0.25">
      <c r="A74" t="s">
        <v>20</v>
      </c>
      <c r="B74">
        <v>3</v>
      </c>
      <c r="C74">
        <v>1</v>
      </c>
      <c r="D74">
        <v>69</v>
      </c>
      <c r="E74">
        <v>13.98</v>
      </c>
      <c r="F74">
        <v>1.5</v>
      </c>
      <c r="G74">
        <v>103.5</v>
      </c>
    </row>
    <row r="75" spans="1:7" x14ac:dyDescent="0.25">
      <c r="A75" t="s">
        <v>20</v>
      </c>
      <c r="B75">
        <v>3</v>
      </c>
      <c r="C75">
        <v>1</v>
      </c>
      <c r="D75">
        <v>63</v>
      </c>
      <c r="E75">
        <v>16.05</v>
      </c>
      <c r="F75">
        <v>1.5</v>
      </c>
      <c r="G75">
        <v>94.5</v>
      </c>
    </row>
    <row r="76" spans="1:7" x14ac:dyDescent="0.25">
      <c r="A76" t="s">
        <v>20</v>
      </c>
      <c r="B76">
        <v>3</v>
      </c>
      <c r="C76">
        <v>1</v>
      </c>
      <c r="D76">
        <v>74</v>
      </c>
      <c r="E76">
        <v>11.75</v>
      </c>
      <c r="F76">
        <v>1.5</v>
      </c>
      <c r="G76">
        <v>111</v>
      </c>
    </row>
    <row r="77" spans="1:7" x14ac:dyDescent="0.25">
      <c r="A77" t="s">
        <v>20</v>
      </c>
      <c r="B77">
        <v>3</v>
      </c>
      <c r="C77">
        <v>1</v>
      </c>
      <c r="D77">
        <v>48</v>
      </c>
      <c r="E77">
        <v>21.14</v>
      </c>
      <c r="F77">
        <v>1.5</v>
      </c>
      <c r="G77">
        <v>72</v>
      </c>
    </row>
    <row r="78" spans="1:7" x14ac:dyDescent="0.25">
      <c r="A78" t="s">
        <v>20</v>
      </c>
      <c r="B78">
        <v>3</v>
      </c>
      <c r="C78">
        <v>1</v>
      </c>
      <c r="D78">
        <v>77</v>
      </c>
      <c r="E78">
        <v>11.9</v>
      </c>
      <c r="F78">
        <v>1.5</v>
      </c>
      <c r="G78">
        <v>115.5</v>
      </c>
    </row>
    <row r="79" spans="1:7" x14ac:dyDescent="0.25">
      <c r="A79" t="s">
        <v>20</v>
      </c>
      <c r="B79">
        <v>3</v>
      </c>
      <c r="C79">
        <v>1</v>
      </c>
      <c r="D79">
        <v>55</v>
      </c>
      <c r="E79">
        <v>18.48</v>
      </c>
      <c r="F79">
        <v>1.5</v>
      </c>
      <c r="G79">
        <v>82.5</v>
      </c>
    </row>
    <row r="80" spans="1:7" x14ac:dyDescent="0.25">
      <c r="A80" t="s">
        <v>20</v>
      </c>
      <c r="B80">
        <v>3</v>
      </c>
      <c r="C80">
        <v>1</v>
      </c>
      <c r="D80">
        <v>53</v>
      </c>
      <c r="E80">
        <v>18.989999999999998</v>
      </c>
      <c r="F80">
        <v>1.5</v>
      </c>
      <c r="G80">
        <v>79.5</v>
      </c>
    </row>
    <row r="81" spans="1:7" x14ac:dyDescent="0.25">
      <c r="A81" t="s">
        <v>20</v>
      </c>
      <c r="B81">
        <v>3</v>
      </c>
      <c r="C81">
        <v>1</v>
      </c>
      <c r="D81">
        <v>59</v>
      </c>
      <c r="E81">
        <v>16.45</v>
      </c>
      <c r="F81">
        <v>1.5</v>
      </c>
      <c r="G81">
        <v>88.5</v>
      </c>
    </row>
    <row r="82" spans="1:7" x14ac:dyDescent="0.25">
      <c r="A82" t="s">
        <v>20</v>
      </c>
      <c r="B82">
        <v>3</v>
      </c>
      <c r="C82">
        <v>1</v>
      </c>
      <c r="D82">
        <v>60</v>
      </c>
      <c r="E82">
        <v>15.65</v>
      </c>
      <c r="F82">
        <v>1.5</v>
      </c>
      <c r="G82">
        <v>90</v>
      </c>
    </row>
    <row r="83" spans="1:7" x14ac:dyDescent="0.25">
      <c r="A83" t="s">
        <v>20</v>
      </c>
      <c r="B83">
        <v>3</v>
      </c>
      <c r="C83">
        <v>1</v>
      </c>
      <c r="D83">
        <v>64</v>
      </c>
      <c r="E83">
        <v>14.88</v>
      </c>
      <c r="F83">
        <v>1.5</v>
      </c>
      <c r="G83">
        <v>96</v>
      </c>
    </row>
    <row r="84" spans="1:7" x14ac:dyDescent="0.25">
      <c r="A84" t="s">
        <v>20</v>
      </c>
      <c r="B84">
        <v>3</v>
      </c>
      <c r="C84">
        <v>1</v>
      </c>
      <c r="D84">
        <v>70</v>
      </c>
      <c r="E84">
        <v>14.07</v>
      </c>
      <c r="F84">
        <v>1.5</v>
      </c>
      <c r="G84">
        <v>105</v>
      </c>
    </row>
    <row r="85" spans="1:7" x14ac:dyDescent="0.25">
      <c r="A85" t="s">
        <v>20</v>
      </c>
      <c r="B85">
        <v>3</v>
      </c>
      <c r="C85">
        <v>1</v>
      </c>
      <c r="D85">
        <v>63</v>
      </c>
      <c r="E85">
        <v>15.02</v>
      </c>
      <c r="F85">
        <v>1.5</v>
      </c>
      <c r="G85">
        <v>94.5</v>
      </c>
    </row>
    <row r="86" spans="1:7" x14ac:dyDescent="0.25">
      <c r="A86" t="s">
        <v>20</v>
      </c>
      <c r="B86">
        <v>3</v>
      </c>
      <c r="C86">
        <v>1</v>
      </c>
      <c r="D86">
        <v>72</v>
      </c>
      <c r="E86">
        <v>13.41</v>
      </c>
      <c r="F86">
        <v>1.5</v>
      </c>
      <c r="G86">
        <v>108</v>
      </c>
    </row>
    <row r="87" spans="1:7" x14ac:dyDescent="0.25">
      <c r="A87" t="s">
        <v>20</v>
      </c>
      <c r="B87">
        <v>3</v>
      </c>
      <c r="C87">
        <v>1</v>
      </c>
      <c r="D87">
        <v>77</v>
      </c>
      <c r="E87">
        <v>12.35</v>
      </c>
      <c r="F87">
        <v>1.5</v>
      </c>
      <c r="G87">
        <v>115.5</v>
      </c>
    </row>
    <row r="88" spans="1:7" x14ac:dyDescent="0.25">
      <c r="A88" t="s">
        <v>20</v>
      </c>
      <c r="B88">
        <v>3</v>
      </c>
      <c r="C88">
        <v>1</v>
      </c>
      <c r="D88">
        <v>53</v>
      </c>
      <c r="E88">
        <v>18.37</v>
      </c>
      <c r="F88">
        <v>1.5</v>
      </c>
      <c r="G88">
        <v>79.5</v>
      </c>
    </row>
    <row r="89" spans="1:7" x14ac:dyDescent="0.25">
      <c r="A89" t="s">
        <v>22</v>
      </c>
      <c r="B89">
        <v>3</v>
      </c>
      <c r="C89">
        <v>1</v>
      </c>
      <c r="D89">
        <v>68</v>
      </c>
      <c r="E89">
        <v>19.59</v>
      </c>
      <c r="F89">
        <v>2.5</v>
      </c>
      <c r="G89">
        <v>170</v>
      </c>
    </row>
    <row r="90" spans="1:7" x14ac:dyDescent="0.25">
      <c r="A90" t="s">
        <v>22</v>
      </c>
      <c r="B90">
        <v>3</v>
      </c>
      <c r="C90">
        <v>1</v>
      </c>
      <c r="D90">
        <v>77</v>
      </c>
      <c r="E90">
        <v>18.89</v>
      </c>
      <c r="F90">
        <v>2.5</v>
      </c>
      <c r="G90">
        <v>192.5</v>
      </c>
    </row>
    <row r="91" spans="1:7" x14ac:dyDescent="0.25">
      <c r="A91" t="s">
        <v>22</v>
      </c>
      <c r="B91">
        <v>3</v>
      </c>
      <c r="C91">
        <v>1</v>
      </c>
      <c r="D91">
        <v>74</v>
      </c>
      <c r="E91">
        <v>18.440000000000001</v>
      </c>
      <c r="F91">
        <v>2.5</v>
      </c>
      <c r="G91">
        <v>185</v>
      </c>
    </row>
    <row r="92" spans="1:7" x14ac:dyDescent="0.25">
      <c r="A92" t="s">
        <v>22</v>
      </c>
      <c r="B92">
        <v>3</v>
      </c>
      <c r="C92">
        <v>1</v>
      </c>
      <c r="D92">
        <v>80</v>
      </c>
      <c r="E92">
        <v>13.56</v>
      </c>
      <c r="F92">
        <v>2.5</v>
      </c>
      <c r="G92">
        <v>200</v>
      </c>
    </row>
    <row r="93" spans="1:7" x14ac:dyDescent="0.25">
      <c r="A93" t="s">
        <v>22</v>
      </c>
      <c r="B93">
        <v>3</v>
      </c>
      <c r="C93">
        <v>1</v>
      </c>
      <c r="D93">
        <v>60</v>
      </c>
      <c r="E93">
        <v>24.43</v>
      </c>
      <c r="F93">
        <v>2.5</v>
      </c>
      <c r="G93">
        <v>150</v>
      </c>
    </row>
    <row r="94" spans="1:7" x14ac:dyDescent="0.25">
      <c r="A94" t="s">
        <v>22</v>
      </c>
      <c r="B94">
        <v>3</v>
      </c>
      <c r="C94">
        <v>1</v>
      </c>
      <c r="D94">
        <v>65</v>
      </c>
      <c r="E94">
        <v>25.28</v>
      </c>
      <c r="F94">
        <v>2.5</v>
      </c>
      <c r="G94">
        <v>162.5</v>
      </c>
    </row>
    <row r="95" spans="1:7" x14ac:dyDescent="0.25">
      <c r="A95" t="s">
        <v>22</v>
      </c>
      <c r="B95">
        <v>3</v>
      </c>
      <c r="C95">
        <v>1</v>
      </c>
      <c r="D95">
        <v>66</v>
      </c>
      <c r="E95">
        <v>27.62</v>
      </c>
      <c r="F95">
        <v>2.5</v>
      </c>
      <c r="G95">
        <v>165</v>
      </c>
    </row>
    <row r="96" spans="1:7" x14ac:dyDescent="0.25">
      <c r="A96" t="s">
        <v>22</v>
      </c>
      <c r="B96">
        <v>3</v>
      </c>
      <c r="C96">
        <v>1</v>
      </c>
      <c r="D96">
        <v>64</v>
      </c>
      <c r="E96">
        <v>26.73</v>
      </c>
      <c r="F96">
        <v>2.5</v>
      </c>
      <c r="G96">
        <v>160</v>
      </c>
    </row>
    <row r="97" spans="1:7" x14ac:dyDescent="0.25">
      <c r="A97" t="s">
        <v>22</v>
      </c>
      <c r="B97">
        <v>3</v>
      </c>
      <c r="C97">
        <v>1</v>
      </c>
      <c r="D97">
        <v>61</v>
      </c>
      <c r="E97">
        <v>28.58</v>
      </c>
      <c r="F97">
        <v>2.5</v>
      </c>
      <c r="G97">
        <v>152.5</v>
      </c>
    </row>
    <row r="98" spans="1:7" x14ac:dyDescent="0.25">
      <c r="A98" t="s">
        <v>22</v>
      </c>
      <c r="B98">
        <v>3</v>
      </c>
      <c r="C98">
        <v>1</v>
      </c>
      <c r="D98">
        <v>70</v>
      </c>
      <c r="E98">
        <v>24.45</v>
      </c>
      <c r="F98">
        <v>2.5</v>
      </c>
      <c r="G98">
        <v>175</v>
      </c>
    </row>
    <row r="99" spans="1:7" x14ac:dyDescent="0.25">
      <c r="A99" t="s">
        <v>22</v>
      </c>
      <c r="B99">
        <v>3</v>
      </c>
      <c r="C99">
        <v>1</v>
      </c>
      <c r="D99">
        <v>72</v>
      </c>
      <c r="E99">
        <v>23.16</v>
      </c>
      <c r="F99">
        <v>2.5</v>
      </c>
      <c r="G99">
        <v>180</v>
      </c>
    </row>
    <row r="100" spans="1:7" x14ac:dyDescent="0.25">
      <c r="A100" t="s">
        <v>22</v>
      </c>
      <c r="B100">
        <v>3</v>
      </c>
      <c r="C100">
        <v>1</v>
      </c>
      <c r="D100">
        <v>63</v>
      </c>
      <c r="E100">
        <v>25.76</v>
      </c>
      <c r="F100">
        <v>2.5</v>
      </c>
      <c r="G100">
        <v>157.5</v>
      </c>
    </row>
    <row r="101" spans="1:7" x14ac:dyDescent="0.25">
      <c r="A101" t="s">
        <v>22</v>
      </c>
      <c r="B101">
        <v>3</v>
      </c>
      <c r="C101">
        <v>1</v>
      </c>
      <c r="D101">
        <v>68</v>
      </c>
      <c r="E101">
        <v>25.53</v>
      </c>
      <c r="F101">
        <v>2.5</v>
      </c>
      <c r="G101">
        <v>170</v>
      </c>
    </row>
    <row r="102" spans="1:7" x14ac:dyDescent="0.25">
      <c r="A102" t="s">
        <v>22</v>
      </c>
      <c r="B102">
        <v>3</v>
      </c>
      <c r="C102">
        <v>1</v>
      </c>
      <c r="D102">
        <v>66</v>
      </c>
      <c r="E102">
        <v>26.12</v>
      </c>
      <c r="F102">
        <v>2.5</v>
      </c>
      <c r="G102">
        <v>165</v>
      </c>
    </row>
    <row r="103" spans="1:7" x14ac:dyDescent="0.25">
      <c r="A103" t="s">
        <v>22</v>
      </c>
      <c r="B103">
        <v>3</v>
      </c>
      <c r="C103">
        <v>1</v>
      </c>
      <c r="D103">
        <v>63</v>
      </c>
      <c r="E103">
        <v>30.02</v>
      </c>
      <c r="F103">
        <v>2.5</v>
      </c>
      <c r="G103">
        <v>157.5</v>
      </c>
    </row>
    <row r="104" spans="1:7" x14ac:dyDescent="0.25">
      <c r="A104" t="s">
        <v>22</v>
      </c>
      <c r="B104">
        <v>3</v>
      </c>
      <c r="C104">
        <v>1</v>
      </c>
      <c r="D104">
        <v>67</v>
      </c>
      <c r="E104">
        <v>24.42</v>
      </c>
      <c r="F104">
        <v>2.5</v>
      </c>
      <c r="G104">
        <v>167.5</v>
      </c>
    </row>
    <row r="105" spans="1:7" x14ac:dyDescent="0.25">
      <c r="A105" t="s">
        <v>22</v>
      </c>
      <c r="B105">
        <v>3</v>
      </c>
      <c r="C105">
        <v>1</v>
      </c>
      <c r="D105">
        <v>77</v>
      </c>
      <c r="E105">
        <v>20.16</v>
      </c>
      <c r="F105">
        <v>2.5</v>
      </c>
      <c r="G105">
        <v>192.5</v>
      </c>
    </row>
    <row r="106" spans="1:7" x14ac:dyDescent="0.25">
      <c r="A106" t="s">
        <v>22</v>
      </c>
      <c r="B106">
        <v>3</v>
      </c>
      <c r="C106">
        <v>1</v>
      </c>
      <c r="D106">
        <v>70</v>
      </c>
      <c r="E106">
        <v>24.19</v>
      </c>
      <c r="F106">
        <v>2.5</v>
      </c>
      <c r="G106">
        <v>175</v>
      </c>
    </row>
    <row r="107" spans="1:7" x14ac:dyDescent="0.25">
      <c r="A107" t="s">
        <v>22</v>
      </c>
      <c r="B107">
        <v>3</v>
      </c>
      <c r="C107">
        <v>1</v>
      </c>
      <c r="D107">
        <v>64</v>
      </c>
      <c r="E107">
        <v>27.54</v>
      </c>
      <c r="F107">
        <v>2.5</v>
      </c>
      <c r="G107">
        <v>160</v>
      </c>
    </row>
    <row r="108" spans="1:7" x14ac:dyDescent="0.25">
      <c r="A108" t="s">
        <v>22</v>
      </c>
      <c r="B108">
        <v>3</v>
      </c>
      <c r="C108">
        <v>1</v>
      </c>
      <c r="D108">
        <v>59</v>
      </c>
      <c r="E108">
        <v>30.4</v>
      </c>
      <c r="F108">
        <v>2.5</v>
      </c>
      <c r="G108">
        <v>147.5</v>
      </c>
    </row>
    <row r="109" spans="1:7" x14ac:dyDescent="0.25">
      <c r="A109" t="s">
        <v>22</v>
      </c>
      <c r="B109">
        <v>3</v>
      </c>
      <c r="C109">
        <v>1</v>
      </c>
      <c r="D109">
        <v>63</v>
      </c>
      <c r="E109">
        <v>28.78</v>
      </c>
      <c r="F109">
        <v>2.5</v>
      </c>
      <c r="G109">
        <v>157.5</v>
      </c>
    </row>
    <row r="110" spans="1:7" x14ac:dyDescent="0.25">
      <c r="A110" t="s">
        <v>22</v>
      </c>
      <c r="B110">
        <v>3</v>
      </c>
      <c r="C110">
        <v>1</v>
      </c>
      <c r="D110">
        <v>55</v>
      </c>
      <c r="E110">
        <v>35</v>
      </c>
      <c r="F110">
        <v>2.5</v>
      </c>
      <c r="G110">
        <v>137.5</v>
      </c>
    </row>
    <row r="111" spans="1:7" x14ac:dyDescent="0.25">
      <c r="A111" t="s">
        <v>22</v>
      </c>
      <c r="B111">
        <v>3</v>
      </c>
      <c r="C111">
        <v>1</v>
      </c>
      <c r="D111">
        <v>53</v>
      </c>
      <c r="E111">
        <v>36.17</v>
      </c>
      <c r="F111">
        <v>2.5</v>
      </c>
      <c r="G111">
        <v>132.5</v>
      </c>
    </row>
    <row r="112" spans="1:7" x14ac:dyDescent="0.25">
      <c r="A112" t="s">
        <v>22</v>
      </c>
      <c r="B112">
        <v>3</v>
      </c>
      <c r="C112">
        <v>1</v>
      </c>
      <c r="D112">
        <v>48</v>
      </c>
      <c r="E112">
        <v>40.619999999999997</v>
      </c>
      <c r="F112">
        <v>2.5</v>
      </c>
      <c r="G112">
        <v>120</v>
      </c>
    </row>
    <row r="113" spans="1:7" x14ac:dyDescent="0.25">
      <c r="A113" t="s">
        <v>22</v>
      </c>
      <c r="B113">
        <v>3</v>
      </c>
      <c r="C113">
        <v>1</v>
      </c>
      <c r="D113">
        <v>53</v>
      </c>
      <c r="E113">
        <v>36.65</v>
      </c>
      <c r="F113">
        <v>2.5</v>
      </c>
      <c r="G113">
        <v>132.5</v>
      </c>
    </row>
    <row r="114" spans="1:7" x14ac:dyDescent="0.25">
      <c r="A114" t="s">
        <v>22</v>
      </c>
      <c r="B114">
        <v>3</v>
      </c>
      <c r="C114">
        <v>1</v>
      </c>
      <c r="D114">
        <v>69</v>
      </c>
      <c r="E114">
        <v>22.37</v>
      </c>
      <c r="F114">
        <v>2.5</v>
      </c>
      <c r="G114">
        <v>172.5</v>
      </c>
    </row>
    <row r="115" spans="1:7" x14ac:dyDescent="0.25">
      <c r="A115" t="s">
        <v>22</v>
      </c>
      <c r="B115">
        <v>3</v>
      </c>
      <c r="C115">
        <v>1</v>
      </c>
      <c r="D115">
        <v>72</v>
      </c>
      <c r="E115">
        <v>23.45</v>
      </c>
      <c r="F115">
        <v>2.5</v>
      </c>
      <c r="G115">
        <v>180</v>
      </c>
    </row>
    <row r="116" spans="1:7" x14ac:dyDescent="0.25">
      <c r="A116" t="s">
        <v>22</v>
      </c>
      <c r="B116">
        <v>3</v>
      </c>
      <c r="C116">
        <v>1</v>
      </c>
      <c r="D116">
        <v>60</v>
      </c>
      <c r="E116">
        <v>28.74</v>
      </c>
      <c r="F116">
        <v>2.5</v>
      </c>
      <c r="G116">
        <v>150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41"/>
  <sheetViews>
    <sheetView topLeftCell="A11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50</v>
      </c>
      <c r="G1" t="s">
        <v>6</v>
      </c>
    </row>
    <row r="2" spans="1:14" x14ac:dyDescent="0.25">
      <c r="A2" t="s">
        <v>23</v>
      </c>
      <c r="B2">
        <v>4</v>
      </c>
      <c r="C2">
        <v>1</v>
      </c>
      <c r="D2">
        <v>66</v>
      </c>
      <c r="E2">
        <v>68.56</v>
      </c>
      <c r="F2">
        <v>10</v>
      </c>
      <c r="G2">
        <v>660</v>
      </c>
      <c r="I2" t="s">
        <v>24</v>
      </c>
    </row>
    <row r="3" spans="1:14" ht="15.75" thickBot="1" x14ac:dyDescent="0.3">
      <c r="A3" t="s">
        <v>23</v>
      </c>
      <c r="B3">
        <v>4</v>
      </c>
      <c r="C3">
        <v>1</v>
      </c>
      <c r="D3">
        <v>45</v>
      </c>
      <c r="E3">
        <v>109.25</v>
      </c>
      <c r="F3">
        <v>10</v>
      </c>
      <c r="G3">
        <v>450</v>
      </c>
    </row>
    <row r="4" spans="1:14" x14ac:dyDescent="0.25">
      <c r="A4" t="s">
        <v>23</v>
      </c>
      <c r="B4">
        <v>4</v>
      </c>
      <c r="C4">
        <v>1</v>
      </c>
      <c r="D4">
        <v>45</v>
      </c>
      <c r="E4">
        <v>112.09</v>
      </c>
      <c r="F4">
        <v>10</v>
      </c>
      <c r="G4">
        <v>450</v>
      </c>
      <c r="I4" s="4" t="s">
        <v>25</v>
      </c>
      <c r="J4" s="4"/>
    </row>
    <row r="5" spans="1:14" x14ac:dyDescent="0.25">
      <c r="A5" t="s">
        <v>23</v>
      </c>
      <c r="B5">
        <v>4</v>
      </c>
      <c r="C5">
        <v>1</v>
      </c>
      <c r="D5">
        <v>58</v>
      </c>
      <c r="E5">
        <v>80.08</v>
      </c>
      <c r="F5">
        <v>10</v>
      </c>
      <c r="G5">
        <v>580</v>
      </c>
      <c r="I5" s="1" t="s">
        <v>26</v>
      </c>
      <c r="J5" s="1">
        <v>0.94495883694863791</v>
      </c>
    </row>
    <row r="6" spans="1:14" x14ac:dyDescent="0.25">
      <c r="A6" t="s">
        <v>23</v>
      </c>
      <c r="B6">
        <v>4</v>
      </c>
      <c r="C6">
        <v>1</v>
      </c>
      <c r="D6">
        <v>51</v>
      </c>
      <c r="E6">
        <v>100.12</v>
      </c>
      <c r="F6">
        <v>10</v>
      </c>
      <c r="G6">
        <v>510</v>
      </c>
      <c r="I6" s="1" t="s">
        <v>27</v>
      </c>
      <c r="J6" s="1">
        <v>0.89294720352732249</v>
      </c>
    </row>
    <row r="7" spans="1:14" x14ac:dyDescent="0.25">
      <c r="A7" t="s">
        <v>23</v>
      </c>
      <c r="B7">
        <v>4</v>
      </c>
      <c r="C7">
        <v>1</v>
      </c>
      <c r="D7">
        <v>56</v>
      </c>
      <c r="E7">
        <v>81.13</v>
      </c>
      <c r="F7">
        <v>10</v>
      </c>
      <c r="G7">
        <v>560</v>
      </c>
      <c r="I7" s="1" t="s">
        <v>28</v>
      </c>
      <c r="J7" s="1">
        <v>0.8871605658801508</v>
      </c>
    </row>
    <row r="8" spans="1:14" x14ac:dyDescent="0.25">
      <c r="A8" t="s">
        <v>23</v>
      </c>
      <c r="B8">
        <v>4</v>
      </c>
      <c r="C8">
        <v>1</v>
      </c>
      <c r="D8">
        <v>47</v>
      </c>
      <c r="E8">
        <v>108.9</v>
      </c>
      <c r="F8">
        <v>10</v>
      </c>
      <c r="G8">
        <v>470</v>
      </c>
      <c r="I8" s="1" t="s">
        <v>29</v>
      </c>
      <c r="J8" s="1">
        <v>6.7103404686890524</v>
      </c>
    </row>
    <row r="9" spans="1:14" ht="15.75" thickBot="1" x14ac:dyDescent="0.3">
      <c r="A9" t="s">
        <v>23</v>
      </c>
      <c r="B9">
        <v>4</v>
      </c>
      <c r="C9">
        <v>1</v>
      </c>
      <c r="D9">
        <v>48</v>
      </c>
      <c r="E9">
        <v>103.73</v>
      </c>
      <c r="F9">
        <v>10</v>
      </c>
      <c r="G9">
        <v>480</v>
      </c>
      <c r="I9" s="2" t="s">
        <v>30</v>
      </c>
      <c r="J9" s="2">
        <v>40</v>
      </c>
    </row>
    <row r="10" spans="1:14" x14ac:dyDescent="0.25">
      <c r="A10" t="s">
        <v>23</v>
      </c>
      <c r="B10">
        <v>4</v>
      </c>
      <c r="C10">
        <v>1</v>
      </c>
      <c r="D10">
        <v>52</v>
      </c>
      <c r="E10">
        <v>90.78</v>
      </c>
      <c r="F10">
        <v>10</v>
      </c>
      <c r="G10">
        <v>520</v>
      </c>
    </row>
    <row r="11" spans="1:14" ht="15.75" thickBot="1" x14ac:dyDescent="0.3">
      <c r="A11" t="s">
        <v>23</v>
      </c>
      <c r="B11">
        <v>4</v>
      </c>
      <c r="C11">
        <v>1</v>
      </c>
      <c r="D11">
        <v>53</v>
      </c>
      <c r="E11">
        <v>91.16</v>
      </c>
      <c r="F11">
        <v>10</v>
      </c>
      <c r="G11">
        <v>530</v>
      </c>
      <c r="I11" t="s">
        <v>31</v>
      </c>
    </row>
    <row r="12" spans="1:14" x14ac:dyDescent="0.25">
      <c r="A12" t="s">
        <v>23</v>
      </c>
      <c r="B12">
        <v>4</v>
      </c>
      <c r="C12">
        <v>1</v>
      </c>
      <c r="D12">
        <v>55</v>
      </c>
      <c r="E12">
        <v>91.45</v>
      </c>
      <c r="F12">
        <v>10</v>
      </c>
      <c r="G12">
        <v>550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23</v>
      </c>
      <c r="B13">
        <v>4</v>
      </c>
      <c r="C13">
        <v>1</v>
      </c>
      <c r="D13">
        <v>43</v>
      </c>
      <c r="E13">
        <v>128.86000000000001</v>
      </c>
      <c r="F13">
        <v>10</v>
      </c>
      <c r="G13">
        <v>430</v>
      </c>
      <c r="I13" s="1" t="s">
        <v>32</v>
      </c>
      <c r="J13" s="1">
        <v>2</v>
      </c>
      <c r="K13" s="1">
        <v>13896.921389388141</v>
      </c>
      <c r="L13" s="1">
        <v>6948.4606946940703</v>
      </c>
      <c r="M13" s="1">
        <v>154.31192654058003</v>
      </c>
      <c r="N13" s="1">
        <v>1.1157407800372594E-18</v>
      </c>
    </row>
    <row r="14" spans="1:14" x14ac:dyDescent="0.25">
      <c r="A14" t="s">
        <v>23</v>
      </c>
      <c r="B14">
        <v>4</v>
      </c>
      <c r="C14">
        <v>1</v>
      </c>
      <c r="D14">
        <v>49</v>
      </c>
      <c r="E14">
        <v>103.44</v>
      </c>
      <c r="F14">
        <v>10</v>
      </c>
      <c r="G14">
        <v>490</v>
      </c>
      <c r="I14" s="1" t="s">
        <v>33</v>
      </c>
      <c r="J14" s="1">
        <v>37</v>
      </c>
      <c r="K14" s="1">
        <v>1666.0607606118624</v>
      </c>
      <c r="L14" s="1">
        <v>45.028669205726011</v>
      </c>
      <c r="M14" s="1"/>
      <c r="N14" s="1"/>
    </row>
    <row r="15" spans="1:14" ht="15.75" thickBot="1" x14ac:dyDescent="0.3">
      <c r="A15" t="s">
        <v>23</v>
      </c>
      <c r="B15">
        <v>4</v>
      </c>
      <c r="C15">
        <v>1</v>
      </c>
      <c r="D15">
        <v>52</v>
      </c>
      <c r="E15">
        <v>87.74</v>
      </c>
      <c r="F15">
        <v>10</v>
      </c>
      <c r="G15">
        <v>520</v>
      </c>
      <c r="I15" s="2" t="s">
        <v>34</v>
      </c>
      <c r="J15" s="2">
        <v>39</v>
      </c>
      <c r="K15" s="2">
        <v>15562.982150000003</v>
      </c>
      <c r="L15" s="2"/>
      <c r="M15" s="2"/>
      <c r="N15" s="2"/>
    </row>
    <row r="16" spans="1:14" ht="15.75" thickBot="1" x14ac:dyDescent="0.3">
      <c r="A16" t="s">
        <v>23</v>
      </c>
      <c r="B16">
        <v>4</v>
      </c>
      <c r="C16">
        <v>1</v>
      </c>
      <c r="D16">
        <v>60</v>
      </c>
      <c r="E16">
        <v>70.989999999999995</v>
      </c>
      <c r="F16">
        <v>10</v>
      </c>
      <c r="G16">
        <v>600</v>
      </c>
    </row>
    <row r="17" spans="1:17" x14ac:dyDescent="0.25">
      <c r="A17" t="s">
        <v>23</v>
      </c>
      <c r="B17">
        <v>4</v>
      </c>
      <c r="C17">
        <v>1</v>
      </c>
      <c r="D17">
        <v>46</v>
      </c>
      <c r="E17">
        <v>107.2</v>
      </c>
      <c r="F17">
        <v>10</v>
      </c>
      <c r="G17">
        <v>460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23</v>
      </c>
      <c r="B18">
        <v>4</v>
      </c>
      <c r="C18">
        <v>1</v>
      </c>
      <c r="D18">
        <v>33</v>
      </c>
      <c r="E18">
        <v>135.86000000000001</v>
      </c>
      <c r="F18">
        <v>10</v>
      </c>
      <c r="G18">
        <v>330</v>
      </c>
      <c r="I18" s="1" t="s">
        <v>35</v>
      </c>
      <c r="J18" s="1">
        <v>229.5193686588033</v>
      </c>
      <c r="K18" s="1">
        <v>6.8715142862634</v>
      </c>
      <c r="L18" s="1">
        <v>33.401570468626879</v>
      </c>
      <c r="M18" s="1">
        <v>3.1034608495552731E-29</v>
      </c>
      <c r="N18" s="1">
        <v>215.59635820237955</v>
      </c>
      <c r="O18" s="1">
        <v>243.44237911522706</v>
      </c>
      <c r="P18" s="1">
        <v>215.59635820237955</v>
      </c>
      <c r="Q18" s="1">
        <v>243.44237911522706</v>
      </c>
    </row>
    <row r="19" spans="1:17" x14ac:dyDescent="0.25">
      <c r="A19" t="s">
        <v>23</v>
      </c>
      <c r="B19">
        <v>4</v>
      </c>
      <c r="C19">
        <v>1</v>
      </c>
      <c r="D19">
        <v>53</v>
      </c>
      <c r="E19">
        <v>93.8</v>
      </c>
      <c r="F19">
        <v>10</v>
      </c>
      <c r="G19">
        <v>530</v>
      </c>
      <c r="I19" s="1" t="s">
        <v>48</v>
      </c>
      <c r="J19" s="1">
        <v>0</v>
      </c>
      <c r="K19" s="1">
        <v>0</v>
      </c>
      <c r="L19" s="1">
        <v>65535</v>
      </c>
      <c r="M19" s="1" t="e">
        <v>#NUM!</v>
      </c>
      <c r="N19" s="1">
        <v>0</v>
      </c>
      <c r="O19" s="1">
        <v>0</v>
      </c>
      <c r="P19" s="1">
        <v>0</v>
      </c>
      <c r="Q19" s="1">
        <v>0</v>
      </c>
    </row>
    <row r="20" spans="1:17" ht="15.75" thickBot="1" x14ac:dyDescent="0.3">
      <c r="A20" t="s">
        <v>23</v>
      </c>
      <c r="B20">
        <v>4</v>
      </c>
      <c r="C20">
        <v>1</v>
      </c>
      <c r="D20">
        <v>52</v>
      </c>
      <c r="E20">
        <v>93.36</v>
      </c>
      <c r="F20">
        <v>10</v>
      </c>
      <c r="G20">
        <v>520</v>
      </c>
      <c r="I20" s="2" t="s">
        <v>49</v>
      </c>
      <c r="J20" s="2">
        <v>-0.25769177451929398</v>
      </c>
      <c r="K20" s="2">
        <v>1.4671222745671137E-2</v>
      </c>
      <c r="L20" s="2">
        <v>-17.564437469625904</v>
      </c>
      <c r="M20" s="2" t="e">
        <v>#NUM!</v>
      </c>
      <c r="N20" s="2">
        <v>-0.2874184954699941</v>
      </c>
      <c r="O20" s="2">
        <v>-0.22796505356859387</v>
      </c>
      <c r="P20" s="2">
        <v>-0.2874184954699941</v>
      </c>
      <c r="Q20" s="2">
        <v>-0.22796505356859387</v>
      </c>
    </row>
    <row r="21" spans="1:17" x14ac:dyDescent="0.25">
      <c r="A21" t="s">
        <v>23</v>
      </c>
      <c r="B21">
        <v>4</v>
      </c>
      <c r="C21">
        <v>1</v>
      </c>
      <c r="D21">
        <v>55</v>
      </c>
      <c r="E21">
        <v>78.489999999999995</v>
      </c>
      <c r="F21">
        <v>10</v>
      </c>
      <c r="G21">
        <v>550</v>
      </c>
    </row>
    <row r="22" spans="1:17" x14ac:dyDescent="0.25">
      <c r="A22" t="s">
        <v>23</v>
      </c>
      <c r="B22">
        <v>4</v>
      </c>
      <c r="C22">
        <v>1</v>
      </c>
      <c r="D22">
        <v>43</v>
      </c>
      <c r="E22">
        <v>124.67</v>
      </c>
      <c r="F22">
        <v>10</v>
      </c>
      <c r="G22">
        <v>430</v>
      </c>
    </row>
    <row r="23" spans="1:17" x14ac:dyDescent="0.25">
      <c r="A23" t="s">
        <v>23</v>
      </c>
      <c r="B23">
        <v>4</v>
      </c>
      <c r="C23">
        <v>1</v>
      </c>
      <c r="D23">
        <v>49</v>
      </c>
      <c r="E23">
        <v>102.32</v>
      </c>
      <c r="F23">
        <v>10</v>
      </c>
      <c r="G23">
        <v>490</v>
      </c>
      <c r="I23" t="s">
        <v>24</v>
      </c>
    </row>
    <row r="24" spans="1:17" ht="15.75" thickBot="1" x14ac:dyDescent="0.3">
      <c r="A24" t="s">
        <v>23</v>
      </c>
      <c r="B24">
        <v>4</v>
      </c>
      <c r="C24">
        <v>1</v>
      </c>
      <c r="D24">
        <v>41</v>
      </c>
      <c r="E24">
        <v>132.18</v>
      </c>
      <c r="F24">
        <v>10</v>
      </c>
      <c r="G24">
        <v>410</v>
      </c>
    </row>
    <row r="25" spans="1:17" x14ac:dyDescent="0.25">
      <c r="A25" t="s">
        <v>23</v>
      </c>
      <c r="B25">
        <v>4</v>
      </c>
      <c r="C25">
        <v>1</v>
      </c>
      <c r="D25">
        <v>46</v>
      </c>
      <c r="E25">
        <v>125.94</v>
      </c>
      <c r="F25">
        <v>10</v>
      </c>
      <c r="G25">
        <v>460</v>
      </c>
      <c r="I25" s="4" t="s">
        <v>25</v>
      </c>
      <c r="J25" s="4"/>
    </row>
    <row r="26" spans="1:17" x14ac:dyDescent="0.25">
      <c r="A26" t="s">
        <v>23</v>
      </c>
      <c r="B26">
        <v>4</v>
      </c>
      <c r="C26">
        <v>1</v>
      </c>
      <c r="D26">
        <v>40</v>
      </c>
      <c r="E26">
        <v>138.28</v>
      </c>
      <c r="F26">
        <v>10</v>
      </c>
      <c r="G26">
        <v>400</v>
      </c>
      <c r="I26" s="1" t="s">
        <v>26</v>
      </c>
      <c r="J26" s="1">
        <v>0.9447836992448877</v>
      </c>
    </row>
    <row r="27" spans="1:17" x14ac:dyDescent="0.25">
      <c r="A27" t="s">
        <v>23</v>
      </c>
      <c r="B27">
        <v>4</v>
      </c>
      <c r="C27">
        <v>1</v>
      </c>
      <c r="D27">
        <v>36</v>
      </c>
      <c r="E27">
        <v>132.52000000000001</v>
      </c>
      <c r="F27">
        <v>10</v>
      </c>
      <c r="G27">
        <v>360</v>
      </c>
      <c r="I27" s="1" t="s">
        <v>27</v>
      </c>
      <c r="J27" s="1">
        <v>0.89261623835885451</v>
      </c>
    </row>
    <row r="28" spans="1:17" x14ac:dyDescent="0.25">
      <c r="A28" t="s">
        <v>23</v>
      </c>
      <c r="B28">
        <v>4</v>
      </c>
      <c r="C28">
        <v>1</v>
      </c>
      <c r="D28">
        <v>37</v>
      </c>
      <c r="E28">
        <v>142.15</v>
      </c>
      <c r="F28">
        <v>10</v>
      </c>
      <c r="G28">
        <v>370</v>
      </c>
      <c r="I28" s="1" t="s">
        <v>28</v>
      </c>
      <c r="J28" s="1">
        <v>0.88979034989461392</v>
      </c>
    </row>
    <row r="29" spans="1:17" x14ac:dyDescent="0.25">
      <c r="A29" t="s">
        <v>23</v>
      </c>
      <c r="B29">
        <v>4</v>
      </c>
      <c r="C29">
        <v>1</v>
      </c>
      <c r="D29">
        <v>37</v>
      </c>
      <c r="E29">
        <v>124.63</v>
      </c>
      <c r="F29">
        <v>10</v>
      </c>
      <c r="G29">
        <v>370</v>
      </c>
      <c r="I29" s="1" t="s">
        <v>29</v>
      </c>
      <c r="J29" s="1">
        <v>6.6316854363629538</v>
      </c>
    </row>
    <row r="30" spans="1:17" ht="15.75" thickBot="1" x14ac:dyDescent="0.3">
      <c r="A30" t="s">
        <v>23</v>
      </c>
      <c r="B30">
        <v>4</v>
      </c>
      <c r="C30">
        <v>1</v>
      </c>
      <c r="D30">
        <v>39</v>
      </c>
      <c r="E30">
        <v>123</v>
      </c>
      <c r="F30">
        <v>10</v>
      </c>
      <c r="G30">
        <v>390</v>
      </c>
      <c r="I30" s="2" t="s">
        <v>30</v>
      </c>
      <c r="J30" s="2">
        <v>40</v>
      </c>
    </row>
    <row r="31" spans="1:17" x14ac:dyDescent="0.25">
      <c r="A31" t="s">
        <v>23</v>
      </c>
      <c r="B31">
        <v>4</v>
      </c>
      <c r="C31">
        <v>1</v>
      </c>
      <c r="D31">
        <v>46</v>
      </c>
      <c r="E31">
        <v>107.66</v>
      </c>
      <c r="F31">
        <v>10</v>
      </c>
      <c r="G31">
        <v>460</v>
      </c>
    </row>
    <row r="32" spans="1:17" ht="15.75" thickBot="1" x14ac:dyDescent="0.3">
      <c r="A32" t="s">
        <v>23</v>
      </c>
      <c r="B32">
        <v>4</v>
      </c>
      <c r="C32">
        <v>1</v>
      </c>
      <c r="D32">
        <v>47</v>
      </c>
      <c r="E32">
        <v>105.97</v>
      </c>
      <c r="F32">
        <v>10</v>
      </c>
      <c r="G32">
        <v>470</v>
      </c>
      <c r="I32" t="s">
        <v>31</v>
      </c>
    </row>
    <row r="33" spans="1:17" x14ac:dyDescent="0.25">
      <c r="A33" t="s">
        <v>23</v>
      </c>
      <c r="B33">
        <v>4</v>
      </c>
      <c r="C33">
        <v>1</v>
      </c>
      <c r="D33">
        <v>37</v>
      </c>
      <c r="E33">
        <v>140.25</v>
      </c>
      <c r="F33">
        <v>10</v>
      </c>
      <c r="G33">
        <v>370</v>
      </c>
      <c r="I33" s="3"/>
      <c r="J33" s="3" t="s">
        <v>36</v>
      </c>
      <c r="K33" s="3" t="s">
        <v>37</v>
      </c>
      <c r="L33" s="3" t="s">
        <v>38</v>
      </c>
      <c r="M33" s="3" t="s">
        <v>39</v>
      </c>
      <c r="N33" s="3" t="s">
        <v>40</v>
      </c>
    </row>
    <row r="34" spans="1:17" x14ac:dyDescent="0.25">
      <c r="A34" t="s">
        <v>23</v>
      </c>
      <c r="B34">
        <v>4</v>
      </c>
      <c r="C34">
        <v>1</v>
      </c>
      <c r="D34">
        <v>44</v>
      </c>
      <c r="E34">
        <v>124.86</v>
      </c>
      <c r="F34">
        <v>10</v>
      </c>
      <c r="G34">
        <v>440</v>
      </c>
      <c r="I34" s="1" t="s">
        <v>32</v>
      </c>
      <c r="J34" s="1">
        <v>1</v>
      </c>
      <c r="K34" s="1">
        <v>13891.770584379001</v>
      </c>
      <c r="L34" s="1">
        <v>13891.770584379001</v>
      </c>
      <c r="M34" s="1">
        <v>315.87100823482228</v>
      </c>
      <c r="N34" s="1">
        <v>5.2528575557814386E-20</v>
      </c>
    </row>
    <row r="35" spans="1:17" x14ac:dyDescent="0.25">
      <c r="A35" t="s">
        <v>23</v>
      </c>
      <c r="B35">
        <v>4</v>
      </c>
      <c r="C35">
        <v>1</v>
      </c>
      <c r="D35">
        <v>39</v>
      </c>
      <c r="E35">
        <v>132.78</v>
      </c>
      <c r="F35">
        <v>10</v>
      </c>
      <c r="G35">
        <v>390</v>
      </c>
      <c r="I35" s="1" t="s">
        <v>33</v>
      </c>
      <c r="J35" s="1">
        <v>38</v>
      </c>
      <c r="K35" s="1">
        <v>1671.2115656210028</v>
      </c>
      <c r="L35" s="1">
        <v>43.979251726868497</v>
      </c>
      <c r="M35" s="1"/>
      <c r="N35" s="1"/>
    </row>
    <row r="36" spans="1:17" ht="15.75" thickBot="1" x14ac:dyDescent="0.3">
      <c r="A36" t="s">
        <v>23</v>
      </c>
      <c r="B36">
        <v>4</v>
      </c>
      <c r="C36">
        <v>1</v>
      </c>
      <c r="D36">
        <v>37</v>
      </c>
      <c r="E36">
        <v>129.63</v>
      </c>
      <c r="F36">
        <v>10</v>
      </c>
      <c r="G36">
        <v>370</v>
      </c>
      <c r="I36" s="2" t="s">
        <v>34</v>
      </c>
      <c r="J36" s="2">
        <v>39</v>
      </c>
      <c r="K36" s="2">
        <v>15562.982150000003</v>
      </c>
      <c r="L36" s="2"/>
      <c r="M36" s="2"/>
      <c r="N36" s="2"/>
    </row>
    <row r="37" spans="1:17" ht="15.75" thickBot="1" x14ac:dyDescent="0.3">
      <c r="A37" t="s">
        <v>23</v>
      </c>
      <c r="B37">
        <v>4</v>
      </c>
      <c r="C37">
        <v>1</v>
      </c>
      <c r="D37">
        <v>41</v>
      </c>
      <c r="E37">
        <v>121.86</v>
      </c>
      <c r="F37">
        <v>10</v>
      </c>
      <c r="G37">
        <v>410</v>
      </c>
    </row>
    <row r="38" spans="1:17" x14ac:dyDescent="0.25">
      <c r="A38" t="s">
        <v>23</v>
      </c>
      <c r="B38">
        <v>4</v>
      </c>
      <c r="C38">
        <v>1</v>
      </c>
      <c r="D38">
        <v>44</v>
      </c>
      <c r="E38">
        <v>109.08</v>
      </c>
      <c r="F38">
        <v>10</v>
      </c>
      <c r="G38">
        <v>440</v>
      </c>
      <c r="I38" s="3"/>
      <c r="J38" s="3" t="s">
        <v>41</v>
      </c>
      <c r="K38" s="3" t="s">
        <v>29</v>
      </c>
      <c r="L38" s="3" t="s">
        <v>42</v>
      </c>
      <c r="M38" s="3" t="s">
        <v>43</v>
      </c>
      <c r="N38" s="3" t="s">
        <v>44</v>
      </c>
      <c r="O38" s="3" t="s">
        <v>45</v>
      </c>
      <c r="P38" s="3" t="s">
        <v>46</v>
      </c>
      <c r="Q38" s="3" t="s">
        <v>47</v>
      </c>
    </row>
    <row r="39" spans="1:17" x14ac:dyDescent="0.25">
      <c r="A39" t="s">
        <v>23</v>
      </c>
      <c r="B39">
        <v>4</v>
      </c>
      <c r="C39">
        <v>1</v>
      </c>
      <c r="D39">
        <v>44</v>
      </c>
      <c r="E39">
        <v>116.95</v>
      </c>
      <c r="F39">
        <v>10</v>
      </c>
      <c r="G39">
        <v>440</v>
      </c>
      <c r="I39" s="1" t="s">
        <v>35</v>
      </c>
      <c r="J39" s="1">
        <v>229.51936865880339</v>
      </c>
      <c r="K39" s="1">
        <v>6.7909700604022536</v>
      </c>
      <c r="L39" s="1">
        <v>33.797729428541778</v>
      </c>
      <c r="M39" s="1">
        <v>5.8084999087378164E-30</v>
      </c>
      <c r="N39" s="1">
        <v>215.77176850122413</v>
      </c>
      <c r="O39" s="1">
        <v>243.26696881638264</v>
      </c>
      <c r="P39" s="1">
        <v>215.77176850122413</v>
      </c>
      <c r="Q39" s="1">
        <v>243.26696881638264</v>
      </c>
    </row>
    <row r="40" spans="1:17" ht="15.75" thickBot="1" x14ac:dyDescent="0.3">
      <c r="A40" t="s">
        <v>23</v>
      </c>
      <c r="B40">
        <v>4</v>
      </c>
      <c r="C40">
        <v>1</v>
      </c>
      <c r="D40">
        <v>44</v>
      </c>
      <c r="E40">
        <v>126.81</v>
      </c>
      <c r="F40">
        <v>10</v>
      </c>
      <c r="G40">
        <v>440</v>
      </c>
      <c r="I40" s="2" t="s">
        <v>48</v>
      </c>
      <c r="J40" s="2">
        <v>-2.5769177451929415</v>
      </c>
      <c r="K40" s="2">
        <v>0.14499254496860423</v>
      </c>
      <c r="L40" s="2">
        <v>-17.772760287440509</v>
      </c>
      <c r="M40" s="2">
        <v>5.2528575557814013E-20</v>
      </c>
      <c r="N40" s="2">
        <v>-2.8704398070381276</v>
      </c>
      <c r="O40" s="2">
        <v>-2.2833956833477553</v>
      </c>
      <c r="P40" s="2">
        <v>-2.8704398070381276</v>
      </c>
      <c r="Q40" s="2">
        <v>-2.2833956833477553</v>
      </c>
    </row>
    <row r="41" spans="1:17" x14ac:dyDescent="0.25">
      <c r="A41" t="s">
        <v>23</v>
      </c>
      <c r="B41">
        <v>4</v>
      </c>
      <c r="C41">
        <v>1</v>
      </c>
      <c r="D41">
        <v>41</v>
      </c>
      <c r="E41">
        <v>112.37</v>
      </c>
      <c r="F41">
        <v>10</v>
      </c>
      <c r="G41">
        <v>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61"/>
  <sheetViews>
    <sheetView zoomScale="85" zoomScaleNormal="85" workbookViewId="0">
      <selection activeCell="C2" sqref="C2"/>
    </sheetView>
  </sheetViews>
  <sheetFormatPr defaultRowHeight="15" x14ac:dyDescent="0.25"/>
  <cols>
    <col min="1" max="1" width="6.140625" bestFit="1" customWidth="1"/>
    <col min="2" max="2" width="4" bestFit="1" customWidth="1"/>
    <col min="3" max="3" width="16.28515625" customWidth="1"/>
    <col min="4" max="4" width="11.28515625" bestFit="1" customWidth="1"/>
    <col min="5" max="5" width="14.140625" customWidth="1"/>
    <col min="6" max="6" width="11.42578125" customWidth="1"/>
    <col min="8" max="8" width="10.7109375" customWidth="1"/>
    <col min="11" max="11" width="11" customWidth="1"/>
    <col min="12" max="12" width="15.85546875" customWidth="1"/>
    <col min="13" max="13" width="14.28515625" customWidth="1"/>
    <col min="14" max="14" width="22.28515625" customWidth="1"/>
    <col min="15" max="15" width="30.85546875" customWidth="1"/>
  </cols>
  <sheetData>
    <row r="1" spans="1:16" ht="38.25" x14ac:dyDescent="0.25">
      <c r="A1" s="49" t="s">
        <v>80</v>
      </c>
      <c r="B1" s="49" t="s">
        <v>81</v>
      </c>
      <c r="C1" s="50" t="s">
        <v>82</v>
      </c>
      <c r="D1" s="50" t="s">
        <v>1</v>
      </c>
      <c r="E1" s="50" t="s">
        <v>74</v>
      </c>
      <c r="F1" s="50" t="s">
        <v>75</v>
      </c>
      <c r="G1" s="50" t="s">
        <v>70</v>
      </c>
      <c r="H1" s="50" t="s">
        <v>71</v>
      </c>
      <c r="I1" s="50" t="s">
        <v>83</v>
      </c>
      <c r="K1" s="50" t="s">
        <v>1</v>
      </c>
      <c r="L1" s="50" t="s">
        <v>84</v>
      </c>
      <c r="M1" s="50" t="s">
        <v>85</v>
      </c>
      <c r="N1" s="50" t="s">
        <v>86</v>
      </c>
      <c r="O1" s="50" t="s">
        <v>87</v>
      </c>
      <c r="P1" s="50" t="s">
        <v>88</v>
      </c>
    </row>
    <row r="2" spans="1:16" x14ac:dyDescent="0.25">
      <c r="A2" s="51">
        <v>1</v>
      </c>
      <c r="B2" s="51">
        <v>1</v>
      </c>
      <c r="C2" s="52">
        <v>48.462500208333346</v>
      </c>
      <c r="D2" s="54">
        <v>1</v>
      </c>
      <c r="E2">
        <v>1</v>
      </c>
      <c r="F2">
        <v>1</v>
      </c>
      <c r="G2" s="53">
        <f>'Regression Results'!$C$2*E2</f>
        <v>20.203699931482753</v>
      </c>
      <c r="H2">
        <f>LOOKUP(D2,'Regression Results'!$A$15:$A$17,'Regression Results'!$B$15:$B$17)+LOOKUP(D2,'Regression Results'!$A$15:$A$17,'Regression Results'!$C$15:$C$17)*F2+LOOKUP(D2,'Regression Results'!$A$15:$A$17,'Regression Results'!$D$15:$D$17)*F2*C2</f>
        <v>10.223944770144765</v>
      </c>
      <c r="I2" s="53">
        <f>G2-H2</f>
        <v>9.9797551613379873</v>
      </c>
      <c r="K2" s="51">
        <v>1</v>
      </c>
      <c r="L2" s="52">
        <f>AVERAGEIF($D$2:$D$1461,K2,$I$2:$I$1461)</f>
        <v>13.630909246719655</v>
      </c>
      <c r="M2" s="51">
        <v>334</v>
      </c>
      <c r="N2" s="57">
        <f>L2*M2</f>
        <v>4552.723688404365</v>
      </c>
      <c r="O2" s="57">
        <v>4552.1466572500358</v>
      </c>
      <c r="P2" s="55">
        <f>(O2-N2)/O2</f>
        <v>-1.2676022935469741E-4</v>
      </c>
    </row>
    <row r="3" spans="1:16" x14ac:dyDescent="0.25">
      <c r="A3" s="51">
        <v>1</v>
      </c>
      <c r="B3" s="51">
        <v>2</v>
      </c>
      <c r="C3" s="52">
        <v>50.292500125000004</v>
      </c>
      <c r="D3" s="54">
        <v>1</v>
      </c>
      <c r="E3">
        <v>1</v>
      </c>
      <c r="F3">
        <v>1</v>
      </c>
      <c r="G3" s="53">
        <f>'Regression Results'!$C$2*E3</f>
        <v>20.203699931482753</v>
      </c>
      <c r="H3">
        <f>LOOKUP(D3,'Regression Results'!$A$15:$A$17,'Regression Results'!$B$15:$B$17)+LOOKUP(D3,'Regression Results'!$A$15:$A$17,'Regression Results'!$C$15:$C$17)*F3+LOOKUP(D3,'Regression Results'!$A$15:$A$17,'Regression Results'!$D$15:$D$17)*F3*C3</f>
        <v>9.974166363551582</v>
      </c>
      <c r="I3" s="53">
        <f t="shared" ref="I3:I66" si="0">G3-H3</f>
        <v>10.229533567931171</v>
      </c>
      <c r="K3" s="51">
        <v>2</v>
      </c>
      <c r="L3" s="52">
        <f t="shared" ref="L3:L5" si="1">AVERAGEIF($D$2:$D$1461,K3,$I$2:$I$1461)</f>
        <v>11.181751462333269</v>
      </c>
      <c r="M3" s="51">
        <v>334</v>
      </c>
      <c r="N3" s="57">
        <f t="shared" ref="N3:N5" si="2">L3*M3</f>
        <v>3734.7049884193116</v>
      </c>
      <c r="O3" s="57">
        <v>3734.1410532861</v>
      </c>
      <c r="P3" s="55">
        <f>(O3-N3)/O3</f>
        <v>-1.5102137952589459E-4</v>
      </c>
    </row>
    <row r="4" spans="1:16" x14ac:dyDescent="0.25">
      <c r="A4" s="51">
        <v>1</v>
      </c>
      <c r="B4" s="51">
        <v>3</v>
      </c>
      <c r="C4" s="52">
        <v>54.949999999999996</v>
      </c>
      <c r="D4" s="54">
        <v>1</v>
      </c>
      <c r="E4">
        <v>1</v>
      </c>
      <c r="F4">
        <v>1</v>
      </c>
      <c r="G4" s="53">
        <f>'Regression Results'!$C$2*E4</f>
        <v>20.203699931482753</v>
      </c>
      <c r="H4">
        <f>LOOKUP(D4,'Regression Results'!$A$15:$A$17,'Regression Results'!$B$15:$B$17)+LOOKUP(D4,'Regression Results'!$A$15:$A$17,'Regression Results'!$C$15:$C$17)*F4+LOOKUP(D4,'Regression Results'!$A$15:$A$17,'Regression Results'!$D$15:$D$17)*F4*C4</f>
        <v>9.3384598332450288</v>
      </c>
      <c r="I4" s="53">
        <f t="shared" si="0"/>
        <v>10.865240098237724</v>
      </c>
      <c r="K4">
        <v>3</v>
      </c>
      <c r="L4" s="52">
        <f t="shared" si="1"/>
        <v>23.763653592626675</v>
      </c>
      <c r="M4" s="51">
        <v>334</v>
      </c>
      <c r="N4" s="57">
        <f t="shared" si="2"/>
        <v>7937.0602999373095</v>
      </c>
      <c r="O4" s="57">
        <v>7935.5431869062131</v>
      </c>
      <c r="P4" s="55">
        <f t="shared" ref="P4:P5" si="3">(O4-N4)/O4</f>
        <v>-1.9117948139954399E-4</v>
      </c>
    </row>
    <row r="5" spans="1:16" x14ac:dyDescent="0.25">
      <c r="A5" s="51">
        <v>1</v>
      </c>
      <c r="B5" s="51">
        <v>4</v>
      </c>
      <c r="C5" s="52">
        <v>50.224999916666683</v>
      </c>
      <c r="D5" s="54">
        <v>1</v>
      </c>
      <c r="E5">
        <v>1</v>
      </c>
      <c r="F5">
        <v>1</v>
      </c>
      <c r="G5" s="53">
        <f>'Regression Results'!$C$2*E5</f>
        <v>20.203699931482753</v>
      </c>
      <c r="H5">
        <f>LOOKUP(D5,'Regression Results'!$A$15:$A$17,'Regression Results'!$B$15:$B$17)+LOOKUP(D5,'Regression Results'!$A$15:$A$17,'Regression Results'!$C$15:$C$17)*F5+LOOKUP(D5,'Regression Results'!$A$15:$A$17,'Regression Results'!$D$15:$D$17)*F5*C5</f>
        <v>9.9833795303548438</v>
      </c>
      <c r="I5" s="53">
        <f t="shared" si="0"/>
        <v>10.220320401127909</v>
      </c>
      <c r="K5">
        <v>4</v>
      </c>
      <c r="L5" s="52">
        <f t="shared" si="1"/>
        <v>166.33446250884802</v>
      </c>
      <c r="M5" s="51">
        <v>334</v>
      </c>
      <c r="N5" s="57">
        <f t="shared" si="2"/>
        <v>55555.710477955239</v>
      </c>
      <c r="O5" s="57">
        <v>55544.816261574168</v>
      </c>
      <c r="P5" s="55">
        <f t="shared" si="3"/>
        <v>-1.9613380895470178E-4</v>
      </c>
    </row>
    <row r="6" spans="1:16" x14ac:dyDescent="0.25">
      <c r="A6" s="51">
        <v>1</v>
      </c>
      <c r="B6" s="51">
        <v>5</v>
      </c>
      <c r="C6" s="52">
        <v>51.949999999999989</v>
      </c>
      <c r="D6" s="54">
        <v>1</v>
      </c>
      <c r="E6">
        <v>1</v>
      </c>
      <c r="F6">
        <v>1</v>
      </c>
      <c r="G6" s="53">
        <f>'Regression Results'!$C$2*E6</f>
        <v>20.203699931482753</v>
      </c>
      <c r="H6">
        <f>LOOKUP(D6,'Regression Results'!$A$15:$A$17,'Regression Results'!$B$15:$B$17)+LOOKUP(D6,'Regression Results'!$A$15:$A$17,'Regression Results'!$C$15:$C$17)*F6+LOOKUP(D6,'Regression Results'!$A$15:$A$17,'Regression Results'!$D$15:$D$17)*F6*C6</f>
        <v>9.747932649585076</v>
      </c>
      <c r="I6" s="53">
        <f t="shared" si="0"/>
        <v>10.455767281897677</v>
      </c>
    </row>
    <row r="7" spans="1:16" x14ac:dyDescent="0.25">
      <c r="A7" s="51">
        <v>1</v>
      </c>
      <c r="B7" s="51">
        <v>6</v>
      </c>
      <c r="C7" s="52">
        <v>51.80749991666665</v>
      </c>
      <c r="D7" s="54">
        <v>1</v>
      </c>
      <c r="E7">
        <v>1</v>
      </c>
      <c r="F7">
        <v>1</v>
      </c>
      <c r="G7" s="53">
        <f>'Regression Results'!$C$2*E7</f>
        <v>20.203699931482753</v>
      </c>
      <c r="H7">
        <f>LOOKUP(D7,'Regression Results'!$A$15:$A$17,'Regression Results'!$B$15:$B$17)+LOOKUP(D7,'Regression Results'!$A$15:$A$17,'Regression Results'!$C$15:$C$17)*F7+LOOKUP(D7,'Regression Results'!$A$15:$A$17,'Regression Results'!$D$15:$D$17)*F7*C7</f>
        <v>9.7673826197354749</v>
      </c>
      <c r="I7" s="53">
        <f t="shared" si="0"/>
        <v>10.436317311747278</v>
      </c>
    </row>
    <row r="8" spans="1:16" x14ac:dyDescent="0.25">
      <c r="A8" s="51">
        <v>1</v>
      </c>
      <c r="B8" s="51">
        <v>7</v>
      </c>
      <c r="C8" s="52">
        <v>56.150000041666665</v>
      </c>
      <c r="D8" s="54">
        <v>1</v>
      </c>
      <c r="E8">
        <v>1</v>
      </c>
      <c r="F8">
        <v>1</v>
      </c>
      <c r="G8" s="53">
        <f>'Regression Results'!$C$2*E8</f>
        <v>20.203699931482753</v>
      </c>
      <c r="H8">
        <f>LOOKUP(D8,'Regression Results'!$A$15:$A$17,'Regression Results'!$B$15:$B$17)+LOOKUP(D8,'Regression Results'!$A$15:$A$17,'Regression Results'!$C$15:$C$17)*F8+LOOKUP(D8,'Regression Results'!$A$15:$A$17,'Regression Results'!$D$15:$D$17)*F8*C8</f>
        <v>9.1746707010218866</v>
      </c>
      <c r="I8" s="53">
        <f t="shared" si="0"/>
        <v>11.029029230460866</v>
      </c>
    </row>
    <row r="9" spans="1:16" x14ac:dyDescent="0.25">
      <c r="A9" s="51">
        <v>1</v>
      </c>
      <c r="B9" s="51">
        <v>8</v>
      </c>
      <c r="C9" s="52">
        <v>56.300000000000004</v>
      </c>
      <c r="D9" s="54">
        <v>1</v>
      </c>
      <c r="E9">
        <v>1</v>
      </c>
      <c r="F9">
        <v>1</v>
      </c>
      <c r="G9" s="53">
        <f>'Regression Results'!$C$2*E9</f>
        <v>20.203699931482753</v>
      </c>
      <c r="H9">
        <f>LOOKUP(D9,'Regression Results'!$A$15:$A$17,'Regression Results'!$B$15:$B$17)+LOOKUP(D9,'Regression Results'!$A$15:$A$17,'Regression Results'!$C$15:$C$17)*F9+LOOKUP(D9,'Regression Results'!$A$15:$A$17,'Regression Results'!$D$15:$D$17)*F9*C9</f>
        <v>9.1541970658920064</v>
      </c>
      <c r="I9" s="53">
        <f t="shared" si="0"/>
        <v>11.049502865590746</v>
      </c>
    </row>
    <row r="10" spans="1:16" x14ac:dyDescent="0.25">
      <c r="A10" s="51">
        <v>1</v>
      </c>
      <c r="B10" s="51">
        <v>9</v>
      </c>
      <c r="C10" s="52">
        <v>61.760000416666685</v>
      </c>
      <c r="D10" s="54">
        <v>1</v>
      </c>
      <c r="E10">
        <v>1</v>
      </c>
      <c r="F10">
        <v>1</v>
      </c>
      <c r="G10" s="53">
        <f>'Regression Results'!$C$2*E10</f>
        <v>20.203699931482753</v>
      </c>
      <c r="H10">
        <f>LOOKUP(D10,'Regression Results'!$A$15:$A$17,'Regression Results'!$B$15:$B$17)+LOOKUP(D10,'Regression Results'!$A$15:$A$17,'Regression Results'!$C$15:$C$17)*F10+LOOKUP(D10,'Regression Results'!$A$15:$A$17,'Regression Results'!$D$15:$D$17)*F10*C10</f>
        <v>8.4089564832818944</v>
      </c>
      <c r="I10" s="53">
        <f t="shared" si="0"/>
        <v>11.794743448200858</v>
      </c>
    </row>
    <row r="11" spans="1:16" x14ac:dyDescent="0.25">
      <c r="A11" s="51">
        <v>1</v>
      </c>
      <c r="B11" s="51">
        <v>10</v>
      </c>
      <c r="C11" s="52">
        <v>64.527500000000003</v>
      </c>
      <c r="D11" s="54">
        <v>1</v>
      </c>
      <c r="E11">
        <v>1</v>
      </c>
      <c r="F11">
        <v>1</v>
      </c>
      <c r="G11" s="53">
        <f>'Regression Results'!$C$2*E11</f>
        <v>20.203699931482753</v>
      </c>
      <c r="H11">
        <f>LOOKUP(D11,'Regression Results'!$A$15:$A$17,'Regression Results'!$B$15:$B$17)+LOOKUP(D11,'Regression Results'!$A$15:$A$17,'Regression Results'!$C$15:$C$17)*F11+LOOKUP(D11,'Regression Results'!$A$15:$A$17,'Regression Results'!$D$15:$D$17)*F11*C11</f>
        <v>8.0312178670794285</v>
      </c>
      <c r="I11" s="53">
        <f t="shared" si="0"/>
        <v>12.172482064403324</v>
      </c>
    </row>
    <row r="12" spans="1:16" x14ac:dyDescent="0.25">
      <c r="A12" s="51">
        <v>1</v>
      </c>
      <c r="B12" s="51">
        <v>11</v>
      </c>
      <c r="C12" s="52">
        <v>63.342500000000008</v>
      </c>
      <c r="D12" s="54">
        <v>1</v>
      </c>
      <c r="E12">
        <v>1</v>
      </c>
      <c r="F12">
        <v>1</v>
      </c>
      <c r="G12" s="53">
        <f>'Regression Results'!$C$2*E12</f>
        <v>20.203699931482753</v>
      </c>
      <c r="H12">
        <f>LOOKUP(D12,'Regression Results'!$A$15:$A$17,'Regression Results'!$B$15:$B$17)+LOOKUP(D12,'Regression Results'!$A$15:$A$17,'Regression Results'!$C$15:$C$17)*F12+LOOKUP(D12,'Regression Results'!$A$15:$A$17,'Regression Results'!$D$15:$D$17)*F12*C12</f>
        <v>8.1929596295337461</v>
      </c>
      <c r="I12" s="53">
        <f t="shared" si="0"/>
        <v>12.010740301949006</v>
      </c>
    </row>
    <row r="13" spans="1:16" x14ac:dyDescent="0.25">
      <c r="A13" s="51">
        <v>1</v>
      </c>
      <c r="B13" s="51">
        <v>12</v>
      </c>
      <c r="C13" s="52">
        <v>61.752499875000005</v>
      </c>
      <c r="D13" s="54">
        <v>1</v>
      </c>
      <c r="E13">
        <v>1</v>
      </c>
      <c r="F13">
        <v>1</v>
      </c>
      <c r="G13" s="53">
        <f>'Regression Results'!$C$2*E13</f>
        <v>20.203699931482753</v>
      </c>
      <c r="H13">
        <f>LOOKUP(D13,'Regression Results'!$A$15:$A$17,'Regression Results'!$B$15:$B$17)+LOOKUP(D13,'Regression Results'!$A$15:$A$17,'Regression Results'!$C$15:$C$17)*F13+LOOKUP(D13,'Regression Results'!$A$15:$A$17,'Regression Results'!$D$15:$D$17)*F13*C13</f>
        <v>8.4099802392553382</v>
      </c>
      <c r="I13" s="53">
        <f t="shared" si="0"/>
        <v>11.793719692227414</v>
      </c>
    </row>
    <row r="14" spans="1:16" x14ac:dyDescent="0.25">
      <c r="A14" s="51">
        <v>1</v>
      </c>
      <c r="B14" s="51">
        <v>13</v>
      </c>
      <c r="C14" s="52">
        <v>64.722499791666664</v>
      </c>
      <c r="D14" s="54">
        <v>1</v>
      </c>
      <c r="E14">
        <v>1</v>
      </c>
      <c r="F14">
        <v>1</v>
      </c>
      <c r="G14" s="53">
        <f>'Regression Results'!$C$2*E14</f>
        <v>20.203699931482753</v>
      </c>
      <c r="H14">
        <f>LOOKUP(D14,'Regression Results'!$A$15:$A$17,'Regression Results'!$B$15:$B$17)+LOOKUP(D14,'Regression Results'!$A$15:$A$17,'Regression Results'!$C$15:$C$17)*F14+LOOKUP(D14,'Regression Results'!$A$15:$A$17,'Regression Results'!$D$15:$D$17)*F14*C14</f>
        <v>8.0046021624529384</v>
      </c>
      <c r="I14" s="53">
        <f t="shared" si="0"/>
        <v>12.199097769029814</v>
      </c>
    </row>
    <row r="15" spans="1:16" x14ac:dyDescent="0.25">
      <c r="A15" s="51">
        <v>1</v>
      </c>
      <c r="B15" s="51">
        <v>14</v>
      </c>
      <c r="C15" s="52">
        <v>68.869999916666657</v>
      </c>
      <c r="D15" s="54">
        <v>1</v>
      </c>
      <c r="E15">
        <v>1</v>
      </c>
      <c r="F15">
        <v>1</v>
      </c>
      <c r="G15" s="53">
        <f>'Regression Results'!$C$2*E15</f>
        <v>20.203699931482753</v>
      </c>
      <c r="H15">
        <f>LOOKUP(D15,'Regression Results'!$A$15:$A$17,'Regression Results'!$B$15:$B$17)+LOOKUP(D15,'Regression Results'!$A$15:$A$17,'Regression Results'!$C$15:$C$17)*F15+LOOKUP(D15,'Regression Results'!$A$15:$A$17,'Regression Results'!$D$15:$D$17)*F15*C15</f>
        <v>7.4385059768014568</v>
      </c>
      <c r="I15" s="53">
        <f t="shared" si="0"/>
        <v>12.765193954681296</v>
      </c>
    </row>
    <row r="16" spans="1:16" x14ac:dyDescent="0.25">
      <c r="A16" s="51">
        <v>1</v>
      </c>
      <c r="B16" s="51">
        <v>15</v>
      </c>
      <c r="C16" s="52">
        <v>60.410000125000003</v>
      </c>
      <c r="D16" s="54">
        <v>1</v>
      </c>
      <c r="E16">
        <v>1</v>
      </c>
      <c r="F16">
        <v>1</v>
      </c>
      <c r="G16" s="53">
        <f>'Regression Results'!$C$2*E16</f>
        <v>20.203699931482753</v>
      </c>
      <c r="H16">
        <f>LOOKUP(D16,'Regression Results'!$A$15:$A$17,'Regression Results'!$B$15:$B$17)+LOOKUP(D16,'Regression Results'!$A$15:$A$17,'Regression Results'!$C$15:$C$17)*F16+LOOKUP(D16,'Regression Results'!$A$15:$A$17,'Regression Results'!$D$15:$D$17)*F16*C16</f>
        <v>8.5932192904447753</v>
      </c>
      <c r="I16" s="53">
        <f t="shared" si="0"/>
        <v>11.610480641037977</v>
      </c>
    </row>
    <row r="17" spans="1:9" x14ac:dyDescent="0.25">
      <c r="A17" s="51">
        <v>1</v>
      </c>
      <c r="B17" s="51">
        <v>16</v>
      </c>
      <c r="C17" s="52">
        <v>62.405000666666666</v>
      </c>
      <c r="D17" s="54">
        <v>1</v>
      </c>
      <c r="E17">
        <v>1</v>
      </c>
      <c r="F17">
        <v>1</v>
      </c>
      <c r="G17" s="53">
        <f>'Regression Results'!$C$2*E17</f>
        <v>20.203699931482753</v>
      </c>
      <c r="H17">
        <f>LOOKUP(D17,'Regression Results'!$A$15:$A$17,'Regression Results'!$B$15:$B$17)+LOOKUP(D17,'Regression Results'!$A$15:$A$17,'Regression Results'!$C$15:$C$17)*F17+LOOKUP(D17,'Regression Results'!$A$15:$A$17,'Regression Results'!$D$15:$D$17)*F17*C17</f>
        <v>8.3209197936460519</v>
      </c>
      <c r="I17" s="53">
        <f t="shared" si="0"/>
        <v>11.882780137836701</v>
      </c>
    </row>
    <row r="18" spans="1:9" x14ac:dyDescent="0.25">
      <c r="A18" s="51">
        <v>1</v>
      </c>
      <c r="B18" s="51">
        <v>17</v>
      </c>
      <c r="C18" s="52">
        <v>62.337500250000005</v>
      </c>
      <c r="D18" s="54">
        <v>1</v>
      </c>
      <c r="E18">
        <v>1</v>
      </c>
      <c r="F18">
        <v>1</v>
      </c>
      <c r="G18" s="53">
        <f>'Regression Results'!$C$2*E18</f>
        <v>20.203699931482753</v>
      </c>
      <c r="H18">
        <f>LOOKUP(D18,'Regression Results'!$A$15:$A$17,'Regression Results'!$B$15:$B$17)+LOOKUP(D18,'Regression Results'!$A$15:$A$17,'Regression Results'!$C$15:$C$17)*F18+LOOKUP(D18,'Regression Results'!$A$15:$A$17,'Regression Results'!$D$15:$D$17)*F18*C18</f>
        <v>8.3301329888849267</v>
      </c>
      <c r="I18" s="53">
        <f t="shared" si="0"/>
        <v>11.873566942597826</v>
      </c>
    </row>
    <row r="19" spans="1:9" x14ac:dyDescent="0.25">
      <c r="A19" s="51">
        <v>1</v>
      </c>
      <c r="B19" s="51">
        <v>18</v>
      </c>
      <c r="C19" s="52">
        <v>59.277500083333344</v>
      </c>
      <c r="D19" s="54">
        <v>1</v>
      </c>
      <c r="E19">
        <v>1</v>
      </c>
      <c r="F19">
        <v>1</v>
      </c>
      <c r="G19" s="53">
        <f>'Regression Results'!$C$2*E19</f>
        <v>20.203699931482753</v>
      </c>
      <c r="H19">
        <f>LOOKUP(D19,'Regression Results'!$A$15:$A$17,'Regression Results'!$B$15:$B$17)+LOOKUP(D19,'Regression Results'!$A$15:$A$17,'Regression Results'!$C$15:$C$17)*F19+LOOKUP(D19,'Regression Results'!$A$15:$A$17,'Regression Results'!$D$15:$D$17)*F19*C19</f>
        <v>8.7477952843002633</v>
      </c>
      <c r="I19" s="53">
        <f t="shared" si="0"/>
        <v>11.455904647182489</v>
      </c>
    </row>
    <row r="20" spans="1:9" x14ac:dyDescent="0.25">
      <c r="A20" s="51">
        <v>1</v>
      </c>
      <c r="B20" s="51">
        <v>19</v>
      </c>
      <c r="C20" s="52">
        <v>61.235000250000006</v>
      </c>
      <c r="D20" s="54">
        <v>1</v>
      </c>
      <c r="E20">
        <v>1</v>
      </c>
      <c r="F20">
        <v>1</v>
      </c>
      <c r="G20" s="53">
        <f>'Regression Results'!$C$2*E20</f>
        <v>20.203699931482753</v>
      </c>
      <c r="H20">
        <f>LOOKUP(D20,'Regression Results'!$A$15:$A$17,'Regression Results'!$B$15:$B$17)+LOOKUP(D20,'Regression Results'!$A$15:$A$17,'Regression Results'!$C$15:$C$17)*F20+LOOKUP(D20,'Regression Results'!$A$15:$A$17,'Regression Results'!$D$15:$D$17)*F20*C20</f>
        <v>8.4806142488898946</v>
      </c>
      <c r="I20" s="53">
        <f t="shared" si="0"/>
        <v>11.723085682592858</v>
      </c>
    </row>
    <row r="21" spans="1:9" x14ac:dyDescent="0.25">
      <c r="A21" s="51">
        <v>1</v>
      </c>
      <c r="B21" s="51">
        <v>20</v>
      </c>
      <c r="C21" s="52">
        <v>57.25250012499999</v>
      </c>
      <c r="D21" s="54">
        <v>1</v>
      </c>
      <c r="E21">
        <v>1</v>
      </c>
      <c r="F21">
        <v>1</v>
      </c>
      <c r="G21" s="53">
        <f>'Regression Results'!$C$2*E21</f>
        <v>20.203699931482753</v>
      </c>
      <c r="H21">
        <f>LOOKUP(D21,'Regression Results'!$A$15:$A$17,'Regression Results'!$B$15:$B$17)+LOOKUP(D21,'Regression Results'!$A$15:$A$17,'Regression Results'!$C$15:$C$17)*F21+LOOKUP(D21,'Regression Results'!$A$15:$A$17,'Regression Results'!$D$15:$D$17)*F21*C21</f>
        <v>9.024189429642675</v>
      </c>
      <c r="I21" s="53">
        <f t="shared" si="0"/>
        <v>11.179510501840078</v>
      </c>
    </row>
    <row r="22" spans="1:9" x14ac:dyDescent="0.25">
      <c r="A22" s="51">
        <v>1</v>
      </c>
      <c r="B22" s="51">
        <v>21</v>
      </c>
      <c r="C22" s="52">
        <v>58.932500291666663</v>
      </c>
      <c r="D22" s="54">
        <v>1</v>
      </c>
      <c r="E22">
        <v>1</v>
      </c>
      <c r="F22">
        <v>1</v>
      </c>
      <c r="G22" s="53">
        <f>'Regression Results'!$C$2*E22</f>
        <v>20.203699931482753</v>
      </c>
      <c r="H22">
        <f>LOOKUP(D22,'Regression Results'!$A$15:$A$17,'Regression Results'!$B$15:$B$17)+LOOKUP(D22,'Regression Results'!$A$15:$A$17,'Regression Results'!$C$15:$C$17)*F22+LOOKUP(D22,'Regression Results'!$A$15:$A$17,'Regression Results'!$D$15:$D$17)*F22*C22</f>
        <v>8.7948846297437591</v>
      </c>
      <c r="I22" s="53">
        <f t="shared" si="0"/>
        <v>11.408815301738993</v>
      </c>
    </row>
    <row r="23" spans="1:9" x14ac:dyDescent="0.25">
      <c r="A23" s="51">
        <v>1</v>
      </c>
      <c r="B23" s="51">
        <v>22</v>
      </c>
      <c r="C23" s="52">
        <v>62.765000166666674</v>
      </c>
      <c r="D23" s="54">
        <v>1</v>
      </c>
      <c r="E23">
        <v>1</v>
      </c>
      <c r="F23">
        <v>1</v>
      </c>
      <c r="G23" s="53">
        <f>'Regression Results'!$C$2*E23</f>
        <v>20.203699931482753</v>
      </c>
      <c r="H23">
        <f>LOOKUP(D23,'Regression Results'!$A$15:$A$17,'Regression Results'!$B$15:$B$17)+LOOKUP(D23,'Regression Results'!$A$15:$A$17,'Regression Results'!$C$15:$C$17)*F23+LOOKUP(D23,'Regression Results'!$A$15:$A$17,'Regression Results'!$D$15:$D$17)*F23*C23</f>
        <v>8.2717831239307156</v>
      </c>
      <c r="I23" s="53">
        <f t="shared" si="0"/>
        <v>11.931916807552037</v>
      </c>
    </row>
    <row r="24" spans="1:9" x14ac:dyDescent="0.25">
      <c r="A24" s="51">
        <v>1</v>
      </c>
      <c r="B24" s="51">
        <v>23</v>
      </c>
      <c r="C24" s="52">
        <v>61.467499874999987</v>
      </c>
      <c r="D24" s="54">
        <v>1</v>
      </c>
      <c r="E24">
        <v>1</v>
      </c>
      <c r="F24">
        <v>1</v>
      </c>
      <c r="G24" s="53">
        <f>'Regression Results'!$C$2*E24</f>
        <v>20.203699931482753</v>
      </c>
      <c r="H24">
        <f>LOOKUP(D24,'Regression Results'!$A$15:$A$17,'Regression Results'!$B$15:$B$17)+LOOKUP(D24,'Regression Results'!$A$15:$A$17,'Regression Results'!$C$15:$C$17)*F24+LOOKUP(D24,'Regression Results'!$A$15:$A$17,'Regression Results'!$D$15:$D$17)*F24*C24</f>
        <v>8.448880156807645</v>
      </c>
      <c r="I24" s="53">
        <f t="shared" si="0"/>
        <v>11.754819774675108</v>
      </c>
    </row>
    <row r="25" spans="1:9" x14ac:dyDescent="0.25">
      <c r="A25" s="51">
        <v>1</v>
      </c>
      <c r="B25" s="51">
        <v>24</v>
      </c>
      <c r="C25" s="52">
        <v>53.967500083333327</v>
      </c>
      <c r="D25" s="54">
        <v>1</v>
      </c>
      <c r="E25">
        <v>1</v>
      </c>
      <c r="F25">
        <v>1</v>
      </c>
      <c r="G25" s="53">
        <f>'Regression Results'!$C$2*E25</f>
        <v>20.203699931482753</v>
      </c>
      <c r="H25">
        <f>LOOKUP(D25,'Regression Results'!$A$15:$A$17,'Regression Results'!$B$15:$B$17)+LOOKUP(D25,'Regression Results'!$A$15:$A$17,'Regression Results'!$C$15:$C$17)*F25+LOOKUP(D25,'Regression Results'!$A$15:$A$17,'Regression Results'!$D$15:$D$17)*F25*C25</f>
        <v>9.4725621692221491</v>
      </c>
      <c r="I25" s="53">
        <f t="shared" si="0"/>
        <v>10.731137762260603</v>
      </c>
    </row>
    <row r="26" spans="1:9" x14ac:dyDescent="0.25">
      <c r="A26" s="51">
        <v>1</v>
      </c>
      <c r="B26" s="51">
        <v>25</v>
      </c>
      <c r="C26" s="52">
        <v>56.607500249999987</v>
      </c>
      <c r="D26" s="54">
        <v>1</v>
      </c>
      <c r="E26">
        <v>1</v>
      </c>
      <c r="F26">
        <v>1</v>
      </c>
      <c r="G26" s="53">
        <f>'Regression Results'!$C$2*E26</f>
        <v>20.203699931482753</v>
      </c>
      <c r="H26">
        <f>LOOKUP(D26,'Regression Results'!$A$15:$A$17,'Regression Results'!$B$15:$B$17)+LOOKUP(D26,'Regression Results'!$A$15:$A$17,'Regression Results'!$C$15:$C$17)*F26+LOOKUP(D26,'Regression Results'!$A$15:$A$17,'Regression Results'!$D$15:$D$17)*F26*C26</f>
        <v>9.1122260680944187</v>
      </c>
      <c r="I26" s="53">
        <f t="shared" si="0"/>
        <v>11.091473863388334</v>
      </c>
    </row>
    <row r="27" spans="1:9" x14ac:dyDescent="0.25">
      <c r="A27" s="51">
        <v>1</v>
      </c>
      <c r="B27" s="51">
        <v>26</v>
      </c>
      <c r="C27" s="52">
        <v>54.515000083333341</v>
      </c>
      <c r="D27" s="54">
        <v>1</v>
      </c>
      <c r="E27">
        <v>1</v>
      </c>
      <c r="F27">
        <v>1</v>
      </c>
      <c r="G27" s="53">
        <f>'Regression Results'!$C$2*E27</f>
        <v>20.203699931482753</v>
      </c>
      <c r="H27">
        <f>LOOKUP(D27,'Regression Results'!$A$15:$A$17,'Regression Results'!$B$15:$B$17)+LOOKUP(D27,'Regression Results'!$A$15:$A$17,'Regression Results'!$C$15:$C$17)*F27+LOOKUP(D27,'Regression Results'!$A$15:$A$17,'Regression Results'!$D$15:$D$17)*F27*C27</f>
        <v>9.3978333802400886</v>
      </c>
      <c r="I27" s="53">
        <f t="shared" si="0"/>
        <v>10.805866551242664</v>
      </c>
    </row>
    <row r="28" spans="1:9" x14ac:dyDescent="0.25">
      <c r="A28" s="51">
        <v>1</v>
      </c>
      <c r="B28" s="51">
        <v>27</v>
      </c>
      <c r="C28" s="52">
        <v>55.392500250000005</v>
      </c>
      <c r="D28" s="54">
        <v>1</v>
      </c>
      <c r="E28">
        <v>1</v>
      </c>
      <c r="F28">
        <v>1</v>
      </c>
      <c r="G28" s="53">
        <f>'Regression Results'!$C$2*E28</f>
        <v>20.203699931482753</v>
      </c>
      <c r="H28">
        <f>LOOKUP(D28,'Regression Results'!$A$15:$A$17,'Regression Results'!$B$15:$B$17)+LOOKUP(D28,'Regression Results'!$A$15:$A$17,'Regression Results'!$C$15:$C$17)*F28+LOOKUP(D28,'Regression Results'!$A$15:$A$17,'Regression Results'!$D$15:$D$17)*F28*C28</f>
        <v>9.2780625587121364</v>
      </c>
      <c r="I28" s="53">
        <f t="shared" si="0"/>
        <v>10.925637372770616</v>
      </c>
    </row>
    <row r="29" spans="1:9" x14ac:dyDescent="0.25">
      <c r="A29" s="51">
        <v>1</v>
      </c>
      <c r="B29" s="51">
        <v>28</v>
      </c>
      <c r="C29" s="52">
        <v>58.685000000000002</v>
      </c>
      <c r="D29" s="54">
        <v>1</v>
      </c>
      <c r="E29">
        <v>1</v>
      </c>
      <c r="F29">
        <v>1</v>
      </c>
      <c r="G29" s="53">
        <f>'Regression Results'!$C$2*E29</f>
        <v>20.203699931482753</v>
      </c>
      <c r="H29">
        <f>LOOKUP(D29,'Regression Results'!$A$15:$A$17,'Regression Results'!$B$15:$B$17)+LOOKUP(D29,'Regression Results'!$A$15:$A$17,'Regression Results'!$C$15:$C$17)*F29+LOOKUP(D29,'Regression Results'!$A$15:$A$17,'Regression Results'!$D$15:$D$17)*F29*C29</f>
        <v>8.8286661769016685</v>
      </c>
      <c r="I29" s="53">
        <f t="shared" si="0"/>
        <v>11.375033754581084</v>
      </c>
    </row>
    <row r="30" spans="1:9" x14ac:dyDescent="0.25">
      <c r="A30" s="51">
        <v>1</v>
      </c>
      <c r="B30" s="51">
        <v>29</v>
      </c>
      <c r="C30" s="52">
        <v>59.299999666666672</v>
      </c>
      <c r="D30" s="54">
        <v>1</v>
      </c>
      <c r="E30">
        <v>1</v>
      </c>
      <c r="F30">
        <v>1</v>
      </c>
      <c r="G30" s="53">
        <f>'Regression Results'!$C$2*E30</f>
        <v>20.203699931482753</v>
      </c>
      <c r="H30">
        <f>LOOKUP(D30,'Regression Results'!$A$15:$A$17,'Regression Results'!$B$15:$B$17)+LOOKUP(D30,'Regression Results'!$A$15:$A$17,'Regression Results'!$C$15:$C$17)*F30+LOOKUP(D30,'Regression Results'!$A$15:$A$17,'Regression Results'!$D$15:$D$17)*F30*C30</f>
        <v>8.7447242950489379</v>
      </c>
      <c r="I30" s="53">
        <f t="shared" si="0"/>
        <v>11.458975636433815</v>
      </c>
    </row>
    <row r="31" spans="1:9" x14ac:dyDescent="0.25">
      <c r="A31" s="51">
        <v>1</v>
      </c>
      <c r="B31" s="51">
        <v>30</v>
      </c>
      <c r="C31" s="52">
        <v>59.225000083333327</v>
      </c>
      <c r="D31" s="54">
        <v>1</v>
      </c>
      <c r="E31">
        <v>1</v>
      </c>
      <c r="F31">
        <v>1</v>
      </c>
      <c r="G31" s="53">
        <f>'Regression Results'!$C$2*E31</f>
        <v>20.203699931482753</v>
      </c>
      <c r="H31">
        <f>LOOKUP(D31,'Regression Results'!$A$15:$A$17,'Regression Results'!$B$15:$B$17)+LOOKUP(D31,'Regression Results'!$A$15:$A$17,'Regression Results'!$C$15:$C$17)*F31+LOOKUP(D31,'Regression Results'!$A$15:$A$17,'Regression Results'!$D$15:$D$17)*F31*C31</f>
        <v>8.7549610585862165</v>
      </c>
      <c r="I31" s="53">
        <f t="shared" si="0"/>
        <v>11.448738872896536</v>
      </c>
    </row>
    <row r="32" spans="1:9" x14ac:dyDescent="0.25">
      <c r="A32" s="51">
        <v>1</v>
      </c>
      <c r="B32" s="51">
        <v>31</v>
      </c>
      <c r="C32" s="52">
        <v>60.312499750000008</v>
      </c>
      <c r="D32" s="54">
        <v>1</v>
      </c>
      <c r="E32">
        <v>1</v>
      </c>
      <c r="F32">
        <v>1</v>
      </c>
      <c r="G32" s="53">
        <f>'Regression Results'!$C$2*E32</f>
        <v>20.203699931482753</v>
      </c>
      <c r="H32">
        <f>LOOKUP(D32,'Regression Results'!$A$15:$A$17,'Regression Results'!$B$15:$B$17)+LOOKUP(D32,'Regression Results'!$A$15:$A$17,'Regression Results'!$C$15:$C$17)*F32+LOOKUP(D32,'Regression Results'!$A$15:$A$17,'Regression Results'!$D$15:$D$17)*F32*C32</f>
        <v>8.6065272081599282</v>
      </c>
      <c r="I32" s="53">
        <f t="shared" si="0"/>
        <v>11.597172723322824</v>
      </c>
    </row>
    <row r="33" spans="1:9" x14ac:dyDescent="0.25">
      <c r="A33" s="51">
        <v>2</v>
      </c>
      <c r="B33" s="51">
        <v>1</v>
      </c>
      <c r="C33" s="52">
        <v>70.617499666666674</v>
      </c>
      <c r="D33" s="54">
        <v>1</v>
      </c>
      <c r="E33">
        <v>1</v>
      </c>
      <c r="F33">
        <v>1</v>
      </c>
      <c r="G33" s="53">
        <f>'Regression Results'!$C$2*E33</f>
        <v>20.203699931482753</v>
      </c>
      <c r="H33">
        <f>LOOKUP(D33,'Regression Results'!$A$15:$A$17,'Regression Results'!$B$15:$B$17)+LOOKUP(D33,'Regression Results'!$A$15:$A$17,'Regression Results'!$C$15:$C$17)*F33+LOOKUP(D33,'Regression Results'!$A$15:$A$17,'Regression Results'!$D$15:$D$17)*F33*C33</f>
        <v>7.1999880954061126</v>
      </c>
      <c r="I33" s="53">
        <f t="shared" si="0"/>
        <v>13.00371183607664</v>
      </c>
    </row>
    <row r="34" spans="1:9" x14ac:dyDescent="0.25">
      <c r="A34" s="51">
        <v>2</v>
      </c>
      <c r="B34" s="51">
        <v>2</v>
      </c>
      <c r="C34" s="52">
        <v>66.132500458333325</v>
      </c>
      <c r="D34" s="54">
        <v>1</v>
      </c>
      <c r="E34">
        <v>1</v>
      </c>
      <c r="F34">
        <v>1</v>
      </c>
      <c r="G34" s="53">
        <f>'Regression Results'!$C$2*E34</f>
        <v>20.203699931482753</v>
      </c>
      <c r="H34">
        <f>LOOKUP(D34,'Regression Results'!$A$15:$A$17,'Regression Results'!$B$15:$B$17)+LOOKUP(D34,'Regression Results'!$A$15:$A$17,'Regression Results'!$C$15:$C$17)*F34+LOOKUP(D34,'Regression Results'!$A$15:$A$17,'Regression Results'!$D$15:$D$17)*F34*C34</f>
        <v>7.8121498477791569</v>
      </c>
      <c r="I34" s="53">
        <f t="shared" si="0"/>
        <v>12.391550083703596</v>
      </c>
    </row>
    <row r="35" spans="1:9" x14ac:dyDescent="0.25">
      <c r="A35" s="51">
        <v>2</v>
      </c>
      <c r="B35" s="51">
        <v>3</v>
      </c>
      <c r="C35" s="52">
        <v>61.070000125</v>
      </c>
      <c r="D35" s="54">
        <v>1</v>
      </c>
      <c r="E35">
        <v>1</v>
      </c>
      <c r="F35">
        <v>1</v>
      </c>
      <c r="G35" s="53">
        <f>'Regression Results'!$C$2*E35</f>
        <v>20.203699931482753</v>
      </c>
      <c r="H35">
        <f>LOOKUP(D35,'Regression Results'!$A$15:$A$17,'Regression Results'!$B$15:$B$17)+LOOKUP(D35,'Regression Results'!$A$15:$A$17,'Regression Results'!$C$15:$C$17)*F35+LOOKUP(D35,'Regression Results'!$A$15:$A$17,'Regression Results'!$D$15:$D$17)*F35*C35</f>
        <v>8.503135270849965</v>
      </c>
      <c r="I35" s="53">
        <f t="shared" si="0"/>
        <v>11.700564660632788</v>
      </c>
    </row>
    <row r="36" spans="1:9" x14ac:dyDescent="0.25">
      <c r="A36" s="51">
        <v>2</v>
      </c>
      <c r="B36" s="51">
        <v>4</v>
      </c>
      <c r="C36" s="52">
        <v>58.092500416666674</v>
      </c>
      <c r="D36" s="54">
        <v>1</v>
      </c>
      <c r="E36">
        <v>1</v>
      </c>
      <c r="F36">
        <v>1</v>
      </c>
      <c r="G36" s="53">
        <f>'Regression Results'!$C$2*E36</f>
        <v>20.203699931482753</v>
      </c>
      <c r="H36">
        <f>LOOKUP(D36,'Regression Results'!$A$15:$A$17,'Regression Results'!$B$15:$B$17)+LOOKUP(D36,'Regression Results'!$A$15:$A$17,'Regression Results'!$C$15:$C$17)*F36+LOOKUP(D36,'Regression Results'!$A$15:$A$17,'Regression Results'!$D$15:$D$17)*F36*C36</f>
        <v>8.9095370012576041</v>
      </c>
      <c r="I36" s="53">
        <f t="shared" si="0"/>
        <v>11.294162930225149</v>
      </c>
    </row>
    <row r="37" spans="1:9" x14ac:dyDescent="0.25">
      <c r="A37" s="51">
        <v>2</v>
      </c>
      <c r="B37" s="51">
        <v>5</v>
      </c>
      <c r="C37" s="52">
        <v>58.865000124999995</v>
      </c>
      <c r="D37" s="54">
        <v>1</v>
      </c>
      <c r="E37">
        <v>1</v>
      </c>
      <c r="F37">
        <v>1</v>
      </c>
      <c r="G37" s="53">
        <f>'Regression Results'!$C$2*E37</f>
        <v>20.203699931482753</v>
      </c>
      <c r="H37">
        <f>LOOKUP(D37,'Regression Results'!$A$15:$A$17,'Regression Results'!$B$15:$B$17)+LOOKUP(D37,'Regression Results'!$A$15:$A$17,'Regression Results'!$C$15:$C$17)*F37+LOOKUP(D37,'Regression Results'!$A$15:$A$17,'Regression Results'!$D$15:$D$17)*F37*C37</f>
        <v>8.8040977908599007</v>
      </c>
      <c r="I37" s="53">
        <f t="shared" si="0"/>
        <v>11.399602140622852</v>
      </c>
    </row>
    <row r="38" spans="1:9" x14ac:dyDescent="0.25">
      <c r="A38" s="51">
        <v>2</v>
      </c>
      <c r="B38" s="51">
        <v>6</v>
      </c>
      <c r="C38" s="52">
        <v>54.230000124999997</v>
      </c>
      <c r="D38" s="54">
        <v>1</v>
      </c>
      <c r="E38">
        <v>1</v>
      </c>
      <c r="F38">
        <v>1</v>
      </c>
      <c r="G38" s="53">
        <f>'Regression Results'!$C$2*E38</f>
        <v>20.203699931482753</v>
      </c>
      <c r="H38">
        <f>LOOKUP(D38,'Regression Results'!$A$15:$A$17,'Regression Results'!$B$15:$B$17)+LOOKUP(D38,'Regression Results'!$A$15:$A$17,'Regression Results'!$C$15:$C$17)*F38+LOOKUP(D38,'Regression Results'!$A$15:$A$17,'Regression Results'!$D$15:$D$17)*F38*C38</f>
        <v>9.4367332921052718</v>
      </c>
      <c r="I38" s="53">
        <f t="shared" si="0"/>
        <v>10.766966639377481</v>
      </c>
    </row>
    <row r="39" spans="1:9" x14ac:dyDescent="0.25">
      <c r="A39" s="51">
        <v>2</v>
      </c>
      <c r="B39" s="51">
        <v>7</v>
      </c>
      <c r="C39" s="52">
        <v>56.037500125000008</v>
      </c>
      <c r="D39" s="54">
        <v>1</v>
      </c>
      <c r="E39">
        <v>1</v>
      </c>
      <c r="F39">
        <v>1</v>
      </c>
      <c r="G39" s="53">
        <f>'Regression Results'!$C$2*E39</f>
        <v>20.203699931482753</v>
      </c>
      <c r="H39">
        <f>LOOKUP(D39,'Regression Results'!$A$15:$A$17,'Regression Results'!$B$15:$B$17)+LOOKUP(D39,'Regression Results'!$A$15:$A$17,'Regression Results'!$C$15:$C$17)*F39+LOOKUP(D39,'Regression Results'!$A$15:$A$17,'Regression Results'!$D$15:$D$17)*F39*C39</f>
        <v>9.1900259202603927</v>
      </c>
      <c r="I39" s="53">
        <f t="shared" si="0"/>
        <v>11.01367401122236</v>
      </c>
    </row>
    <row r="40" spans="1:9" x14ac:dyDescent="0.25">
      <c r="A40" s="51">
        <v>2</v>
      </c>
      <c r="B40" s="51">
        <v>8</v>
      </c>
      <c r="C40" s="52">
        <v>58.80500004166668</v>
      </c>
      <c r="D40" s="54">
        <v>1</v>
      </c>
      <c r="E40">
        <v>1</v>
      </c>
      <c r="F40">
        <v>1</v>
      </c>
      <c r="G40" s="53">
        <f>'Regression Results'!$C$2*E40</f>
        <v>20.203699931482753</v>
      </c>
      <c r="H40">
        <f>LOOKUP(D40,'Regression Results'!$A$15:$A$17,'Regression Results'!$B$15:$B$17)+LOOKUP(D40,'Regression Results'!$A$15:$A$17,'Regression Results'!$C$15:$C$17)*F40+LOOKUP(D40,'Regression Results'!$A$15:$A$17,'Regression Results'!$D$15:$D$17)*F40*C40</f>
        <v>8.8122872585609429</v>
      </c>
      <c r="I40" s="53">
        <f t="shared" si="0"/>
        <v>11.39141267292181</v>
      </c>
    </row>
    <row r="41" spans="1:9" x14ac:dyDescent="0.25">
      <c r="A41" s="51">
        <v>2</v>
      </c>
      <c r="B41" s="51">
        <v>9</v>
      </c>
      <c r="C41" s="52">
        <v>57.71750020833332</v>
      </c>
      <c r="D41" s="54">
        <v>1</v>
      </c>
      <c r="E41">
        <v>1</v>
      </c>
      <c r="F41">
        <v>1</v>
      </c>
      <c r="G41" s="53">
        <f>'Regression Results'!$C$2*E41</f>
        <v>20.203699931482753</v>
      </c>
      <c r="H41">
        <f>LOOKUP(D41,'Regression Results'!$A$15:$A$17,'Regression Results'!$B$15:$B$17)+LOOKUP(D41,'Regression Results'!$A$15:$A$17,'Regression Results'!$C$15:$C$17)*F41+LOOKUP(D41,'Regression Results'!$A$15:$A$17,'Regression Results'!$D$15:$D$17)*F41*C41</f>
        <v>8.960721131735724</v>
      </c>
      <c r="I41" s="53">
        <f t="shared" si="0"/>
        <v>11.242978799747029</v>
      </c>
    </row>
    <row r="42" spans="1:9" x14ac:dyDescent="0.25">
      <c r="A42" s="51">
        <v>2</v>
      </c>
      <c r="B42" s="51">
        <v>10</v>
      </c>
      <c r="C42" s="52">
        <v>56.390000041666674</v>
      </c>
      <c r="D42" s="54">
        <v>1</v>
      </c>
      <c r="E42">
        <v>1</v>
      </c>
      <c r="F42">
        <v>1</v>
      </c>
      <c r="G42" s="53">
        <f>'Regression Results'!$C$2*E42</f>
        <v>20.203699931482753</v>
      </c>
      <c r="H42">
        <f>LOOKUP(D42,'Regression Results'!$A$15:$A$17,'Regression Results'!$B$15:$B$17)+LOOKUP(D42,'Regression Results'!$A$15:$A$17,'Regression Results'!$C$15:$C$17)*F42+LOOKUP(D42,'Regression Results'!$A$15:$A$17,'Regression Results'!$D$15:$D$17)*F42*C42</f>
        <v>9.1419128757146808</v>
      </c>
      <c r="I42" s="53">
        <f t="shared" si="0"/>
        <v>11.061787055768072</v>
      </c>
    </row>
    <row r="43" spans="1:9" x14ac:dyDescent="0.25">
      <c r="A43" s="51">
        <v>2</v>
      </c>
      <c r="B43" s="51">
        <v>11</v>
      </c>
      <c r="C43" s="52">
        <v>54.920000124999994</v>
      </c>
      <c r="D43" s="54">
        <v>1</v>
      </c>
      <c r="E43">
        <v>1</v>
      </c>
      <c r="F43">
        <v>1</v>
      </c>
      <c r="G43" s="53">
        <f>'Regression Results'!$C$2*E43</f>
        <v>20.203699931482753</v>
      </c>
      <c r="H43">
        <f>LOOKUP(D43,'Regression Results'!$A$15:$A$17,'Regression Results'!$B$15:$B$17)+LOOKUP(D43,'Regression Results'!$A$15:$A$17,'Regression Results'!$C$15:$C$17)*F43+LOOKUP(D43,'Regression Results'!$A$15:$A$17,'Regression Results'!$D$15:$D$17)*F43*C43</f>
        <v>9.3425545443470615</v>
      </c>
      <c r="I43" s="53">
        <f t="shared" si="0"/>
        <v>10.861145387135691</v>
      </c>
    </row>
    <row r="44" spans="1:9" x14ac:dyDescent="0.25">
      <c r="A44" s="51">
        <v>2</v>
      </c>
      <c r="B44" s="51">
        <v>12</v>
      </c>
      <c r="C44" s="52">
        <v>54.297499999999992</v>
      </c>
      <c r="D44" s="54">
        <v>1</v>
      </c>
      <c r="E44">
        <v>1</v>
      </c>
      <c r="F44">
        <v>1</v>
      </c>
      <c r="G44" s="53">
        <f>'Regression Results'!$C$2*E44</f>
        <v>20.203699931482753</v>
      </c>
      <c r="H44">
        <f>LOOKUP(D44,'Regression Results'!$A$15:$A$17,'Regression Results'!$B$15:$B$17)+LOOKUP(D44,'Regression Results'!$A$15:$A$17,'Regression Results'!$C$15:$C$17)*F44+LOOKUP(D44,'Regression Results'!$A$15:$A$17,'Regression Results'!$D$15:$D$17)*F44*C44</f>
        <v>9.4275201707989886</v>
      </c>
      <c r="I44" s="53">
        <f t="shared" si="0"/>
        <v>10.776179760683764</v>
      </c>
    </row>
    <row r="45" spans="1:9" x14ac:dyDescent="0.25">
      <c r="A45" s="51">
        <v>2</v>
      </c>
      <c r="B45" s="51">
        <v>13</v>
      </c>
      <c r="C45" s="52">
        <v>55.272499833333335</v>
      </c>
      <c r="D45" s="54">
        <v>1</v>
      </c>
      <c r="E45">
        <v>1</v>
      </c>
      <c r="F45">
        <v>1</v>
      </c>
      <c r="G45" s="53">
        <f>'Regression Results'!$C$2*E45</f>
        <v>20.203699931482753</v>
      </c>
      <c r="H45">
        <f>LOOKUP(D45,'Regression Results'!$A$15:$A$17,'Regression Results'!$B$15:$B$17)+LOOKUP(D45,'Regression Results'!$A$15:$A$17,'Regression Results'!$C$15:$C$17)*F45+LOOKUP(D45,'Regression Results'!$A$15:$A$17,'Regression Results'!$D$15:$D$17)*F45*C45</f>
        <v>9.2944415282369626</v>
      </c>
      <c r="I45" s="53">
        <f t="shared" si="0"/>
        <v>10.90925840324579</v>
      </c>
    </row>
    <row r="46" spans="1:9" x14ac:dyDescent="0.25">
      <c r="A46" s="51">
        <v>2</v>
      </c>
      <c r="B46" s="51">
        <v>14</v>
      </c>
      <c r="C46" s="52">
        <v>60.710000125000015</v>
      </c>
      <c r="D46" s="54">
        <v>1</v>
      </c>
      <c r="E46">
        <v>1</v>
      </c>
      <c r="F46">
        <v>1</v>
      </c>
      <c r="G46" s="53">
        <f>'Regression Results'!$C$2*E46</f>
        <v>20.203699931482753</v>
      </c>
      <c r="H46">
        <f>LOOKUP(D46,'Regression Results'!$A$15:$A$17,'Regression Results'!$B$15:$B$17)+LOOKUP(D46,'Regression Results'!$A$15:$A$17,'Regression Results'!$C$15:$C$17)*F46+LOOKUP(D46,'Regression Results'!$A$15:$A$17,'Regression Results'!$D$15:$D$17)*F46*C46</f>
        <v>8.5522720088107693</v>
      </c>
      <c r="I46" s="53">
        <f t="shared" si="0"/>
        <v>11.651427922671983</v>
      </c>
    </row>
    <row r="47" spans="1:9" x14ac:dyDescent="0.25">
      <c r="A47" s="51">
        <v>2</v>
      </c>
      <c r="B47" s="51">
        <v>15</v>
      </c>
      <c r="C47" s="52">
        <v>62.750000125000007</v>
      </c>
      <c r="D47" s="54">
        <v>1</v>
      </c>
      <c r="E47">
        <v>1</v>
      </c>
      <c r="F47">
        <v>1</v>
      </c>
      <c r="G47" s="53">
        <f>'Regression Results'!$C$2*E47</f>
        <v>20.203699931482753</v>
      </c>
      <c r="H47">
        <f>LOOKUP(D47,'Regression Results'!$A$15:$A$17,'Regression Results'!$B$15:$B$17)+LOOKUP(D47,'Regression Results'!$A$15:$A$17,'Regression Results'!$C$15:$C$17)*F47+LOOKUP(D47,'Regression Results'!$A$15:$A$17,'Regression Results'!$D$15:$D$17)*F47*C47</f>
        <v>8.2738304936995384</v>
      </c>
      <c r="I47" s="53">
        <f t="shared" si="0"/>
        <v>11.929869437783214</v>
      </c>
    </row>
    <row r="48" spans="1:9" x14ac:dyDescent="0.25">
      <c r="A48" s="51">
        <v>2</v>
      </c>
      <c r="B48" s="51">
        <v>16</v>
      </c>
      <c r="C48" s="52">
        <v>62.884999958333346</v>
      </c>
      <c r="D48" s="54">
        <v>1</v>
      </c>
      <c r="E48">
        <v>1</v>
      </c>
      <c r="F48">
        <v>1</v>
      </c>
      <c r="G48" s="53">
        <f>'Regression Results'!$C$2*E48</f>
        <v>20.203699931482753</v>
      </c>
      <c r="H48">
        <f>LOOKUP(D48,'Regression Results'!$A$15:$A$17,'Regression Results'!$B$15:$B$17)+LOOKUP(D48,'Regression Results'!$A$15:$A$17,'Regression Results'!$C$15:$C$17)*F48+LOOKUP(D48,'Regression Results'!$A$15:$A$17,'Regression Results'!$D$15:$D$17)*F48*C48</f>
        <v>8.2554042397127247</v>
      </c>
      <c r="I48" s="53">
        <f t="shared" si="0"/>
        <v>11.948295691770028</v>
      </c>
    </row>
    <row r="49" spans="1:9" x14ac:dyDescent="0.25">
      <c r="A49" s="51">
        <v>2</v>
      </c>
      <c r="B49" s="51">
        <v>17</v>
      </c>
      <c r="C49" s="52">
        <v>66.004999791666663</v>
      </c>
      <c r="D49" s="54">
        <v>1</v>
      </c>
      <c r="E49">
        <v>1</v>
      </c>
      <c r="F49">
        <v>1</v>
      </c>
      <c r="G49" s="53">
        <f>'Regression Results'!$C$2*E49</f>
        <v>20.203699931482753</v>
      </c>
      <c r="H49">
        <f>LOOKUP(D49,'Regression Results'!$A$15:$A$17,'Regression Results'!$B$15:$B$17)+LOOKUP(D49,'Regression Results'!$A$15:$A$17,'Regression Results'!$C$15:$C$17)*F49+LOOKUP(D49,'Regression Results'!$A$15:$A$17,'Regression Results'!$D$15:$D$17)*F49*C49</f>
        <v>7.8295525334675684</v>
      </c>
      <c r="I49" s="53">
        <f t="shared" si="0"/>
        <v>12.374147398015184</v>
      </c>
    </row>
    <row r="50" spans="1:9" x14ac:dyDescent="0.25">
      <c r="A50" s="51">
        <v>2</v>
      </c>
      <c r="B50" s="51">
        <v>18</v>
      </c>
      <c r="C50" s="52">
        <v>64.15249991666667</v>
      </c>
      <c r="D50" s="54">
        <v>1</v>
      </c>
      <c r="E50">
        <v>1</v>
      </c>
      <c r="F50">
        <v>1</v>
      </c>
      <c r="G50" s="53">
        <f>'Regression Results'!$C$2*E50</f>
        <v>20.203699931482753</v>
      </c>
      <c r="H50">
        <f>LOOKUP(D50,'Regression Results'!$A$15:$A$17,'Regression Results'!$B$15:$B$17)+LOOKUP(D50,'Regression Results'!$A$15:$A$17,'Regression Results'!$C$15:$C$17)*F50+LOOKUP(D50,'Regression Results'!$A$15:$A$17,'Regression Results'!$D$15:$D$17)*F50*C50</f>
        <v>8.0824019804961793</v>
      </c>
      <c r="I50" s="53">
        <f t="shared" si="0"/>
        <v>12.121297950986573</v>
      </c>
    </row>
    <row r="51" spans="1:9" x14ac:dyDescent="0.25">
      <c r="A51" s="51">
        <v>2</v>
      </c>
      <c r="B51" s="51">
        <v>19</v>
      </c>
      <c r="C51" s="52">
        <v>63.185000124999995</v>
      </c>
      <c r="D51" s="54">
        <v>1</v>
      </c>
      <c r="E51">
        <v>1</v>
      </c>
      <c r="F51">
        <v>1</v>
      </c>
      <c r="G51" s="53">
        <f>'Regression Results'!$C$2*E51</f>
        <v>20.203699931482753</v>
      </c>
      <c r="H51">
        <f>LOOKUP(D51,'Regression Results'!$A$15:$A$17,'Regression Results'!$B$15:$B$17)+LOOKUP(D51,'Regression Results'!$A$15:$A$17,'Regression Results'!$C$15:$C$17)*F51+LOOKUP(D51,'Regression Results'!$A$15:$A$17,'Regression Results'!$D$15:$D$17)*F51*C51</f>
        <v>8.214456935330233</v>
      </c>
      <c r="I51" s="53">
        <f t="shared" si="0"/>
        <v>11.98924299615252</v>
      </c>
    </row>
    <row r="52" spans="1:9" x14ac:dyDescent="0.25">
      <c r="A52" s="51">
        <v>2</v>
      </c>
      <c r="B52" s="51">
        <v>20</v>
      </c>
      <c r="C52" s="52">
        <v>61.895000166666655</v>
      </c>
      <c r="D52" s="54">
        <v>1</v>
      </c>
      <c r="E52">
        <v>1</v>
      </c>
      <c r="F52">
        <v>1</v>
      </c>
      <c r="G52" s="53">
        <f>'Regression Results'!$C$2*E52</f>
        <v>20.203699931482753</v>
      </c>
      <c r="H52">
        <f>LOOKUP(D52,'Regression Results'!$A$15:$A$17,'Regression Results'!$B$15:$B$17)+LOOKUP(D52,'Regression Results'!$A$15:$A$17,'Regression Results'!$C$15:$C$17)*F52+LOOKUP(D52,'Regression Results'!$A$15:$A$17,'Regression Results'!$D$15:$D$17)*F52*C52</f>
        <v>8.3905302406693316</v>
      </c>
      <c r="I52" s="53">
        <f t="shared" si="0"/>
        <v>11.813169690813421</v>
      </c>
    </row>
    <row r="53" spans="1:9" x14ac:dyDescent="0.25">
      <c r="A53" s="51">
        <v>2</v>
      </c>
      <c r="B53" s="51">
        <v>21</v>
      </c>
      <c r="C53" s="52">
        <v>67.467500083333334</v>
      </c>
      <c r="D53" s="54">
        <v>1</v>
      </c>
      <c r="E53">
        <v>1</v>
      </c>
      <c r="F53">
        <v>1</v>
      </c>
      <c r="G53" s="53">
        <f>'Regression Results'!$C$2*E53</f>
        <v>20.203699931482753</v>
      </c>
      <c r="H53">
        <f>LOOKUP(D53,'Regression Results'!$A$15:$A$17,'Regression Results'!$B$15:$B$17)+LOOKUP(D53,'Regression Results'!$A$15:$A$17,'Regression Results'!$C$15:$C$17)*F53+LOOKUP(D53,'Regression Results'!$A$15:$A$17,'Regression Results'!$D$15:$D$17)*F53*C53</f>
        <v>7.6299344956919377</v>
      </c>
      <c r="I53" s="53">
        <f t="shared" si="0"/>
        <v>12.573765435790815</v>
      </c>
    </row>
    <row r="54" spans="1:9" x14ac:dyDescent="0.25">
      <c r="A54" s="51">
        <v>2</v>
      </c>
      <c r="B54" s="51">
        <v>22</v>
      </c>
      <c r="C54" s="52">
        <v>66.170000125000016</v>
      </c>
      <c r="D54" s="54">
        <v>1</v>
      </c>
      <c r="E54">
        <v>1</v>
      </c>
      <c r="F54">
        <v>1</v>
      </c>
      <c r="G54" s="53">
        <f>'Regression Results'!$C$2*E54</f>
        <v>20.203699931482753</v>
      </c>
      <c r="H54">
        <f>LOOKUP(D54,'Regression Results'!$A$15:$A$17,'Regression Results'!$B$15:$B$17)+LOOKUP(D54,'Regression Results'!$A$15:$A$17,'Regression Results'!$C$15:$C$17)*F54+LOOKUP(D54,'Regression Results'!$A$15:$A$17,'Regression Results'!$D$15:$D$17)*F54*C54</f>
        <v>7.8070314830718832</v>
      </c>
      <c r="I54" s="53">
        <f t="shared" si="0"/>
        <v>12.396668448410869</v>
      </c>
    </row>
    <row r="55" spans="1:9" x14ac:dyDescent="0.25">
      <c r="A55" s="51">
        <v>2</v>
      </c>
      <c r="B55" s="51">
        <v>23</v>
      </c>
      <c r="C55" s="52">
        <v>63.92000012499998</v>
      </c>
      <c r="D55" s="54">
        <v>1</v>
      </c>
      <c r="E55">
        <v>1</v>
      </c>
      <c r="F55">
        <v>1</v>
      </c>
      <c r="G55" s="53">
        <f>'Regression Results'!$C$2*E55</f>
        <v>20.203699931482753</v>
      </c>
      <c r="H55">
        <f>LOOKUP(D55,'Regression Results'!$A$15:$A$17,'Regression Results'!$B$15:$B$17)+LOOKUP(D55,'Regression Results'!$A$15:$A$17,'Regression Results'!$C$15:$C$17)*F55+LOOKUP(D55,'Regression Results'!$A$15:$A$17,'Regression Results'!$D$15:$D$17)*F55*C55</f>
        <v>8.1141360953269235</v>
      </c>
      <c r="I55" s="53">
        <f t="shared" si="0"/>
        <v>12.089563836155829</v>
      </c>
    </row>
    <row r="56" spans="1:9" x14ac:dyDescent="0.25">
      <c r="A56" s="51">
        <v>2</v>
      </c>
      <c r="B56" s="51">
        <v>24</v>
      </c>
      <c r="C56" s="52">
        <v>62.119999374999985</v>
      </c>
      <c r="D56" s="54">
        <v>1</v>
      </c>
      <c r="E56">
        <v>1</v>
      </c>
      <c r="F56">
        <v>1</v>
      </c>
      <c r="G56" s="53">
        <f>'Regression Results'!$C$2*E56</f>
        <v>20.203699931482753</v>
      </c>
      <c r="H56">
        <f>LOOKUP(D56,'Regression Results'!$A$15:$A$17,'Regression Results'!$B$15:$B$17)+LOOKUP(D56,'Regression Results'!$A$15:$A$17,'Regression Results'!$C$15:$C$17)*F56+LOOKUP(D56,'Regression Results'!$A$15:$A$17,'Regression Results'!$D$15:$D$17)*F56*C56</f>
        <v>8.3598198874991549</v>
      </c>
      <c r="I56" s="53">
        <f t="shared" si="0"/>
        <v>11.843880043983598</v>
      </c>
    </row>
    <row r="57" spans="1:9" x14ac:dyDescent="0.25">
      <c r="A57" s="51">
        <v>2</v>
      </c>
      <c r="B57" s="51">
        <v>25</v>
      </c>
      <c r="C57" s="52">
        <v>54.207500000000003</v>
      </c>
      <c r="D57" s="54">
        <v>1</v>
      </c>
      <c r="E57">
        <v>1</v>
      </c>
      <c r="F57">
        <v>1</v>
      </c>
      <c r="G57" s="53">
        <f>'Regression Results'!$C$2*E57</f>
        <v>20.203699931482753</v>
      </c>
      <c r="H57">
        <f>LOOKUP(D57,'Regression Results'!$A$15:$A$17,'Regression Results'!$B$15:$B$17)+LOOKUP(D57,'Regression Results'!$A$15:$A$17,'Regression Results'!$C$15:$C$17)*F57+LOOKUP(D57,'Regression Results'!$A$15:$A$17,'Regression Results'!$D$15:$D$17)*F57*C57</f>
        <v>9.4398043552891888</v>
      </c>
      <c r="I57" s="53">
        <f t="shared" si="0"/>
        <v>10.763895576193564</v>
      </c>
    </row>
    <row r="58" spans="1:9" x14ac:dyDescent="0.25">
      <c r="A58" s="51">
        <v>2</v>
      </c>
      <c r="B58" s="51">
        <v>26</v>
      </c>
      <c r="C58" s="52">
        <v>53.450000124999995</v>
      </c>
      <c r="D58" s="54">
        <v>1</v>
      </c>
      <c r="E58">
        <v>1</v>
      </c>
      <c r="F58">
        <v>1</v>
      </c>
      <c r="G58" s="53">
        <f>'Regression Results'!$C$2*E58</f>
        <v>20.203699931482753</v>
      </c>
      <c r="H58">
        <f>LOOKUP(D58,'Regression Results'!$A$15:$A$17,'Regression Results'!$B$15:$B$17)+LOOKUP(D58,'Regression Results'!$A$15:$A$17,'Regression Results'!$C$15:$C$17)*F58+LOOKUP(D58,'Regression Results'!$A$15:$A$17,'Regression Results'!$D$15:$D$17)*F58*C58</f>
        <v>9.5431962243536841</v>
      </c>
      <c r="I58" s="53">
        <f t="shared" si="0"/>
        <v>10.660503707129068</v>
      </c>
    </row>
    <row r="59" spans="1:9" x14ac:dyDescent="0.25">
      <c r="A59" s="51">
        <v>2</v>
      </c>
      <c r="B59" s="51">
        <v>27</v>
      </c>
      <c r="C59" s="52">
        <v>55.28750020833332</v>
      </c>
      <c r="D59" s="54">
        <v>1</v>
      </c>
      <c r="E59">
        <v>1</v>
      </c>
      <c r="F59">
        <v>1</v>
      </c>
      <c r="G59" s="53">
        <f>'Regression Results'!$C$2*E59</f>
        <v>20.203699931482753</v>
      </c>
      <c r="H59">
        <f>LOOKUP(D59,'Regression Results'!$A$15:$A$17,'Regression Results'!$B$15:$B$17)+LOOKUP(D59,'Regression Results'!$A$15:$A$17,'Regression Results'!$C$15:$C$17)*F59+LOOKUP(D59,'Regression Results'!$A$15:$A$17,'Regression Results'!$D$15:$D$17)*F59*C59</f>
        <v>9.2923941129711629</v>
      </c>
      <c r="I59" s="53">
        <f t="shared" si="0"/>
        <v>10.91130581851159</v>
      </c>
    </row>
    <row r="60" spans="1:9" x14ac:dyDescent="0.25">
      <c r="A60" s="51">
        <v>2</v>
      </c>
      <c r="B60" s="51">
        <v>28</v>
      </c>
      <c r="C60" s="52">
        <v>56.645000250000002</v>
      </c>
      <c r="D60" s="54">
        <v>1</v>
      </c>
      <c r="E60">
        <v>1</v>
      </c>
      <c r="F60">
        <v>1</v>
      </c>
      <c r="G60" s="53">
        <f>'Regression Results'!$C$2*E60</f>
        <v>20.203699931482753</v>
      </c>
      <c r="H60">
        <f>LOOKUP(D60,'Regression Results'!$A$15:$A$17,'Regression Results'!$B$15:$B$17)+LOOKUP(D60,'Regression Results'!$A$15:$A$17,'Regression Results'!$C$15:$C$17)*F60+LOOKUP(D60,'Regression Results'!$A$15:$A$17,'Regression Results'!$D$15:$D$17)*F60*C60</f>
        <v>9.1071076578901664</v>
      </c>
      <c r="I60" s="53">
        <f t="shared" si="0"/>
        <v>11.096592273592586</v>
      </c>
    </row>
    <row r="61" spans="1:9" x14ac:dyDescent="0.25">
      <c r="A61" s="51">
        <v>3</v>
      </c>
      <c r="B61" s="51">
        <v>1</v>
      </c>
      <c r="C61" s="52">
        <v>63.582500041666663</v>
      </c>
      <c r="D61" s="54">
        <v>1</v>
      </c>
      <c r="E61">
        <v>1</v>
      </c>
      <c r="F61">
        <v>1</v>
      </c>
      <c r="G61" s="53">
        <f>'Regression Results'!$C$2*E61</f>
        <v>20.203699931482753</v>
      </c>
      <c r="H61">
        <f>LOOKUP(D61,'Regression Results'!$A$15:$A$17,'Regression Results'!$B$15:$B$17)+LOOKUP(D61,'Regression Results'!$A$15:$A$17,'Regression Results'!$C$15:$C$17)*F61+LOOKUP(D61,'Regression Results'!$A$15:$A$17,'Regression Results'!$D$15:$D$17)*F61*C61</f>
        <v>8.160201798539422</v>
      </c>
      <c r="I61" s="53">
        <f t="shared" si="0"/>
        <v>12.043498132943331</v>
      </c>
    </row>
    <row r="62" spans="1:9" x14ac:dyDescent="0.25">
      <c r="A62" s="51">
        <v>3</v>
      </c>
      <c r="B62" s="51">
        <v>2</v>
      </c>
      <c r="C62" s="52">
        <v>64.790000083333339</v>
      </c>
      <c r="D62" s="54">
        <v>1</v>
      </c>
      <c r="E62">
        <v>1</v>
      </c>
      <c r="F62">
        <v>1</v>
      </c>
      <c r="G62" s="53">
        <f>'Regression Results'!$C$2*E62</f>
        <v>20.203699931482753</v>
      </c>
      <c r="H62">
        <f>LOOKUP(D62,'Regression Results'!$A$15:$A$17,'Regression Results'!$B$15:$B$17)+LOOKUP(D62,'Regression Results'!$A$15:$A$17,'Regression Results'!$C$15:$C$17)*F62+LOOKUP(D62,'Regression Results'!$A$15:$A$17,'Regression Results'!$D$15:$D$17)*F62*C62</f>
        <v>7.9953889842754293</v>
      </c>
      <c r="I62" s="53">
        <f t="shared" si="0"/>
        <v>12.208310947207323</v>
      </c>
    </row>
    <row r="63" spans="1:9" x14ac:dyDescent="0.25">
      <c r="A63" s="51">
        <v>3</v>
      </c>
      <c r="B63" s="51">
        <v>3</v>
      </c>
      <c r="C63" s="52">
        <v>62.397500416666666</v>
      </c>
      <c r="D63" s="54">
        <v>1</v>
      </c>
      <c r="E63">
        <v>1</v>
      </c>
      <c r="F63">
        <v>1</v>
      </c>
      <c r="G63" s="53">
        <f>'Regression Results'!$C$2*E63</f>
        <v>20.203699931482753</v>
      </c>
      <c r="H63">
        <f>LOOKUP(D63,'Regression Results'!$A$15:$A$17,'Regression Results'!$B$15:$B$17)+LOOKUP(D63,'Regression Results'!$A$15:$A$17,'Regression Results'!$C$15:$C$17)*F63+LOOKUP(D63,'Regression Results'!$A$15:$A$17,'Regression Results'!$D$15:$D$17)*F63*C63</f>
        <v>8.3219435098096373</v>
      </c>
      <c r="I63" s="53">
        <f t="shared" si="0"/>
        <v>11.881756421673115</v>
      </c>
    </row>
    <row r="64" spans="1:9" x14ac:dyDescent="0.25">
      <c r="A64" s="51">
        <v>3</v>
      </c>
      <c r="B64" s="51">
        <v>4</v>
      </c>
      <c r="C64" s="52">
        <v>58.782500083333325</v>
      </c>
      <c r="D64" s="54">
        <v>1</v>
      </c>
      <c r="E64">
        <v>1</v>
      </c>
      <c r="F64">
        <v>1</v>
      </c>
      <c r="G64" s="53">
        <f>'Regression Results'!$C$2*E64</f>
        <v>20.203699931482753</v>
      </c>
      <c r="H64">
        <f>LOOKUP(D64,'Regression Results'!$A$15:$A$17,'Regression Results'!$B$15:$B$17)+LOOKUP(D64,'Regression Results'!$A$15:$A$17,'Regression Results'!$C$15:$C$17)*F64+LOOKUP(D64,'Regression Results'!$A$15:$A$17,'Regression Results'!$D$15:$D$17)*F64*C64</f>
        <v>8.8153582989963741</v>
      </c>
      <c r="I64" s="53">
        <f t="shared" si="0"/>
        <v>11.388341632486378</v>
      </c>
    </row>
    <row r="65" spans="1:9" x14ac:dyDescent="0.25">
      <c r="A65" s="51">
        <v>3</v>
      </c>
      <c r="B65" s="51">
        <v>5</v>
      </c>
      <c r="C65" s="52">
        <v>51.920000083333328</v>
      </c>
      <c r="D65" s="54">
        <v>1</v>
      </c>
      <c r="E65">
        <v>1</v>
      </c>
      <c r="F65">
        <v>1</v>
      </c>
      <c r="G65" s="53">
        <f>'Regression Results'!$C$2*E65</f>
        <v>20.203699931482753</v>
      </c>
      <c r="H65">
        <f>LOOKUP(D65,'Regression Results'!$A$15:$A$17,'Regression Results'!$B$15:$B$17)+LOOKUP(D65,'Regression Results'!$A$15:$A$17,'Regression Results'!$C$15:$C$17)*F65+LOOKUP(D65,'Regression Results'!$A$15:$A$17,'Regression Results'!$D$15:$D$17)*F65*C65</f>
        <v>9.7520273663742305</v>
      </c>
      <c r="I65" s="53">
        <f t="shared" si="0"/>
        <v>10.451672565108522</v>
      </c>
    </row>
    <row r="66" spans="1:9" x14ac:dyDescent="0.25">
      <c r="A66" s="51">
        <v>3</v>
      </c>
      <c r="B66" s="51">
        <v>6</v>
      </c>
      <c r="C66" s="52">
        <v>51.56749987500001</v>
      </c>
      <c r="D66" s="54">
        <v>1</v>
      </c>
      <c r="E66">
        <v>1</v>
      </c>
      <c r="F66">
        <v>1</v>
      </c>
      <c r="G66" s="53">
        <f>'Regression Results'!$C$2*E66</f>
        <v>20.203699931482753</v>
      </c>
      <c r="H66">
        <f>LOOKUP(D66,'Regression Results'!$A$15:$A$17,'Regression Results'!$B$15:$B$17)+LOOKUP(D66,'Regression Results'!$A$15:$A$17,'Regression Results'!$C$15:$C$17)*F66+LOOKUP(D66,'Regression Results'!$A$15:$A$17,'Regression Results'!$D$15:$D$17)*F66*C66</f>
        <v>9.8001404507297956</v>
      </c>
      <c r="I66" s="53">
        <f t="shared" si="0"/>
        <v>10.403559480752957</v>
      </c>
    </row>
    <row r="67" spans="1:9" x14ac:dyDescent="0.25">
      <c r="A67" s="51">
        <v>3</v>
      </c>
      <c r="B67" s="51">
        <v>7</v>
      </c>
      <c r="C67" s="52">
        <v>54.537500125000008</v>
      </c>
      <c r="D67" s="54">
        <v>1</v>
      </c>
      <c r="E67">
        <v>1</v>
      </c>
      <c r="F67">
        <v>1</v>
      </c>
      <c r="G67" s="53">
        <f>'Regression Results'!$C$2*E67</f>
        <v>20.203699931482753</v>
      </c>
      <c r="H67">
        <f>LOOKUP(D67,'Regression Results'!$A$15:$A$17,'Regression Results'!$B$15:$B$17)+LOOKUP(D67,'Regression Results'!$A$15:$A$17,'Regression Results'!$C$15:$C$17)*F67+LOOKUP(D67,'Regression Results'!$A$15:$A$17,'Regression Results'!$D$15:$D$17)*F67*C67</f>
        <v>9.3947623284304154</v>
      </c>
      <c r="I67" s="53">
        <f t="shared" ref="I67:I130" si="4">G67-H67</f>
        <v>10.808937603052337</v>
      </c>
    </row>
    <row r="68" spans="1:9" x14ac:dyDescent="0.25">
      <c r="A68" s="51">
        <v>3</v>
      </c>
      <c r="B68" s="51">
        <v>8</v>
      </c>
      <c r="C68" s="52">
        <v>52.977499916666659</v>
      </c>
      <c r="D68" s="54">
        <v>1</v>
      </c>
      <c r="E68">
        <v>1</v>
      </c>
      <c r="F68">
        <v>1</v>
      </c>
      <c r="G68" s="53">
        <f>'Regression Results'!$C$2*E68</f>
        <v>20.203699931482753</v>
      </c>
      <c r="H68">
        <f>LOOKUP(D68,'Regression Results'!$A$15:$A$17,'Regression Results'!$B$15:$B$17)+LOOKUP(D68,'Regression Results'!$A$15:$A$17,'Regression Results'!$C$15:$C$17)*F68+LOOKUP(D68,'Regression Results'!$A$15:$A$17,'Regression Results'!$D$15:$D$17)*F68*C68</f>
        <v>9.6076882213628547</v>
      </c>
      <c r="I68" s="53">
        <f t="shared" si="4"/>
        <v>10.596011710119898</v>
      </c>
    </row>
    <row r="69" spans="1:9" x14ac:dyDescent="0.25">
      <c r="A69" s="51">
        <v>3</v>
      </c>
      <c r="B69" s="51">
        <v>9</v>
      </c>
      <c r="C69" s="52">
        <v>56.435000333333335</v>
      </c>
      <c r="D69" s="54">
        <v>1</v>
      </c>
      <c r="E69">
        <v>1</v>
      </c>
      <c r="F69">
        <v>1</v>
      </c>
      <c r="G69" s="53">
        <f>'Regression Results'!$C$2*E69</f>
        <v>20.203699931482753</v>
      </c>
      <c r="H69">
        <f>LOOKUP(D69,'Regression Results'!$A$15:$A$17,'Regression Results'!$B$15:$B$17)+LOOKUP(D69,'Regression Results'!$A$15:$A$17,'Regression Results'!$C$15:$C$17)*F69+LOOKUP(D69,'Regression Results'!$A$15:$A$17,'Regression Results'!$D$15:$D$17)*F69*C69</f>
        <v>9.1357707436597249</v>
      </c>
      <c r="I69" s="53">
        <f t="shared" si="4"/>
        <v>11.067929187823028</v>
      </c>
    </row>
    <row r="70" spans="1:9" x14ac:dyDescent="0.25">
      <c r="A70" s="51">
        <v>3</v>
      </c>
      <c r="B70" s="51">
        <v>10</v>
      </c>
      <c r="C70" s="52">
        <v>63.77000000000001</v>
      </c>
      <c r="D70" s="54">
        <v>1</v>
      </c>
      <c r="E70">
        <v>1</v>
      </c>
      <c r="F70">
        <v>1</v>
      </c>
      <c r="G70" s="53">
        <f>'Regression Results'!$C$2*E70</f>
        <v>20.203699931482753</v>
      </c>
      <c r="H70">
        <f>LOOKUP(D70,'Regression Results'!$A$15:$A$17,'Regression Results'!$B$15:$B$17)+LOOKUP(D70,'Regression Results'!$A$15:$A$17,'Regression Results'!$C$15:$C$17)*F70+LOOKUP(D70,'Regression Results'!$A$15:$A$17,'Regression Results'!$D$15:$D$17)*F70*C70</f>
        <v>8.1346097532052895</v>
      </c>
      <c r="I70" s="53">
        <f t="shared" si="4"/>
        <v>12.069090178277463</v>
      </c>
    </row>
    <row r="71" spans="1:9" x14ac:dyDescent="0.25">
      <c r="A71" s="51">
        <v>3</v>
      </c>
      <c r="B71" s="51">
        <v>11</v>
      </c>
      <c r="C71" s="52">
        <v>69.252500000000012</v>
      </c>
      <c r="D71" s="54">
        <v>1</v>
      </c>
      <c r="E71">
        <v>1</v>
      </c>
      <c r="F71">
        <v>1</v>
      </c>
      <c r="G71" s="53">
        <f>'Regression Results'!$C$2*E71</f>
        <v>20.203699931482753</v>
      </c>
      <c r="H71">
        <f>LOOKUP(D71,'Regression Results'!$A$15:$A$17,'Regression Results'!$B$15:$B$17)+LOOKUP(D71,'Regression Results'!$A$15:$A$17,'Regression Results'!$C$15:$C$17)*F71+LOOKUP(D71,'Regression Results'!$A$15:$A$17,'Regression Results'!$D$15:$D$17)*F71*C71</f>
        <v>7.3862981813438537</v>
      </c>
      <c r="I71" s="53">
        <f t="shared" si="4"/>
        <v>12.817401750138899</v>
      </c>
    </row>
    <row r="72" spans="1:9" x14ac:dyDescent="0.25">
      <c r="A72" s="51">
        <v>3</v>
      </c>
      <c r="B72" s="51">
        <v>12</v>
      </c>
      <c r="C72" s="52">
        <v>71.644999958333329</v>
      </c>
      <c r="D72" s="54">
        <v>1</v>
      </c>
      <c r="E72">
        <v>1</v>
      </c>
      <c r="F72">
        <v>1</v>
      </c>
      <c r="G72" s="53">
        <f>'Regression Results'!$C$2*E72</f>
        <v>20.203699931482753</v>
      </c>
      <c r="H72">
        <f>LOOKUP(D72,'Regression Results'!$A$15:$A$17,'Regression Results'!$B$15:$B$17)+LOOKUP(D72,'Regression Results'!$A$15:$A$17,'Regression Results'!$C$15:$C$17)*F72+LOOKUP(D72,'Regression Results'!$A$15:$A$17,'Regression Results'!$D$15:$D$17)*F72*C72</f>
        <v>7.0597436159997908</v>
      </c>
      <c r="I72" s="53">
        <f t="shared" si="4"/>
        <v>13.143956315482962</v>
      </c>
    </row>
    <row r="73" spans="1:9" x14ac:dyDescent="0.25">
      <c r="A73" s="51">
        <v>3</v>
      </c>
      <c r="B73" s="51">
        <v>13</v>
      </c>
      <c r="C73" s="52">
        <v>74.315000333333344</v>
      </c>
      <c r="D73" s="54">
        <v>1</v>
      </c>
      <c r="E73">
        <v>1</v>
      </c>
      <c r="F73">
        <v>1</v>
      </c>
      <c r="G73" s="53">
        <f>'Regression Results'!$C$2*E73</f>
        <v>20.203699931482753</v>
      </c>
      <c r="H73">
        <f>LOOKUP(D73,'Regression Results'!$A$15:$A$17,'Regression Results'!$B$15:$B$17)+LOOKUP(D73,'Regression Results'!$A$15:$A$17,'Regression Results'!$C$15:$C$17)*F73+LOOKUP(D73,'Regression Results'!$A$15:$A$17,'Regression Results'!$D$15:$D$17)*F73*C73</f>
        <v>6.6953127582730438</v>
      </c>
      <c r="I73" s="53">
        <f t="shared" si="4"/>
        <v>13.508387173209709</v>
      </c>
    </row>
    <row r="74" spans="1:9" x14ac:dyDescent="0.25">
      <c r="A74" s="51">
        <v>3</v>
      </c>
      <c r="B74" s="51">
        <v>14</v>
      </c>
      <c r="C74" s="52">
        <v>76.700000624999987</v>
      </c>
      <c r="D74" s="54">
        <v>1</v>
      </c>
      <c r="E74">
        <v>1</v>
      </c>
      <c r="F74">
        <v>1</v>
      </c>
      <c r="G74" s="53">
        <f>'Regression Results'!$C$2*E74</f>
        <v>20.203699931482753</v>
      </c>
      <c r="H74">
        <f>LOOKUP(D74,'Regression Results'!$A$15:$A$17,'Regression Results'!$B$15:$B$17)+LOOKUP(D74,'Regression Results'!$A$15:$A$17,'Regression Results'!$C$15:$C$17)*F74+LOOKUP(D74,'Regression Results'!$A$15:$A$17,'Regression Results'!$D$15:$D$17)*F74*C74</f>
        <v>6.3697818294728545</v>
      </c>
      <c r="I74" s="53">
        <f t="shared" si="4"/>
        <v>13.833918102009898</v>
      </c>
    </row>
    <row r="75" spans="1:9" x14ac:dyDescent="0.25">
      <c r="A75" s="51">
        <v>3</v>
      </c>
      <c r="B75" s="51">
        <v>15</v>
      </c>
      <c r="C75" s="52">
        <v>78.125000208333319</v>
      </c>
      <c r="D75" s="54">
        <v>1</v>
      </c>
      <c r="E75">
        <v>1</v>
      </c>
      <c r="F75">
        <v>1</v>
      </c>
      <c r="G75" s="53">
        <f>'Regression Results'!$C$2*E75</f>
        <v>20.203699931482753</v>
      </c>
      <c r="H75">
        <f>LOOKUP(D75,'Regression Results'!$A$15:$A$17,'Regression Results'!$B$15:$B$17)+LOOKUP(D75,'Regression Results'!$A$15:$A$17,'Regression Results'!$C$15:$C$17)*F75+LOOKUP(D75,'Regression Results'!$A$15:$A$17,'Regression Results'!$D$15:$D$17)*F75*C75</f>
        <v>6.1752822985825571</v>
      </c>
      <c r="I75" s="53">
        <f t="shared" si="4"/>
        <v>14.028417632900195</v>
      </c>
    </row>
    <row r="76" spans="1:9" x14ac:dyDescent="0.25">
      <c r="A76" s="51">
        <v>3</v>
      </c>
      <c r="B76" s="51">
        <v>16</v>
      </c>
      <c r="C76" s="52">
        <v>76.294999791666655</v>
      </c>
      <c r="D76" s="54">
        <v>1</v>
      </c>
      <c r="E76">
        <v>1</v>
      </c>
      <c r="F76">
        <v>1</v>
      </c>
      <c r="G76" s="53">
        <f>'Regression Results'!$C$2*E76</f>
        <v>20.203699931482753</v>
      </c>
      <c r="H76">
        <f>LOOKUP(D76,'Regression Results'!$A$15:$A$17,'Regression Results'!$B$15:$B$17)+LOOKUP(D76,'Regression Results'!$A$15:$A$17,'Regression Results'!$C$15:$C$17)*F76+LOOKUP(D76,'Regression Results'!$A$15:$A$17,'Regression Results'!$D$15:$D$17)*F76*C76</f>
        <v>6.4250607734212082</v>
      </c>
      <c r="I76" s="53">
        <f t="shared" si="4"/>
        <v>13.778639158061544</v>
      </c>
    </row>
    <row r="77" spans="1:9" x14ac:dyDescent="0.25">
      <c r="A77" s="51">
        <v>3</v>
      </c>
      <c r="B77" s="51">
        <v>17</v>
      </c>
      <c r="C77" s="52">
        <v>73.805000250000006</v>
      </c>
      <c r="D77" s="54">
        <v>1</v>
      </c>
      <c r="E77">
        <v>1</v>
      </c>
      <c r="F77">
        <v>1</v>
      </c>
      <c r="G77" s="53">
        <f>'Regression Results'!$C$2*E77</f>
        <v>20.203699931482753</v>
      </c>
      <c r="H77">
        <f>LOOKUP(D77,'Regression Results'!$A$15:$A$17,'Regression Results'!$B$15:$B$17)+LOOKUP(D77,'Regression Results'!$A$15:$A$17,'Regression Results'!$C$15:$C$17)*F77+LOOKUP(D77,'Regression Results'!$A$15:$A$17,'Regression Results'!$D$15:$D$17)*F77*C77</f>
        <v>6.7649231484250976</v>
      </c>
      <c r="I77" s="53">
        <f t="shared" si="4"/>
        <v>13.438776783057655</v>
      </c>
    </row>
    <row r="78" spans="1:9" x14ac:dyDescent="0.25">
      <c r="A78" s="51">
        <v>3</v>
      </c>
      <c r="B78" s="51">
        <v>18</v>
      </c>
      <c r="C78" s="52">
        <v>76.047500208333332</v>
      </c>
      <c r="D78" s="54">
        <v>1</v>
      </c>
      <c r="E78">
        <v>1</v>
      </c>
      <c r="F78">
        <v>1</v>
      </c>
      <c r="G78" s="53">
        <f>'Regression Results'!$C$2*E78</f>
        <v>20.203699931482753</v>
      </c>
      <c r="H78">
        <f>LOOKUP(D78,'Regression Results'!$A$15:$A$17,'Regression Results'!$B$15:$B$17)+LOOKUP(D78,'Regression Results'!$A$15:$A$17,'Regression Results'!$C$15:$C$17)*F78+LOOKUP(D78,'Regression Results'!$A$15:$A$17,'Regression Results'!$D$15:$D$17)*F78*C78</f>
        <v>6.4588422238980367</v>
      </c>
      <c r="I78" s="53">
        <f t="shared" si="4"/>
        <v>13.744857707584716</v>
      </c>
    </row>
    <row r="79" spans="1:9" x14ac:dyDescent="0.25">
      <c r="A79" s="51">
        <v>3</v>
      </c>
      <c r="B79" s="51">
        <v>19</v>
      </c>
      <c r="C79" s="52">
        <v>75.027500583333335</v>
      </c>
      <c r="D79" s="54">
        <v>1</v>
      </c>
      <c r="E79">
        <v>1</v>
      </c>
      <c r="F79">
        <v>1</v>
      </c>
      <c r="G79" s="53">
        <f>'Regression Results'!$C$2*E79</f>
        <v>20.203699931482753</v>
      </c>
      <c r="H79">
        <f>LOOKUP(D79,'Regression Results'!$A$15:$A$17,'Regression Results'!$B$15:$B$17)+LOOKUP(D79,'Regression Results'!$A$15:$A$17,'Regression Results'!$C$15:$C$17)*F79+LOOKUP(D79,'Regression Results'!$A$15:$A$17,'Regression Results'!$D$15:$D$17)*F79*C79</f>
        <v>6.5980629302695508</v>
      </c>
      <c r="I79" s="53">
        <f t="shared" si="4"/>
        <v>13.605637001213202</v>
      </c>
    </row>
    <row r="80" spans="1:9" x14ac:dyDescent="0.25">
      <c r="A80" s="51">
        <v>3</v>
      </c>
      <c r="B80" s="51">
        <v>20</v>
      </c>
      <c r="C80" s="52">
        <v>64.857500083333335</v>
      </c>
      <c r="D80" s="54">
        <v>1</v>
      </c>
      <c r="E80">
        <v>1</v>
      </c>
      <c r="F80">
        <v>1</v>
      </c>
      <c r="G80" s="53">
        <f>'Regression Results'!$C$2*E80</f>
        <v>20.203699931482753</v>
      </c>
      <c r="H80">
        <f>LOOKUP(D80,'Regression Results'!$A$15:$A$17,'Regression Results'!$B$15:$B$17)+LOOKUP(D80,'Regression Results'!$A$15:$A$17,'Regression Results'!$C$15:$C$17)*F80+LOOKUP(D80,'Regression Results'!$A$15:$A$17,'Regression Results'!$D$15:$D$17)*F80*C80</f>
        <v>7.9861758459077787</v>
      </c>
      <c r="I80" s="53">
        <f t="shared" si="4"/>
        <v>12.217524085574974</v>
      </c>
    </row>
    <row r="81" spans="1:9" x14ac:dyDescent="0.25">
      <c r="A81" s="51">
        <v>3</v>
      </c>
      <c r="B81" s="51">
        <v>21</v>
      </c>
      <c r="C81" s="52">
        <v>65.847499625000012</v>
      </c>
      <c r="D81" s="54">
        <v>1</v>
      </c>
      <c r="E81">
        <v>1</v>
      </c>
      <c r="F81">
        <v>1</v>
      </c>
      <c r="G81" s="53">
        <f>'Regression Results'!$C$2*E81</f>
        <v>20.203699931482753</v>
      </c>
      <c r="H81">
        <f>LOOKUP(D81,'Regression Results'!$A$15:$A$17,'Regression Results'!$B$15:$B$17)+LOOKUP(D81,'Regression Results'!$A$15:$A$17,'Regression Results'!$C$15:$C$17)*F81+LOOKUP(D81,'Regression Results'!$A$15:$A$17,'Regression Results'!$D$15:$D$17)*F81*C81</f>
        <v>7.8510498790739085</v>
      </c>
      <c r="I81" s="53">
        <f t="shared" si="4"/>
        <v>12.352650052408844</v>
      </c>
    </row>
    <row r="82" spans="1:9" x14ac:dyDescent="0.25">
      <c r="A82" s="51">
        <v>3</v>
      </c>
      <c r="B82" s="51">
        <v>22</v>
      </c>
      <c r="C82" s="52">
        <v>67.805000416666672</v>
      </c>
      <c r="D82" s="54">
        <v>1</v>
      </c>
      <c r="E82">
        <v>1</v>
      </c>
      <c r="F82">
        <v>1</v>
      </c>
      <c r="G82" s="53">
        <f>'Regression Results'!$C$2*E82</f>
        <v>20.203699931482753</v>
      </c>
      <c r="H82">
        <f>LOOKUP(D82,'Regression Results'!$A$15:$A$17,'Regression Results'!$B$15:$B$17)+LOOKUP(D82,'Regression Results'!$A$15:$A$17,'Regression Results'!$C$15:$C$17)*F82+LOOKUP(D82,'Regression Results'!$A$15:$A$17,'Regression Results'!$D$15:$D$17)*F82*C82</f>
        <v>7.5838687583567026</v>
      </c>
      <c r="I82" s="53">
        <f t="shared" si="4"/>
        <v>12.61983117312605</v>
      </c>
    </row>
    <row r="83" spans="1:9" x14ac:dyDescent="0.25">
      <c r="A83" s="51">
        <v>3</v>
      </c>
      <c r="B83" s="51">
        <v>23</v>
      </c>
      <c r="C83" s="52">
        <v>65.38250033333334</v>
      </c>
      <c r="D83" s="54">
        <v>1</v>
      </c>
      <c r="E83">
        <v>1</v>
      </c>
      <c r="F83">
        <v>1</v>
      </c>
      <c r="G83" s="53">
        <f>'Regression Results'!$C$2*E83</f>
        <v>20.203699931482753</v>
      </c>
      <c r="H83">
        <f>LOOKUP(D83,'Regression Results'!$A$15:$A$17,'Regression Results'!$B$15:$B$17)+LOOKUP(D83,'Regression Results'!$A$15:$A$17,'Regression Results'!$C$15:$C$17)*F83+LOOKUP(D83,'Regression Results'!$A$15:$A$17,'Regression Results'!$D$15:$D$17)*F83*C83</f>
        <v>7.9145180689255348</v>
      </c>
      <c r="I83" s="53">
        <f t="shared" si="4"/>
        <v>12.289181862557218</v>
      </c>
    </row>
    <row r="84" spans="1:9" x14ac:dyDescent="0.25">
      <c r="A84" s="51">
        <v>3</v>
      </c>
      <c r="B84" s="51">
        <v>24</v>
      </c>
      <c r="C84" s="52">
        <v>68.870000208333337</v>
      </c>
      <c r="D84" s="54">
        <v>1</v>
      </c>
      <c r="E84">
        <v>1</v>
      </c>
      <c r="F84">
        <v>1</v>
      </c>
      <c r="G84" s="53">
        <f>'Regression Results'!$C$2*E84</f>
        <v>20.203699931482753</v>
      </c>
      <c r="H84">
        <f>LOOKUP(D84,'Regression Results'!$A$15:$A$17,'Regression Results'!$B$15:$B$17)+LOOKUP(D84,'Regression Results'!$A$15:$A$17,'Regression Results'!$C$15:$C$17)*F84+LOOKUP(D84,'Regression Results'!$A$15:$A$17,'Regression Results'!$D$15:$D$17)*F84*C84</f>
        <v>7.4385059369915982</v>
      </c>
      <c r="I84" s="53">
        <f t="shared" si="4"/>
        <v>12.765193994491154</v>
      </c>
    </row>
    <row r="85" spans="1:9" x14ac:dyDescent="0.25">
      <c r="A85" s="51">
        <v>3</v>
      </c>
      <c r="B85" s="51">
        <v>25</v>
      </c>
      <c r="C85" s="52">
        <v>70.265000166666667</v>
      </c>
      <c r="D85" s="54">
        <v>1</v>
      </c>
      <c r="E85">
        <v>1</v>
      </c>
      <c r="F85">
        <v>1</v>
      </c>
      <c r="G85" s="53">
        <f>'Regression Results'!$C$2*E85</f>
        <v>20.203699931482753</v>
      </c>
      <c r="H85">
        <f>LOOKUP(D85,'Regression Results'!$A$15:$A$17,'Regression Results'!$B$15:$B$17)+LOOKUP(D85,'Regression Results'!$A$15:$A$17,'Regression Results'!$C$15:$C$17)*F85+LOOKUP(D85,'Regression Results'!$A$15:$A$17,'Regression Results'!$D$15:$D$17)*F85*C85</f>
        <v>7.2481010830805985</v>
      </c>
      <c r="I85" s="53">
        <f t="shared" si="4"/>
        <v>12.955598848402154</v>
      </c>
    </row>
    <row r="86" spans="1:9" x14ac:dyDescent="0.25">
      <c r="A86" s="51">
        <v>3</v>
      </c>
      <c r="B86" s="51">
        <v>26</v>
      </c>
      <c r="C86" s="52">
        <v>72.53750029166666</v>
      </c>
      <c r="D86" s="54">
        <v>1</v>
      </c>
      <c r="E86">
        <v>1</v>
      </c>
      <c r="F86">
        <v>1</v>
      </c>
      <c r="G86" s="53">
        <f>'Regression Results'!$C$2*E86</f>
        <v>20.203699931482753</v>
      </c>
      <c r="H86">
        <f>LOOKUP(D86,'Regression Results'!$A$15:$A$17,'Regression Results'!$B$15:$B$17)+LOOKUP(D86,'Regression Results'!$A$15:$A$17,'Regression Results'!$C$15:$C$17)*F86+LOOKUP(D86,'Regression Results'!$A$15:$A$17,'Regression Results'!$D$15:$D$17)*F86*C86</f>
        <v>6.9379254076416466</v>
      </c>
      <c r="I86" s="53">
        <f t="shared" si="4"/>
        <v>13.265774523841106</v>
      </c>
    </row>
    <row r="87" spans="1:9" x14ac:dyDescent="0.25">
      <c r="A87" s="51">
        <v>3</v>
      </c>
      <c r="B87" s="51">
        <v>27</v>
      </c>
      <c r="C87" s="52">
        <v>67.407500250000012</v>
      </c>
      <c r="D87" s="54">
        <v>1</v>
      </c>
      <c r="E87">
        <v>1</v>
      </c>
      <c r="F87">
        <v>1</v>
      </c>
      <c r="G87" s="53">
        <f>'Regression Results'!$C$2*E87</f>
        <v>20.203699931482753</v>
      </c>
      <c r="H87">
        <f>LOOKUP(D87,'Regression Results'!$A$15:$A$17,'Regression Results'!$B$15:$B$17)+LOOKUP(D87,'Regression Results'!$A$15:$A$17,'Regression Results'!$C$15:$C$17)*F87+LOOKUP(D87,'Regression Results'!$A$15:$A$17,'Regression Results'!$D$15:$D$17)*F87*C87</f>
        <v>7.6381239292702467</v>
      </c>
      <c r="I87" s="53">
        <f t="shared" si="4"/>
        <v>12.565576002212506</v>
      </c>
    </row>
    <row r="88" spans="1:9" x14ac:dyDescent="0.25">
      <c r="A88" s="51">
        <v>3</v>
      </c>
      <c r="B88" s="51">
        <v>28</v>
      </c>
      <c r="C88" s="52">
        <v>64.925000208333344</v>
      </c>
      <c r="D88" s="54">
        <v>1</v>
      </c>
      <c r="E88">
        <v>1</v>
      </c>
      <c r="F88">
        <v>1</v>
      </c>
      <c r="G88" s="53">
        <f>'Regression Results'!$C$2*E88</f>
        <v>20.203699931482753</v>
      </c>
      <c r="H88">
        <f>LOOKUP(D88,'Regression Results'!$A$15:$A$17,'Regression Results'!$B$15:$B$17)+LOOKUP(D88,'Regression Results'!$A$15:$A$17,'Regression Results'!$C$15:$C$17)*F88+LOOKUP(D88,'Regression Results'!$A$15:$A$17,'Regression Results'!$D$15:$D$17)*F88*C88</f>
        <v>7.9769626904787589</v>
      </c>
      <c r="I88" s="53">
        <f t="shared" si="4"/>
        <v>12.226737241003994</v>
      </c>
    </row>
    <row r="89" spans="1:9" x14ac:dyDescent="0.25">
      <c r="A89" s="51">
        <v>3</v>
      </c>
      <c r="B89" s="51">
        <v>29</v>
      </c>
      <c r="C89" s="52">
        <v>65.794999791666669</v>
      </c>
      <c r="D89" s="54">
        <v>1</v>
      </c>
      <c r="E89">
        <v>1</v>
      </c>
      <c r="F89">
        <v>1</v>
      </c>
      <c r="G89" s="53">
        <f>'Regression Results'!$C$2*E89</f>
        <v>20.203699931482753</v>
      </c>
      <c r="H89">
        <f>LOOKUP(D89,'Regression Results'!$A$15:$A$17,'Regression Results'!$B$15:$B$17)+LOOKUP(D89,'Regression Results'!$A$15:$A$17,'Regression Results'!$C$15:$C$17)*F89+LOOKUP(D89,'Regression Results'!$A$15:$A$17,'Regression Results'!$D$15:$D$17)*F89*C89</f>
        <v>7.8582156306113706</v>
      </c>
      <c r="I89" s="53">
        <f t="shared" si="4"/>
        <v>12.345484300871382</v>
      </c>
    </row>
    <row r="90" spans="1:9" x14ac:dyDescent="0.25">
      <c r="A90" s="51">
        <v>3</v>
      </c>
      <c r="B90" s="51">
        <v>30</v>
      </c>
      <c r="C90" s="52">
        <v>71.764999708333349</v>
      </c>
      <c r="D90" s="54">
        <v>1</v>
      </c>
      <c r="E90">
        <v>1</v>
      </c>
      <c r="F90">
        <v>1</v>
      </c>
      <c r="G90" s="53">
        <f>'Regression Results'!$C$2*E90</f>
        <v>20.203699931482753</v>
      </c>
      <c r="H90">
        <f>LOOKUP(D90,'Regression Results'!$A$15:$A$17,'Regression Results'!$B$15:$B$17)+LOOKUP(D90,'Regression Results'!$A$15:$A$17,'Regression Results'!$C$15:$C$17)*F90+LOOKUP(D90,'Regression Results'!$A$15:$A$17,'Regression Results'!$D$15:$D$17)*F90*C90</f>
        <v>7.0433647374689201</v>
      </c>
      <c r="I90" s="53">
        <f t="shared" si="4"/>
        <v>13.160335194013832</v>
      </c>
    </row>
    <row r="91" spans="1:9" x14ac:dyDescent="0.25">
      <c r="A91" s="51">
        <v>3</v>
      </c>
      <c r="B91" s="51">
        <v>31</v>
      </c>
      <c r="C91" s="52">
        <v>73.107500416666653</v>
      </c>
      <c r="D91" s="54">
        <v>1</v>
      </c>
      <c r="E91">
        <v>1</v>
      </c>
      <c r="F91">
        <v>1</v>
      </c>
      <c r="G91" s="53">
        <f>'Regression Results'!$C$2*E91</f>
        <v>20.203699931482753</v>
      </c>
      <c r="H91">
        <f>LOOKUP(D91,'Regression Results'!$A$15:$A$17,'Regression Results'!$B$15:$B$17)+LOOKUP(D91,'Regression Results'!$A$15:$A$17,'Regression Results'!$C$15:$C$17)*F91+LOOKUP(D91,'Regression Results'!$A$15:$A$17,'Regression Results'!$D$15:$D$17)*F91*C91</f>
        <v>6.8601255554756726</v>
      </c>
      <c r="I91" s="53">
        <f t="shared" si="4"/>
        <v>13.34357437600708</v>
      </c>
    </row>
    <row r="92" spans="1:9" x14ac:dyDescent="0.25">
      <c r="A92" s="51">
        <v>4</v>
      </c>
      <c r="B92" s="51">
        <v>1</v>
      </c>
      <c r="C92" s="52">
        <v>73.565000125000012</v>
      </c>
      <c r="D92" s="54">
        <v>1</v>
      </c>
      <c r="E92">
        <v>1</v>
      </c>
      <c r="F92">
        <v>1</v>
      </c>
      <c r="G92" s="53">
        <f>'Regression Results'!$C$2*E92</f>
        <v>20.203699931482753</v>
      </c>
      <c r="H92">
        <f>LOOKUP(D92,'Regression Results'!$A$15:$A$17,'Regression Results'!$B$15:$B$17)+LOOKUP(D92,'Regression Results'!$A$15:$A$17,'Regression Results'!$C$15:$C$17)*F92+LOOKUP(D92,'Regression Results'!$A$15:$A$17,'Regression Results'!$D$15:$D$17)*F92*C92</f>
        <v>6.7976809907936691</v>
      </c>
      <c r="I92" s="53">
        <f t="shared" si="4"/>
        <v>13.406018940689084</v>
      </c>
    </row>
    <row r="93" spans="1:9" x14ac:dyDescent="0.25">
      <c r="A93" s="51">
        <v>4</v>
      </c>
      <c r="B93" s="51">
        <v>2</v>
      </c>
      <c r="C93" s="52">
        <v>69.949999458333338</v>
      </c>
      <c r="D93" s="54">
        <v>1</v>
      </c>
      <c r="E93">
        <v>1</v>
      </c>
      <c r="F93">
        <v>1</v>
      </c>
      <c r="G93" s="53">
        <f>'Regression Results'!$C$2*E93</f>
        <v>20.203699931482753</v>
      </c>
      <c r="H93">
        <f>LOOKUP(D93,'Regression Results'!$A$15:$A$17,'Regression Results'!$B$15:$B$17)+LOOKUP(D93,'Regression Results'!$A$15:$A$17,'Regression Results'!$C$15:$C$17)*F93+LOOKUP(D93,'Regression Results'!$A$15:$A$17,'Regression Results'!$D$15:$D$17)*F93*C93</f>
        <v>7.2910958254773846</v>
      </c>
      <c r="I93" s="53">
        <f t="shared" si="4"/>
        <v>12.912604106005368</v>
      </c>
    </row>
    <row r="94" spans="1:9" x14ac:dyDescent="0.25">
      <c r="A94" s="51">
        <v>4</v>
      </c>
      <c r="B94" s="51">
        <v>3</v>
      </c>
      <c r="C94" s="52">
        <v>61.760000166666664</v>
      </c>
      <c r="D94" s="54">
        <v>1</v>
      </c>
      <c r="E94">
        <v>1</v>
      </c>
      <c r="F94">
        <v>1</v>
      </c>
      <c r="G94" s="53">
        <f>'Regression Results'!$C$2*E94</f>
        <v>20.203699931482753</v>
      </c>
      <c r="H94">
        <f>LOOKUP(D94,'Regression Results'!$A$15:$A$17,'Regression Results'!$B$15:$B$17)+LOOKUP(D94,'Regression Results'!$A$15:$A$17,'Regression Results'!$C$15:$C$17)*F94+LOOKUP(D94,'Regression Results'!$A$15:$A$17,'Regression Results'!$D$15:$D$17)*F94*C94</f>
        <v>8.4089565174046328</v>
      </c>
      <c r="I94" s="53">
        <f t="shared" si="4"/>
        <v>11.79474341407812</v>
      </c>
    </row>
    <row r="95" spans="1:9" x14ac:dyDescent="0.25">
      <c r="A95" s="51">
        <v>4</v>
      </c>
      <c r="B95" s="51">
        <v>4</v>
      </c>
      <c r="C95" s="52">
        <v>61.985000041666666</v>
      </c>
      <c r="D95" s="54">
        <v>1</v>
      </c>
      <c r="E95">
        <v>1</v>
      </c>
      <c r="F95">
        <v>1</v>
      </c>
      <c r="G95" s="53">
        <f>'Regression Results'!$C$2*E95</f>
        <v>20.203699931482753</v>
      </c>
      <c r="H95">
        <f>LOOKUP(D95,'Regression Results'!$A$15:$A$17,'Regression Results'!$B$15:$B$17)+LOOKUP(D95,'Regression Results'!$A$15:$A$17,'Regression Results'!$C$15:$C$17)*F95+LOOKUP(D95,'Regression Results'!$A$15:$A$17,'Regression Results'!$D$15:$D$17)*F95*C95</f>
        <v>8.3782460732404953</v>
      </c>
      <c r="I95" s="53">
        <f t="shared" si="4"/>
        <v>11.825453858242257</v>
      </c>
    </row>
    <row r="96" spans="1:9" x14ac:dyDescent="0.25">
      <c r="A96" s="51">
        <v>4</v>
      </c>
      <c r="B96" s="51">
        <v>5</v>
      </c>
      <c r="C96" s="52">
        <v>62.577500458333326</v>
      </c>
      <c r="D96" s="54">
        <v>1</v>
      </c>
      <c r="E96">
        <v>1</v>
      </c>
      <c r="F96">
        <v>1</v>
      </c>
      <c r="G96" s="53">
        <f>'Regression Results'!$C$2*E96</f>
        <v>20.203699931482753</v>
      </c>
      <c r="H96">
        <f>LOOKUP(D96,'Regression Results'!$A$15:$A$17,'Regression Results'!$B$15:$B$17)+LOOKUP(D96,'Regression Results'!$A$15:$A$17,'Regression Results'!$C$15:$C$17)*F96+LOOKUP(D96,'Regression Results'!$A$15:$A$17,'Regression Results'!$D$15:$D$17)*F96*C96</f>
        <v>8.2973751351421132</v>
      </c>
      <c r="I96" s="53">
        <f t="shared" si="4"/>
        <v>11.906324796340639</v>
      </c>
    </row>
    <row r="97" spans="1:9" x14ac:dyDescent="0.25">
      <c r="A97" s="51">
        <v>4</v>
      </c>
      <c r="B97" s="51">
        <v>6</v>
      </c>
      <c r="C97" s="52">
        <v>63.65</v>
      </c>
      <c r="D97" s="54">
        <v>1</v>
      </c>
      <c r="E97">
        <v>1</v>
      </c>
      <c r="F97">
        <v>1</v>
      </c>
      <c r="G97" s="53">
        <f>'Regression Results'!$C$2*E97</f>
        <v>20.203699931482753</v>
      </c>
      <c r="H97">
        <f>LOOKUP(D97,'Regression Results'!$A$15:$A$17,'Regression Results'!$B$15:$B$17)+LOOKUP(D97,'Regression Results'!$A$15:$A$17,'Regression Results'!$C$15:$C$17)*F97+LOOKUP(D97,'Regression Results'!$A$15:$A$17,'Regression Results'!$D$15:$D$17)*F97*C97</f>
        <v>8.1509886658588915</v>
      </c>
      <c r="I97" s="53">
        <f t="shared" si="4"/>
        <v>12.052711265623861</v>
      </c>
    </row>
    <row r="98" spans="1:9" x14ac:dyDescent="0.25">
      <c r="A98" s="51">
        <v>4</v>
      </c>
      <c r="B98" s="51">
        <v>7</v>
      </c>
      <c r="C98" s="52">
        <v>56.082500000000003</v>
      </c>
      <c r="D98" s="54">
        <v>1</v>
      </c>
      <c r="E98">
        <v>1</v>
      </c>
      <c r="F98">
        <v>1</v>
      </c>
      <c r="G98" s="53">
        <f>'Regression Results'!$C$2*E98</f>
        <v>20.203699931482753</v>
      </c>
      <c r="H98">
        <f>LOOKUP(D98,'Regression Results'!$A$15:$A$17,'Regression Results'!$B$15:$B$17)+LOOKUP(D98,'Regression Results'!$A$15:$A$17,'Regression Results'!$C$15:$C$17)*F98+LOOKUP(D98,'Regression Results'!$A$15:$A$17,'Regression Results'!$D$15:$D$17)*F98*C98</f>
        <v>9.1838838450766609</v>
      </c>
      <c r="I98" s="53">
        <f t="shared" si="4"/>
        <v>11.019816086406092</v>
      </c>
    </row>
    <row r="99" spans="1:9" x14ac:dyDescent="0.25">
      <c r="A99" s="51">
        <v>4</v>
      </c>
      <c r="B99" s="51">
        <v>8</v>
      </c>
      <c r="C99" s="52">
        <v>57.04250020833333</v>
      </c>
      <c r="D99" s="54">
        <v>1</v>
      </c>
      <c r="E99">
        <v>1</v>
      </c>
      <c r="F99">
        <v>1</v>
      </c>
      <c r="G99" s="53">
        <f>'Regression Results'!$C$2*E99</f>
        <v>20.203699931482753</v>
      </c>
      <c r="H99">
        <f>LOOKUP(D99,'Regression Results'!$A$15:$A$17,'Regression Results'!$B$15:$B$17)+LOOKUP(D99,'Regression Results'!$A$15:$A$17,'Regression Results'!$C$15:$C$17)*F99+LOOKUP(D99,'Regression Results'!$A$15:$A$17,'Regression Results'!$D$15:$D$17)*F99*C99</f>
        <v>9.0528525154122335</v>
      </c>
      <c r="I99" s="53">
        <f t="shared" si="4"/>
        <v>11.150847416070519</v>
      </c>
    </row>
    <row r="100" spans="1:9" x14ac:dyDescent="0.25">
      <c r="A100" s="51">
        <v>4</v>
      </c>
      <c r="B100" s="51">
        <v>9</v>
      </c>
      <c r="C100" s="52">
        <v>55.280000208333341</v>
      </c>
      <c r="D100" s="54">
        <v>1</v>
      </c>
      <c r="E100">
        <v>1</v>
      </c>
      <c r="F100">
        <v>1</v>
      </c>
      <c r="G100" s="53">
        <f>'Regression Results'!$C$2*E100</f>
        <v>20.203699931482753</v>
      </c>
      <c r="H100">
        <f>LOOKUP(D100,'Regression Results'!$A$15:$A$17,'Regression Results'!$B$15:$B$17)+LOOKUP(D100,'Regression Results'!$A$15:$A$17,'Regression Results'!$C$15:$C$17)*F100+LOOKUP(D100,'Regression Results'!$A$15:$A$17,'Regression Results'!$D$15:$D$17)*F100*C100</f>
        <v>9.293417795012008</v>
      </c>
      <c r="I100" s="53">
        <f t="shared" si="4"/>
        <v>10.910282136470745</v>
      </c>
    </row>
    <row r="101" spans="1:9" x14ac:dyDescent="0.25">
      <c r="A101" s="51">
        <v>4</v>
      </c>
      <c r="B101" s="51">
        <v>10</v>
      </c>
      <c r="C101" s="52">
        <v>58.849999916666654</v>
      </c>
      <c r="D101" s="54">
        <v>1</v>
      </c>
      <c r="E101">
        <v>1</v>
      </c>
      <c r="F101">
        <v>1</v>
      </c>
      <c r="G101" s="53">
        <f>'Regression Results'!$C$2*E101</f>
        <v>20.203699931482753</v>
      </c>
      <c r="H101">
        <f>LOOKUP(D101,'Regression Results'!$A$15:$A$17,'Regression Results'!$B$15:$B$17)+LOOKUP(D101,'Regression Results'!$A$15:$A$17,'Regression Results'!$C$15:$C$17)*F101+LOOKUP(D101,'Regression Results'!$A$15:$A$17,'Regression Results'!$D$15:$D$17)*F101*C101</f>
        <v>8.8061451833772129</v>
      </c>
      <c r="I101" s="53">
        <f t="shared" si="4"/>
        <v>11.39755474810554</v>
      </c>
    </row>
    <row r="102" spans="1:9" x14ac:dyDescent="0.25">
      <c r="A102" s="51">
        <v>4</v>
      </c>
      <c r="B102" s="51">
        <v>11</v>
      </c>
      <c r="C102" s="52">
        <v>59.667499999999997</v>
      </c>
      <c r="D102" s="54">
        <v>1</v>
      </c>
      <c r="E102">
        <v>1</v>
      </c>
      <c r="F102">
        <v>1</v>
      </c>
      <c r="G102" s="53">
        <f>'Regression Results'!$C$2*E102</f>
        <v>20.203699931482753</v>
      </c>
      <c r="H102">
        <f>LOOKUP(D102,'Regression Results'!$A$15:$A$17,'Regression Results'!$B$15:$B$17)+LOOKUP(D102,'Regression Results'!$A$15:$A$17,'Regression Results'!$C$15:$C$17)*F102+LOOKUP(D102,'Regression Results'!$A$15:$A$17,'Regression Results'!$D$15:$D$17)*F102*C102</f>
        <v>8.6945638295503045</v>
      </c>
      <c r="I102" s="53">
        <f t="shared" si="4"/>
        <v>11.509136101932448</v>
      </c>
    </row>
    <row r="103" spans="1:9" x14ac:dyDescent="0.25">
      <c r="A103" s="51">
        <v>4</v>
      </c>
      <c r="B103" s="51">
        <v>12</v>
      </c>
      <c r="C103" s="52">
        <v>65.202499708333349</v>
      </c>
      <c r="D103" s="54">
        <v>1</v>
      </c>
      <c r="E103">
        <v>1</v>
      </c>
      <c r="F103">
        <v>1</v>
      </c>
      <c r="G103" s="53">
        <f>'Regression Results'!$C$2*E103</f>
        <v>20.203699931482753</v>
      </c>
      <c r="H103">
        <f>LOOKUP(D103,'Regression Results'!$A$15:$A$17,'Regression Results'!$B$15:$B$17)+LOOKUP(D103,'Regression Results'!$A$15:$A$17,'Regression Results'!$C$15:$C$17)*F103+LOOKUP(D103,'Regression Results'!$A$15:$A$17,'Regression Results'!$D$15:$D$17)*F103*C103</f>
        <v>7.9390865232127723</v>
      </c>
      <c r="I103" s="53">
        <f t="shared" si="4"/>
        <v>12.26461340826998</v>
      </c>
    </row>
    <row r="104" spans="1:9" x14ac:dyDescent="0.25">
      <c r="A104" s="51">
        <v>4</v>
      </c>
      <c r="B104" s="51">
        <v>13</v>
      </c>
      <c r="C104" s="52">
        <v>69.784999874999997</v>
      </c>
      <c r="D104" s="54">
        <v>1</v>
      </c>
      <c r="E104">
        <v>1</v>
      </c>
      <c r="F104">
        <v>1</v>
      </c>
      <c r="G104" s="53">
        <f>'Regression Results'!$C$2*E104</f>
        <v>20.203699931482753</v>
      </c>
      <c r="H104">
        <f>LOOKUP(D104,'Regression Results'!$A$15:$A$17,'Regression Results'!$B$15:$B$17)+LOOKUP(D104,'Regression Results'!$A$15:$A$17,'Regression Results'!$C$15:$C$17)*F104+LOOKUP(D104,'Regression Results'!$A$15:$A$17,'Regression Results'!$D$15:$D$17)*F104*C104</f>
        <v>7.3136167735048634</v>
      </c>
      <c r="I104" s="53">
        <f t="shared" si="4"/>
        <v>12.890083157977889</v>
      </c>
    </row>
    <row r="105" spans="1:9" x14ac:dyDescent="0.25">
      <c r="A105" s="51">
        <v>4</v>
      </c>
      <c r="B105" s="51">
        <v>14</v>
      </c>
      <c r="C105" s="52">
        <v>71.48750008333333</v>
      </c>
      <c r="D105" s="54">
        <v>1</v>
      </c>
      <c r="E105">
        <v>1</v>
      </c>
      <c r="F105">
        <v>1</v>
      </c>
      <c r="G105" s="53">
        <f>'Regression Results'!$C$2*E105</f>
        <v>20.203699931482753</v>
      </c>
      <c r="H105">
        <f>LOOKUP(D105,'Regression Results'!$A$15:$A$17,'Regression Results'!$B$15:$B$17)+LOOKUP(D105,'Regression Results'!$A$15:$A$17,'Regression Results'!$C$15:$C$17)*F105+LOOKUP(D105,'Regression Results'!$A$15:$A$17,'Regression Results'!$D$15:$D$17)*F105*C105</f>
        <v>7.081240921796276</v>
      </c>
      <c r="I105" s="53">
        <f t="shared" si="4"/>
        <v>13.122459009686477</v>
      </c>
    </row>
    <row r="106" spans="1:9" x14ac:dyDescent="0.25">
      <c r="A106" s="51">
        <v>4</v>
      </c>
      <c r="B106" s="51">
        <v>15</v>
      </c>
      <c r="C106" s="52">
        <v>74.502500124999997</v>
      </c>
      <c r="D106" s="54">
        <v>1</v>
      </c>
      <c r="E106">
        <v>1</v>
      </c>
      <c r="F106">
        <v>1</v>
      </c>
      <c r="G106" s="53">
        <f>'Regression Results'!$C$2*E106</f>
        <v>20.203699931482753</v>
      </c>
      <c r="H106">
        <f>LOOKUP(D106,'Regression Results'!$A$15:$A$17,'Regression Results'!$B$15:$B$17)+LOOKUP(D106,'Regression Results'!$A$15:$A$17,'Regression Results'!$C$15:$C$17)*F106+LOOKUP(D106,'Regression Results'!$A$15:$A$17,'Regression Results'!$D$15:$D$17)*F106*C106</f>
        <v>6.669720735687406</v>
      </c>
      <c r="I106" s="53">
        <f t="shared" si="4"/>
        <v>13.533979195795347</v>
      </c>
    </row>
    <row r="107" spans="1:9" x14ac:dyDescent="0.25">
      <c r="A107" s="51">
        <v>4</v>
      </c>
      <c r="B107" s="51">
        <v>16</v>
      </c>
      <c r="C107" s="52">
        <v>79.137500083333336</v>
      </c>
      <c r="D107" s="54">
        <v>1</v>
      </c>
      <c r="E107">
        <v>1</v>
      </c>
      <c r="F107">
        <v>1</v>
      </c>
      <c r="G107" s="53">
        <f>'Regression Results'!$C$2*E107</f>
        <v>20.203699931482753</v>
      </c>
      <c r="H107">
        <f>LOOKUP(D107,'Regression Results'!$A$15:$A$17,'Regression Results'!$B$15:$B$17)+LOOKUP(D107,'Regression Results'!$A$15:$A$17,'Regression Results'!$C$15:$C$17)*F107+LOOKUP(D107,'Regression Results'!$A$15:$A$17,'Regression Results'!$D$15:$D$17)*F107*C107</f>
        <v>6.037085240129155</v>
      </c>
      <c r="I107" s="53">
        <f t="shared" si="4"/>
        <v>14.166614691353598</v>
      </c>
    </row>
    <row r="108" spans="1:9" x14ac:dyDescent="0.25">
      <c r="A108" s="51">
        <v>4</v>
      </c>
      <c r="B108" s="51">
        <v>17</v>
      </c>
      <c r="C108" s="52">
        <v>80.58500058333334</v>
      </c>
      <c r="D108" s="54">
        <v>1</v>
      </c>
      <c r="E108">
        <v>1</v>
      </c>
      <c r="F108">
        <v>1</v>
      </c>
      <c r="G108" s="53">
        <f>'Regression Results'!$C$2*E108</f>
        <v>20.203699931482753</v>
      </c>
      <c r="H108">
        <f>LOOKUP(D108,'Regression Results'!$A$15:$A$17,'Regression Results'!$B$15:$B$17)+LOOKUP(D108,'Regression Results'!$A$15:$A$17,'Regression Results'!$C$15:$C$17)*F108+LOOKUP(D108,'Regression Results'!$A$15:$A$17,'Regression Results'!$D$15:$D$17)*F108*C108</f>
        <v>5.8395145379996123</v>
      </c>
      <c r="I108" s="53">
        <f t="shared" si="4"/>
        <v>14.36418539348314</v>
      </c>
    </row>
    <row r="109" spans="1:9" x14ac:dyDescent="0.25">
      <c r="A109" s="51">
        <v>4</v>
      </c>
      <c r="B109" s="51">
        <v>18</v>
      </c>
      <c r="C109" s="52">
        <v>79.032499583333333</v>
      </c>
      <c r="D109" s="54">
        <v>1</v>
      </c>
      <c r="E109">
        <v>1</v>
      </c>
      <c r="F109">
        <v>1</v>
      </c>
      <c r="G109" s="53">
        <f>'Regression Results'!$C$2*E109</f>
        <v>20.203699931482753</v>
      </c>
      <c r="H109">
        <f>LOOKUP(D109,'Regression Results'!$A$15:$A$17,'Regression Results'!$B$15:$B$17)+LOOKUP(D109,'Regression Results'!$A$15:$A$17,'Regression Results'!$C$15:$C$17)*F109+LOOKUP(D109,'Regression Results'!$A$15:$A$17,'Regression Results'!$D$15:$D$17)*F109*C109</f>
        <v>6.0514168569465276</v>
      </c>
      <c r="I109" s="53">
        <f t="shared" si="4"/>
        <v>14.152283074536225</v>
      </c>
    </row>
    <row r="110" spans="1:9" x14ac:dyDescent="0.25">
      <c r="A110" s="51">
        <v>4</v>
      </c>
      <c r="B110" s="51">
        <v>19</v>
      </c>
      <c r="C110" s="52">
        <v>70.744999791666672</v>
      </c>
      <c r="D110" s="54">
        <v>1</v>
      </c>
      <c r="E110">
        <v>1</v>
      </c>
      <c r="F110">
        <v>1</v>
      </c>
      <c r="G110" s="53">
        <f>'Regression Results'!$C$2*E110</f>
        <v>20.203699931482753</v>
      </c>
      <c r="H110">
        <f>LOOKUP(D110,'Regression Results'!$A$15:$A$17,'Regression Results'!$B$15:$B$17)+LOOKUP(D110,'Regression Results'!$A$15:$A$17,'Regression Results'!$C$15:$C$17)*F110+LOOKUP(D110,'Regression Results'!$A$15:$A$17,'Regression Results'!$D$15:$D$17)*F110*C110</f>
        <v>7.1825854836502927</v>
      </c>
      <c r="I110" s="53">
        <f t="shared" si="4"/>
        <v>13.02111444783246</v>
      </c>
    </row>
    <row r="111" spans="1:9" x14ac:dyDescent="0.25">
      <c r="A111" s="51">
        <v>4</v>
      </c>
      <c r="B111" s="51">
        <v>20</v>
      </c>
      <c r="C111" s="52">
        <v>65.209999916666661</v>
      </c>
      <c r="D111" s="54">
        <v>1</v>
      </c>
      <c r="E111">
        <v>1</v>
      </c>
      <c r="F111">
        <v>1</v>
      </c>
      <c r="G111" s="53">
        <f>'Regression Results'!$C$2*E111</f>
        <v>20.203699931482753</v>
      </c>
      <c r="H111">
        <f>LOOKUP(D111,'Regression Results'!$A$15:$A$17,'Regression Results'!$B$15:$B$17)+LOOKUP(D111,'Regression Results'!$A$15:$A$17,'Regression Results'!$C$15:$C$17)*F111+LOOKUP(D111,'Regression Results'!$A$15:$A$17,'Regression Results'!$D$15:$D$17)*F111*C111</f>
        <v>7.9380628127363142</v>
      </c>
      <c r="I111" s="53">
        <f t="shared" si="4"/>
        <v>12.265637118746438</v>
      </c>
    </row>
    <row r="112" spans="1:9" x14ac:dyDescent="0.25">
      <c r="A112" s="51">
        <v>4</v>
      </c>
      <c r="B112" s="51">
        <v>21</v>
      </c>
      <c r="C112" s="52">
        <v>60.664999999999992</v>
      </c>
      <c r="D112" s="54">
        <v>1</v>
      </c>
      <c r="E112">
        <v>1</v>
      </c>
      <c r="F112">
        <v>1</v>
      </c>
      <c r="G112" s="53">
        <f>'Regression Results'!$C$2*E112</f>
        <v>20.203699931482753</v>
      </c>
      <c r="H112">
        <f>LOOKUP(D112,'Regression Results'!$A$15:$A$17,'Regression Results'!$B$15:$B$17)+LOOKUP(D112,'Regression Results'!$A$15:$A$17,'Regression Results'!$C$15:$C$17)*F112+LOOKUP(D112,'Regression Results'!$A$15:$A$17,'Regression Results'!$D$15:$D$17)*F112*C112</f>
        <v>8.5584141181172395</v>
      </c>
      <c r="I112" s="53">
        <f t="shared" si="4"/>
        <v>11.645285813365513</v>
      </c>
    </row>
    <row r="113" spans="1:9" x14ac:dyDescent="0.25">
      <c r="A113" s="51">
        <v>4</v>
      </c>
      <c r="B113" s="51">
        <v>22</v>
      </c>
      <c r="C113" s="52">
        <v>68.165000291666658</v>
      </c>
      <c r="D113" s="54">
        <v>1</v>
      </c>
      <c r="E113">
        <v>1</v>
      </c>
      <c r="F113">
        <v>1</v>
      </c>
      <c r="G113" s="53">
        <f>'Regression Results'!$C$2*E113</f>
        <v>20.203699931482753</v>
      </c>
      <c r="H113">
        <f>LOOKUP(D113,'Regression Results'!$A$15:$A$17,'Regression Results'!$B$15:$B$17)+LOOKUP(D113,'Regression Results'!$A$15:$A$17,'Regression Results'!$C$15:$C$17)*F113+LOOKUP(D113,'Regression Results'!$A$15:$A$17,'Regression Results'!$D$15:$D$17)*F113*C113</f>
        <v>7.5347320374572657</v>
      </c>
      <c r="I113" s="53">
        <f t="shared" si="4"/>
        <v>12.668967894025487</v>
      </c>
    </row>
    <row r="114" spans="1:9" x14ac:dyDescent="0.25">
      <c r="A114" s="51">
        <v>4</v>
      </c>
      <c r="B114" s="51">
        <v>23</v>
      </c>
      <c r="C114" s="52">
        <v>75.912500166666661</v>
      </c>
      <c r="D114" s="54">
        <v>1</v>
      </c>
      <c r="E114">
        <v>1</v>
      </c>
      <c r="F114">
        <v>1</v>
      </c>
      <c r="G114" s="53">
        <f>'Regression Results'!$C$2*E114</f>
        <v>20.203699931482753</v>
      </c>
      <c r="H114">
        <f>LOOKUP(D114,'Regression Results'!$A$15:$A$17,'Regression Results'!$B$15:$B$17)+LOOKUP(D114,'Regression Results'!$A$15:$A$17,'Regression Results'!$C$15:$C$17)*F114+LOOKUP(D114,'Regression Results'!$A$15:$A$17,'Regression Results'!$D$15:$D$17)*F114*C114</f>
        <v>6.4772685063204616</v>
      </c>
      <c r="I114" s="53">
        <f t="shared" si="4"/>
        <v>13.726431425162291</v>
      </c>
    </row>
    <row r="115" spans="1:9" x14ac:dyDescent="0.25">
      <c r="A115" s="51">
        <v>4</v>
      </c>
      <c r="B115" s="51">
        <v>24</v>
      </c>
      <c r="C115" s="52">
        <v>84.072500583333337</v>
      </c>
      <c r="D115" s="54">
        <v>1</v>
      </c>
      <c r="E115">
        <v>1</v>
      </c>
      <c r="F115">
        <v>1</v>
      </c>
      <c r="G115" s="53">
        <f>'Regression Results'!$C$2*E115</f>
        <v>20.203699931482753</v>
      </c>
      <c r="H115">
        <f>LOOKUP(D115,'Regression Results'!$A$15:$A$17,'Regression Results'!$B$15:$B$17)+LOOKUP(D115,'Regression Results'!$A$15:$A$17,'Regression Results'!$C$15:$C$17)*F115+LOOKUP(D115,'Regression Results'!$A$15:$A$17,'Regression Results'!$D$15:$D$17)*F115*C115</f>
        <v>5.3635023890043083</v>
      </c>
      <c r="I115" s="53">
        <f t="shared" si="4"/>
        <v>14.840197542478444</v>
      </c>
    </row>
    <row r="116" spans="1:9" x14ac:dyDescent="0.25">
      <c r="A116" s="51">
        <v>4</v>
      </c>
      <c r="B116" s="51">
        <v>25</v>
      </c>
      <c r="C116" s="52">
        <v>88.099999583333329</v>
      </c>
      <c r="D116" s="54">
        <v>1</v>
      </c>
      <c r="E116">
        <v>1</v>
      </c>
      <c r="F116">
        <v>1</v>
      </c>
      <c r="G116" s="53">
        <f>'Regression Results'!$C$2*E116</f>
        <v>20.203699931482753</v>
      </c>
      <c r="H116">
        <f>LOOKUP(D116,'Regression Results'!$A$15:$A$17,'Regression Results'!$B$15:$B$17)+LOOKUP(D116,'Regression Results'!$A$15:$A$17,'Regression Results'!$C$15:$C$17)*F116+LOOKUP(D116,'Regression Results'!$A$15:$A$17,'Regression Results'!$D$15:$D$17)*F116*C116</f>
        <v>4.8137852695587355</v>
      </c>
      <c r="I116" s="53">
        <f t="shared" si="4"/>
        <v>15.389914661924017</v>
      </c>
    </row>
    <row r="117" spans="1:9" x14ac:dyDescent="0.25">
      <c r="A117" s="51">
        <v>4</v>
      </c>
      <c r="B117" s="51">
        <v>26</v>
      </c>
      <c r="C117" s="52">
        <v>84.792500208333337</v>
      </c>
      <c r="D117" s="54">
        <v>1</v>
      </c>
      <c r="E117">
        <v>1</v>
      </c>
      <c r="F117">
        <v>1</v>
      </c>
      <c r="G117" s="53">
        <f>'Regression Results'!$C$2*E117</f>
        <v>20.203699931482753</v>
      </c>
      <c r="H117">
        <f>LOOKUP(D117,'Regression Results'!$A$15:$A$17,'Regression Results'!$B$15:$B$17)+LOOKUP(D117,'Regression Results'!$A$15:$A$17,'Regression Results'!$C$15:$C$17)*F117+LOOKUP(D117,'Regression Results'!$A$15:$A$17,'Regression Results'!$D$15:$D$17)*F117*C117</f>
        <v>5.2652289642668002</v>
      </c>
      <c r="I117" s="53">
        <f t="shared" si="4"/>
        <v>14.938470967215952</v>
      </c>
    </row>
    <row r="118" spans="1:9" x14ac:dyDescent="0.25">
      <c r="A118" s="51">
        <v>4</v>
      </c>
      <c r="B118" s="51">
        <v>27</v>
      </c>
      <c r="C118" s="52">
        <v>83.735000541666665</v>
      </c>
      <c r="D118" s="54">
        <v>1</v>
      </c>
      <c r="E118">
        <v>1</v>
      </c>
      <c r="F118">
        <v>1</v>
      </c>
      <c r="G118" s="53">
        <f>'Regression Results'!$C$2*E118</f>
        <v>20.203699931482753</v>
      </c>
      <c r="H118">
        <f>LOOKUP(D118,'Regression Results'!$A$15:$A$17,'Regression Results'!$B$15:$B$17)+LOOKUP(D118,'Regression Results'!$A$15:$A$17,'Regression Results'!$C$15:$C$17)*F118+LOOKUP(D118,'Regression Results'!$A$15:$A$17,'Regression Results'!$D$15:$D$17)*F118*C118</f>
        <v>5.4095680865296867</v>
      </c>
      <c r="I118" s="53">
        <f t="shared" si="4"/>
        <v>14.794131844953066</v>
      </c>
    </row>
    <row r="119" spans="1:9" x14ac:dyDescent="0.25">
      <c r="A119" s="51">
        <v>4</v>
      </c>
      <c r="B119" s="51">
        <v>28</v>
      </c>
      <c r="C119" s="52">
        <v>79.564999999999984</v>
      </c>
      <c r="D119" s="54">
        <v>1</v>
      </c>
      <c r="E119">
        <v>1</v>
      </c>
      <c r="F119">
        <v>1</v>
      </c>
      <c r="G119" s="53">
        <f>'Regression Results'!$C$2*E119</f>
        <v>20.203699931482753</v>
      </c>
      <c r="H119">
        <f>LOOKUP(D119,'Regression Results'!$A$15:$A$17,'Regression Results'!$B$15:$B$17)+LOOKUP(D119,'Regression Results'!$A$15:$A$17,'Regression Results'!$C$15:$C$17)*F119+LOOKUP(D119,'Regression Results'!$A$15:$A$17,'Regression Results'!$D$15:$D$17)*F119*C119</f>
        <v>5.9787353751749457</v>
      </c>
      <c r="I119" s="53">
        <f t="shared" si="4"/>
        <v>14.224964556307807</v>
      </c>
    </row>
    <row r="120" spans="1:9" x14ac:dyDescent="0.25">
      <c r="A120" s="51">
        <v>4</v>
      </c>
      <c r="B120" s="51">
        <v>29</v>
      </c>
      <c r="C120" s="52">
        <v>78.957500499999995</v>
      </c>
      <c r="D120" s="54">
        <v>1</v>
      </c>
      <c r="E120">
        <v>1</v>
      </c>
      <c r="F120">
        <v>1</v>
      </c>
      <c r="G120" s="53">
        <f>'Regression Results'!$C$2*E120</f>
        <v>20.203699931482753</v>
      </c>
      <c r="H120">
        <f>LOOKUP(D120,'Regression Results'!$A$15:$A$17,'Regression Results'!$B$15:$B$17)+LOOKUP(D120,'Regression Results'!$A$15:$A$17,'Regression Results'!$C$15:$C$17)*F120+LOOKUP(D120,'Regression Results'!$A$15:$A$17,'Regression Results'!$D$15:$D$17)*F120*C120</f>
        <v>6.0616535522383348</v>
      </c>
      <c r="I120" s="53">
        <f t="shared" si="4"/>
        <v>14.142046379244418</v>
      </c>
    </row>
    <row r="121" spans="1:9" x14ac:dyDescent="0.25">
      <c r="A121" s="51">
        <v>4</v>
      </c>
      <c r="B121" s="51">
        <v>30</v>
      </c>
      <c r="C121" s="52">
        <v>82.15999995833333</v>
      </c>
      <c r="D121" s="54">
        <v>1</v>
      </c>
      <c r="E121">
        <v>1</v>
      </c>
      <c r="F121">
        <v>1</v>
      </c>
      <c r="G121" s="53">
        <f>'Regression Results'!$C$2*E121</f>
        <v>20.203699931482753</v>
      </c>
      <c r="H121">
        <f>LOOKUP(D121,'Regression Results'!$A$15:$A$17,'Regression Results'!$B$15:$B$17)+LOOKUP(D121,'Regression Results'!$A$15:$A$17,'Regression Results'!$C$15:$C$17)*F121+LOOKUP(D121,'Regression Results'!$A$15:$A$17,'Regression Results'!$D$15:$D$17)*F121*C121</f>
        <v>5.6245413947279257</v>
      </c>
      <c r="I121" s="53">
        <f t="shared" si="4"/>
        <v>14.579158536754827</v>
      </c>
    </row>
    <row r="122" spans="1:9" x14ac:dyDescent="0.25">
      <c r="A122" s="51">
        <v>5</v>
      </c>
      <c r="B122" s="51">
        <v>1</v>
      </c>
      <c r="C122" s="52">
        <v>72.41</v>
      </c>
      <c r="D122" s="54">
        <v>1</v>
      </c>
      <c r="E122">
        <v>1</v>
      </c>
      <c r="F122">
        <v>1</v>
      </c>
      <c r="G122" s="53">
        <f>'Regression Results'!$C$2*E122</f>
        <v>20.203699931482753</v>
      </c>
      <c r="H122">
        <f>LOOKUP(D122,'Regression Results'!$A$15:$A$17,'Regression Results'!$B$15:$B$17)+LOOKUP(D122,'Regression Results'!$A$15:$A$17,'Regression Results'!$C$15:$C$17)*F122+LOOKUP(D122,'Regression Results'!$A$15:$A$17,'Regression Results'!$D$15:$D$17)*F122*C122</f>
        <v>6.9553280421459558</v>
      </c>
      <c r="I122" s="53">
        <f t="shared" si="4"/>
        <v>13.248371889336797</v>
      </c>
    </row>
    <row r="123" spans="1:9" x14ac:dyDescent="0.25">
      <c r="A123" s="51">
        <v>5</v>
      </c>
      <c r="B123" s="51">
        <v>2</v>
      </c>
      <c r="C123" s="52">
        <v>71.419999583333336</v>
      </c>
      <c r="D123" s="54">
        <v>1</v>
      </c>
      <c r="E123">
        <v>1</v>
      </c>
      <c r="F123">
        <v>1</v>
      </c>
      <c r="G123" s="53">
        <f>'Regression Results'!$C$2*E123</f>
        <v>20.203699931482753</v>
      </c>
      <c r="H123">
        <f>LOOKUP(D123,'Regression Results'!$A$15:$A$17,'Regression Results'!$B$15:$B$17)+LOOKUP(D123,'Regression Results'!$A$15:$A$17,'Regression Results'!$C$15:$C$17)*F123+LOOKUP(D123,'Regression Results'!$A$15:$A$17,'Regression Results'!$D$15:$D$17)*F123*C123</f>
        <v>7.0904541284093945</v>
      </c>
      <c r="I123" s="53">
        <f t="shared" si="4"/>
        <v>13.113245803073358</v>
      </c>
    </row>
    <row r="124" spans="1:9" x14ac:dyDescent="0.25">
      <c r="A124" s="51">
        <v>5</v>
      </c>
      <c r="B124" s="51">
        <v>3</v>
      </c>
      <c r="C124" s="52">
        <v>68.675000249999997</v>
      </c>
      <c r="D124" s="54">
        <v>1</v>
      </c>
      <c r="E124">
        <v>1</v>
      </c>
      <c r="F124">
        <v>1</v>
      </c>
      <c r="G124" s="53">
        <f>'Regression Results'!$C$2*E124</f>
        <v>20.203699931482753</v>
      </c>
      <c r="H124">
        <f>LOOKUP(D124,'Regression Results'!$A$15:$A$17,'Regression Results'!$B$15:$B$17)+LOOKUP(D124,'Regression Results'!$A$15:$A$17,'Regression Results'!$C$15:$C$17)*F124+LOOKUP(D124,'Regression Results'!$A$15:$A$17,'Regression Results'!$D$15:$D$17)*F124*C124</f>
        <v>7.4651216643665794</v>
      </c>
      <c r="I124" s="53">
        <f t="shared" si="4"/>
        <v>12.738578267116173</v>
      </c>
    </row>
    <row r="125" spans="1:9" x14ac:dyDescent="0.25">
      <c r="A125" s="51">
        <v>5</v>
      </c>
      <c r="B125" s="51">
        <v>4</v>
      </c>
      <c r="C125" s="52">
        <v>69.492499499999994</v>
      </c>
      <c r="D125" s="54">
        <v>1</v>
      </c>
      <c r="E125">
        <v>1</v>
      </c>
      <c r="F125">
        <v>1</v>
      </c>
      <c r="G125" s="53">
        <f>'Regression Results'!$C$2*E125</f>
        <v>20.203699931482753</v>
      </c>
      <c r="H125">
        <f>LOOKUP(D125,'Regression Results'!$A$15:$A$17,'Regression Results'!$B$15:$B$17)+LOOKUP(D125,'Regression Results'!$A$15:$A$17,'Regression Results'!$C$15:$C$17)*F125+LOOKUP(D125,'Regression Results'!$A$15:$A$17,'Regression Results'!$D$15:$D$17)*F125*C125</f>
        <v>7.3535404242821212</v>
      </c>
      <c r="I125" s="53">
        <f t="shared" si="4"/>
        <v>12.850159507200631</v>
      </c>
    </row>
    <row r="126" spans="1:9" x14ac:dyDescent="0.25">
      <c r="A126" s="51">
        <v>5</v>
      </c>
      <c r="B126" s="51">
        <v>5</v>
      </c>
      <c r="C126" s="52">
        <v>72.034999708333345</v>
      </c>
      <c r="D126" s="54">
        <v>1</v>
      </c>
      <c r="E126">
        <v>1</v>
      </c>
      <c r="F126">
        <v>1</v>
      </c>
      <c r="G126" s="53">
        <f>'Regression Results'!$C$2*E126</f>
        <v>20.203699931482753</v>
      </c>
      <c r="H126">
        <f>LOOKUP(D126,'Regression Results'!$A$15:$A$17,'Regression Results'!$B$15:$B$17)+LOOKUP(D126,'Regression Results'!$A$15:$A$17,'Regression Results'!$C$15:$C$17)*F126+LOOKUP(D126,'Regression Results'!$A$15:$A$17,'Regression Results'!$D$15:$D$17)*F126*C126</f>
        <v>7.0065121839983178</v>
      </c>
      <c r="I126" s="53">
        <f t="shared" si="4"/>
        <v>13.197187747484435</v>
      </c>
    </row>
    <row r="127" spans="1:9" x14ac:dyDescent="0.25">
      <c r="A127" s="51">
        <v>5</v>
      </c>
      <c r="B127" s="51">
        <v>6</v>
      </c>
      <c r="C127" s="52">
        <v>71.99000012499998</v>
      </c>
      <c r="D127" s="54">
        <v>1</v>
      </c>
      <c r="E127">
        <v>1</v>
      </c>
      <c r="F127">
        <v>1</v>
      </c>
      <c r="G127" s="53">
        <f>'Regression Results'!$C$2*E127</f>
        <v>20.203699931482753</v>
      </c>
      <c r="H127">
        <f>LOOKUP(D127,'Regression Results'!$A$15:$A$17,'Regression Results'!$B$15:$B$17)+LOOKUP(D127,'Regression Results'!$A$15:$A$17,'Regression Results'!$C$15:$C$17)*F127+LOOKUP(D127,'Regression Results'!$A$15:$A$17,'Regression Results'!$D$15:$D$17)*F127*C127</f>
        <v>7.0126542193721981</v>
      </c>
      <c r="I127" s="53">
        <f t="shared" si="4"/>
        <v>13.191045712110554</v>
      </c>
    </row>
    <row r="128" spans="1:9" x14ac:dyDescent="0.25">
      <c r="A128" s="51">
        <v>5</v>
      </c>
      <c r="B128" s="51">
        <v>7</v>
      </c>
      <c r="C128" s="52">
        <v>69.042500125000004</v>
      </c>
      <c r="D128" s="54">
        <v>1</v>
      </c>
      <c r="E128">
        <v>1</v>
      </c>
      <c r="F128">
        <v>1</v>
      </c>
      <c r="G128" s="53">
        <f>'Regression Results'!$C$2*E128</f>
        <v>20.203699931482753</v>
      </c>
      <c r="H128">
        <f>LOOKUP(D128,'Regression Results'!$A$15:$A$17,'Regression Results'!$B$15:$B$17)+LOOKUP(D128,'Regression Results'!$A$15:$A$17,'Regression Results'!$C$15:$C$17)*F128+LOOKUP(D128,'Regression Results'!$A$15:$A$17,'Regression Results'!$D$15:$D$17)*F128*C128</f>
        <v>7.4149612614262903</v>
      </c>
      <c r="I128" s="53">
        <f t="shared" si="4"/>
        <v>12.788738670056462</v>
      </c>
    </row>
    <row r="129" spans="1:9" x14ac:dyDescent="0.25">
      <c r="A129" s="51">
        <v>5</v>
      </c>
      <c r="B129" s="51">
        <v>8</v>
      </c>
      <c r="C129" s="52">
        <v>66.904999791666668</v>
      </c>
      <c r="D129" s="54">
        <v>1</v>
      </c>
      <c r="E129">
        <v>1</v>
      </c>
      <c r="F129">
        <v>1</v>
      </c>
      <c r="G129" s="53">
        <f>'Regression Results'!$C$2*E129</f>
        <v>20.203699931482753</v>
      </c>
      <c r="H129">
        <f>LOOKUP(D129,'Regression Results'!$A$15:$A$17,'Regression Results'!$B$15:$B$17)+LOOKUP(D129,'Regression Results'!$A$15:$A$17,'Regression Results'!$C$15:$C$17)*F129+LOOKUP(D129,'Regression Results'!$A$15:$A$17,'Regression Results'!$D$15:$D$17)*F129*C129</f>
        <v>7.7067106885655541</v>
      </c>
      <c r="I129" s="53">
        <f t="shared" si="4"/>
        <v>12.496989242917198</v>
      </c>
    </row>
    <row r="130" spans="1:9" x14ac:dyDescent="0.25">
      <c r="A130" s="51">
        <v>5</v>
      </c>
      <c r="B130" s="51">
        <v>9</v>
      </c>
      <c r="C130" s="52">
        <v>66.687500374999999</v>
      </c>
      <c r="D130" s="54">
        <v>1</v>
      </c>
      <c r="E130">
        <v>1</v>
      </c>
      <c r="F130">
        <v>1</v>
      </c>
      <c r="G130" s="53">
        <f>'Regression Results'!$C$2*E130</f>
        <v>20.203699931482753</v>
      </c>
      <c r="H130">
        <f>LOOKUP(D130,'Regression Results'!$A$15:$A$17,'Regression Results'!$B$15:$B$17)+LOOKUP(D130,'Regression Results'!$A$15:$A$17,'Regression Results'!$C$15:$C$17)*F130+LOOKUP(D130,'Regression Results'!$A$15:$A$17,'Regression Results'!$D$15:$D$17)*F130*C130</f>
        <v>7.7363973881304933</v>
      </c>
      <c r="I130" s="53">
        <f t="shared" si="4"/>
        <v>12.467302543352259</v>
      </c>
    </row>
    <row r="131" spans="1:9" x14ac:dyDescent="0.25">
      <c r="A131" s="51">
        <v>5</v>
      </c>
      <c r="B131" s="51">
        <v>10</v>
      </c>
      <c r="C131" s="52">
        <v>71.25500000000001</v>
      </c>
      <c r="D131" s="54">
        <v>1</v>
      </c>
      <c r="E131">
        <v>1</v>
      </c>
      <c r="F131">
        <v>1</v>
      </c>
      <c r="G131" s="53">
        <f>'Regression Results'!$C$2*E131</f>
        <v>20.203699931482753</v>
      </c>
      <c r="H131">
        <f>LOOKUP(D131,'Regression Results'!$A$15:$A$17,'Regression Results'!$B$15:$B$17)+LOOKUP(D131,'Regression Results'!$A$15:$A$17,'Regression Results'!$C$15:$C$17)*F131+LOOKUP(D131,'Regression Results'!$A$15:$A$17,'Regression Results'!$D$15:$D$17)*F131*C131</f>
        <v>7.1129750764368715</v>
      </c>
      <c r="I131" s="53">
        <f t="shared" ref="I131:I194" si="5">G131-H131</f>
        <v>13.090724855045881</v>
      </c>
    </row>
    <row r="132" spans="1:9" x14ac:dyDescent="0.25">
      <c r="A132" s="51">
        <v>5</v>
      </c>
      <c r="B132" s="51">
        <v>11</v>
      </c>
      <c r="C132" s="52">
        <v>77.254999916666662</v>
      </c>
      <c r="D132" s="54">
        <v>1</v>
      </c>
      <c r="E132">
        <v>1</v>
      </c>
      <c r="F132">
        <v>1</v>
      </c>
      <c r="G132" s="53">
        <f>'Regression Results'!$C$2*E132</f>
        <v>20.203699931482753</v>
      </c>
      <c r="H132">
        <f>LOOKUP(D132,'Regression Results'!$A$15:$A$17,'Regression Results'!$B$15:$B$17)+LOOKUP(D132,'Regression Results'!$A$15:$A$17,'Regression Results'!$C$15:$C$17)*F132+LOOKUP(D132,'Regression Results'!$A$15:$A$17,'Regression Results'!$D$15:$D$17)*F132*C132</f>
        <v>6.2940294551310263</v>
      </c>
      <c r="I132" s="53">
        <f t="shared" si="5"/>
        <v>13.909670476351726</v>
      </c>
    </row>
    <row r="133" spans="1:9" x14ac:dyDescent="0.25">
      <c r="A133" s="51">
        <v>5</v>
      </c>
      <c r="B133" s="51">
        <v>12</v>
      </c>
      <c r="C133" s="52">
        <v>80.127499708333346</v>
      </c>
      <c r="D133" s="54">
        <v>1</v>
      </c>
      <c r="E133">
        <v>1</v>
      </c>
      <c r="F133">
        <v>1</v>
      </c>
      <c r="G133" s="53">
        <f>'Regression Results'!$C$2*E133</f>
        <v>20.203699931482753</v>
      </c>
      <c r="H133">
        <f>LOOKUP(D133,'Regression Results'!$A$15:$A$17,'Regression Results'!$B$15:$B$17)+LOOKUP(D133,'Regression Results'!$A$15:$A$17,'Regression Results'!$C$15:$C$17)*F133+LOOKUP(D133,'Regression Results'!$A$15:$A$17,'Regression Results'!$D$15:$D$17)*F133*C133</f>
        <v>5.901959261921041</v>
      </c>
      <c r="I133" s="53">
        <f t="shared" si="5"/>
        <v>14.301740669561712</v>
      </c>
    </row>
    <row r="134" spans="1:9" x14ac:dyDescent="0.25">
      <c r="A134" s="51">
        <v>5</v>
      </c>
      <c r="B134" s="51">
        <v>13</v>
      </c>
      <c r="C134" s="52">
        <v>81.687499833333334</v>
      </c>
      <c r="D134" s="54">
        <v>1</v>
      </c>
      <c r="E134">
        <v>1</v>
      </c>
      <c r="F134">
        <v>1</v>
      </c>
      <c r="G134" s="53">
        <f>'Regression Results'!$C$2*E134</f>
        <v>20.203699931482753</v>
      </c>
      <c r="H134">
        <f>LOOKUP(D134,'Regression Results'!$A$15:$A$17,'Regression Results'!$B$15:$B$17)+LOOKUP(D134,'Regression Results'!$A$15:$A$17,'Regression Results'!$C$15:$C$17)*F134+LOOKUP(D134,'Regression Results'!$A$15:$A$17,'Regression Results'!$D$15:$D$17)*F134*C134</f>
        <v>5.6890333803628508</v>
      </c>
      <c r="I134" s="53">
        <f t="shared" si="5"/>
        <v>14.514666551119902</v>
      </c>
    </row>
    <row r="135" spans="1:9" x14ac:dyDescent="0.25">
      <c r="A135" s="51">
        <v>5</v>
      </c>
      <c r="B135" s="51">
        <v>14</v>
      </c>
      <c r="C135" s="52">
        <v>75.537499791666662</v>
      </c>
      <c r="D135" s="54">
        <v>1</v>
      </c>
      <c r="E135">
        <v>1</v>
      </c>
      <c r="F135">
        <v>1</v>
      </c>
      <c r="G135" s="53">
        <f>'Regression Results'!$C$2*E135</f>
        <v>20.203699931482753</v>
      </c>
      <c r="H135">
        <f>LOOKUP(D135,'Regression Results'!$A$15:$A$17,'Regression Results'!$B$15:$B$17)+LOOKUP(D135,'Regression Results'!$A$15:$A$17,'Regression Results'!$C$15:$C$17)*F135+LOOKUP(D135,'Regression Results'!$A$15:$A$17,'Regression Results'!$D$15:$D$17)*F135*C135</f>
        <v>6.5284526595470691</v>
      </c>
      <c r="I135" s="53">
        <f t="shared" si="5"/>
        <v>13.675247271935683</v>
      </c>
    </row>
    <row r="136" spans="1:9" x14ac:dyDescent="0.25">
      <c r="A136" s="51">
        <v>5</v>
      </c>
      <c r="B136" s="51">
        <v>15</v>
      </c>
      <c r="C136" s="52">
        <v>76.354999708333338</v>
      </c>
      <c r="D136" s="54">
        <v>1</v>
      </c>
      <c r="E136">
        <v>1</v>
      </c>
      <c r="F136">
        <v>1</v>
      </c>
      <c r="G136" s="53">
        <f>'Regression Results'!$C$2*E136</f>
        <v>20.203699931482753</v>
      </c>
      <c r="H136">
        <f>LOOKUP(D136,'Regression Results'!$A$15:$A$17,'Regression Results'!$B$15:$B$17)+LOOKUP(D136,'Regression Results'!$A$15:$A$17,'Regression Results'!$C$15:$C$17)*F136+LOOKUP(D136,'Regression Results'!$A$15:$A$17,'Regression Results'!$D$15:$D$17)*F136*C136</f>
        <v>6.41687132846865</v>
      </c>
      <c r="I136" s="53">
        <f t="shared" si="5"/>
        <v>13.786828603014103</v>
      </c>
    </row>
    <row r="137" spans="1:9" x14ac:dyDescent="0.25">
      <c r="A137" s="51">
        <v>5</v>
      </c>
      <c r="B137" s="51">
        <v>16</v>
      </c>
      <c r="C137" s="52">
        <v>84.709999416666662</v>
      </c>
      <c r="D137" s="54">
        <v>1</v>
      </c>
      <c r="E137">
        <v>1</v>
      </c>
      <c r="F137">
        <v>1</v>
      </c>
      <c r="G137" s="53">
        <f>'Regression Results'!$C$2*E137</f>
        <v>20.203699931482753</v>
      </c>
      <c r="H137">
        <f>LOOKUP(D137,'Regression Results'!$A$15:$A$17,'Regression Results'!$B$15:$B$17)+LOOKUP(D137,'Regression Results'!$A$15:$A$17,'Regression Results'!$C$15:$C$17)*F137+LOOKUP(D137,'Regression Results'!$A$15:$A$17,'Regression Results'!$D$15:$D$17)*F137*C137</f>
        <v>5.2764895747714782</v>
      </c>
      <c r="I137" s="53">
        <f t="shared" si="5"/>
        <v>14.927210356711274</v>
      </c>
    </row>
    <row r="138" spans="1:9" x14ac:dyDescent="0.25">
      <c r="A138" s="51">
        <v>5</v>
      </c>
      <c r="B138" s="51">
        <v>17</v>
      </c>
      <c r="C138" s="52">
        <v>87.32750041666668</v>
      </c>
      <c r="D138" s="54">
        <v>1</v>
      </c>
      <c r="E138">
        <v>1</v>
      </c>
      <c r="F138">
        <v>1</v>
      </c>
      <c r="G138" s="53">
        <f>'Regression Results'!$C$2*E138</f>
        <v>20.203699931482753</v>
      </c>
      <c r="H138">
        <f>LOOKUP(D138,'Regression Results'!$A$15:$A$17,'Regression Results'!$B$15:$B$17)+LOOKUP(D138,'Regression Results'!$A$15:$A$17,'Regression Results'!$C$15:$C$17)*F138+LOOKUP(D138,'Regression Results'!$A$15:$A$17,'Regression Results'!$D$15:$D$17)*F138*C138</f>
        <v>4.9192244060238473</v>
      </c>
      <c r="I138" s="53">
        <f t="shared" si="5"/>
        <v>15.284475525458905</v>
      </c>
    </row>
    <row r="139" spans="1:9" x14ac:dyDescent="0.25">
      <c r="A139" s="51">
        <v>5</v>
      </c>
      <c r="B139" s="51">
        <v>18</v>
      </c>
      <c r="C139" s="52">
        <v>83.622498791666672</v>
      </c>
      <c r="D139" s="54">
        <v>1</v>
      </c>
      <c r="E139">
        <v>1</v>
      </c>
      <c r="F139">
        <v>1</v>
      </c>
      <c r="G139" s="53">
        <f>'Regression Results'!$C$2*E139</f>
        <v>20.203699931482753</v>
      </c>
      <c r="H139">
        <f>LOOKUP(D139,'Regression Results'!$A$15:$A$17,'Regression Results'!$B$15:$B$17)+LOOKUP(D139,'Regression Results'!$A$15:$A$17,'Regression Results'!$C$15:$C$17)*F139+LOOKUP(D139,'Regression Results'!$A$15:$A$17,'Regression Results'!$D$15:$D$17)*F139*C139</f>
        <v>5.4249235560015805</v>
      </c>
      <c r="I139" s="53">
        <f t="shared" si="5"/>
        <v>14.778776375481172</v>
      </c>
    </row>
    <row r="140" spans="1:9" x14ac:dyDescent="0.25">
      <c r="A140" s="51">
        <v>5</v>
      </c>
      <c r="B140" s="51">
        <v>19</v>
      </c>
      <c r="C140" s="52">
        <v>88.31000058333332</v>
      </c>
      <c r="D140" s="54">
        <v>1</v>
      </c>
      <c r="E140">
        <v>1</v>
      </c>
      <c r="F140">
        <v>1</v>
      </c>
      <c r="G140" s="53">
        <f>'Regression Results'!$C$2*E140</f>
        <v>20.203699931482753</v>
      </c>
      <c r="H140">
        <f>LOOKUP(D140,'Regression Results'!$A$15:$A$17,'Regression Results'!$B$15:$B$17)+LOOKUP(D140,'Regression Results'!$A$15:$A$17,'Regression Results'!$C$15:$C$17)*F140+LOOKUP(D140,'Regression Results'!$A$15:$A$17,'Regression Results'!$D$15:$D$17)*F140*C140</f>
        <v>4.7851220359239957</v>
      </c>
      <c r="I140" s="53">
        <f t="shared" si="5"/>
        <v>15.418577895558757</v>
      </c>
    </row>
    <row r="141" spans="1:9" x14ac:dyDescent="0.25">
      <c r="A141" s="51">
        <v>5</v>
      </c>
      <c r="B141" s="51">
        <v>20</v>
      </c>
      <c r="C141" s="52">
        <v>93.672499791666667</v>
      </c>
      <c r="D141" s="54">
        <v>1</v>
      </c>
      <c r="E141">
        <v>1</v>
      </c>
      <c r="F141">
        <v>1</v>
      </c>
      <c r="G141" s="53">
        <f>'Regression Results'!$C$2*E141</f>
        <v>20.203699931482753</v>
      </c>
      <c r="H141">
        <f>LOOKUP(D141,'Regression Results'!$A$15:$A$17,'Regression Results'!$B$15:$B$17)+LOOKUP(D141,'Regression Results'!$A$15:$A$17,'Regression Results'!$C$15:$C$17)*F141+LOOKUP(D141,'Regression Results'!$A$15:$A$17,'Regression Results'!$D$15:$D$17)*F141*C141</f>
        <v>4.0531894847714867</v>
      </c>
      <c r="I141" s="53">
        <f t="shared" si="5"/>
        <v>16.150510446711266</v>
      </c>
    </row>
    <row r="142" spans="1:9" x14ac:dyDescent="0.25">
      <c r="A142" s="51">
        <v>5</v>
      </c>
      <c r="B142" s="51">
        <v>21</v>
      </c>
      <c r="C142" s="52">
        <v>95.982500374999987</v>
      </c>
      <c r="D142" s="54">
        <v>1</v>
      </c>
      <c r="E142">
        <v>1</v>
      </c>
      <c r="F142">
        <v>1</v>
      </c>
      <c r="G142" s="53">
        <f>'Regression Results'!$C$2*E142</f>
        <v>20.203699931482753</v>
      </c>
      <c r="H142">
        <f>LOOKUP(D142,'Regression Results'!$A$15:$A$17,'Regression Results'!$B$15:$B$17)+LOOKUP(D142,'Regression Results'!$A$15:$A$17,'Regression Results'!$C$15:$C$17)*F142+LOOKUP(D142,'Regression Results'!$A$15:$A$17,'Regression Results'!$D$15:$D$17)*F142*C142</f>
        <v>3.7378953365699381</v>
      </c>
      <c r="I142" s="53">
        <f t="shared" si="5"/>
        <v>16.465804594912814</v>
      </c>
    </row>
    <row r="143" spans="1:9" x14ac:dyDescent="0.25">
      <c r="A143" s="51">
        <v>5</v>
      </c>
      <c r="B143" s="51">
        <v>22</v>
      </c>
      <c r="C143" s="52">
        <v>91.174999708333345</v>
      </c>
      <c r="D143" s="54">
        <v>1</v>
      </c>
      <c r="E143">
        <v>1</v>
      </c>
      <c r="F143">
        <v>1</v>
      </c>
      <c r="G143" s="53">
        <f>'Regression Results'!$C$2*E143</f>
        <v>20.203699931482753</v>
      </c>
      <c r="H143">
        <f>LOOKUP(D143,'Regression Results'!$A$15:$A$17,'Regression Results'!$B$15:$B$17)+LOOKUP(D143,'Regression Results'!$A$15:$A$17,'Regression Results'!$C$15:$C$17)*F143+LOOKUP(D143,'Regression Results'!$A$15:$A$17,'Regression Results'!$D$15:$D$17)*F143*C143</f>
        <v>4.3940756157488181</v>
      </c>
      <c r="I143" s="53">
        <f t="shared" si="5"/>
        <v>15.809624315733934</v>
      </c>
    </row>
    <row r="144" spans="1:9" x14ac:dyDescent="0.25">
      <c r="A144" s="51">
        <v>5</v>
      </c>
      <c r="B144" s="51">
        <v>23</v>
      </c>
      <c r="C144" s="52">
        <v>89.09750008333333</v>
      </c>
      <c r="D144" s="54">
        <v>1</v>
      </c>
      <c r="E144">
        <v>1</v>
      </c>
      <c r="F144">
        <v>1</v>
      </c>
      <c r="G144" s="53">
        <f>'Regression Results'!$C$2*E144</f>
        <v>20.203699931482753</v>
      </c>
      <c r="H144">
        <f>LOOKUP(D144,'Regression Results'!$A$15:$A$17,'Regression Results'!$B$15:$B$17)+LOOKUP(D144,'Regression Results'!$A$15:$A$17,'Regression Results'!$C$15:$C$17)*F144+LOOKUP(D144,'Regression Results'!$A$15:$A$17,'Regression Results'!$D$15:$D$17)*F144*C144</f>
        <v>4.6776354898802008</v>
      </c>
      <c r="I144" s="53">
        <f t="shared" si="5"/>
        <v>15.526064441602552</v>
      </c>
    </row>
    <row r="145" spans="1:9" x14ac:dyDescent="0.25">
      <c r="A145" s="51">
        <v>5</v>
      </c>
      <c r="B145" s="51">
        <v>24</v>
      </c>
      <c r="C145" s="52">
        <v>83.637500541666654</v>
      </c>
      <c r="D145" s="54">
        <v>1</v>
      </c>
      <c r="E145">
        <v>1</v>
      </c>
      <c r="F145">
        <v>1</v>
      </c>
      <c r="G145" s="53">
        <f>'Regression Results'!$C$2*E145</f>
        <v>20.203699931482753</v>
      </c>
      <c r="H145">
        <f>LOOKUP(D145,'Regression Results'!$A$15:$A$17,'Regression Results'!$B$15:$B$17)+LOOKUP(D145,'Regression Results'!$A$15:$A$17,'Regression Results'!$C$15:$C$17)*F145+LOOKUP(D145,'Regression Results'!$A$15:$A$17,'Regression Results'!$D$15:$D$17)*F145*C145</f>
        <v>5.4228759530607409</v>
      </c>
      <c r="I145" s="53">
        <f t="shared" si="5"/>
        <v>14.780823978422012</v>
      </c>
    </row>
    <row r="146" spans="1:9" x14ac:dyDescent="0.25">
      <c r="A146" s="51">
        <v>5</v>
      </c>
      <c r="B146" s="51">
        <v>25</v>
      </c>
      <c r="C146" s="52">
        <v>81.147499708333342</v>
      </c>
      <c r="D146" s="54">
        <v>1</v>
      </c>
      <c r="E146">
        <v>1</v>
      </c>
      <c r="F146">
        <v>1</v>
      </c>
      <c r="G146" s="53">
        <f>'Regression Results'!$C$2*E146</f>
        <v>20.203699931482753</v>
      </c>
      <c r="H146">
        <f>LOOKUP(D146,'Regression Results'!$A$15:$A$17,'Regression Results'!$B$15:$B$17)+LOOKUP(D146,'Regression Results'!$A$15:$A$17,'Regression Results'!$C$15:$C$17)*F146+LOOKUP(D146,'Regression Results'!$A$15:$A$17,'Regression Results'!$D$15:$D$17)*F146*C146</f>
        <v>5.7627385043654247</v>
      </c>
      <c r="I146" s="53">
        <f t="shared" si="5"/>
        <v>14.440961427117328</v>
      </c>
    </row>
    <row r="147" spans="1:9" x14ac:dyDescent="0.25">
      <c r="A147" s="51">
        <v>5</v>
      </c>
      <c r="B147" s="51">
        <v>26</v>
      </c>
      <c r="C147" s="52">
        <v>85.220000250000012</v>
      </c>
      <c r="D147" s="54">
        <v>1</v>
      </c>
      <c r="E147">
        <v>1</v>
      </c>
      <c r="F147">
        <v>1</v>
      </c>
      <c r="G147" s="53">
        <f>'Regression Results'!$C$2*E147</f>
        <v>20.203699931482753</v>
      </c>
      <c r="H147">
        <f>LOOKUP(D147,'Regression Results'!$A$15:$A$17,'Regression Results'!$B$15:$B$17)+LOOKUP(D147,'Regression Results'!$A$15:$A$17,'Regression Results'!$C$15:$C$17)*F147+LOOKUP(D147,'Regression Results'!$A$15:$A$17,'Regression Results'!$D$15:$D$17)*F147*C147</f>
        <v>5.2068790822512199</v>
      </c>
      <c r="I147" s="53">
        <f t="shared" si="5"/>
        <v>14.996820849231533</v>
      </c>
    </row>
    <row r="148" spans="1:9" x14ac:dyDescent="0.25">
      <c r="A148" s="51">
        <v>5</v>
      </c>
      <c r="B148" s="51">
        <v>27</v>
      </c>
      <c r="C148" s="52">
        <v>93.874999916666653</v>
      </c>
      <c r="D148" s="54">
        <v>1</v>
      </c>
      <c r="E148">
        <v>1</v>
      </c>
      <c r="F148">
        <v>1</v>
      </c>
      <c r="G148" s="53">
        <f>'Regression Results'!$C$2*E148</f>
        <v>20.203699931482753</v>
      </c>
      <c r="H148">
        <f>LOOKUP(D148,'Regression Results'!$A$15:$A$17,'Regression Results'!$B$15:$B$17)+LOOKUP(D148,'Regression Results'!$A$15:$A$17,'Regression Results'!$C$15:$C$17)*F148+LOOKUP(D148,'Regression Results'!$A$15:$A$17,'Regression Results'!$D$15:$D$17)*F148*C148</f>
        <v>4.0255500526071675</v>
      </c>
      <c r="I148" s="53">
        <f t="shared" si="5"/>
        <v>16.178149878875587</v>
      </c>
    </row>
    <row r="149" spans="1:9" x14ac:dyDescent="0.25">
      <c r="A149" s="51">
        <v>5</v>
      </c>
      <c r="B149" s="51">
        <v>28</v>
      </c>
      <c r="C149" s="52">
        <v>98.150000333333324</v>
      </c>
      <c r="D149" s="54">
        <v>1</v>
      </c>
      <c r="E149">
        <v>1</v>
      </c>
      <c r="F149">
        <v>1</v>
      </c>
      <c r="G149" s="53">
        <f>'Regression Results'!$C$2*E149</f>
        <v>20.203699931482753</v>
      </c>
      <c r="H149">
        <f>LOOKUP(D149,'Regression Results'!$A$15:$A$17,'Regression Results'!$B$15:$B$17)+LOOKUP(D149,'Regression Results'!$A$15:$A$17,'Regression Results'!$C$15:$C$17)*F149+LOOKUP(D149,'Regression Results'!$A$15:$A$17,'Regression Results'!$D$15:$D$17)*F149*C149</f>
        <v>3.4420512324513766</v>
      </c>
      <c r="I149" s="53">
        <f t="shared" si="5"/>
        <v>16.761648699031376</v>
      </c>
    </row>
    <row r="150" spans="1:9" x14ac:dyDescent="0.25">
      <c r="A150" s="51">
        <v>5</v>
      </c>
      <c r="B150" s="51">
        <v>29</v>
      </c>
      <c r="C150" s="52">
        <v>92.457500208333329</v>
      </c>
      <c r="D150" s="54">
        <v>1</v>
      </c>
      <c r="E150">
        <v>1</v>
      </c>
      <c r="F150">
        <v>1</v>
      </c>
      <c r="G150" s="53">
        <f>'Regression Results'!$C$2*E150</f>
        <v>20.203699931482753</v>
      </c>
      <c r="H150">
        <f>LOOKUP(D150,'Regression Results'!$A$15:$A$17,'Regression Results'!$B$15:$B$17)+LOOKUP(D150,'Regression Results'!$A$15:$A$17,'Regression Results'!$C$15:$C$17)*F150+LOOKUP(D150,'Regression Results'!$A$15:$A$17,'Regression Results'!$D$15:$D$17)*F150*C150</f>
        <v>4.2190259185179819</v>
      </c>
      <c r="I150" s="53">
        <f t="shared" si="5"/>
        <v>15.984674012964771</v>
      </c>
    </row>
    <row r="151" spans="1:9" x14ac:dyDescent="0.25">
      <c r="A151" s="51">
        <v>5</v>
      </c>
      <c r="B151" s="51">
        <v>30</v>
      </c>
      <c r="C151" s="52">
        <v>89.937500458333361</v>
      </c>
      <c r="D151" s="54">
        <v>1</v>
      </c>
      <c r="E151">
        <v>1</v>
      </c>
      <c r="F151">
        <v>1</v>
      </c>
      <c r="G151" s="53">
        <f>'Regression Results'!$C$2*E151</f>
        <v>20.203699931482753</v>
      </c>
      <c r="H151">
        <f>LOOKUP(D151,'Regression Results'!$A$15:$A$17,'Regression Results'!$B$15:$B$17)+LOOKUP(D151,'Regression Results'!$A$15:$A$17,'Regression Results'!$C$15:$C$17)*F151+LOOKUP(D151,'Regression Results'!$A$15:$A$17,'Regression Results'!$D$15:$D$17)*F151*C151</f>
        <v>4.5629830501208808</v>
      </c>
      <c r="I151" s="53">
        <f t="shared" si="5"/>
        <v>15.640716881361872</v>
      </c>
    </row>
    <row r="152" spans="1:9" x14ac:dyDescent="0.25">
      <c r="A152" s="51">
        <v>5</v>
      </c>
      <c r="B152" s="51">
        <v>31</v>
      </c>
      <c r="C152" s="52">
        <v>89.922499416666668</v>
      </c>
      <c r="D152" s="54">
        <v>1</v>
      </c>
      <c r="E152">
        <v>1</v>
      </c>
      <c r="F152">
        <v>1</v>
      </c>
      <c r="G152" s="53">
        <f>'Regression Results'!$C$2*E152</f>
        <v>20.203699931482753</v>
      </c>
      <c r="H152">
        <f>LOOKUP(D152,'Regression Results'!$A$15:$A$17,'Regression Results'!$B$15:$B$17)+LOOKUP(D152,'Regression Results'!$A$15:$A$17,'Regression Results'!$C$15:$C$17)*F152+LOOKUP(D152,'Regression Results'!$A$15:$A$17,'Regression Results'!$D$15:$D$17)*F152*C152</f>
        <v>4.5650305563806466</v>
      </c>
      <c r="I152" s="53">
        <f t="shared" si="5"/>
        <v>15.638669375102106</v>
      </c>
    </row>
    <row r="153" spans="1:9" x14ac:dyDescent="0.25">
      <c r="A153" s="51">
        <v>6</v>
      </c>
      <c r="B153" s="51">
        <v>1</v>
      </c>
      <c r="C153" s="52">
        <v>88.47500054166666</v>
      </c>
      <c r="D153" s="54">
        <v>1</v>
      </c>
      <c r="E153">
        <v>1</v>
      </c>
      <c r="F153">
        <v>1</v>
      </c>
      <c r="G153" s="53">
        <f>'Regression Results'!$C$2*E153</f>
        <v>20.203699931482753</v>
      </c>
      <c r="H153">
        <f>LOOKUP(D153,'Regression Results'!$A$15:$A$17,'Regression Results'!$B$15:$B$17)+LOOKUP(D153,'Regression Results'!$A$15:$A$17,'Regression Results'!$C$15:$C$17)*F153+LOOKUP(D153,'Regression Results'!$A$15:$A$17,'Regression Results'!$D$15:$D$17)*F153*C153</f>
        <v>4.7626010367124145</v>
      </c>
      <c r="I153" s="53">
        <f t="shared" si="5"/>
        <v>15.441098894770338</v>
      </c>
    </row>
    <row r="154" spans="1:9" x14ac:dyDescent="0.25">
      <c r="A154" s="51">
        <v>6</v>
      </c>
      <c r="B154" s="51">
        <v>2</v>
      </c>
      <c r="C154" s="52">
        <v>82.047499958333333</v>
      </c>
      <c r="D154" s="54">
        <v>1</v>
      </c>
      <c r="E154">
        <v>1</v>
      </c>
      <c r="F154">
        <v>1</v>
      </c>
      <c r="G154" s="53">
        <f>'Regression Results'!$C$2*E154</f>
        <v>20.203699931482753</v>
      </c>
      <c r="H154">
        <f>LOOKUP(D154,'Regression Results'!$A$15:$A$17,'Regression Results'!$B$15:$B$17)+LOOKUP(D154,'Regression Results'!$A$15:$A$17,'Regression Results'!$C$15:$C$17)*F154+LOOKUP(D154,'Regression Results'!$A$15:$A$17,'Regression Results'!$D$15:$D$17)*F154*C154</f>
        <v>5.6398966253406773</v>
      </c>
      <c r="I154" s="53">
        <f t="shared" si="5"/>
        <v>14.563803306142075</v>
      </c>
    </row>
    <row r="155" spans="1:9" x14ac:dyDescent="0.25">
      <c r="A155" s="51">
        <v>6</v>
      </c>
      <c r="B155" s="51">
        <v>3</v>
      </c>
      <c r="C155" s="52">
        <v>80.517499791666665</v>
      </c>
      <c r="D155" s="54">
        <v>1</v>
      </c>
      <c r="E155">
        <v>1</v>
      </c>
      <c r="F155">
        <v>1</v>
      </c>
      <c r="G155" s="53">
        <f>'Regression Results'!$C$2*E155</f>
        <v>20.203699931482753</v>
      </c>
      <c r="H155">
        <f>LOOKUP(D155,'Regression Results'!$A$15:$A$17,'Regression Results'!$B$15:$B$17)+LOOKUP(D155,'Regression Results'!$A$15:$A$17,'Regression Results'!$C$15:$C$17)*F155+LOOKUP(D155,'Regression Results'!$A$15:$A$17,'Regression Results'!$D$15:$D$17)*F155*C155</f>
        <v>5.8487277844225911</v>
      </c>
      <c r="I155" s="53">
        <f t="shared" si="5"/>
        <v>14.354972147060161</v>
      </c>
    </row>
    <row r="156" spans="1:9" x14ac:dyDescent="0.25">
      <c r="A156" s="51">
        <v>6</v>
      </c>
      <c r="B156" s="51">
        <v>4</v>
      </c>
      <c r="C156" s="52">
        <v>90.762500333333335</v>
      </c>
      <c r="D156" s="54">
        <v>1</v>
      </c>
      <c r="E156">
        <v>1</v>
      </c>
      <c r="F156">
        <v>1</v>
      </c>
      <c r="G156" s="53">
        <f>'Regression Results'!$C$2*E156</f>
        <v>20.203699931482753</v>
      </c>
      <c r="H156">
        <f>LOOKUP(D156,'Regression Results'!$A$15:$A$17,'Regression Results'!$B$15:$B$17)+LOOKUP(D156,'Regression Results'!$A$15:$A$17,'Regression Results'!$C$15:$C$17)*F156+LOOKUP(D156,'Regression Results'!$A$15:$A$17,'Regression Results'!$D$15:$D$17)*F156*C156</f>
        <v>4.4503780426887403</v>
      </c>
      <c r="I156" s="53">
        <f t="shared" si="5"/>
        <v>15.753321888794012</v>
      </c>
    </row>
    <row r="157" spans="1:9" x14ac:dyDescent="0.25">
      <c r="A157" s="51">
        <v>6</v>
      </c>
      <c r="B157" s="51">
        <v>5</v>
      </c>
      <c r="C157" s="52">
        <v>98.539999124999994</v>
      </c>
      <c r="D157" s="54">
        <v>1</v>
      </c>
      <c r="E157">
        <v>1</v>
      </c>
      <c r="F157">
        <v>1</v>
      </c>
      <c r="G157" s="53">
        <f>'Regression Results'!$C$2*E157</f>
        <v>20.203699931482753</v>
      </c>
      <c r="H157">
        <f>LOOKUP(D157,'Regression Results'!$A$15:$A$17,'Regression Results'!$B$15:$B$17)+LOOKUP(D157,'Regression Results'!$A$15:$A$17,'Regression Results'!$C$15:$C$17)*F157+LOOKUP(D157,'Regression Results'!$A$15:$A$17,'Regression Results'!$D$15:$D$17)*F157*C157</f>
        <v>3.3888199312537211</v>
      </c>
      <c r="I157" s="53">
        <f t="shared" si="5"/>
        <v>16.814880000229032</v>
      </c>
    </row>
    <row r="158" spans="1:9" x14ac:dyDescent="0.25">
      <c r="A158" s="51">
        <v>6</v>
      </c>
      <c r="B158" s="51">
        <v>6</v>
      </c>
      <c r="C158" s="52">
        <v>99.184999375000018</v>
      </c>
      <c r="D158" s="54">
        <v>1</v>
      </c>
      <c r="E158">
        <v>1</v>
      </c>
      <c r="F158">
        <v>1</v>
      </c>
      <c r="G158" s="53">
        <f>'Regression Results'!$C$2*E158</f>
        <v>20.203699931482753</v>
      </c>
      <c r="H158">
        <f>LOOKUP(D158,'Regression Results'!$A$15:$A$17,'Regression Results'!$B$15:$B$17)+LOOKUP(D158,'Regression Results'!$A$15:$A$17,'Regression Results'!$C$15:$C$17)*F158+LOOKUP(D158,'Regression Results'!$A$15:$A$17,'Regression Results'!$D$15:$D$17)*F158*C158</f>
        <v>3.3007832416178733</v>
      </c>
      <c r="I158" s="53">
        <f t="shared" si="5"/>
        <v>16.902916689864881</v>
      </c>
    </row>
    <row r="159" spans="1:9" x14ac:dyDescent="0.25">
      <c r="A159" s="51">
        <v>6</v>
      </c>
      <c r="B159" s="51">
        <v>7</v>
      </c>
      <c r="C159" s="52">
        <v>94.18249920833334</v>
      </c>
      <c r="D159" s="54">
        <v>1</v>
      </c>
      <c r="E159">
        <v>1</v>
      </c>
      <c r="F159">
        <v>1</v>
      </c>
      <c r="G159" s="53">
        <f>'Regression Results'!$C$2*E159</f>
        <v>20.203699931482753</v>
      </c>
      <c r="H159">
        <f>LOOKUP(D159,'Regression Results'!$A$15:$A$17,'Regression Results'!$B$15:$B$17)+LOOKUP(D159,'Regression Results'!$A$15:$A$17,'Regression Results'!$C$15:$C$17)*F159+LOOKUP(D159,'Regression Results'!$A$15:$A$17,'Regression Results'!$D$15:$D$17)*F159*C159</f>
        <v>3.983579185613392</v>
      </c>
      <c r="I159" s="53">
        <f t="shared" si="5"/>
        <v>16.220120745869359</v>
      </c>
    </row>
    <row r="160" spans="1:9" x14ac:dyDescent="0.25">
      <c r="A160" s="51">
        <v>6</v>
      </c>
      <c r="B160" s="51">
        <v>8</v>
      </c>
      <c r="C160" s="52">
        <v>88.655000166666653</v>
      </c>
      <c r="D160" s="54">
        <v>1</v>
      </c>
      <c r="E160">
        <v>1</v>
      </c>
      <c r="F160">
        <v>1</v>
      </c>
      <c r="G160" s="53">
        <f>'Regression Results'!$C$2*E160</f>
        <v>20.203699931482753</v>
      </c>
      <c r="H160">
        <f>LOOKUP(D160,'Regression Results'!$A$15:$A$17,'Regression Results'!$B$15:$B$17)+LOOKUP(D160,'Regression Results'!$A$15:$A$17,'Regression Results'!$C$15:$C$17)*F160+LOOKUP(D160,'Regression Results'!$A$15:$A$17,'Regression Results'!$D$15:$D$17)*F160*C160</f>
        <v>4.7380327189161147</v>
      </c>
      <c r="I160" s="53">
        <f t="shared" si="5"/>
        <v>15.465667212566638</v>
      </c>
    </row>
    <row r="161" spans="1:9" x14ac:dyDescent="0.25">
      <c r="A161" s="51">
        <v>6</v>
      </c>
      <c r="B161" s="51">
        <v>9</v>
      </c>
      <c r="C161" s="52">
        <v>80.239999791666676</v>
      </c>
      <c r="D161" s="54">
        <v>1</v>
      </c>
      <c r="E161">
        <v>1</v>
      </c>
      <c r="F161">
        <v>1</v>
      </c>
      <c r="G161" s="53">
        <f>'Regression Results'!$C$2*E161</f>
        <v>20.203699931482753</v>
      </c>
      <c r="H161">
        <f>LOOKUP(D161,'Regression Results'!$A$15:$A$17,'Regression Results'!$B$15:$B$17)+LOOKUP(D161,'Regression Results'!$A$15:$A$17,'Regression Results'!$C$15:$C$17)*F161+LOOKUP(D161,'Regression Results'!$A$15:$A$17,'Regression Results'!$D$15:$D$17)*F161*C161</f>
        <v>5.8866040199340439</v>
      </c>
      <c r="I161" s="53">
        <f t="shared" si="5"/>
        <v>14.317095911548709</v>
      </c>
    </row>
    <row r="162" spans="1:9" x14ac:dyDescent="0.25">
      <c r="A162" s="51">
        <v>6</v>
      </c>
      <c r="B162" s="51">
        <v>10</v>
      </c>
      <c r="C162" s="52">
        <v>84.387500000000003</v>
      </c>
      <c r="D162" s="54">
        <v>1</v>
      </c>
      <c r="E162">
        <v>1</v>
      </c>
      <c r="F162">
        <v>1</v>
      </c>
      <c r="G162" s="53">
        <f>'Regression Results'!$C$2*E162</f>
        <v>20.203699931482753</v>
      </c>
      <c r="H162">
        <f>LOOKUP(D162,'Regression Results'!$A$15:$A$17,'Regression Results'!$B$15:$B$17)+LOOKUP(D162,'Regression Results'!$A$15:$A$17,'Regression Results'!$C$15:$C$17)*F162+LOOKUP(D162,'Regression Results'!$A$15:$A$17,'Regression Results'!$D$15:$D$17)*F162*C162</f>
        <v>5.3205078229083185</v>
      </c>
      <c r="I162" s="53">
        <f t="shared" si="5"/>
        <v>14.883192108574434</v>
      </c>
    </row>
    <row r="163" spans="1:9" x14ac:dyDescent="0.25">
      <c r="A163" s="51">
        <v>6</v>
      </c>
      <c r="B163" s="51">
        <v>11</v>
      </c>
      <c r="C163" s="52">
        <v>83.825000124999988</v>
      </c>
      <c r="D163" s="54">
        <v>1</v>
      </c>
      <c r="E163">
        <v>1</v>
      </c>
      <c r="F163">
        <v>1</v>
      </c>
      <c r="G163" s="53">
        <f>'Regression Results'!$C$2*E163</f>
        <v>20.203699931482753</v>
      </c>
      <c r="H163">
        <f>LOOKUP(D163,'Regression Results'!$A$15:$A$17,'Regression Results'!$B$15:$B$17)+LOOKUP(D163,'Regression Results'!$A$15:$A$17,'Regression Results'!$C$15:$C$17)*F163+LOOKUP(D163,'Regression Results'!$A$15:$A$17,'Regression Results'!$D$15:$D$17)*F163*C163</f>
        <v>5.3972839589107124</v>
      </c>
      <c r="I163" s="53">
        <f t="shared" si="5"/>
        <v>14.80641597257204</v>
      </c>
    </row>
    <row r="164" spans="1:9" x14ac:dyDescent="0.25">
      <c r="A164" s="51">
        <v>6</v>
      </c>
      <c r="B164" s="51">
        <v>12</v>
      </c>
      <c r="C164" s="52">
        <v>88.137499375000004</v>
      </c>
      <c r="D164" s="54">
        <v>1</v>
      </c>
      <c r="E164">
        <v>1</v>
      </c>
      <c r="F164">
        <v>1</v>
      </c>
      <c r="G164" s="53">
        <f>'Regression Results'!$C$2*E164</f>
        <v>20.203699931482753</v>
      </c>
      <c r="H164">
        <f>LOOKUP(D164,'Regression Results'!$A$15:$A$17,'Regression Results'!$B$15:$B$17)+LOOKUP(D164,'Regression Results'!$A$15:$A$17,'Regression Results'!$C$15:$C$17)*F164+LOOKUP(D164,'Regression Results'!$A$15:$A$17,'Regression Results'!$D$15:$D$17)*F164*C164</f>
        <v>4.8086668877900962</v>
      </c>
      <c r="I164" s="53">
        <f t="shared" si="5"/>
        <v>15.395033043692656</v>
      </c>
    </row>
    <row r="165" spans="1:9" x14ac:dyDescent="0.25">
      <c r="A165" s="51">
        <v>6</v>
      </c>
      <c r="B165" s="51">
        <v>13</v>
      </c>
      <c r="C165" s="52">
        <v>89.592500041666653</v>
      </c>
      <c r="D165" s="54">
        <v>1</v>
      </c>
      <c r="E165">
        <v>1</v>
      </c>
      <c r="F165">
        <v>1</v>
      </c>
      <c r="G165" s="53">
        <f>'Regression Results'!$C$2*E165</f>
        <v>20.203699931482753</v>
      </c>
      <c r="H165">
        <f>LOOKUP(D165,'Regression Results'!$A$15:$A$17,'Regression Results'!$B$15:$B$17)+LOOKUP(D165,'Regression Results'!$A$15:$A$17,'Regression Results'!$C$15:$C$17)*F165+LOOKUP(D165,'Regression Results'!$A$15:$A$17,'Regression Results'!$D$15:$D$17)*F165*C165</f>
        <v>4.6100724808712172</v>
      </c>
      <c r="I165" s="53">
        <f t="shared" si="5"/>
        <v>15.593627450611535</v>
      </c>
    </row>
    <row r="166" spans="1:9" x14ac:dyDescent="0.25">
      <c r="A166" s="51">
        <v>6</v>
      </c>
      <c r="B166" s="51">
        <v>14</v>
      </c>
      <c r="C166" s="52">
        <v>91.782500041666651</v>
      </c>
      <c r="D166" s="54">
        <v>1</v>
      </c>
      <c r="E166">
        <v>1</v>
      </c>
      <c r="F166">
        <v>1</v>
      </c>
      <c r="G166" s="53">
        <f>'Regression Results'!$C$2*E166</f>
        <v>20.203699931482753</v>
      </c>
      <c r="H166">
        <f>LOOKUP(D166,'Regression Results'!$A$15:$A$17,'Regression Results'!$B$15:$B$17)+LOOKUP(D166,'Regression Results'!$A$15:$A$17,'Regression Results'!$C$15:$C$17)*F166+LOOKUP(D166,'Regression Results'!$A$15:$A$17,'Regression Results'!$D$15:$D$17)*F166*C166</f>
        <v>4.3111573249429824</v>
      </c>
      <c r="I166" s="53">
        <f t="shared" si="5"/>
        <v>15.89254260653977</v>
      </c>
    </row>
    <row r="167" spans="1:9" x14ac:dyDescent="0.25">
      <c r="A167" s="51">
        <v>6</v>
      </c>
      <c r="B167" s="51">
        <v>15</v>
      </c>
      <c r="C167" s="52">
        <v>92.877500624999996</v>
      </c>
      <c r="D167" s="54">
        <v>1</v>
      </c>
      <c r="E167">
        <v>1</v>
      </c>
      <c r="F167">
        <v>1</v>
      </c>
      <c r="G167" s="53">
        <f>'Regression Results'!$C$2*E167</f>
        <v>20.203699931482753</v>
      </c>
      <c r="H167">
        <f>LOOKUP(D167,'Regression Results'!$A$15:$A$17,'Regression Results'!$B$15:$B$17)+LOOKUP(D167,'Regression Results'!$A$15:$A$17,'Regression Results'!$C$15:$C$17)*F167+LOOKUP(D167,'Regression Results'!$A$15:$A$17,'Regression Results'!$D$15:$D$17)*F167*C167</f>
        <v>4.1616996673591498</v>
      </c>
      <c r="I167" s="53">
        <f t="shared" si="5"/>
        <v>16.042000264123601</v>
      </c>
    </row>
    <row r="168" spans="1:9" x14ac:dyDescent="0.25">
      <c r="A168" s="51">
        <v>6</v>
      </c>
      <c r="B168" s="51">
        <v>16</v>
      </c>
      <c r="C168" s="52">
        <v>93.064999833333317</v>
      </c>
      <c r="D168" s="54">
        <v>1</v>
      </c>
      <c r="E168">
        <v>1</v>
      </c>
      <c r="F168">
        <v>1</v>
      </c>
      <c r="G168" s="53">
        <f>'Regression Results'!$C$2*E168</f>
        <v>20.203699931482753</v>
      </c>
      <c r="H168">
        <f>LOOKUP(D168,'Regression Results'!$A$15:$A$17,'Regression Results'!$B$15:$B$17)+LOOKUP(D168,'Regression Results'!$A$15:$A$17,'Regression Results'!$C$15:$C$17)*F168+LOOKUP(D168,'Regression Results'!$A$15:$A$17,'Regression Results'!$D$15:$D$17)*F168*C168</f>
        <v>4.1361077243932254</v>
      </c>
      <c r="I168" s="53">
        <f t="shared" si="5"/>
        <v>16.067592207089525</v>
      </c>
    </row>
    <row r="169" spans="1:9" x14ac:dyDescent="0.25">
      <c r="A169" s="51">
        <v>6</v>
      </c>
      <c r="B169" s="51">
        <v>17</v>
      </c>
      <c r="C169" s="52">
        <v>93.6875</v>
      </c>
      <c r="D169" s="54">
        <v>1</v>
      </c>
      <c r="E169">
        <v>1</v>
      </c>
      <c r="F169">
        <v>1</v>
      </c>
      <c r="G169" s="53">
        <f>'Regression Results'!$C$2*E169</f>
        <v>20.203699931482753</v>
      </c>
      <c r="H169">
        <f>LOOKUP(D169,'Regression Results'!$A$15:$A$17,'Regression Results'!$B$15:$B$17)+LOOKUP(D169,'Regression Results'!$A$15:$A$17,'Regression Results'!$C$15:$C$17)*F169+LOOKUP(D169,'Regression Results'!$A$15:$A$17,'Regression Results'!$D$15:$D$17)*F169*C169</f>
        <v>4.0511420922541745</v>
      </c>
      <c r="I169" s="53">
        <f t="shared" si="5"/>
        <v>16.152557839228578</v>
      </c>
    </row>
    <row r="170" spans="1:9" x14ac:dyDescent="0.25">
      <c r="A170" s="51">
        <v>6</v>
      </c>
      <c r="B170" s="51">
        <v>18</v>
      </c>
      <c r="C170" s="52">
        <v>93.229999124999992</v>
      </c>
      <c r="D170" s="54">
        <v>1</v>
      </c>
      <c r="E170">
        <v>1</v>
      </c>
      <c r="F170">
        <v>1</v>
      </c>
      <c r="G170" s="53">
        <f>'Regression Results'!$C$2*E170</f>
        <v>20.203699931482753</v>
      </c>
      <c r="H170">
        <f>LOOKUP(D170,'Regression Results'!$A$15:$A$17,'Regression Results'!$B$15:$B$17)+LOOKUP(D170,'Regression Results'!$A$15:$A$17,'Regression Results'!$C$15:$C$17)*F170+LOOKUP(D170,'Regression Results'!$A$15:$A$17,'Regression Results'!$D$15:$D$17)*F170*C170</f>
        <v>4.1135868161756033</v>
      </c>
      <c r="I170" s="53">
        <f t="shared" si="5"/>
        <v>16.090113115307147</v>
      </c>
    </row>
    <row r="171" spans="1:9" x14ac:dyDescent="0.25">
      <c r="A171" s="51">
        <v>6</v>
      </c>
      <c r="B171" s="51">
        <v>19</v>
      </c>
      <c r="C171" s="52">
        <v>92.247500541666668</v>
      </c>
      <c r="D171" s="54">
        <v>1</v>
      </c>
      <c r="E171">
        <v>1</v>
      </c>
      <c r="F171">
        <v>1</v>
      </c>
      <c r="G171" s="53">
        <f>'Regression Results'!$C$2*E171</f>
        <v>20.203699931482753</v>
      </c>
      <c r="H171">
        <f>LOOKUP(D171,'Regression Results'!$A$15:$A$17,'Regression Results'!$B$15:$B$17)+LOOKUP(D171,'Regression Results'!$A$15:$A$17,'Regression Results'!$C$15:$C$17)*F171+LOOKUP(D171,'Regression Results'!$A$15:$A$17,'Regression Results'!$D$15:$D$17)*F171*C171</f>
        <v>4.2476889701648037</v>
      </c>
      <c r="I171" s="53">
        <f t="shared" si="5"/>
        <v>15.956010961317949</v>
      </c>
    </row>
    <row r="172" spans="1:9" x14ac:dyDescent="0.25">
      <c r="A172" s="51">
        <v>6</v>
      </c>
      <c r="B172" s="51">
        <v>20</v>
      </c>
      <c r="C172" s="52">
        <v>89.539998541666662</v>
      </c>
      <c r="D172" s="54">
        <v>1</v>
      </c>
      <c r="E172">
        <v>1</v>
      </c>
      <c r="F172">
        <v>1</v>
      </c>
      <c r="G172" s="53">
        <f>'Regression Results'!$C$2*E172</f>
        <v>20.203699931482753</v>
      </c>
      <c r="H172">
        <f>LOOKUP(D172,'Regression Results'!$A$15:$A$17,'Regression Results'!$B$15:$B$17)+LOOKUP(D172,'Regression Results'!$A$15:$A$17,'Regression Results'!$C$15:$C$17)*F172+LOOKUP(D172,'Regression Results'!$A$15:$A$17,'Regression Results'!$D$15:$D$17)*F172*C172</f>
        <v>4.6172384598935743</v>
      </c>
      <c r="I172" s="53">
        <f t="shared" si="5"/>
        <v>15.586461471589178</v>
      </c>
    </row>
    <row r="173" spans="1:9" x14ac:dyDescent="0.25">
      <c r="A173" s="51">
        <v>6</v>
      </c>
      <c r="B173" s="51">
        <v>21</v>
      </c>
      <c r="C173" s="52">
        <v>85.392499916666665</v>
      </c>
      <c r="D173" s="54">
        <v>1</v>
      </c>
      <c r="E173">
        <v>1</v>
      </c>
      <c r="F173">
        <v>1</v>
      </c>
      <c r="G173" s="53">
        <f>'Regression Results'!$C$2*E173</f>
        <v>20.203699931482753</v>
      </c>
      <c r="H173">
        <f>LOOKUP(D173,'Regression Results'!$A$15:$A$17,'Regression Results'!$B$15:$B$17)+LOOKUP(D173,'Regression Results'!$A$15:$A$17,'Regression Results'!$C$15:$C$17)*F173+LOOKUP(D173,'Regression Results'!$A$15:$A$17,'Regression Results'!$D$15:$D$17)*F173*C173</f>
        <v>5.1833344408086486</v>
      </c>
      <c r="I173" s="53">
        <f t="shared" si="5"/>
        <v>15.020365490674104</v>
      </c>
    </row>
    <row r="174" spans="1:9" x14ac:dyDescent="0.25">
      <c r="A174" s="51">
        <v>6</v>
      </c>
      <c r="B174" s="51">
        <v>22</v>
      </c>
      <c r="C174" s="52">
        <v>87.342499166666656</v>
      </c>
      <c r="D174" s="54">
        <v>1</v>
      </c>
      <c r="E174">
        <v>1</v>
      </c>
      <c r="F174">
        <v>1</v>
      </c>
      <c r="G174" s="53">
        <f>'Regression Results'!$C$2*E174</f>
        <v>20.203699931482753</v>
      </c>
      <c r="H174">
        <f>LOOKUP(D174,'Regression Results'!$A$15:$A$17,'Regression Results'!$B$15:$B$17)+LOOKUP(D174,'Regression Results'!$A$15:$A$17,'Regression Results'!$C$15:$C$17)*F174+LOOKUP(D174,'Regression Results'!$A$15:$A$17,'Regression Results'!$D$15:$D$17)*F174*C174</f>
        <v>4.9171772125558224</v>
      </c>
      <c r="I174" s="53">
        <f t="shared" si="5"/>
        <v>15.28652271892693</v>
      </c>
    </row>
    <row r="175" spans="1:9" x14ac:dyDescent="0.25">
      <c r="A175" s="51">
        <v>6</v>
      </c>
      <c r="B175" s="51">
        <v>23</v>
      </c>
      <c r="C175" s="52">
        <v>91.550000208333316</v>
      </c>
      <c r="D175" s="54">
        <v>1</v>
      </c>
      <c r="E175">
        <v>1</v>
      </c>
      <c r="F175">
        <v>1</v>
      </c>
      <c r="G175" s="53">
        <f>'Regression Results'!$C$2*E175</f>
        <v>20.203699931482753</v>
      </c>
      <c r="H175">
        <f>LOOKUP(D175,'Regression Results'!$A$15:$A$17,'Regression Results'!$B$15:$B$17)+LOOKUP(D175,'Regression Results'!$A$15:$A$17,'Regression Results'!$C$15:$C$17)*F175+LOOKUP(D175,'Regression Results'!$A$15:$A$17,'Regression Results'!$D$15:$D$17)*F175*C175</f>
        <v>4.3428914454608467</v>
      </c>
      <c r="I175" s="53">
        <f t="shared" si="5"/>
        <v>15.860808486021906</v>
      </c>
    </row>
    <row r="176" spans="1:9" x14ac:dyDescent="0.25">
      <c r="A176" s="51">
        <v>6</v>
      </c>
      <c r="B176" s="51">
        <v>24</v>
      </c>
      <c r="C176" s="52">
        <v>92.854999374999991</v>
      </c>
      <c r="D176" s="54">
        <v>1</v>
      </c>
      <c r="E176">
        <v>1</v>
      </c>
      <c r="F176">
        <v>1</v>
      </c>
      <c r="G176" s="53">
        <f>'Regression Results'!$C$2*E176</f>
        <v>20.203699931482753</v>
      </c>
      <c r="H176">
        <f>LOOKUP(D176,'Regression Results'!$A$15:$A$17,'Regression Results'!$B$15:$B$17)+LOOKUP(D176,'Regression Results'!$A$15:$A$17,'Regression Results'!$C$15:$C$17)*F176+LOOKUP(D176,'Regression Results'!$A$15:$A$17,'Regression Results'!$D$15:$D$17)*F176*C176</f>
        <v>4.1647708840953754</v>
      </c>
      <c r="I176" s="53">
        <f t="shared" si="5"/>
        <v>16.038929047387377</v>
      </c>
    </row>
    <row r="177" spans="1:9" x14ac:dyDescent="0.25">
      <c r="A177" s="51">
        <v>6</v>
      </c>
      <c r="B177" s="51">
        <v>25</v>
      </c>
      <c r="C177" s="52">
        <v>94.114999583333329</v>
      </c>
      <c r="D177" s="54">
        <v>1</v>
      </c>
      <c r="E177">
        <v>1</v>
      </c>
      <c r="F177">
        <v>1</v>
      </c>
      <c r="G177" s="53">
        <f>'Regression Results'!$C$2*E177</f>
        <v>20.203699931482753</v>
      </c>
      <c r="H177">
        <f>LOOKUP(D177,'Regression Results'!$A$15:$A$17,'Regression Results'!$B$15:$B$17)+LOOKUP(D177,'Regression Results'!$A$15:$A$17,'Regression Results'!$C$15:$C$17)*F177+LOOKUP(D177,'Regression Results'!$A$15:$A$17,'Regression Results'!$D$15:$D$17)*F177*C177</f>
        <v>3.992792272796942</v>
      </c>
      <c r="I177" s="53">
        <f t="shared" si="5"/>
        <v>16.210907658685812</v>
      </c>
    </row>
    <row r="178" spans="1:9" x14ac:dyDescent="0.25">
      <c r="A178" s="51">
        <v>6</v>
      </c>
      <c r="B178" s="51">
        <v>26</v>
      </c>
      <c r="C178" s="52">
        <v>94.662499958333328</v>
      </c>
      <c r="D178" s="54">
        <v>1</v>
      </c>
      <c r="E178">
        <v>1</v>
      </c>
      <c r="F178">
        <v>1</v>
      </c>
      <c r="G178" s="53">
        <f>'Regression Results'!$C$2*E178</f>
        <v>20.203699931482753</v>
      </c>
      <c r="H178">
        <f>LOOKUP(D178,'Regression Results'!$A$15:$A$17,'Regression Results'!$B$15:$B$17)+LOOKUP(D178,'Regression Results'!$A$15:$A$17,'Regression Results'!$C$15:$C$17)*F178+LOOKUP(D178,'Regression Results'!$A$15:$A$17,'Regression Results'!$D$15:$D$17)*F178*C178</f>
        <v>3.9180634326307811</v>
      </c>
      <c r="I178" s="53">
        <f t="shared" si="5"/>
        <v>16.285636498851972</v>
      </c>
    </row>
    <row r="179" spans="1:9" x14ac:dyDescent="0.25">
      <c r="A179" s="51">
        <v>6</v>
      </c>
      <c r="B179" s="51">
        <v>27</v>
      </c>
      <c r="C179" s="52">
        <v>90.657499708333305</v>
      </c>
      <c r="D179" s="54">
        <v>1</v>
      </c>
      <c r="E179">
        <v>1</v>
      </c>
      <c r="F179">
        <v>1</v>
      </c>
      <c r="G179" s="53">
        <f>'Regression Results'!$C$2*E179</f>
        <v>20.203699931482753</v>
      </c>
      <c r="H179">
        <f>LOOKUP(D179,'Regression Results'!$A$15:$A$17,'Regression Results'!$B$15:$B$17)+LOOKUP(D179,'Regression Results'!$A$15:$A$17,'Regression Results'!$C$15:$C$17)*F179+LOOKUP(D179,'Regression Results'!$A$15:$A$17,'Regression Results'!$D$15:$D$17)*F179*C179</f>
        <v>4.4647096765674821</v>
      </c>
      <c r="I179" s="53">
        <f t="shared" si="5"/>
        <v>15.73899025491527</v>
      </c>
    </row>
    <row r="180" spans="1:9" x14ac:dyDescent="0.25">
      <c r="A180" s="51">
        <v>6</v>
      </c>
      <c r="B180" s="51">
        <v>28</v>
      </c>
      <c r="C180" s="52">
        <v>90.93499954166667</v>
      </c>
      <c r="D180" s="54">
        <v>1</v>
      </c>
      <c r="E180">
        <v>1</v>
      </c>
      <c r="F180">
        <v>1</v>
      </c>
      <c r="G180" s="53">
        <f>'Regression Results'!$C$2*E180</f>
        <v>20.203699931482753</v>
      </c>
      <c r="H180">
        <f>LOOKUP(D180,'Regression Results'!$A$15:$A$17,'Regression Results'!$B$15:$B$17)+LOOKUP(D180,'Regression Results'!$A$15:$A$17,'Regression Results'!$C$15:$C$17)*F180+LOOKUP(D180,'Regression Results'!$A$15:$A$17,'Regression Results'!$D$15:$D$17)*F180*C180</f>
        <v>4.4268334638045133</v>
      </c>
      <c r="I180" s="53">
        <f t="shared" si="5"/>
        <v>15.776866467678239</v>
      </c>
    </row>
    <row r="181" spans="1:9" x14ac:dyDescent="0.25">
      <c r="A181" s="51">
        <v>6</v>
      </c>
      <c r="B181" s="51">
        <v>29</v>
      </c>
      <c r="C181" s="52">
        <v>91.400001333333321</v>
      </c>
      <c r="D181" s="54">
        <v>1</v>
      </c>
      <c r="E181">
        <v>1</v>
      </c>
      <c r="F181">
        <v>1</v>
      </c>
      <c r="G181" s="53">
        <f>'Regression Results'!$C$2*E181</f>
        <v>20.203699931482753</v>
      </c>
      <c r="H181">
        <f>LOOKUP(D181,'Regression Results'!$A$15:$A$17,'Regression Results'!$B$15:$B$17)+LOOKUP(D181,'Regression Results'!$A$15:$A$17,'Regression Results'!$C$15:$C$17)*F181+LOOKUP(D181,'Regression Results'!$A$15:$A$17,'Regression Results'!$D$15:$D$17)*F181*C181</f>
        <v>4.3633649327255419</v>
      </c>
      <c r="I181" s="53">
        <f t="shared" si="5"/>
        <v>15.840334998757211</v>
      </c>
    </row>
    <row r="182" spans="1:9" x14ac:dyDescent="0.25">
      <c r="A182" s="51">
        <v>6</v>
      </c>
      <c r="B182" s="51">
        <v>30</v>
      </c>
      <c r="C182" s="52">
        <v>91.939999750000013</v>
      </c>
      <c r="D182" s="54">
        <v>1</v>
      </c>
      <c r="E182">
        <v>1</v>
      </c>
      <c r="F182">
        <v>1</v>
      </c>
      <c r="G182" s="53">
        <f>'Regression Results'!$C$2*E182</f>
        <v>20.203699931482753</v>
      </c>
      <c r="H182">
        <f>LOOKUP(D182,'Regression Results'!$A$15:$A$17,'Regression Results'!$B$15:$B$17)+LOOKUP(D182,'Regression Results'!$A$15:$A$17,'Regression Results'!$C$15:$C$17)*F182+LOOKUP(D182,'Regression Results'!$A$15:$A$17,'Regression Results'!$D$15:$D$17)*F182*C182</f>
        <v>4.2896600418949848</v>
      </c>
      <c r="I182" s="53">
        <f t="shared" si="5"/>
        <v>15.914039889587768</v>
      </c>
    </row>
    <row r="183" spans="1:9" x14ac:dyDescent="0.25">
      <c r="A183" s="51">
        <v>7</v>
      </c>
      <c r="B183" s="51">
        <v>1</v>
      </c>
      <c r="C183" s="52">
        <v>95.787499833333356</v>
      </c>
      <c r="D183" s="54">
        <v>1</v>
      </c>
      <c r="E183">
        <v>1</v>
      </c>
      <c r="F183">
        <v>1</v>
      </c>
      <c r="G183" s="53">
        <f>'Regression Results'!$C$2*E183</f>
        <v>20.203699931482753</v>
      </c>
      <c r="H183">
        <f>LOOKUP(D183,'Regression Results'!$A$15:$A$17,'Regression Results'!$B$15:$B$17)+LOOKUP(D183,'Regression Results'!$A$15:$A$17,'Regression Results'!$C$15:$C$17)*F183+LOOKUP(D183,'Regression Results'!$A$15:$A$17,'Regression Results'!$D$15:$D$17)*F183*C183</f>
        <v>3.7645111435646275</v>
      </c>
      <c r="I183" s="53">
        <f t="shared" si="5"/>
        <v>16.439188787918127</v>
      </c>
    </row>
    <row r="184" spans="1:9" x14ac:dyDescent="0.25">
      <c r="A184" s="51">
        <v>7</v>
      </c>
      <c r="B184" s="51">
        <v>2</v>
      </c>
      <c r="C184" s="52">
        <v>97.152500083333322</v>
      </c>
      <c r="D184" s="54">
        <v>1</v>
      </c>
      <c r="E184">
        <v>1</v>
      </c>
      <c r="F184">
        <v>1</v>
      </c>
      <c r="G184" s="53">
        <f>'Regression Results'!$C$2*E184</f>
        <v>20.203699931482753</v>
      </c>
      <c r="H184">
        <f>LOOKUP(D184,'Regression Results'!$A$15:$A$17,'Regression Results'!$B$15:$B$17)+LOOKUP(D184,'Regression Results'!$A$15:$A$17,'Regression Results'!$C$15:$C$17)*F184+LOOKUP(D184,'Regression Results'!$A$15:$A$17,'Regression Results'!$D$15:$D$17)*F184*C184</f>
        <v>3.5782009780071764</v>
      </c>
      <c r="I184" s="53">
        <f t="shared" si="5"/>
        <v>16.625498953475578</v>
      </c>
    </row>
    <row r="185" spans="1:9" x14ac:dyDescent="0.25">
      <c r="A185" s="51">
        <v>7</v>
      </c>
      <c r="B185" s="51">
        <v>3</v>
      </c>
      <c r="C185" s="52">
        <v>94.189999958333317</v>
      </c>
      <c r="D185" s="54">
        <v>1</v>
      </c>
      <c r="E185">
        <v>1</v>
      </c>
      <c r="F185">
        <v>1</v>
      </c>
      <c r="G185" s="53">
        <f>'Regression Results'!$C$2*E185</f>
        <v>20.203699931482753</v>
      </c>
      <c r="H185">
        <f>LOOKUP(D185,'Regression Results'!$A$15:$A$17,'Regression Results'!$B$15:$B$17)+LOOKUP(D185,'Regression Results'!$A$15:$A$17,'Regression Results'!$C$15:$C$17)*F185+LOOKUP(D185,'Regression Results'!$A$15:$A$17,'Regression Results'!$D$15:$D$17)*F185*C185</f>
        <v>3.9825554012043405</v>
      </c>
      <c r="I185" s="53">
        <f t="shared" si="5"/>
        <v>16.221144530278412</v>
      </c>
    </row>
    <row r="186" spans="1:9" x14ac:dyDescent="0.25">
      <c r="A186" s="51">
        <v>7</v>
      </c>
      <c r="B186" s="51">
        <v>4</v>
      </c>
      <c r="C186" s="52">
        <v>91.58750079166667</v>
      </c>
      <c r="D186" s="54">
        <v>1</v>
      </c>
      <c r="E186">
        <v>1</v>
      </c>
      <c r="F186">
        <v>1</v>
      </c>
      <c r="G186" s="53">
        <f>'Regression Results'!$C$2*E186</f>
        <v>20.203699931482753</v>
      </c>
      <c r="H186">
        <f>LOOKUP(D186,'Regression Results'!$A$15:$A$17,'Regression Results'!$B$15:$B$17)+LOOKUP(D186,'Regression Results'!$A$15:$A$17,'Regression Results'!$C$15:$C$17)*F186+LOOKUP(D186,'Regression Results'!$A$15:$A$17,'Regression Results'!$D$15:$D$17)*F186*C186</f>
        <v>4.3377729556368791</v>
      </c>
      <c r="I186" s="53">
        <f t="shared" si="5"/>
        <v>15.865926975845873</v>
      </c>
    </row>
    <row r="187" spans="1:9" x14ac:dyDescent="0.25">
      <c r="A187" s="51">
        <v>7</v>
      </c>
      <c r="B187" s="51">
        <v>5</v>
      </c>
      <c r="C187" s="52">
        <v>90.537499583333343</v>
      </c>
      <c r="D187" s="54">
        <v>1</v>
      </c>
      <c r="E187">
        <v>1</v>
      </c>
      <c r="F187">
        <v>1</v>
      </c>
      <c r="G187" s="53">
        <f>'Regression Results'!$C$2*E187</f>
        <v>20.203699931482753</v>
      </c>
      <c r="H187">
        <f>LOOKUP(D187,'Regression Results'!$A$15:$A$17,'Regression Results'!$B$15:$B$17)+LOOKUP(D187,'Regression Results'!$A$15:$A$17,'Regression Results'!$C$15:$C$17)*F187+LOOKUP(D187,'Regression Results'!$A$15:$A$17,'Regression Results'!$D$15:$D$17)*F187*C187</f>
        <v>4.4810886062824462</v>
      </c>
      <c r="I187" s="53">
        <f t="shared" si="5"/>
        <v>15.722611325200306</v>
      </c>
    </row>
    <row r="188" spans="1:9" x14ac:dyDescent="0.25">
      <c r="A188" s="51">
        <v>7</v>
      </c>
      <c r="B188" s="51">
        <v>6</v>
      </c>
      <c r="C188" s="52">
        <v>91.017500208333331</v>
      </c>
      <c r="D188" s="54">
        <v>1</v>
      </c>
      <c r="E188">
        <v>1</v>
      </c>
      <c r="F188">
        <v>1</v>
      </c>
      <c r="G188" s="53">
        <f>'Regression Results'!$C$2*E188</f>
        <v>20.203699931482753</v>
      </c>
      <c r="H188">
        <f>LOOKUP(D188,'Regression Results'!$A$15:$A$17,'Regression Results'!$B$15:$B$17)+LOOKUP(D188,'Regression Results'!$A$15:$A$17,'Regression Results'!$C$15:$C$17)*F188+LOOKUP(D188,'Regression Results'!$A$15:$A$17,'Regression Results'!$D$15:$D$17)*F188*C188</f>
        <v>4.4155728703612027</v>
      </c>
      <c r="I188" s="53">
        <f t="shared" si="5"/>
        <v>15.78812706112155</v>
      </c>
    </row>
    <row r="189" spans="1:9" x14ac:dyDescent="0.25">
      <c r="A189" s="51">
        <v>7</v>
      </c>
      <c r="B189" s="51">
        <v>7</v>
      </c>
      <c r="C189" s="52">
        <v>93.830000166666665</v>
      </c>
      <c r="D189" s="54">
        <v>1</v>
      </c>
      <c r="E189">
        <v>1</v>
      </c>
      <c r="F189">
        <v>1</v>
      </c>
      <c r="G189" s="53">
        <f>'Regression Results'!$C$2*E189</f>
        <v>20.203699931482753</v>
      </c>
      <c r="H189">
        <f>LOOKUP(D189,'Regression Results'!$A$15:$A$17,'Regression Results'!$B$15:$B$17)+LOOKUP(D189,'Regression Results'!$A$15:$A$17,'Regression Results'!$C$15:$C$17)*F189+LOOKUP(D189,'Regression Results'!$A$15:$A$17,'Regression Results'!$D$15:$D$17)*F189*C189</f>
        <v>4.0316921107295318</v>
      </c>
      <c r="I189" s="53">
        <f t="shared" si="5"/>
        <v>16.172007820753223</v>
      </c>
    </row>
    <row r="190" spans="1:9" x14ac:dyDescent="0.25">
      <c r="A190" s="51">
        <v>7</v>
      </c>
      <c r="B190" s="51">
        <v>8</v>
      </c>
      <c r="C190" s="52">
        <v>97.444999458333356</v>
      </c>
      <c r="D190" s="54">
        <v>1</v>
      </c>
      <c r="E190">
        <v>1</v>
      </c>
      <c r="F190">
        <v>1</v>
      </c>
      <c r="G190" s="53">
        <f>'Regression Results'!$C$2*E190</f>
        <v>20.203699931482753</v>
      </c>
      <c r="H190">
        <f>LOOKUP(D190,'Regression Results'!$A$15:$A$17,'Regression Results'!$B$15:$B$17)+LOOKUP(D190,'Regression Results'!$A$15:$A$17,'Regression Results'!$C$15:$C$17)*F190+LOOKUP(D190,'Regression Results'!$A$15:$A$17,'Regression Results'!$D$15:$D$17)*F190*C190</f>
        <v>3.5382774637208545</v>
      </c>
      <c r="I190" s="53">
        <f t="shared" si="5"/>
        <v>16.6654224677619</v>
      </c>
    </row>
    <row r="191" spans="1:9" x14ac:dyDescent="0.25">
      <c r="A191" s="51">
        <v>7</v>
      </c>
      <c r="B191" s="51">
        <v>9</v>
      </c>
      <c r="C191" s="52">
        <v>97.692499541666677</v>
      </c>
      <c r="D191" s="54">
        <v>1</v>
      </c>
      <c r="E191">
        <v>1</v>
      </c>
      <c r="F191">
        <v>1</v>
      </c>
      <c r="G191" s="53">
        <f>'Regression Results'!$C$2*E191</f>
        <v>20.203699931482753</v>
      </c>
      <c r="H191">
        <f>LOOKUP(D191,'Regression Results'!$A$15:$A$17,'Regression Results'!$B$15:$B$17)+LOOKUP(D191,'Regression Results'!$A$15:$A$17,'Regression Results'!$C$15:$C$17)*F191+LOOKUP(D191,'Regression Results'!$A$15:$A$17,'Regression Results'!$D$15:$D$17)*F191*C191</f>
        <v>3.5044959449985562</v>
      </c>
      <c r="I191" s="53">
        <f t="shared" si="5"/>
        <v>16.699203986484196</v>
      </c>
    </row>
    <row r="192" spans="1:9" x14ac:dyDescent="0.25">
      <c r="A192" s="51">
        <v>7</v>
      </c>
      <c r="B192" s="51">
        <v>10</v>
      </c>
      <c r="C192" s="52">
        <v>97.805000458333311</v>
      </c>
      <c r="D192" s="54">
        <v>1</v>
      </c>
      <c r="E192">
        <v>1</v>
      </c>
      <c r="F192">
        <v>1</v>
      </c>
      <c r="G192" s="53">
        <f>'Regression Results'!$C$2*E192</f>
        <v>20.203699931482753</v>
      </c>
      <c r="H192">
        <f>LOOKUP(D192,'Regression Results'!$A$15:$A$17,'Regression Results'!$B$15:$B$17)+LOOKUP(D192,'Regression Results'!$A$15:$A$17,'Regression Results'!$C$15:$C$17)*F192+LOOKUP(D192,'Regression Results'!$A$15:$A$17,'Regression Results'!$D$15:$D$17)*F192*C192</f>
        <v>3.4891405892691161</v>
      </c>
      <c r="I192" s="53">
        <f t="shared" si="5"/>
        <v>16.714559342213636</v>
      </c>
    </row>
    <row r="193" spans="1:9" x14ac:dyDescent="0.25">
      <c r="A193" s="51">
        <v>7</v>
      </c>
      <c r="B193" s="51">
        <v>11</v>
      </c>
      <c r="C193" s="52">
        <v>98.434999625000032</v>
      </c>
      <c r="D193" s="54">
        <v>1</v>
      </c>
      <c r="E193">
        <v>1</v>
      </c>
      <c r="F193">
        <v>1</v>
      </c>
      <c r="G193" s="53">
        <f>'Regression Results'!$C$2*E193</f>
        <v>20.203699931482753</v>
      </c>
      <c r="H193">
        <f>LOOKUP(D193,'Regression Results'!$A$15:$A$17,'Regression Results'!$B$15:$B$17)+LOOKUP(D193,'Regression Results'!$A$15:$A$17,'Regression Results'!$C$15:$C$17)*F193+LOOKUP(D193,'Regression Results'!$A$15:$A$17,'Regression Results'!$D$15:$D$17)*F193*C193</f>
        <v>3.4031514115801471</v>
      </c>
      <c r="I193" s="53">
        <f t="shared" si="5"/>
        <v>16.800548519902605</v>
      </c>
    </row>
    <row r="194" spans="1:9" x14ac:dyDescent="0.25">
      <c r="A194" s="51">
        <v>7</v>
      </c>
      <c r="B194" s="51">
        <v>12</v>
      </c>
      <c r="C194" s="52">
        <v>101.6900005</v>
      </c>
      <c r="D194" s="54">
        <v>1</v>
      </c>
      <c r="E194">
        <v>1</v>
      </c>
      <c r="F194">
        <v>1</v>
      </c>
      <c r="G194" s="53">
        <f>'Regression Results'!$C$2*E194</f>
        <v>20.203699931482753</v>
      </c>
      <c r="H194">
        <f>LOOKUP(D194,'Regression Results'!$A$15:$A$17,'Regression Results'!$B$15:$B$17)+LOOKUP(D194,'Regression Results'!$A$15:$A$17,'Regression Results'!$C$15:$C$17)*F194+LOOKUP(D194,'Regression Results'!$A$15:$A$17,'Regression Results'!$D$15:$D$17)*F194*C194</f>
        <v>2.9588732864216301</v>
      </c>
      <c r="I194" s="53">
        <f t="shared" si="5"/>
        <v>17.244826645061124</v>
      </c>
    </row>
    <row r="195" spans="1:9" x14ac:dyDescent="0.25">
      <c r="A195" s="51">
        <v>7</v>
      </c>
      <c r="B195" s="51">
        <v>13</v>
      </c>
      <c r="C195" s="52">
        <v>100.17500029166666</v>
      </c>
      <c r="D195" s="54">
        <v>1</v>
      </c>
      <c r="E195">
        <v>1</v>
      </c>
      <c r="F195">
        <v>1</v>
      </c>
      <c r="G195" s="53">
        <f>'Regression Results'!$C$2*E195</f>
        <v>20.203699931482753</v>
      </c>
      <c r="H195">
        <f>LOOKUP(D195,'Regression Results'!$A$15:$A$17,'Regression Results'!$B$15:$B$17)+LOOKUP(D195,'Regression Results'!$A$15:$A$17,'Regression Results'!$C$15:$C$17)*F195+LOOKUP(D195,'Regression Results'!$A$15:$A$17,'Regression Results'!$D$15:$D$17)*F195*C195</f>
        <v>3.1656570871089666</v>
      </c>
      <c r="I195" s="53">
        <f t="shared" ref="I195:I258" si="6">G195-H195</f>
        <v>17.038042844373784</v>
      </c>
    </row>
    <row r="196" spans="1:9" x14ac:dyDescent="0.25">
      <c r="A196" s="51">
        <v>7</v>
      </c>
      <c r="B196" s="51">
        <v>14</v>
      </c>
      <c r="C196" s="52">
        <v>97.782500208333317</v>
      </c>
      <c r="D196" s="54">
        <v>1</v>
      </c>
      <c r="E196">
        <v>1</v>
      </c>
      <c r="F196">
        <v>1</v>
      </c>
      <c r="G196" s="53">
        <f>'Regression Results'!$C$2*E196</f>
        <v>20.203699931482753</v>
      </c>
      <c r="H196">
        <f>LOOKUP(D196,'Regression Results'!$A$15:$A$17,'Regression Results'!$B$15:$B$17)+LOOKUP(D196,'Regression Results'!$A$15:$A$17,'Regression Results'!$C$15:$C$17)*F196+LOOKUP(D196,'Regression Results'!$A$15:$A$17,'Regression Results'!$D$15:$D$17)*F196*C196</f>
        <v>3.4922116695144005</v>
      </c>
      <c r="I196" s="53">
        <f t="shared" si="6"/>
        <v>16.711488261968352</v>
      </c>
    </row>
    <row r="197" spans="1:9" x14ac:dyDescent="0.25">
      <c r="A197" s="51">
        <v>7</v>
      </c>
      <c r="B197" s="51">
        <v>15</v>
      </c>
      <c r="C197" s="52">
        <v>95.262500333333321</v>
      </c>
      <c r="D197" s="54">
        <v>1</v>
      </c>
      <c r="E197">
        <v>1</v>
      </c>
      <c r="F197">
        <v>1</v>
      </c>
      <c r="G197" s="53">
        <f>'Regression Results'!$C$2*E197</f>
        <v>20.203699931482753</v>
      </c>
      <c r="H197">
        <f>LOOKUP(D197,'Regression Results'!$A$15:$A$17,'Regression Results'!$B$15:$B$17)+LOOKUP(D197,'Regression Results'!$A$15:$A$17,'Regression Results'!$C$15:$C$17)*F197+LOOKUP(D197,'Regression Results'!$A$15:$A$17,'Regression Results'!$D$15:$D$17)*F197*C197</f>
        <v>3.8361688181786722</v>
      </c>
      <c r="I197" s="53">
        <f t="shared" si="6"/>
        <v>16.367531113304082</v>
      </c>
    </row>
    <row r="198" spans="1:9" x14ac:dyDescent="0.25">
      <c r="A198" s="51">
        <v>7</v>
      </c>
      <c r="B198" s="51">
        <v>16</v>
      </c>
      <c r="C198" s="52">
        <v>95.780000041666653</v>
      </c>
      <c r="D198" s="54">
        <v>1</v>
      </c>
      <c r="E198">
        <v>1</v>
      </c>
      <c r="F198">
        <v>1</v>
      </c>
      <c r="G198" s="53">
        <f>'Regression Results'!$C$2*E198</f>
        <v>20.203699931482753</v>
      </c>
      <c r="H198">
        <f>LOOKUP(D198,'Regression Results'!$A$15:$A$17,'Regression Results'!$B$15:$B$17)+LOOKUP(D198,'Regression Results'!$A$15:$A$17,'Regression Results'!$C$15:$C$17)*F198+LOOKUP(D198,'Regression Results'!$A$15:$A$17,'Regression Results'!$D$15:$D$17)*F198*C198</f>
        <v>3.7655347971698703</v>
      </c>
      <c r="I198" s="53">
        <f t="shared" si="6"/>
        <v>16.438165134312882</v>
      </c>
    </row>
    <row r="199" spans="1:9" x14ac:dyDescent="0.25">
      <c r="A199" s="51">
        <v>7</v>
      </c>
      <c r="B199" s="51">
        <v>17</v>
      </c>
      <c r="C199" s="52">
        <v>95.075000625000015</v>
      </c>
      <c r="D199" s="54">
        <v>1</v>
      </c>
      <c r="E199">
        <v>1</v>
      </c>
      <c r="F199">
        <v>1</v>
      </c>
      <c r="G199" s="53">
        <f>'Regression Results'!$C$2*E199</f>
        <v>20.203699931482753</v>
      </c>
      <c r="H199">
        <f>LOOKUP(D199,'Regression Results'!$A$15:$A$17,'Regression Results'!$B$15:$B$17)+LOOKUP(D199,'Regression Results'!$A$15:$A$17,'Regression Results'!$C$15:$C$17)*F199+LOOKUP(D199,'Regression Results'!$A$15:$A$17,'Regression Results'!$D$15:$D$17)*F199*C199</f>
        <v>3.8617608293900627</v>
      </c>
      <c r="I199" s="53">
        <f t="shared" si="6"/>
        <v>16.341939102092688</v>
      </c>
    </row>
    <row r="200" spans="1:9" x14ac:dyDescent="0.25">
      <c r="A200" s="51">
        <v>7</v>
      </c>
      <c r="B200" s="51">
        <v>18</v>
      </c>
      <c r="C200" s="52">
        <v>94.437500374999999</v>
      </c>
      <c r="D200" s="54">
        <v>1</v>
      </c>
      <c r="E200">
        <v>1</v>
      </c>
      <c r="F200">
        <v>1</v>
      </c>
      <c r="G200" s="53">
        <f>'Regression Results'!$C$2*E200</f>
        <v>20.203699931482753</v>
      </c>
      <c r="H200">
        <f>LOOKUP(D200,'Regression Results'!$A$15:$A$17,'Regression Results'!$B$15:$B$17)+LOOKUP(D200,'Regression Results'!$A$15:$A$17,'Regression Results'!$C$15:$C$17)*F200+LOOKUP(D200,'Regression Results'!$A$15:$A$17,'Regression Results'!$D$15:$D$17)*F200*C200</f>
        <v>3.94877383698506</v>
      </c>
      <c r="I200" s="53">
        <f t="shared" si="6"/>
        <v>16.254926094497691</v>
      </c>
    </row>
    <row r="201" spans="1:9" x14ac:dyDescent="0.25">
      <c r="A201" s="51">
        <v>7</v>
      </c>
      <c r="B201" s="51">
        <v>19</v>
      </c>
      <c r="C201" s="52">
        <v>94.887499999999989</v>
      </c>
      <c r="D201" s="54">
        <v>1</v>
      </c>
      <c r="E201">
        <v>1</v>
      </c>
      <c r="F201">
        <v>1</v>
      </c>
      <c r="G201" s="53">
        <f>'Regression Results'!$C$2*E201</f>
        <v>20.203699931482753</v>
      </c>
      <c r="H201">
        <f>LOOKUP(D201,'Regression Results'!$A$15:$A$17,'Regression Results'!$B$15:$B$17)+LOOKUP(D201,'Regression Results'!$A$15:$A$17,'Regression Results'!$C$15:$C$17)*F201+LOOKUP(D201,'Regression Results'!$A$15:$A$17,'Regression Results'!$D$15:$D$17)*F201*C201</f>
        <v>3.887352965718156</v>
      </c>
      <c r="I201" s="53">
        <f t="shared" si="6"/>
        <v>16.316346965764595</v>
      </c>
    </row>
    <row r="202" spans="1:9" x14ac:dyDescent="0.25">
      <c r="A202" s="51">
        <v>7</v>
      </c>
      <c r="B202" s="51">
        <v>20</v>
      </c>
      <c r="C202" s="52">
        <v>93.139998958333351</v>
      </c>
      <c r="D202" s="54">
        <v>1</v>
      </c>
      <c r="E202">
        <v>1</v>
      </c>
      <c r="F202">
        <v>1</v>
      </c>
      <c r="G202" s="53">
        <f>'Regression Results'!$C$2*E202</f>
        <v>20.203699931482753</v>
      </c>
      <c r="H202">
        <f>LOOKUP(D202,'Regression Results'!$A$15:$A$17,'Regression Results'!$B$15:$B$17)+LOOKUP(D202,'Regression Results'!$A$15:$A$17,'Regression Results'!$C$15:$C$17)*F202+LOOKUP(D202,'Regression Results'!$A$15:$A$17,'Regression Results'!$D$15:$D$17)*F202*C202</f>
        <v>4.125871023414291</v>
      </c>
      <c r="I202" s="53">
        <f t="shared" si="6"/>
        <v>16.077828908068462</v>
      </c>
    </row>
    <row r="203" spans="1:9" x14ac:dyDescent="0.25">
      <c r="A203" s="51">
        <v>7</v>
      </c>
      <c r="B203" s="51">
        <v>21</v>
      </c>
      <c r="C203" s="52">
        <v>90.994999833333324</v>
      </c>
      <c r="D203" s="54">
        <v>1</v>
      </c>
      <c r="E203">
        <v>1</v>
      </c>
      <c r="F203">
        <v>1</v>
      </c>
      <c r="G203" s="53">
        <f>'Regression Results'!$C$2*E203</f>
        <v>20.203699931482753</v>
      </c>
      <c r="H203">
        <f>LOOKUP(D203,'Regression Results'!$A$15:$A$17,'Regression Results'!$B$15:$B$17)+LOOKUP(D203,'Regression Results'!$A$15:$A$17,'Regression Results'!$C$15:$C$17)*F203+LOOKUP(D203,'Regression Results'!$A$15:$A$17,'Regression Results'!$D$15:$D$17)*F203*C203</f>
        <v>4.4186439676678564</v>
      </c>
      <c r="I203" s="53">
        <f t="shared" si="6"/>
        <v>15.785055963814896</v>
      </c>
    </row>
    <row r="204" spans="1:9" x14ac:dyDescent="0.25">
      <c r="A204" s="51">
        <v>7</v>
      </c>
      <c r="B204" s="51">
        <v>22</v>
      </c>
      <c r="C204" s="52">
        <v>93.829999333333333</v>
      </c>
      <c r="D204" s="54">
        <v>1</v>
      </c>
      <c r="E204">
        <v>1</v>
      </c>
      <c r="F204">
        <v>1</v>
      </c>
      <c r="G204" s="53">
        <f>'Regression Results'!$C$2*E204</f>
        <v>20.203699931482753</v>
      </c>
      <c r="H204">
        <f>LOOKUP(D204,'Regression Results'!$A$15:$A$17,'Regression Results'!$B$15:$B$17)+LOOKUP(D204,'Regression Results'!$A$15:$A$17,'Regression Results'!$C$15:$C$17)*F204+LOOKUP(D204,'Regression Results'!$A$15:$A$17,'Regression Results'!$D$15:$D$17)*F204*C204</f>
        <v>4.0316922244719802</v>
      </c>
      <c r="I204" s="53">
        <f t="shared" si="6"/>
        <v>16.172007707010771</v>
      </c>
    </row>
    <row r="205" spans="1:9" x14ac:dyDescent="0.25">
      <c r="A205" s="51">
        <v>7</v>
      </c>
      <c r="B205" s="51">
        <v>23</v>
      </c>
      <c r="C205" s="52">
        <v>93.67250016666668</v>
      </c>
      <c r="D205" s="54">
        <v>1</v>
      </c>
      <c r="E205">
        <v>1</v>
      </c>
      <c r="F205">
        <v>1</v>
      </c>
      <c r="G205" s="53">
        <f>'Regression Results'!$C$2*E205</f>
        <v>20.203699931482753</v>
      </c>
      <c r="H205">
        <f>LOOKUP(D205,'Regression Results'!$A$15:$A$17,'Regression Results'!$B$15:$B$17)+LOOKUP(D205,'Regression Results'!$A$15:$A$17,'Regression Results'!$C$15:$C$17)*F205+LOOKUP(D205,'Regression Results'!$A$15:$A$17,'Regression Results'!$D$15:$D$17)*F205*C205</f>
        <v>4.0531894335873826</v>
      </c>
      <c r="I205" s="53">
        <f t="shared" si="6"/>
        <v>16.150510497895368</v>
      </c>
    </row>
    <row r="206" spans="1:9" x14ac:dyDescent="0.25">
      <c r="A206" s="51">
        <v>7</v>
      </c>
      <c r="B206" s="51">
        <v>24</v>
      </c>
      <c r="C206" s="52">
        <v>96.800000666666662</v>
      </c>
      <c r="D206" s="54">
        <v>1</v>
      </c>
      <c r="E206">
        <v>1</v>
      </c>
      <c r="F206">
        <v>1</v>
      </c>
      <c r="G206" s="53">
        <f>'Regression Results'!$C$2*E206</f>
        <v>20.203699931482753</v>
      </c>
      <c r="H206">
        <f>LOOKUP(D206,'Regression Results'!$A$15:$A$17,'Regression Results'!$B$15:$B$17)+LOOKUP(D206,'Regression Results'!$A$15:$A$17,'Regression Results'!$C$15:$C$17)*F206+LOOKUP(D206,'Regression Results'!$A$15:$A$17,'Regression Results'!$D$15:$D$17)*F206*C206</f>
        <v>3.6263139543074168</v>
      </c>
      <c r="I206" s="53">
        <f t="shared" si="6"/>
        <v>16.577385977175336</v>
      </c>
    </row>
    <row r="207" spans="1:9" x14ac:dyDescent="0.25">
      <c r="A207" s="51">
        <v>7</v>
      </c>
      <c r="B207" s="51">
        <v>25</v>
      </c>
      <c r="C207" s="52">
        <v>97.804999666666674</v>
      </c>
      <c r="D207" s="54">
        <v>1</v>
      </c>
      <c r="E207">
        <v>1</v>
      </c>
      <c r="F207">
        <v>1</v>
      </c>
      <c r="G207" s="53">
        <f>'Regression Results'!$C$2*E207</f>
        <v>20.203699931482753</v>
      </c>
      <c r="H207">
        <f>LOOKUP(D207,'Regression Results'!$A$15:$A$17,'Regression Results'!$B$15:$B$17)+LOOKUP(D207,'Regression Results'!$A$15:$A$17,'Regression Results'!$C$15:$C$17)*F207+LOOKUP(D207,'Regression Results'!$A$15:$A$17,'Regression Results'!$D$15:$D$17)*F207*C207</f>
        <v>3.489140697324439</v>
      </c>
      <c r="I207" s="53">
        <f t="shared" si="6"/>
        <v>16.714559234158315</v>
      </c>
    </row>
    <row r="208" spans="1:9" x14ac:dyDescent="0.25">
      <c r="A208" s="51">
        <v>7</v>
      </c>
      <c r="B208" s="51">
        <v>26</v>
      </c>
      <c r="C208" s="52">
        <v>95.577500499999999</v>
      </c>
      <c r="D208" s="54">
        <v>1</v>
      </c>
      <c r="E208">
        <v>1</v>
      </c>
      <c r="F208">
        <v>1</v>
      </c>
      <c r="G208" s="53">
        <f>'Regression Results'!$C$2*E208</f>
        <v>20.203699931482753</v>
      </c>
      <c r="H208">
        <f>LOOKUP(D208,'Regression Results'!$A$15:$A$17,'Regression Results'!$B$15:$B$17)+LOOKUP(D208,'Regression Results'!$A$15:$A$17,'Regression Results'!$C$15:$C$17)*F208+LOOKUP(D208,'Regression Results'!$A$15:$A$17,'Regression Results'!$D$15:$D$17)*F208*C208</f>
        <v>3.793174149714476</v>
      </c>
      <c r="I208" s="53">
        <f t="shared" si="6"/>
        <v>16.410525781768278</v>
      </c>
    </row>
    <row r="209" spans="1:9" x14ac:dyDescent="0.25">
      <c r="A209" s="51">
        <v>7</v>
      </c>
      <c r="B209" s="51">
        <v>27</v>
      </c>
      <c r="C209" s="52">
        <v>91.550000999999966</v>
      </c>
      <c r="D209" s="54">
        <v>1</v>
      </c>
      <c r="E209">
        <v>1</v>
      </c>
      <c r="F209">
        <v>1</v>
      </c>
      <c r="G209" s="53">
        <f>'Regression Results'!$C$2*E209</f>
        <v>20.203699931482753</v>
      </c>
      <c r="H209">
        <f>LOOKUP(D209,'Regression Results'!$A$15:$A$17,'Regression Results'!$B$15:$B$17)+LOOKUP(D209,'Regression Results'!$A$15:$A$17,'Regression Results'!$C$15:$C$17)*F209+LOOKUP(D209,'Regression Results'!$A$15:$A$17,'Regression Results'!$D$15:$D$17)*F209*C209</f>
        <v>4.3428913374055238</v>
      </c>
      <c r="I209" s="53">
        <f t="shared" si="6"/>
        <v>15.860808594077229</v>
      </c>
    </row>
    <row r="210" spans="1:9" x14ac:dyDescent="0.25">
      <c r="A210" s="51">
        <v>7</v>
      </c>
      <c r="B210" s="51">
        <v>28</v>
      </c>
      <c r="C210" s="52">
        <v>91.010000208333338</v>
      </c>
      <c r="D210" s="54">
        <v>1</v>
      </c>
      <c r="E210">
        <v>1</v>
      </c>
      <c r="F210">
        <v>1</v>
      </c>
      <c r="G210" s="53">
        <f>'Regression Results'!$C$2*E210</f>
        <v>20.203699931482753</v>
      </c>
      <c r="H210">
        <f>LOOKUP(D210,'Regression Results'!$A$15:$A$17,'Regression Results'!$B$15:$B$17)+LOOKUP(D210,'Regression Results'!$A$15:$A$17,'Regression Results'!$C$15:$C$17)*F210+LOOKUP(D210,'Regression Results'!$A$15:$A$17,'Regression Results'!$D$15:$D$17)*F210*C210</f>
        <v>4.4165965524020532</v>
      </c>
      <c r="I210" s="53">
        <f t="shared" si="6"/>
        <v>15.787103379080699</v>
      </c>
    </row>
    <row r="211" spans="1:9" x14ac:dyDescent="0.25">
      <c r="A211" s="51">
        <v>7</v>
      </c>
      <c r="B211" s="51">
        <v>29</v>
      </c>
      <c r="C211" s="52">
        <v>94.152500000000018</v>
      </c>
      <c r="D211" s="54">
        <v>1</v>
      </c>
      <c r="E211">
        <v>1</v>
      </c>
      <c r="F211">
        <v>1</v>
      </c>
      <c r="G211" s="53">
        <f>'Regression Results'!$C$2*E211</f>
        <v>20.203699931482753</v>
      </c>
      <c r="H211">
        <f>LOOKUP(D211,'Regression Results'!$A$15:$A$17,'Regression Results'!$B$15:$B$17)+LOOKUP(D211,'Regression Results'!$A$15:$A$17,'Regression Results'!$C$15:$C$17)*F211+LOOKUP(D211,'Regression Results'!$A$15:$A$17,'Regression Results'!$D$15:$D$17)*F211*C211</f>
        <v>3.9876738057214638</v>
      </c>
      <c r="I211" s="53">
        <f t="shared" si="6"/>
        <v>16.216026125761289</v>
      </c>
    </row>
    <row r="212" spans="1:9" x14ac:dyDescent="0.25">
      <c r="A212" s="51">
        <v>7</v>
      </c>
      <c r="B212" s="51">
        <v>30</v>
      </c>
      <c r="C212" s="52">
        <v>94.752499708333332</v>
      </c>
      <c r="D212" s="54">
        <v>1</v>
      </c>
      <c r="E212">
        <v>1</v>
      </c>
      <c r="F212">
        <v>1</v>
      </c>
      <c r="G212" s="53">
        <f>'Regression Results'!$C$2*E212</f>
        <v>20.203699931482753</v>
      </c>
      <c r="H212">
        <f>LOOKUP(D212,'Regression Results'!$A$15:$A$17,'Regression Results'!$B$15:$B$17)+LOOKUP(D212,'Regression Results'!$A$15:$A$17,'Regression Results'!$C$15:$C$17)*F212+LOOKUP(D212,'Regression Results'!$A$15:$A$17,'Regression Results'!$D$15:$D$17)*F212*C212</f>
        <v>3.9057792822633139</v>
      </c>
      <c r="I212" s="53">
        <f t="shared" si="6"/>
        <v>16.297920649219439</v>
      </c>
    </row>
    <row r="213" spans="1:9" x14ac:dyDescent="0.25">
      <c r="A213" s="51">
        <v>7</v>
      </c>
      <c r="B213" s="51">
        <v>31</v>
      </c>
      <c r="C213" s="52">
        <v>92.60750104166668</v>
      </c>
      <c r="D213" s="54">
        <v>1</v>
      </c>
      <c r="E213">
        <v>1</v>
      </c>
      <c r="F213">
        <v>1</v>
      </c>
      <c r="G213" s="53">
        <f>'Regression Results'!$C$2*E213</f>
        <v>20.203699931482753</v>
      </c>
      <c r="H213">
        <f>LOOKUP(D213,'Regression Results'!$A$15:$A$17,'Regression Results'!$B$15:$B$17)+LOOKUP(D213,'Regression Results'!$A$15:$A$17,'Regression Results'!$C$15:$C$17)*F213+LOOKUP(D213,'Regression Results'!$A$15:$A$17,'Regression Results'!$D$15:$D$17)*F213*C213</f>
        <v>4.1985521639585279</v>
      </c>
      <c r="I213" s="53">
        <f t="shared" si="6"/>
        <v>16.005147767524225</v>
      </c>
    </row>
    <row r="214" spans="1:9" x14ac:dyDescent="0.25">
      <c r="A214" s="51">
        <v>8</v>
      </c>
      <c r="B214" s="51">
        <v>1</v>
      </c>
      <c r="C214" s="52">
        <v>90.485000500000012</v>
      </c>
      <c r="D214" s="54">
        <v>1</v>
      </c>
      <c r="E214">
        <v>1</v>
      </c>
      <c r="F214">
        <v>1</v>
      </c>
      <c r="G214" s="53">
        <f>'Regression Results'!$C$2*E214</f>
        <v>20.203699931482753</v>
      </c>
      <c r="H214">
        <f>LOOKUP(D214,'Regression Results'!$A$15:$A$17,'Regression Results'!$B$15:$B$17)+LOOKUP(D214,'Regression Results'!$A$15:$A$17,'Regression Results'!$C$15:$C$17)*F214+LOOKUP(D214,'Regression Results'!$A$15:$A$17,'Regression Results'!$D$15:$D$17)*F214*C214</f>
        <v>4.488254255451702</v>
      </c>
      <c r="I214" s="53">
        <f t="shared" si="6"/>
        <v>15.715445676031051</v>
      </c>
    </row>
    <row r="215" spans="1:9" x14ac:dyDescent="0.25">
      <c r="A215" s="51">
        <v>8</v>
      </c>
      <c r="B215" s="51">
        <v>2</v>
      </c>
      <c r="C215" s="52">
        <v>94.587499958333339</v>
      </c>
      <c r="D215" s="54">
        <v>1</v>
      </c>
      <c r="E215">
        <v>1</v>
      </c>
      <c r="F215">
        <v>1</v>
      </c>
      <c r="G215" s="53">
        <f>'Regression Results'!$C$2*E215</f>
        <v>20.203699931482753</v>
      </c>
      <c r="H215">
        <f>LOOKUP(D215,'Regression Results'!$A$15:$A$17,'Regression Results'!$B$15:$B$17)+LOOKUP(D215,'Regression Results'!$A$15:$A$17,'Regression Results'!$C$15:$C$17)*F215+LOOKUP(D215,'Regression Results'!$A$15:$A$17,'Regression Results'!$D$15:$D$17)*F215*C215</f>
        <v>3.9283002530392821</v>
      </c>
      <c r="I215" s="53">
        <f t="shared" si="6"/>
        <v>16.27539967844347</v>
      </c>
    </row>
    <row r="216" spans="1:9" x14ac:dyDescent="0.25">
      <c r="A216" s="51">
        <v>8</v>
      </c>
      <c r="B216" s="51">
        <v>3</v>
      </c>
      <c r="C216" s="52">
        <v>97.039999875000035</v>
      </c>
      <c r="D216" s="54">
        <v>1</v>
      </c>
      <c r="E216">
        <v>1</v>
      </c>
      <c r="F216">
        <v>1</v>
      </c>
      <c r="G216" s="53">
        <f>'Regression Results'!$C$2*E216</f>
        <v>20.203699931482753</v>
      </c>
      <c r="H216">
        <f>LOOKUP(D216,'Regression Results'!$A$15:$A$17,'Regression Results'!$B$15:$B$17)+LOOKUP(D216,'Regression Results'!$A$15:$A$17,'Regression Results'!$C$15:$C$17)*F216+LOOKUP(D216,'Regression Results'!$A$15:$A$17,'Regression Results'!$D$15:$D$17)*F216*C216</f>
        <v>3.5935562370555338</v>
      </c>
      <c r="I216" s="53">
        <f t="shared" si="6"/>
        <v>16.610143694427219</v>
      </c>
    </row>
    <row r="217" spans="1:9" x14ac:dyDescent="0.25">
      <c r="A217" s="51">
        <v>8</v>
      </c>
      <c r="B217" s="51">
        <v>4</v>
      </c>
      <c r="C217" s="52">
        <v>96.184999375000018</v>
      </c>
      <c r="D217" s="54">
        <v>1</v>
      </c>
      <c r="E217">
        <v>1</v>
      </c>
      <c r="F217">
        <v>1</v>
      </c>
      <c r="G217" s="53">
        <f>'Regression Results'!$C$2*E217</f>
        <v>20.203699931482753</v>
      </c>
      <c r="H217">
        <f>LOOKUP(D217,'Regression Results'!$A$15:$A$17,'Regression Results'!$B$15:$B$17)+LOOKUP(D217,'Regression Results'!$A$15:$A$17,'Regression Results'!$C$15:$C$17)*F217+LOOKUP(D217,'Regression Results'!$A$15:$A$17,'Regression Results'!$D$15:$D$17)*F217*C217</f>
        <v>3.7102560579579187</v>
      </c>
      <c r="I217" s="53">
        <f t="shared" si="6"/>
        <v>16.493443873524832</v>
      </c>
    </row>
    <row r="218" spans="1:9" x14ac:dyDescent="0.25">
      <c r="A218" s="51">
        <v>8</v>
      </c>
      <c r="B218" s="51">
        <v>5</v>
      </c>
      <c r="C218" s="52">
        <v>92.210000541666659</v>
      </c>
      <c r="D218" s="54">
        <v>1</v>
      </c>
      <c r="E218">
        <v>1</v>
      </c>
      <c r="F218">
        <v>1</v>
      </c>
      <c r="G218" s="53">
        <f>'Regression Results'!$C$2*E218</f>
        <v>20.203699931482753</v>
      </c>
      <c r="H218">
        <f>LOOKUP(D218,'Regression Results'!$A$15:$A$17,'Regression Results'!$B$15:$B$17)+LOOKUP(D218,'Regression Results'!$A$15:$A$17,'Regression Results'!$C$15:$C$17)*F218+LOOKUP(D218,'Regression Results'!$A$15:$A$17,'Regression Results'!$D$15:$D$17)*F218*C218</f>
        <v>4.252807380369056</v>
      </c>
      <c r="I218" s="53">
        <f t="shared" si="6"/>
        <v>15.950892551113697</v>
      </c>
    </row>
    <row r="219" spans="1:9" x14ac:dyDescent="0.25">
      <c r="A219" s="51">
        <v>8</v>
      </c>
      <c r="B219" s="51">
        <v>6</v>
      </c>
      <c r="C219" s="52">
        <v>98.592500458333333</v>
      </c>
      <c r="D219" s="54">
        <v>1</v>
      </c>
      <c r="E219">
        <v>1</v>
      </c>
      <c r="F219">
        <v>1</v>
      </c>
      <c r="G219" s="53">
        <f>'Regression Results'!$C$2*E219</f>
        <v>20.203699931482753</v>
      </c>
      <c r="H219">
        <f>LOOKUP(D219,'Regression Results'!$A$15:$A$17,'Regression Results'!$B$15:$B$17)+LOOKUP(D219,'Regression Results'!$A$15:$A$17,'Regression Results'!$C$15:$C$17)*F219+LOOKUP(D219,'Regression Results'!$A$15:$A$17,'Regression Results'!$D$15:$D$17)*F219*C219</f>
        <v>3.3816539749798498</v>
      </c>
      <c r="I219" s="53">
        <f t="shared" si="6"/>
        <v>16.822045956502905</v>
      </c>
    </row>
    <row r="220" spans="1:9" x14ac:dyDescent="0.25">
      <c r="A220" s="51">
        <v>8</v>
      </c>
      <c r="B220" s="51">
        <v>7</v>
      </c>
      <c r="C220" s="52">
        <v>101.94499883333334</v>
      </c>
      <c r="D220" s="54">
        <v>1</v>
      </c>
      <c r="E220">
        <v>1</v>
      </c>
      <c r="F220">
        <v>1</v>
      </c>
      <c r="G220" s="53">
        <f>'Regression Results'!$C$2*E220</f>
        <v>20.203699931482753</v>
      </c>
      <c r="H220">
        <f>LOOKUP(D220,'Regression Results'!$A$15:$A$17,'Regression Results'!$B$15:$B$17)+LOOKUP(D220,'Regression Results'!$A$15:$A$17,'Regression Results'!$C$15:$C$17)*F220+LOOKUP(D220,'Regression Results'!$A$15:$A$17,'Regression Results'!$D$15:$D$17)*F220*C220</f>
        <v>2.9240683245176218</v>
      </c>
      <c r="I220" s="53">
        <f t="shared" si="6"/>
        <v>17.279631606965133</v>
      </c>
    </row>
    <row r="221" spans="1:9" x14ac:dyDescent="0.25">
      <c r="A221" s="51">
        <v>8</v>
      </c>
      <c r="B221" s="51">
        <v>8</v>
      </c>
      <c r="C221" s="52">
        <v>99.222500583333328</v>
      </c>
      <c r="D221" s="54">
        <v>1</v>
      </c>
      <c r="E221">
        <v>1</v>
      </c>
      <c r="F221">
        <v>1</v>
      </c>
      <c r="G221" s="53">
        <f>'Regression Results'!$C$2*E221</f>
        <v>20.203699931482753</v>
      </c>
      <c r="H221">
        <f>LOOKUP(D221,'Regression Results'!$A$15:$A$17,'Regression Results'!$B$15:$B$17)+LOOKUP(D221,'Regression Results'!$A$15:$A$17,'Regression Results'!$C$15:$C$17)*F221+LOOKUP(D221,'Regression Results'!$A$15:$A$17,'Regression Results'!$D$15:$D$17)*F221*C221</f>
        <v>3.2956646664870739</v>
      </c>
      <c r="I221" s="53">
        <f t="shared" si="6"/>
        <v>16.908035264995679</v>
      </c>
    </row>
    <row r="222" spans="1:9" x14ac:dyDescent="0.25">
      <c r="A222" s="51">
        <v>8</v>
      </c>
      <c r="B222" s="51">
        <v>9</v>
      </c>
      <c r="C222" s="52">
        <v>93.589999625000004</v>
      </c>
      <c r="D222" s="54">
        <v>1</v>
      </c>
      <c r="E222">
        <v>1</v>
      </c>
      <c r="F222">
        <v>1</v>
      </c>
      <c r="G222" s="53">
        <f>'Regression Results'!$C$2*E222</f>
        <v>20.203699931482753</v>
      </c>
      <c r="H222">
        <f>LOOKUP(D222,'Regression Results'!$A$15:$A$17,'Regression Results'!$B$15:$B$17)+LOOKUP(D222,'Regression Results'!$A$15:$A$17,'Regression Results'!$C$15:$C$17)*F222+LOOKUP(D222,'Regression Results'!$A$15:$A$17,'Regression Results'!$D$15:$D$17)*F222*C222</f>
        <v>4.0644500099693275</v>
      </c>
      <c r="I222" s="53">
        <f t="shared" si="6"/>
        <v>16.139249921513425</v>
      </c>
    </row>
    <row r="223" spans="1:9" x14ac:dyDescent="0.25">
      <c r="A223" s="51">
        <v>8</v>
      </c>
      <c r="B223" s="51">
        <v>10</v>
      </c>
      <c r="C223" s="52">
        <v>96.440000416666678</v>
      </c>
      <c r="D223" s="54">
        <v>1</v>
      </c>
      <c r="E223">
        <v>1</v>
      </c>
      <c r="F223">
        <v>1</v>
      </c>
      <c r="G223" s="53">
        <f>'Regression Results'!$C$2*E223</f>
        <v>20.203699931482753</v>
      </c>
      <c r="H223">
        <f>LOOKUP(D223,'Regression Results'!$A$15:$A$17,'Regression Results'!$B$15:$B$17)+LOOKUP(D223,'Regression Results'!$A$15:$A$17,'Regression Results'!$C$15:$C$17)*F223+LOOKUP(D223,'Regression Results'!$A$15:$A$17,'Regression Results'!$D$15:$D$17)*F223*C223</f>
        <v>3.6754507263909542</v>
      </c>
      <c r="I223" s="53">
        <f t="shared" si="6"/>
        <v>16.528249205091797</v>
      </c>
    </row>
    <row r="224" spans="1:9" x14ac:dyDescent="0.25">
      <c r="A224" s="51">
        <v>8</v>
      </c>
      <c r="B224" s="51">
        <v>11</v>
      </c>
      <c r="C224" s="52">
        <v>99.13249941666669</v>
      </c>
      <c r="D224" s="54">
        <v>1</v>
      </c>
      <c r="E224">
        <v>1</v>
      </c>
      <c r="F224">
        <v>1</v>
      </c>
      <c r="G224" s="53">
        <f>'Regression Results'!$C$2*E224</f>
        <v>20.203699931482753</v>
      </c>
      <c r="H224">
        <f>LOOKUP(D224,'Regression Results'!$A$15:$A$17,'Regression Results'!$B$15:$B$17)+LOOKUP(D224,'Regression Results'!$A$15:$A$17,'Regression Results'!$C$15:$C$17)*F224+LOOKUP(D224,'Regression Results'!$A$15:$A$17,'Regression Results'!$D$15:$D$17)*F224*C224</f>
        <v>3.3079490102166993</v>
      </c>
      <c r="I224" s="53">
        <f t="shared" si="6"/>
        <v>16.895750921266053</v>
      </c>
    </row>
    <row r="225" spans="1:9" x14ac:dyDescent="0.25">
      <c r="A225" s="51">
        <v>8</v>
      </c>
      <c r="B225" s="51">
        <v>12</v>
      </c>
      <c r="C225" s="52">
        <v>93.807500000000019</v>
      </c>
      <c r="D225" s="54">
        <v>1</v>
      </c>
      <c r="E225">
        <v>1</v>
      </c>
      <c r="F225">
        <v>1</v>
      </c>
      <c r="G225" s="53">
        <f>'Regression Results'!$C$2*E225</f>
        <v>20.203699931482753</v>
      </c>
      <c r="H225">
        <f>LOOKUP(D225,'Regression Results'!$A$15:$A$17,'Regression Results'!$B$15:$B$17)+LOOKUP(D225,'Regression Results'!$A$15:$A$17,'Regression Results'!$C$15:$C$17)*F225+LOOKUP(D225,'Regression Results'!$A$15:$A$17,'Regression Results'!$D$15:$D$17)*F225*C225</f>
        <v>4.034763179600569</v>
      </c>
      <c r="I225" s="53">
        <f t="shared" si="6"/>
        <v>16.168936751882185</v>
      </c>
    </row>
    <row r="226" spans="1:9" x14ac:dyDescent="0.25">
      <c r="A226" s="51">
        <v>8</v>
      </c>
      <c r="B226" s="51">
        <v>13</v>
      </c>
      <c r="C226" s="52">
        <v>94.57249958333334</v>
      </c>
      <c r="D226" s="54">
        <v>1</v>
      </c>
      <c r="E226">
        <v>1</v>
      </c>
      <c r="F226">
        <v>1</v>
      </c>
      <c r="G226" s="53">
        <f>'Regression Results'!$C$2*E226</f>
        <v>20.203699931482753</v>
      </c>
      <c r="H226">
        <f>LOOKUP(D226,'Regression Results'!$A$15:$A$17,'Regression Results'!$B$15:$B$17)+LOOKUP(D226,'Regression Results'!$A$15:$A$17,'Regression Results'!$C$15:$C$17)*F226+LOOKUP(D226,'Regression Results'!$A$15:$A$17,'Regression Results'!$D$15:$D$17)*F226*C226</f>
        <v>3.9303476683050835</v>
      </c>
      <c r="I226" s="53">
        <f t="shared" si="6"/>
        <v>16.273352263177671</v>
      </c>
    </row>
    <row r="227" spans="1:9" x14ac:dyDescent="0.25">
      <c r="A227" s="51">
        <v>8</v>
      </c>
      <c r="B227" s="51">
        <v>14</v>
      </c>
      <c r="C227" s="52">
        <v>97.715000624999973</v>
      </c>
      <c r="D227" s="54">
        <v>1</v>
      </c>
      <c r="E227">
        <v>1</v>
      </c>
      <c r="F227">
        <v>1</v>
      </c>
      <c r="G227" s="53">
        <f>'Regression Results'!$C$2*E227</f>
        <v>20.203699931482753</v>
      </c>
      <c r="H227">
        <f>LOOKUP(D227,'Regression Results'!$A$15:$A$17,'Regression Results'!$B$15:$B$17)+LOOKUP(D227,'Regression Results'!$A$15:$A$17,'Regression Results'!$C$15:$C$17)*F227+LOOKUP(D227,'Regression Results'!$A$15:$A$17,'Regression Results'!$D$15:$D$17)*F227*C227</f>
        <v>3.5014247510108287</v>
      </c>
      <c r="I227" s="53">
        <f t="shared" si="6"/>
        <v>16.702275180471922</v>
      </c>
    </row>
    <row r="228" spans="1:9" x14ac:dyDescent="0.25">
      <c r="A228" s="51">
        <v>8</v>
      </c>
      <c r="B228" s="51">
        <v>15</v>
      </c>
      <c r="C228" s="52">
        <v>98.405000833333318</v>
      </c>
      <c r="D228" s="54">
        <v>1</v>
      </c>
      <c r="E228">
        <v>1</v>
      </c>
      <c r="F228">
        <v>1</v>
      </c>
      <c r="G228" s="53">
        <f>'Regression Results'!$C$2*E228</f>
        <v>20.203699931482753</v>
      </c>
      <c r="H228">
        <f>LOOKUP(D228,'Regression Results'!$A$15:$A$17,'Regression Results'!$B$15:$B$17)+LOOKUP(D228,'Regression Results'!$A$15:$A$17,'Regression Results'!$C$15:$C$17)*F228+LOOKUP(D228,'Regression Results'!$A$15:$A$17,'Regression Results'!$D$15:$D$17)*F228*C228</f>
        <v>3.4072459748170036</v>
      </c>
      <c r="I228" s="53">
        <f t="shared" si="6"/>
        <v>16.796453956665751</v>
      </c>
    </row>
    <row r="229" spans="1:9" x14ac:dyDescent="0.25">
      <c r="A229" s="51">
        <v>8</v>
      </c>
      <c r="B229" s="51">
        <v>16</v>
      </c>
      <c r="C229" s="52">
        <v>99.65749991666668</v>
      </c>
      <c r="D229" s="54">
        <v>1</v>
      </c>
      <c r="E229">
        <v>1</v>
      </c>
      <c r="F229">
        <v>1</v>
      </c>
      <c r="G229" s="53">
        <f>'Regression Results'!$C$2*E229</f>
        <v>20.203699931482753</v>
      </c>
      <c r="H229">
        <f>LOOKUP(D229,'Regression Results'!$A$15:$A$17,'Regression Results'!$B$15:$B$17)+LOOKUP(D229,'Regression Results'!$A$15:$A$17,'Regression Results'!$C$15:$C$17)*F229+LOOKUP(D229,'Regression Results'!$A$15:$A$17,'Regression Results'!$D$15:$D$17)*F229*C229</f>
        <v>3.236291199111724</v>
      </c>
      <c r="I229" s="53">
        <f t="shared" si="6"/>
        <v>16.967408732371027</v>
      </c>
    </row>
    <row r="230" spans="1:9" x14ac:dyDescent="0.25">
      <c r="A230" s="51">
        <v>8</v>
      </c>
      <c r="B230" s="51">
        <v>17</v>
      </c>
      <c r="C230" s="52">
        <v>97.467499916666654</v>
      </c>
      <c r="D230" s="54">
        <v>1</v>
      </c>
      <c r="E230">
        <v>1</v>
      </c>
      <c r="F230">
        <v>1</v>
      </c>
      <c r="G230" s="53">
        <f>'Regression Results'!$C$2*E230</f>
        <v>20.203699931482753</v>
      </c>
      <c r="H230">
        <f>LOOKUP(D230,'Regression Results'!$A$15:$A$17,'Regression Results'!$B$15:$B$17)+LOOKUP(D230,'Regression Results'!$A$15:$A$17,'Regression Results'!$C$15:$C$17)*F230+LOOKUP(D230,'Regression Results'!$A$15:$A$17,'Regression Results'!$D$15:$D$17)*F230*C230</f>
        <v>3.5352063550399624</v>
      </c>
      <c r="I230" s="53">
        <f t="shared" si="6"/>
        <v>16.668493576442792</v>
      </c>
    </row>
    <row r="231" spans="1:9" x14ac:dyDescent="0.25">
      <c r="A231" s="51">
        <v>8</v>
      </c>
      <c r="B231" s="51">
        <v>18</v>
      </c>
      <c r="C231" s="52">
        <v>95.802500375000008</v>
      </c>
      <c r="D231" s="54">
        <v>1</v>
      </c>
      <c r="E231">
        <v>1</v>
      </c>
      <c r="F231">
        <v>1</v>
      </c>
      <c r="G231" s="53">
        <f>'Regression Results'!$C$2*E231</f>
        <v>20.203699931482753</v>
      </c>
      <c r="H231">
        <f>LOOKUP(D231,'Regression Results'!$A$15:$A$17,'Regression Results'!$B$15:$B$17)+LOOKUP(D231,'Regression Results'!$A$15:$A$17,'Regression Results'!$C$15:$C$17)*F231+LOOKUP(D231,'Regression Results'!$A$15:$A$17,'Regression Results'!$D$15:$D$17)*F231*C231</f>
        <v>3.7624637055503385</v>
      </c>
      <c r="I231" s="53">
        <f t="shared" si="6"/>
        <v>16.441236225932414</v>
      </c>
    </row>
    <row r="232" spans="1:9" x14ac:dyDescent="0.25">
      <c r="A232" s="51">
        <v>8</v>
      </c>
      <c r="B232" s="51">
        <v>19</v>
      </c>
      <c r="C232" s="52">
        <v>95.989999666666677</v>
      </c>
      <c r="D232" s="54">
        <v>1</v>
      </c>
      <c r="E232">
        <v>1</v>
      </c>
      <c r="F232">
        <v>1</v>
      </c>
      <c r="G232" s="53">
        <f>'Regression Results'!$C$2*E232</f>
        <v>20.203699931482753</v>
      </c>
      <c r="H232">
        <f>LOOKUP(D232,'Regression Results'!$A$15:$A$17,'Regression Results'!$B$15:$B$17)+LOOKUP(D232,'Regression Results'!$A$15:$A$17,'Regression Results'!$C$15:$C$17)*F232+LOOKUP(D232,'Regression Results'!$A$15:$A$17,'Regression Results'!$D$15:$D$17)*F232*C232</f>
        <v>3.7368717512101668</v>
      </c>
      <c r="I232" s="53">
        <f t="shared" si="6"/>
        <v>16.466828180272586</v>
      </c>
    </row>
    <row r="233" spans="1:9" x14ac:dyDescent="0.25">
      <c r="A233" s="51">
        <v>8</v>
      </c>
      <c r="B233" s="51">
        <v>20</v>
      </c>
      <c r="C233" s="52">
        <v>95.449998750000006</v>
      </c>
      <c r="D233" s="54">
        <v>1</v>
      </c>
      <c r="E233">
        <v>1</v>
      </c>
      <c r="F233">
        <v>1</v>
      </c>
      <c r="G233" s="53">
        <f>'Regression Results'!$C$2*E233</f>
        <v>20.203699931482753</v>
      </c>
      <c r="H233">
        <f>LOOKUP(D233,'Regression Results'!$A$15:$A$17,'Regression Results'!$B$15:$B$17)+LOOKUP(D233,'Regression Results'!$A$15:$A$17,'Regression Results'!$C$15:$C$17)*F233+LOOKUP(D233,'Regression Results'!$A$15:$A$17,'Regression Results'!$D$15:$D$17)*F233*C233</f>
        <v>3.8105769832680689</v>
      </c>
      <c r="I233" s="53">
        <f t="shared" si="6"/>
        <v>16.393122948214682</v>
      </c>
    </row>
    <row r="234" spans="1:9" x14ac:dyDescent="0.25">
      <c r="A234" s="51">
        <v>8</v>
      </c>
      <c r="B234" s="51">
        <v>21</v>
      </c>
      <c r="C234" s="52">
        <v>91.159998791666666</v>
      </c>
      <c r="D234" s="54">
        <v>1</v>
      </c>
      <c r="E234">
        <v>1</v>
      </c>
      <c r="F234">
        <v>1</v>
      </c>
      <c r="G234" s="53">
        <f>'Regression Results'!$C$2*E234</f>
        <v>20.203699931482753</v>
      </c>
      <c r="H234">
        <f>LOOKUP(D234,'Regression Results'!$A$15:$A$17,'Regression Results'!$B$15:$B$17)+LOOKUP(D234,'Regression Results'!$A$15:$A$17,'Regression Results'!$C$15:$C$17)*F234+LOOKUP(D234,'Regression Results'!$A$15:$A$17,'Regression Results'!$D$15:$D$17)*F234*C234</f>
        <v>4.3961231049472147</v>
      </c>
      <c r="I234" s="53">
        <f t="shared" si="6"/>
        <v>15.807576826535538</v>
      </c>
    </row>
    <row r="235" spans="1:9" x14ac:dyDescent="0.25">
      <c r="A235" s="51">
        <v>8</v>
      </c>
      <c r="B235" s="51">
        <v>22</v>
      </c>
      <c r="C235" s="52">
        <v>86.659999958333302</v>
      </c>
      <c r="D235" s="54">
        <v>1</v>
      </c>
      <c r="E235">
        <v>1</v>
      </c>
      <c r="F235">
        <v>1</v>
      </c>
      <c r="G235" s="53">
        <f>'Regression Results'!$C$2*E235</f>
        <v>20.203699931482753</v>
      </c>
      <c r="H235">
        <f>LOOKUP(D235,'Regression Results'!$A$15:$A$17,'Regression Results'!$B$15:$B$17)+LOOKUP(D235,'Regression Results'!$A$15:$A$17,'Regression Results'!$C$15:$C$17)*F235+LOOKUP(D235,'Regression Results'!$A$15:$A$17,'Regression Results'!$D$15:$D$17)*F235*C235</f>
        <v>5.0103321702178594</v>
      </c>
      <c r="I235" s="53">
        <f t="shared" si="6"/>
        <v>15.193367761264893</v>
      </c>
    </row>
    <row r="236" spans="1:9" x14ac:dyDescent="0.25">
      <c r="A236" s="51">
        <v>8</v>
      </c>
      <c r="B236" s="51">
        <v>23</v>
      </c>
      <c r="C236" s="52">
        <v>89.345000624999997</v>
      </c>
      <c r="D236" s="54">
        <v>1</v>
      </c>
      <c r="E236">
        <v>1</v>
      </c>
      <c r="F236">
        <v>1</v>
      </c>
      <c r="G236" s="53">
        <f>'Regression Results'!$C$2*E236</f>
        <v>20.203699931482753</v>
      </c>
      <c r="H236">
        <f>LOOKUP(D236,'Regression Results'!$A$15:$A$17,'Regression Results'!$B$15:$B$17)+LOOKUP(D236,'Regression Results'!$A$15:$A$17,'Regression Results'!$C$15:$C$17)*F236+LOOKUP(D236,'Regression Results'!$A$15:$A$17,'Regression Results'!$D$15:$D$17)*F236*C236</f>
        <v>4.6438539085995547</v>
      </c>
      <c r="I236" s="53">
        <f t="shared" si="6"/>
        <v>15.559846022883198</v>
      </c>
    </row>
    <row r="237" spans="1:9" x14ac:dyDescent="0.25">
      <c r="A237" s="51">
        <v>8</v>
      </c>
      <c r="B237" s="51">
        <v>24</v>
      </c>
      <c r="C237" s="52">
        <v>93.574999083333338</v>
      </c>
      <c r="D237" s="54">
        <v>1</v>
      </c>
      <c r="E237">
        <v>1</v>
      </c>
      <c r="F237">
        <v>1</v>
      </c>
      <c r="G237" s="53">
        <f>'Regression Results'!$C$2*E237</f>
        <v>20.203699931482753</v>
      </c>
      <c r="H237">
        <f>LOOKUP(D237,'Regression Results'!$A$15:$A$17,'Regression Results'!$B$15:$B$17)+LOOKUP(D237,'Regression Results'!$A$15:$A$17,'Regression Results'!$C$15:$C$17)*F237+LOOKUP(D237,'Regression Results'!$A$15:$A$17,'Regression Results'!$D$15:$D$17)*F237*C237</f>
        <v>4.0664974479836182</v>
      </c>
      <c r="I237" s="53">
        <f t="shared" si="6"/>
        <v>16.137202483499134</v>
      </c>
    </row>
    <row r="238" spans="1:9" x14ac:dyDescent="0.25">
      <c r="A238" s="51">
        <v>8</v>
      </c>
      <c r="B238" s="51">
        <v>25</v>
      </c>
      <c r="C238" s="52">
        <v>97.617499375000008</v>
      </c>
      <c r="D238" s="54">
        <v>1</v>
      </c>
      <c r="E238">
        <v>1</v>
      </c>
      <c r="F238">
        <v>1</v>
      </c>
      <c r="G238" s="53">
        <f>'Regression Results'!$C$2*E238</f>
        <v>20.203699931482753</v>
      </c>
      <c r="H238">
        <f>LOOKUP(D238,'Regression Results'!$A$15:$A$17,'Regression Results'!$B$15:$B$17)+LOOKUP(D238,'Regression Results'!$A$15:$A$17,'Regression Results'!$C$15:$C$17)*F238+LOOKUP(D238,'Regression Results'!$A$15:$A$17,'Regression Results'!$D$15:$D$17)*F238*C238</f>
        <v>3.5147327881555483</v>
      </c>
      <c r="I238" s="53">
        <f t="shared" si="6"/>
        <v>16.688967143327204</v>
      </c>
    </row>
    <row r="239" spans="1:9" x14ac:dyDescent="0.25">
      <c r="A239" s="51">
        <v>8</v>
      </c>
      <c r="B239" s="51">
        <v>26</v>
      </c>
      <c r="C239" s="52">
        <v>98.840000125000003</v>
      </c>
      <c r="D239" s="54">
        <v>1</v>
      </c>
      <c r="E239">
        <v>1</v>
      </c>
      <c r="F239">
        <v>1</v>
      </c>
      <c r="G239" s="53">
        <f>'Regression Results'!$C$2*E239</f>
        <v>20.203699931482753</v>
      </c>
      <c r="H239">
        <f>LOOKUP(D239,'Regression Results'!$A$15:$A$17,'Regression Results'!$B$15:$B$17)+LOOKUP(D239,'Regression Results'!$A$15:$A$17,'Regression Results'!$C$15:$C$17)*F239+LOOKUP(D239,'Regression Results'!$A$15:$A$17,'Regression Results'!$D$15:$D$17)*F239*C239</f>
        <v>3.3478725131287757</v>
      </c>
      <c r="I239" s="53">
        <f t="shared" si="6"/>
        <v>16.855827418353975</v>
      </c>
    </row>
    <row r="240" spans="1:9" x14ac:dyDescent="0.25">
      <c r="A240" s="51">
        <v>8</v>
      </c>
      <c r="B240" s="51">
        <v>27</v>
      </c>
      <c r="C240" s="52">
        <v>96.027500125000003</v>
      </c>
      <c r="D240" s="54">
        <v>1</v>
      </c>
      <c r="E240">
        <v>1</v>
      </c>
      <c r="F240">
        <v>1</v>
      </c>
      <c r="G240" s="53">
        <f>'Regression Results'!$C$2*E240</f>
        <v>20.203699931482753</v>
      </c>
      <c r="H240">
        <f>LOOKUP(D240,'Regression Results'!$A$15:$A$17,'Regression Results'!$B$15:$B$17)+LOOKUP(D240,'Regression Results'!$A$15:$A$17,'Regression Results'!$C$15:$C$17)*F240+LOOKUP(D240,'Regression Results'!$A$15:$A$17,'Regression Results'!$D$15:$D$17)*F240*C240</f>
        <v>3.7317532784475702</v>
      </c>
      <c r="I240" s="53">
        <f t="shared" si="6"/>
        <v>16.471946653035182</v>
      </c>
    </row>
    <row r="241" spans="1:9" x14ac:dyDescent="0.25">
      <c r="A241" s="51">
        <v>8</v>
      </c>
      <c r="B241" s="51">
        <v>28</v>
      </c>
      <c r="C241" s="52">
        <v>94.092499208333336</v>
      </c>
      <c r="D241" s="54">
        <v>1</v>
      </c>
      <c r="E241">
        <v>1</v>
      </c>
      <c r="F241">
        <v>1</v>
      </c>
      <c r="G241" s="53">
        <f>'Regression Results'!$C$2*E241</f>
        <v>20.203699931482753</v>
      </c>
      <c r="H241">
        <f>LOOKUP(D241,'Regression Results'!$A$15:$A$17,'Regression Results'!$B$15:$B$17)+LOOKUP(D241,'Regression Results'!$A$15:$A$17,'Regression Results'!$C$15:$C$17)*F241+LOOKUP(D241,'Regression Results'!$A$15:$A$17,'Regression Results'!$D$15:$D$17)*F241*C241</f>
        <v>3.9958633701035939</v>
      </c>
      <c r="I241" s="53">
        <f t="shared" si="6"/>
        <v>16.20783656137916</v>
      </c>
    </row>
    <row r="242" spans="1:9" x14ac:dyDescent="0.25">
      <c r="A242" s="51">
        <v>8</v>
      </c>
      <c r="B242" s="51">
        <v>29</v>
      </c>
      <c r="C242" s="52">
        <v>90.792500416666698</v>
      </c>
      <c r="D242" s="54">
        <v>1</v>
      </c>
      <c r="E242">
        <v>1</v>
      </c>
      <c r="F242">
        <v>1</v>
      </c>
      <c r="G242" s="53">
        <f>'Regression Results'!$C$2*E242</f>
        <v>20.203699931482753</v>
      </c>
      <c r="H242">
        <f>LOOKUP(D242,'Regression Results'!$A$15:$A$17,'Regression Results'!$B$15:$B$17)+LOOKUP(D242,'Regression Results'!$A$15:$A$17,'Regression Results'!$C$15:$C$17)*F242+LOOKUP(D242,'Regression Results'!$A$15:$A$17,'Regression Results'!$D$15:$D$17)*F242*C242</f>
        <v>4.4462833031510911</v>
      </c>
      <c r="I242" s="53">
        <f t="shared" si="6"/>
        <v>15.757416628331661</v>
      </c>
    </row>
    <row r="243" spans="1:9" x14ac:dyDescent="0.25">
      <c r="A243" s="51">
        <v>8</v>
      </c>
      <c r="B243" s="51">
        <v>30</v>
      </c>
      <c r="C243" s="52">
        <v>87.912500666666674</v>
      </c>
      <c r="D243" s="54">
        <v>1</v>
      </c>
      <c r="E243">
        <v>1</v>
      </c>
      <c r="F243">
        <v>1</v>
      </c>
      <c r="G243" s="53">
        <f>'Regression Results'!$C$2*E243</f>
        <v>20.203699931482753</v>
      </c>
      <c r="H243">
        <f>LOOKUP(D243,'Regression Results'!$A$15:$A$17,'Regression Results'!$B$15:$B$17)+LOOKUP(D243,'Regression Results'!$A$15:$A$17,'Regression Results'!$C$15:$C$17)*F243+LOOKUP(D243,'Regression Results'!$A$15:$A$17,'Regression Results'!$D$15:$D$17)*F243*C243</f>
        <v>4.8393771727148032</v>
      </c>
      <c r="I243" s="53">
        <f t="shared" si="6"/>
        <v>15.364322758767949</v>
      </c>
    </row>
    <row r="244" spans="1:9" x14ac:dyDescent="0.25">
      <c r="A244" s="51">
        <v>8</v>
      </c>
      <c r="B244" s="51">
        <v>31</v>
      </c>
      <c r="C244" s="52">
        <v>89.419999750000002</v>
      </c>
      <c r="D244" s="54">
        <v>1</v>
      </c>
      <c r="E244">
        <v>1</v>
      </c>
      <c r="F244">
        <v>1</v>
      </c>
      <c r="G244" s="53">
        <f>'Regression Results'!$C$2*E244</f>
        <v>20.203699931482753</v>
      </c>
      <c r="H244">
        <f>LOOKUP(D244,'Regression Results'!$A$15:$A$17,'Regression Results'!$B$15:$B$17)+LOOKUP(D244,'Regression Results'!$A$15:$A$17,'Regression Results'!$C$15:$C$17)*F244+LOOKUP(D244,'Regression Results'!$A$15:$A$17,'Regression Results'!$D$15:$D$17)*F244*C244</f>
        <v>4.6336172076206239</v>
      </c>
      <c r="I244" s="53">
        <f t="shared" si="6"/>
        <v>15.570082723862129</v>
      </c>
    </row>
    <row r="245" spans="1:9" x14ac:dyDescent="0.25">
      <c r="A245" s="51">
        <v>9</v>
      </c>
      <c r="B245" s="51">
        <v>1</v>
      </c>
      <c r="C245" s="52">
        <v>99.882499791666703</v>
      </c>
      <c r="D245" s="54">
        <v>1</v>
      </c>
      <c r="E245">
        <v>1</v>
      </c>
      <c r="F245">
        <v>1</v>
      </c>
      <c r="G245" s="53">
        <f>'Regression Results'!$C$2*E245</f>
        <v>20.203699931482753</v>
      </c>
      <c r="H245">
        <f>LOOKUP(D245,'Regression Results'!$A$15:$A$17,'Regression Results'!$B$15:$B$17)+LOOKUP(D245,'Regression Results'!$A$15:$A$17,'Regression Results'!$C$15:$C$17)*F245+LOOKUP(D245,'Regression Results'!$A$15:$A$17,'Regression Results'!$D$15:$D$17)*F245*C245</f>
        <v>3.2055807549475848</v>
      </c>
      <c r="I245" s="53">
        <f t="shared" si="6"/>
        <v>16.99811917653517</v>
      </c>
    </row>
    <row r="246" spans="1:9" x14ac:dyDescent="0.25">
      <c r="A246" s="51">
        <v>9</v>
      </c>
      <c r="B246" s="51">
        <v>2</v>
      </c>
      <c r="C246" s="52">
        <v>94.242499875000021</v>
      </c>
      <c r="D246" s="54">
        <v>1</v>
      </c>
      <c r="E246">
        <v>1</v>
      </c>
      <c r="F246">
        <v>1</v>
      </c>
      <c r="G246" s="53">
        <f>'Regression Results'!$C$2*E246</f>
        <v>20.203699931482753</v>
      </c>
      <c r="H246">
        <f>LOOKUP(D246,'Regression Results'!$A$15:$A$17,'Regression Results'!$B$15:$B$17)+LOOKUP(D246,'Regression Results'!$A$15:$A$17,'Regression Results'!$C$15:$C$17)*F246+LOOKUP(D246,'Regression Results'!$A$15:$A$17,'Regression Results'!$D$15:$D$17)*F246*C246</f>
        <v>3.9753896382926293</v>
      </c>
      <c r="I246" s="53">
        <f t="shared" si="6"/>
        <v>16.228310293190123</v>
      </c>
    </row>
    <row r="247" spans="1:9" x14ac:dyDescent="0.25">
      <c r="A247" s="51">
        <v>9</v>
      </c>
      <c r="B247" s="51">
        <v>3</v>
      </c>
      <c r="C247" s="52">
        <v>97.362500124999997</v>
      </c>
      <c r="D247" s="54">
        <v>1</v>
      </c>
      <c r="E247">
        <v>1</v>
      </c>
      <c r="F247">
        <v>1</v>
      </c>
      <c r="G247" s="53">
        <f>'Regression Results'!$C$2*E247</f>
        <v>20.203699931482753</v>
      </c>
      <c r="H247">
        <f>LOOKUP(D247,'Regression Results'!$A$15:$A$17,'Regression Results'!$B$15:$B$17)+LOOKUP(D247,'Regression Results'!$A$15:$A$17,'Regression Results'!$C$15:$C$17)*F247+LOOKUP(D247,'Regression Results'!$A$15:$A$17,'Regression Results'!$D$15:$D$17)*F247*C247</f>
        <v>3.5495378751762505</v>
      </c>
      <c r="I247" s="53">
        <f t="shared" si="6"/>
        <v>16.654162056306504</v>
      </c>
    </row>
    <row r="248" spans="1:9" x14ac:dyDescent="0.25">
      <c r="A248" s="51">
        <v>9</v>
      </c>
      <c r="B248" s="51">
        <v>4</v>
      </c>
      <c r="C248" s="52">
        <v>97.287500083333327</v>
      </c>
      <c r="D248" s="54">
        <v>1</v>
      </c>
      <c r="E248">
        <v>1</v>
      </c>
      <c r="F248">
        <v>1</v>
      </c>
      <c r="G248" s="53">
        <f>'Regression Results'!$C$2*E248</f>
        <v>20.203699931482753</v>
      </c>
      <c r="H248">
        <f>LOOKUP(D248,'Regression Results'!$A$15:$A$17,'Regression Results'!$B$15:$B$17)+LOOKUP(D248,'Regression Results'!$A$15:$A$17,'Regression Results'!$C$15:$C$17)*F248+LOOKUP(D248,'Regression Results'!$A$15:$A$17,'Regression Results'!$D$15:$D$17)*F248*C248</f>
        <v>3.5597747012718735</v>
      </c>
      <c r="I248" s="53">
        <f t="shared" si="6"/>
        <v>16.643925230210879</v>
      </c>
    </row>
    <row r="249" spans="1:9" x14ac:dyDescent="0.25">
      <c r="A249" s="51">
        <v>9</v>
      </c>
      <c r="B249" s="51">
        <v>5</v>
      </c>
      <c r="C249" s="52">
        <v>91.24249979166666</v>
      </c>
      <c r="D249" s="54">
        <v>1</v>
      </c>
      <c r="E249">
        <v>1</v>
      </c>
      <c r="F249">
        <v>1</v>
      </c>
      <c r="G249" s="53">
        <f>'Regression Results'!$C$2*E249</f>
        <v>20.203699931482753</v>
      </c>
      <c r="H249">
        <f>LOOKUP(D249,'Regression Results'!$A$15:$A$17,'Regression Results'!$B$15:$B$17)+LOOKUP(D249,'Regression Results'!$A$15:$A$17,'Regression Results'!$C$15:$C$17)*F249+LOOKUP(D249,'Regression Results'!$A$15:$A$17,'Regression Results'!$D$15:$D$17)*F249*C249</f>
        <v>4.3848624660069255</v>
      </c>
      <c r="I249" s="53">
        <f t="shared" si="6"/>
        <v>15.818837465475827</v>
      </c>
    </row>
    <row r="250" spans="1:9" x14ac:dyDescent="0.25">
      <c r="A250" s="51">
        <v>9</v>
      </c>
      <c r="B250" s="51">
        <v>6</v>
      </c>
      <c r="C250" s="52">
        <v>84.06499883333332</v>
      </c>
      <c r="D250" s="54">
        <v>1</v>
      </c>
      <c r="E250">
        <v>1</v>
      </c>
      <c r="F250">
        <v>1</v>
      </c>
      <c r="G250" s="53">
        <f>'Regression Results'!$C$2*E250</f>
        <v>20.203699931482753</v>
      </c>
      <c r="H250">
        <f>LOOKUP(D250,'Regression Results'!$A$15:$A$17,'Regression Results'!$B$15:$B$17)+LOOKUP(D250,'Regression Results'!$A$15:$A$17,'Regression Results'!$C$15:$C$17)*F250+LOOKUP(D250,'Regression Results'!$A$15:$A$17,'Regression Results'!$D$15:$D$17)*F250*C250</f>
        <v>5.3645263099043046</v>
      </c>
      <c r="I250" s="53">
        <f t="shared" si="6"/>
        <v>14.839173621578448</v>
      </c>
    </row>
    <row r="251" spans="1:9" x14ac:dyDescent="0.25">
      <c r="A251" s="51">
        <v>9</v>
      </c>
      <c r="B251" s="51">
        <v>7</v>
      </c>
      <c r="C251" s="52">
        <v>81.920000375000001</v>
      </c>
      <c r="D251" s="54">
        <v>1</v>
      </c>
      <c r="E251">
        <v>1</v>
      </c>
      <c r="F251">
        <v>1</v>
      </c>
      <c r="G251" s="53">
        <f>'Regression Results'!$C$2*E251</f>
        <v>20.203699931482753</v>
      </c>
      <c r="H251">
        <f>LOOKUP(D251,'Regression Results'!$A$15:$A$17,'Regression Results'!$B$15:$B$17)+LOOKUP(D251,'Regression Results'!$A$15:$A$17,'Regression Results'!$C$15:$C$17)*F251+LOOKUP(D251,'Regression Results'!$A$15:$A$17,'Regression Results'!$D$15:$D$17)*F251*C251</f>
        <v>5.6572991631639056</v>
      </c>
      <c r="I251" s="53">
        <f t="shared" si="6"/>
        <v>14.546400768318847</v>
      </c>
    </row>
    <row r="252" spans="1:9" x14ac:dyDescent="0.25">
      <c r="A252" s="51">
        <v>9</v>
      </c>
      <c r="B252" s="51">
        <v>8</v>
      </c>
      <c r="C252" s="52">
        <v>84.057500375000004</v>
      </c>
      <c r="D252" s="54">
        <v>1</v>
      </c>
      <c r="E252">
        <v>1</v>
      </c>
      <c r="F252">
        <v>1</v>
      </c>
      <c r="G252" s="53">
        <f>'Regression Results'!$C$2*E252</f>
        <v>20.203699931482753</v>
      </c>
      <c r="H252">
        <f>LOOKUP(D252,'Regression Results'!$A$15:$A$17,'Regression Results'!$B$15:$B$17)+LOOKUP(D252,'Regression Results'!$A$15:$A$17,'Regression Results'!$C$15:$C$17)*F252+LOOKUP(D252,'Regression Results'!$A$15:$A$17,'Regression Results'!$D$15:$D$17)*F252*C252</f>
        <v>5.3655497815216222</v>
      </c>
      <c r="I252" s="53">
        <f t="shared" si="6"/>
        <v>14.83815014996113</v>
      </c>
    </row>
    <row r="253" spans="1:9" x14ac:dyDescent="0.25">
      <c r="A253" s="51">
        <v>9</v>
      </c>
      <c r="B253" s="51">
        <v>9</v>
      </c>
      <c r="C253" s="52">
        <v>86.314999791666665</v>
      </c>
      <c r="D253" s="54">
        <v>1</v>
      </c>
      <c r="E253">
        <v>1</v>
      </c>
      <c r="F253">
        <v>1</v>
      </c>
      <c r="G253" s="53">
        <f>'Regression Results'!$C$2*E253</f>
        <v>20.203699931482753</v>
      </c>
      <c r="H253">
        <f>LOOKUP(D253,'Regression Results'!$A$15:$A$17,'Regression Results'!$B$15:$B$17)+LOOKUP(D253,'Regression Results'!$A$15:$A$17,'Regression Results'!$C$15:$C$17)*F253+LOOKUP(D253,'Regression Results'!$A$15:$A$17,'Regression Results'!$D$15:$D$17)*F253*C253</f>
        <v>5.0574215668454521</v>
      </c>
      <c r="I253" s="53">
        <f t="shared" si="6"/>
        <v>15.1462783646373</v>
      </c>
    </row>
    <row r="254" spans="1:9" x14ac:dyDescent="0.25">
      <c r="A254" s="51">
        <v>9</v>
      </c>
      <c r="B254" s="51">
        <v>10</v>
      </c>
      <c r="C254" s="52">
        <v>88.452500166666667</v>
      </c>
      <c r="D254" s="54">
        <v>1</v>
      </c>
      <c r="E254">
        <v>1</v>
      </c>
      <c r="F254">
        <v>1</v>
      </c>
      <c r="G254" s="53">
        <f>'Regression Results'!$C$2*E254</f>
        <v>20.203699931482753</v>
      </c>
      <c r="H254">
        <f>LOOKUP(D254,'Regression Results'!$A$15:$A$17,'Regression Results'!$B$15:$B$17)+LOOKUP(D254,'Regression Results'!$A$15:$A$17,'Regression Results'!$C$15:$C$17)*F254+LOOKUP(D254,'Regression Results'!$A$15:$A$17,'Regression Results'!$D$15:$D$17)*F254*C254</f>
        <v>4.7656721340190664</v>
      </c>
      <c r="I254" s="53">
        <f t="shared" si="6"/>
        <v>15.438027797463686</v>
      </c>
    </row>
    <row r="255" spans="1:9" x14ac:dyDescent="0.25">
      <c r="A255" s="51">
        <v>9</v>
      </c>
      <c r="B255" s="51">
        <v>11</v>
      </c>
      <c r="C255" s="52">
        <v>86.614999791666676</v>
      </c>
      <c r="D255" s="54">
        <v>1</v>
      </c>
      <c r="E255">
        <v>1</v>
      </c>
      <c r="F255">
        <v>1</v>
      </c>
      <c r="G255" s="53">
        <f>'Regression Results'!$C$2*E255</f>
        <v>20.203699931482753</v>
      </c>
      <c r="H255">
        <f>LOOKUP(D255,'Regression Results'!$A$15:$A$17,'Regression Results'!$B$15:$B$17)+LOOKUP(D255,'Regression Results'!$A$15:$A$17,'Regression Results'!$C$15:$C$17)*F255+LOOKUP(D255,'Regression Results'!$A$15:$A$17,'Regression Results'!$D$15:$D$17)*F255*C255</f>
        <v>5.0164742852114443</v>
      </c>
      <c r="I255" s="53">
        <f t="shared" si="6"/>
        <v>15.187225646271308</v>
      </c>
    </row>
    <row r="256" spans="1:9" x14ac:dyDescent="0.25">
      <c r="A256" s="51">
        <v>9</v>
      </c>
      <c r="B256" s="51">
        <v>12</v>
      </c>
      <c r="C256" s="52">
        <v>91.76000054166667</v>
      </c>
      <c r="D256" s="54">
        <v>1</v>
      </c>
      <c r="E256">
        <v>1</v>
      </c>
      <c r="F256">
        <v>1</v>
      </c>
      <c r="G256" s="53">
        <f>'Regression Results'!$C$2*E256</f>
        <v>20.203699931482753</v>
      </c>
      <c r="H256">
        <f>LOOKUP(D256,'Regression Results'!$A$15:$A$17,'Regression Results'!$B$15:$B$17)+LOOKUP(D256,'Regression Results'!$A$15:$A$17,'Regression Results'!$C$15:$C$17)*F256+LOOKUP(D256,'Regression Results'!$A$15:$A$17,'Regression Results'!$D$15:$D$17)*F256*C256</f>
        <v>4.3142283028200623</v>
      </c>
      <c r="I256" s="53">
        <f t="shared" si="6"/>
        <v>15.88947162866269</v>
      </c>
    </row>
    <row r="257" spans="1:9" x14ac:dyDescent="0.25">
      <c r="A257" s="51">
        <v>9</v>
      </c>
      <c r="B257" s="51">
        <v>13</v>
      </c>
      <c r="C257" s="52">
        <v>94.092500208333334</v>
      </c>
      <c r="D257" s="54">
        <v>1</v>
      </c>
      <c r="E257">
        <v>1</v>
      </c>
      <c r="F257">
        <v>1</v>
      </c>
      <c r="G257" s="53">
        <f>'Regression Results'!$C$2*E257</f>
        <v>20.203699931482753</v>
      </c>
      <c r="H257">
        <f>LOOKUP(D257,'Regression Results'!$A$15:$A$17,'Regression Results'!$B$15:$B$17)+LOOKUP(D257,'Regression Results'!$A$15:$A$17,'Regression Results'!$C$15:$C$17)*F257+LOOKUP(D257,'Regression Results'!$A$15:$A$17,'Regression Results'!$D$15:$D$17)*F257*C257</f>
        <v>3.9958632336126545</v>
      </c>
      <c r="I257" s="53">
        <f t="shared" si="6"/>
        <v>16.2078366978701</v>
      </c>
    </row>
    <row r="258" spans="1:9" x14ac:dyDescent="0.25">
      <c r="A258" s="51">
        <v>9</v>
      </c>
      <c r="B258" s="51">
        <v>14</v>
      </c>
      <c r="C258" s="52">
        <v>96.394999416666636</v>
      </c>
      <c r="D258" s="54">
        <v>1</v>
      </c>
      <c r="E258">
        <v>1</v>
      </c>
      <c r="F258">
        <v>1</v>
      </c>
      <c r="G258" s="53">
        <f>'Regression Results'!$C$2*E258</f>
        <v>20.203699931482753</v>
      </c>
      <c r="H258">
        <f>LOOKUP(D258,'Regression Results'!$A$15:$A$17,'Regression Results'!$B$15:$B$17)+LOOKUP(D258,'Regression Results'!$A$15:$A$17,'Regression Results'!$C$15:$C$17)*F258+LOOKUP(D258,'Regression Results'!$A$15:$A$17,'Regression Results'!$D$15:$D$17)*F258*C258</f>
        <v>3.6815929551269999</v>
      </c>
      <c r="I258" s="53">
        <f t="shared" si="6"/>
        <v>16.522106976355751</v>
      </c>
    </row>
    <row r="259" spans="1:9" x14ac:dyDescent="0.25">
      <c r="A259" s="51">
        <v>9</v>
      </c>
      <c r="B259" s="51">
        <v>15</v>
      </c>
      <c r="C259" s="52">
        <v>96.687499958333305</v>
      </c>
      <c r="D259" s="54">
        <v>1</v>
      </c>
      <c r="E259">
        <v>1</v>
      </c>
      <c r="F259">
        <v>1</v>
      </c>
      <c r="G259" s="53">
        <f>'Regression Results'!$C$2*E259</f>
        <v>20.203699931482753</v>
      </c>
      <c r="H259">
        <f>LOOKUP(D259,'Regression Results'!$A$15:$A$17,'Regression Results'!$B$15:$B$17)+LOOKUP(D259,'Regression Results'!$A$15:$A$17,'Regression Results'!$C$15:$C$17)*F259+LOOKUP(D259,'Regression Results'!$A$15:$A$17,'Regression Results'!$D$15:$D$17)*F259*C259</f>
        <v>3.6416692816012528</v>
      </c>
      <c r="I259" s="53">
        <f t="shared" ref="I259:I322" si="7">G259-H259</f>
        <v>16.5620306498815</v>
      </c>
    </row>
    <row r="260" spans="1:9" x14ac:dyDescent="0.25">
      <c r="A260" s="51">
        <v>9</v>
      </c>
      <c r="B260" s="51">
        <v>16</v>
      </c>
      <c r="C260" s="52">
        <v>91.347500375000024</v>
      </c>
      <c r="D260" s="54">
        <v>1</v>
      </c>
      <c r="E260">
        <v>1</v>
      </c>
      <c r="F260">
        <v>1</v>
      </c>
      <c r="G260" s="53">
        <f>'Regression Results'!$C$2*E260</f>
        <v>20.203699931482753</v>
      </c>
      <c r="H260">
        <f>LOOKUP(D260,'Regression Results'!$A$15:$A$17,'Regression Results'!$B$15:$B$17)+LOOKUP(D260,'Regression Results'!$A$15:$A$17,'Regression Results'!$C$15:$C$17)*F260+LOOKUP(D260,'Regression Results'!$A$15:$A$17,'Regression Results'!$D$15:$D$17)*F260*C260</f>
        <v>4.3705308378153056</v>
      </c>
      <c r="I260" s="53">
        <f t="shared" si="7"/>
        <v>15.833169093667447</v>
      </c>
    </row>
    <row r="261" spans="1:9" x14ac:dyDescent="0.25">
      <c r="A261" s="51">
        <v>9</v>
      </c>
      <c r="B261" s="51">
        <v>17</v>
      </c>
      <c r="C261" s="52">
        <v>86.517499833333332</v>
      </c>
      <c r="D261" s="54">
        <v>1</v>
      </c>
      <c r="E261">
        <v>1</v>
      </c>
      <c r="F261">
        <v>1</v>
      </c>
      <c r="G261" s="53">
        <f>'Regression Results'!$C$2*E261</f>
        <v>20.203699931482753</v>
      </c>
      <c r="H261">
        <f>LOOKUP(D261,'Regression Results'!$A$15:$A$17,'Regression Results'!$B$15:$B$17)+LOOKUP(D261,'Regression Results'!$A$15:$A$17,'Regression Results'!$C$15:$C$17)*F261+LOOKUP(D261,'Regression Results'!$A$15:$A$17,'Regression Results'!$D$15:$D$17)*F261*C261</f>
        <v>5.0297821460553749</v>
      </c>
      <c r="I261" s="53">
        <f t="shared" si="7"/>
        <v>15.173917785427378</v>
      </c>
    </row>
    <row r="262" spans="1:9" x14ac:dyDescent="0.25">
      <c r="A262" s="51">
        <v>9</v>
      </c>
      <c r="B262" s="51">
        <v>18</v>
      </c>
      <c r="C262" s="52">
        <v>88.894999916666677</v>
      </c>
      <c r="D262" s="54">
        <v>1</v>
      </c>
      <c r="E262">
        <v>1</v>
      </c>
      <c r="F262">
        <v>1</v>
      </c>
      <c r="G262" s="53">
        <f>'Regression Results'!$C$2*E262</f>
        <v>20.203699931482753</v>
      </c>
      <c r="H262">
        <f>LOOKUP(D262,'Regression Results'!$A$15:$A$17,'Regression Results'!$B$15:$B$17)+LOOKUP(D262,'Regression Results'!$A$15:$A$17,'Regression Results'!$C$15:$C$17)*F262+LOOKUP(D262,'Regression Results'!$A$15:$A$17,'Regression Results'!$D$15:$D$17)*F262*C262</f>
        <v>4.7052749277316419</v>
      </c>
      <c r="I262" s="53">
        <f t="shared" si="7"/>
        <v>15.498425003751111</v>
      </c>
    </row>
    <row r="263" spans="1:9" x14ac:dyDescent="0.25">
      <c r="A263" s="51">
        <v>9</v>
      </c>
      <c r="B263" s="51">
        <v>19</v>
      </c>
      <c r="C263" s="52">
        <v>90.274999833333311</v>
      </c>
      <c r="D263" s="54">
        <v>1</v>
      </c>
      <c r="E263">
        <v>1</v>
      </c>
      <c r="F263">
        <v>1</v>
      </c>
      <c r="G263" s="53">
        <f>'Regression Results'!$C$2*E263</f>
        <v>20.203699931482753</v>
      </c>
      <c r="H263">
        <f>LOOKUP(D263,'Regression Results'!$A$15:$A$17,'Regression Results'!$B$15:$B$17)+LOOKUP(D263,'Regression Results'!$A$15:$A$17,'Regression Results'!$C$15:$C$17)*F263+LOOKUP(D263,'Regression Results'!$A$15:$A$17,'Regression Results'!$D$15:$D$17)*F263*C263</f>
        <v>4.5169174435894703</v>
      </c>
      <c r="I263" s="53">
        <f t="shared" si="7"/>
        <v>15.686782487893282</v>
      </c>
    </row>
    <row r="264" spans="1:9" x14ac:dyDescent="0.25">
      <c r="A264" s="51">
        <v>9</v>
      </c>
      <c r="B264" s="51">
        <v>20</v>
      </c>
      <c r="C264" s="52">
        <v>89.877499791666665</v>
      </c>
      <c r="D264" s="54">
        <v>1</v>
      </c>
      <c r="E264">
        <v>1</v>
      </c>
      <c r="F264">
        <v>1</v>
      </c>
      <c r="G264" s="53">
        <f>'Regression Results'!$C$2*E264</f>
        <v>20.203699931482753</v>
      </c>
      <c r="H264">
        <f>LOOKUP(D264,'Regression Results'!$A$15:$A$17,'Regression Results'!$B$15:$B$17)+LOOKUP(D264,'Regression Results'!$A$15:$A$17,'Regression Results'!$C$15:$C$17)*F264+LOOKUP(D264,'Regression Results'!$A$15:$A$17,'Regression Results'!$D$15:$D$17)*F264*C264</f>
        <v>4.5711725974416453</v>
      </c>
      <c r="I264" s="53">
        <f t="shared" si="7"/>
        <v>15.632527334041107</v>
      </c>
    </row>
    <row r="265" spans="1:9" x14ac:dyDescent="0.25">
      <c r="A265" s="51">
        <v>9</v>
      </c>
      <c r="B265" s="51">
        <v>21</v>
      </c>
      <c r="C265" s="52">
        <v>89.194999458333328</v>
      </c>
      <c r="D265" s="54">
        <v>1</v>
      </c>
      <c r="E265">
        <v>1</v>
      </c>
      <c r="F265">
        <v>1</v>
      </c>
      <c r="G265" s="53">
        <f>'Regression Results'!$C$2*E265</f>
        <v>20.203699931482753</v>
      </c>
      <c r="H265">
        <f>LOOKUP(D265,'Regression Results'!$A$15:$A$17,'Regression Results'!$B$15:$B$17)+LOOKUP(D265,'Regression Results'!$A$15:$A$17,'Regression Results'!$C$15:$C$17)*F265+LOOKUP(D265,'Regression Results'!$A$15:$A$17,'Regression Results'!$D$15:$D$17)*F265*C265</f>
        <v>4.6643277086559873</v>
      </c>
      <c r="I265" s="53">
        <f t="shared" si="7"/>
        <v>15.539372222826765</v>
      </c>
    </row>
    <row r="266" spans="1:9" x14ac:dyDescent="0.25">
      <c r="A266" s="51">
        <v>9</v>
      </c>
      <c r="B266" s="51">
        <v>22</v>
      </c>
      <c r="C266" s="52">
        <v>93.567499374999969</v>
      </c>
      <c r="D266" s="54">
        <v>1</v>
      </c>
      <c r="E266">
        <v>1</v>
      </c>
      <c r="F266">
        <v>1</v>
      </c>
      <c r="G266" s="53">
        <f>'Regression Results'!$C$2*E266</f>
        <v>20.203699931482753</v>
      </c>
      <c r="H266">
        <f>LOOKUP(D266,'Regression Results'!$A$15:$A$17,'Regression Results'!$B$15:$B$17)+LOOKUP(D266,'Regression Results'!$A$15:$A$17,'Regression Results'!$C$15:$C$17)*F266+LOOKUP(D266,'Regression Results'!$A$15:$A$17,'Regression Results'!$D$15:$D$17)*F266*C266</f>
        <v>4.0675210902146173</v>
      </c>
      <c r="I266" s="53">
        <f t="shared" si="7"/>
        <v>16.136178841268134</v>
      </c>
    </row>
    <row r="267" spans="1:9" x14ac:dyDescent="0.25">
      <c r="A267" s="51">
        <v>9</v>
      </c>
      <c r="B267" s="51">
        <v>23</v>
      </c>
      <c r="C267" s="52">
        <v>96.395000541666661</v>
      </c>
      <c r="D267" s="54">
        <v>1</v>
      </c>
      <c r="E267">
        <v>1</v>
      </c>
      <c r="F267">
        <v>1</v>
      </c>
      <c r="G267" s="53">
        <f>'Regression Results'!$C$2*E267</f>
        <v>20.203699931482753</v>
      </c>
      <c r="H267">
        <f>LOOKUP(D267,'Regression Results'!$A$15:$A$17,'Regression Results'!$B$15:$B$17)+LOOKUP(D267,'Regression Results'!$A$15:$A$17,'Regression Results'!$C$15:$C$17)*F267+LOOKUP(D267,'Regression Results'!$A$15:$A$17,'Regression Results'!$D$15:$D$17)*F267*C267</f>
        <v>3.6815928015746913</v>
      </c>
      <c r="I267" s="53">
        <f t="shared" si="7"/>
        <v>16.522107129908061</v>
      </c>
    </row>
    <row r="268" spans="1:9" x14ac:dyDescent="0.25">
      <c r="A268" s="51">
        <v>9</v>
      </c>
      <c r="B268" s="51">
        <v>24</v>
      </c>
      <c r="C268" s="52">
        <v>95.502499583333346</v>
      </c>
      <c r="D268" s="54">
        <v>1</v>
      </c>
      <c r="E268">
        <v>1</v>
      </c>
      <c r="F268">
        <v>1</v>
      </c>
      <c r="G268" s="53">
        <f>'Regression Results'!$C$2*E268</f>
        <v>20.203699931482753</v>
      </c>
      <c r="H268">
        <f>LOOKUP(D268,'Regression Results'!$A$15:$A$17,'Regression Results'!$B$15:$B$17)+LOOKUP(D268,'Regression Results'!$A$15:$A$17,'Regression Results'!$C$15:$C$17)*F268+LOOKUP(D268,'Regression Results'!$A$15:$A$17,'Regression Results'!$D$15:$D$17)*F268*C268</f>
        <v>3.8034110952396691</v>
      </c>
      <c r="I268" s="53">
        <f t="shared" si="7"/>
        <v>16.400288836243085</v>
      </c>
    </row>
    <row r="269" spans="1:9" x14ac:dyDescent="0.25">
      <c r="A269" s="51">
        <v>9</v>
      </c>
      <c r="B269" s="51">
        <v>25</v>
      </c>
      <c r="C269" s="52">
        <v>92.967499916666668</v>
      </c>
      <c r="D269" s="54">
        <v>1</v>
      </c>
      <c r="E269">
        <v>1</v>
      </c>
      <c r="F269">
        <v>1</v>
      </c>
      <c r="G269" s="53">
        <f>'Regression Results'!$C$2*E269</f>
        <v>20.203699931482753</v>
      </c>
      <c r="H269">
        <f>LOOKUP(D269,'Regression Results'!$A$15:$A$17,'Regression Results'!$B$15:$B$17)+LOOKUP(D269,'Regression Results'!$A$15:$A$17,'Regression Results'!$C$15:$C$17)*F269+LOOKUP(D269,'Regression Results'!$A$15:$A$17,'Regression Results'!$D$15:$D$17)*F269*C269</f>
        <v>4.1494155795500305</v>
      </c>
      <c r="I269" s="53">
        <f t="shared" si="7"/>
        <v>16.054284351932722</v>
      </c>
    </row>
    <row r="270" spans="1:9" x14ac:dyDescent="0.25">
      <c r="A270" s="51">
        <v>9</v>
      </c>
      <c r="B270" s="51">
        <v>26</v>
      </c>
      <c r="C270" s="52">
        <v>91.587500249999991</v>
      </c>
      <c r="D270" s="54">
        <v>1</v>
      </c>
      <c r="E270">
        <v>1</v>
      </c>
      <c r="F270">
        <v>1</v>
      </c>
      <c r="G270" s="53">
        <f>'Regression Results'!$C$2*E270</f>
        <v>20.203699931482753</v>
      </c>
      <c r="H270">
        <f>LOOKUP(D270,'Regression Results'!$A$15:$A$17,'Regression Results'!$B$15:$B$17)+LOOKUP(D270,'Regression Results'!$A$15:$A$17,'Regression Results'!$C$15:$C$17)*F270+LOOKUP(D270,'Regression Results'!$A$15:$A$17,'Regression Results'!$D$15:$D$17)*F270*C270</f>
        <v>4.3377730295694725</v>
      </c>
      <c r="I270" s="53">
        <f t="shared" si="7"/>
        <v>15.86592690191328</v>
      </c>
    </row>
    <row r="271" spans="1:9" x14ac:dyDescent="0.25">
      <c r="A271" s="51">
        <v>9</v>
      </c>
      <c r="B271" s="51">
        <v>27</v>
      </c>
      <c r="C271" s="52">
        <v>82.617500124999992</v>
      </c>
      <c r="D271" s="54">
        <v>1</v>
      </c>
      <c r="E271">
        <v>1</v>
      </c>
      <c r="F271">
        <v>1</v>
      </c>
      <c r="G271" s="53">
        <f>'Regression Results'!$C$2*E271</f>
        <v>20.203699931482753</v>
      </c>
      <c r="H271">
        <f>LOOKUP(D271,'Regression Results'!$A$15:$A$17,'Regression Results'!$B$15:$B$17)+LOOKUP(D271,'Regression Results'!$A$15:$A$17,'Regression Results'!$C$15:$C$17)*F271+LOOKUP(D271,'Regression Results'!$A$15:$A$17,'Regression Results'!$D$15:$D$17)*F271*C271</f>
        <v>5.5620967674875796</v>
      </c>
      <c r="I271" s="53">
        <f t="shared" si="7"/>
        <v>14.641603163995173</v>
      </c>
    </row>
    <row r="272" spans="1:9" x14ac:dyDescent="0.25">
      <c r="A272" s="51">
        <v>9</v>
      </c>
      <c r="B272" s="51">
        <v>28</v>
      </c>
      <c r="C272" s="52">
        <v>74.832499791666677</v>
      </c>
      <c r="D272" s="54">
        <v>1</v>
      </c>
      <c r="E272">
        <v>1</v>
      </c>
      <c r="F272">
        <v>1</v>
      </c>
      <c r="G272" s="53">
        <f>'Regression Results'!$C$2*E272</f>
        <v>20.203699931482753</v>
      </c>
      <c r="H272">
        <f>LOOKUP(D272,'Regression Results'!$A$15:$A$17,'Regression Results'!$B$15:$B$17)+LOOKUP(D272,'Regression Results'!$A$15:$A$17,'Regression Results'!$C$15:$C$17)*F272+LOOKUP(D272,'Regression Results'!$A$15:$A$17,'Regression Results'!$D$15:$D$17)*F272*C272</f>
        <v>6.6246787713869786</v>
      </c>
      <c r="I272" s="53">
        <f t="shared" si="7"/>
        <v>13.579021160095774</v>
      </c>
    </row>
    <row r="273" spans="1:9" x14ac:dyDescent="0.25">
      <c r="A273" s="51">
        <v>9</v>
      </c>
      <c r="B273" s="51">
        <v>29</v>
      </c>
      <c r="C273" s="52">
        <v>74.525000166666672</v>
      </c>
      <c r="D273" s="54">
        <v>1</v>
      </c>
      <c r="E273">
        <v>1</v>
      </c>
      <c r="F273">
        <v>1</v>
      </c>
      <c r="G273" s="53">
        <f>'Regression Results'!$C$2*E273</f>
        <v>20.203699931482753</v>
      </c>
      <c r="H273">
        <f>LOOKUP(D273,'Regression Results'!$A$15:$A$17,'Regression Results'!$B$15:$B$17)+LOOKUP(D273,'Regression Results'!$A$15:$A$17,'Regression Results'!$C$15:$C$17)*F273+LOOKUP(D273,'Regression Results'!$A$15:$A$17,'Regression Results'!$D$15:$D$17)*F273*C273</f>
        <v>6.6666496838777327</v>
      </c>
      <c r="I273" s="53">
        <f t="shared" si="7"/>
        <v>13.53705024760502</v>
      </c>
    </row>
    <row r="274" spans="1:9" x14ac:dyDescent="0.25">
      <c r="A274" s="51">
        <v>9</v>
      </c>
      <c r="B274" s="51">
        <v>30</v>
      </c>
      <c r="C274" s="52">
        <v>73.497499791666669</v>
      </c>
      <c r="D274" s="54">
        <v>1</v>
      </c>
      <c r="E274">
        <v>1</v>
      </c>
      <c r="F274">
        <v>1</v>
      </c>
      <c r="G274" s="53">
        <f>'Regression Results'!$C$2*E274</f>
        <v>20.203699931482753</v>
      </c>
      <c r="H274">
        <f>LOOKUP(D274,'Regression Results'!$A$15:$A$17,'Regression Results'!$B$15:$B$17)+LOOKUP(D274,'Regression Results'!$A$15:$A$17,'Regression Results'!$C$15:$C$17)*F274+LOOKUP(D274,'Regression Results'!$A$15:$A$17,'Regression Results'!$D$15:$D$17)*F274*C274</f>
        <v>6.8068941746583</v>
      </c>
      <c r="I274" s="53">
        <f t="shared" si="7"/>
        <v>13.396805756824453</v>
      </c>
    </row>
    <row r="275" spans="1:9" x14ac:dyDescent="0.25">
      <c r="A275" s="51">
        <v>10</v>
      </c>
      <c r="B275" s="51">
        <v>1</v>
      </c>
      <c r="C275" s="52">
        <v>88.924999958333373</v>
      </c>
      <c r="D275" s="54">
        <v>1</v>
      </c>
      <c r="E275">
        <v>1</v>
      </c>
      <c r="F275">
        <v>1</v>
      </c>
      <c r="G275" s="53">
        <f>'Regression Results'!$C$2*E275</f>
        <v>20.203699931482753</v>
      </c>
      <c r="H275">
        <f>LOOKUP(D275,'Regression Results'!$A$15:$A$17,'Regression Results'!$B$15:$B$17)+LOOKUP(D275,'Regression Results'!$A$15:$A$17,'Regression Results'!$C$15:$C$17)*F275+LOOKUP(D275,'Regression Results'!$A$15:$A$17,'Regression Results'!$D$15:$D$17)*F275*C275</f>
        <v>4.7011801938811146</v>
      </c>
      <c r="I275" s="53">
        <f t="shared" si="7"/>
        <v>15.502519737601638</v>
      </c>
    </row>
    <row r="276" spans="1:9" x14ac:dyDescent="0.25">
      <c r="A276" s="51">
        <v>10</v>
      </c>
      <c r="B276" s="51">
        <v>2</v>
      </c>
      <c r="C276" s="52">
        <v>85.21249916666666</v>
      </c>
      <c r="D276" s="54">
        <v>1</v>
      </c>
      <c r="E276">
        <v>1</v>
      </c>
      <c r="F276">
        <v>1</v>
      </c>
      <c r="G276" s="53">
        <f>'Regression Results'!$C$2*E276</f>
        <v>20.203699931482753</v>
      </c>
      <c r="H276">
        <f>LOOKUP(D276,'Regression Results'!$A$15:$A$17,'Regression Results'!$B$15:$B$17)+LOOKUP(D276,'Regression Results'!$A$15:$A$17,'Regression Results'!$C$15:$C$17)*F276+LOOKUP(D276,'Regression Results'!$A$15:$A$17,'Regression Results'!$D$15:$D$17)*F276*C276</f>
        <v>5.2079029121572553</v>
      </c>
      <c r="I276" s="53">
        <f t="shared" si="7"/>
        <v>14.995797019325497</v>
      </c>
    </row>
    <row r="277" spans="1:9" x14ac:dyDescent="0.25">
      <c r="A277" s="51">
        <v>10</v>
      </c>
      <c r="B277" s="51">
        <v>3</v>
      </c>
      <c r="C277" s="52">
        <v>82.385000000000005</v>
      </c>
      <c r="D277" s="54">
        <v>1</v>
      </c>
      <c r="E277">
        <v>1</v>
      </c>
      <c r="F277">
        <v>1</v>
      </c>
      <c r="G277" s="53">
        <f>'Regression Results'!$C$2*E277</f>
        <v>20.203699931482753</v>
      </c>
      <c r="H277">
        <f>LOOKUP(D277,'Regression Results'!$A$15:$A$17,'Regression Results'!$B$15:$B$17)+LOOKUP(D277,'Regression Results'!$A$15:$A$17,'Regression Results'!$C$15:$C$17)*F277+LOOKUP(D277,'Regression Results'!$A$15:$A$17,'Regression Results'!$D$15:$D$17)*F277*C277</f>
        <v>5.5938309278152989</v>
      </c>
      <c r="I277" s="53">
        <f t="shared" si="7"/>
        <v>14.609869003667454</v>
      </c>
    </row>
    <row r="278" spans="1:9" x14ac:dyDescent="0.25">
      <c r="A278" s="51">
        <v>10</v>
      </c>
      <c r="B278" s="51">
        <v>4</v>
      </c>
      <c r="C278" s="52">
        <v>78.454999958333318</v>
      </c>
      <c r="D278" s="54">
        <v>1</v>
      </c>
      <c r="E278">
        <v>1</v>
      </c>
      <c r="F278">
        <v>1</v>
      </c>
      <c r="G278" s="53">
        <f>'Regression Results'!$C$2*E278</f>
        <v>20.203699931482753</v>
      </c>
      <c r="H278">
        <f>LOOKUP(D278,'Regression Results'!$A$15:$A$17,'Regression Results'!$B$15:$B$17)+LOOKUP(D278,'Regression Results'!$A$15:$A$17,'Regression Results'!$C$15:$C$17)*F278+LOOKUP(D278,'Regression Results'!$A$15:$A$17,'Regression Results'!$D$15:$D$17)*F278*C278</f>
        <v>6.1302403229078859</v>
      </c>
      <c r="I278" s="53">
        <f t="shared" si="7"/>
        <v>14.073459608574867</v>
      </c>
    </row>
    <row r="279" spans="1:9" x14ac:dyDescent="0.25">
      <c r="A279" s="51">
        <v>10</v>
      </c>
      <c r="B279" s="51">
        <v>5</v>
      </c>
      <c r="C279" s="52">
        <v>81.672499833333333</v>
      </c>
      <c r="D279" s="54">
        <v>1</v>
      </c>
      <c r="E279">
        <v>1</v>
      </c>
      <c r="F279">
        <v>1</v>
      </c>
      <c r="G279" s="53">
        <f>'Regression Results'!$C$2*E279</f>
        <v>20.203699931482753</v>
      </c>
      <c r="H279">
        <f>LOOKUP(D279,'Regression Results'!$A$15:$A$17,'Regression Results'!$B$15:$B$17)+LOOKUP(D279,'Regression Results'!$A$15:$A$17,'Regression Results'!$C$15:$C$17)*F279+LOOKUP(D279,'Regression Results'!$A$15:$A$17,'Regression Results'!$D$15:$D$17)*F279*C279</f>
        <v>5.6910807444445517</v>
      </c>
      <c r="I279" s="53">
        <f t="shared" si="7"/>
        <v>14.512619187038201</v>
      </c>
    </row>
    <row r="280" spans="1:9" x14ac:dyDescent="0.25">
      <c r="A280" s="51">
        <v>10</v>
      </c>
      <c r="B280" s="51">
        <v>6</v>
      </c>
      <c r="C280" s="52">
        <v>82.309999999999988</v>
      </c>
      <c r="D280" s="54">
        <v>1</v>
      </c>
      <c r="E280">
        <v>1</v>
      </c>
      <c r="F280">
        <v>1</v>
      </c>
      <c r="G280" s="53">
        <f>'Regression Results'!$C$2*E280</f>
        <v>20.203699931482753</v>
      </c>
      <c r="H280">
        <f>LOOKUP(D280,'Regression Results'!$A$15:$A$17,'Regression Results'!$B$15:$B$17)+LOOKUP(D280,'Regression Results'!$A$15:$A$17,'Regression Results'!$C$15:$C$17)*F280+LOOKUP(D280,'Regression Results'!$A$15:$A$17,'Regression Results'!$D$15:$D$17)*F280*C280</f>
        <v>5.6040677482238035</v>
      </c>
      <c r="I280" s="53">
        <f t="shared" si="7"/>
        <v>14.599632183258949</v>
      </c>
    </row>
    <row r="281" spans="1:9" x14ac:dyDescent="0.25">
      <c r="A281" s="51">
        <v>10</v>
      </c>
      <c r="B281" s="51">
        <v>7</v>
      </c>
      <c r="C281" s="52">
        <v>83.652499999999989</v>
      </c>
      <c r="D281" s="54">
        <v>1</v>
      </c>
      <c r="E281">
        <v>1</v>
      </c>
      <c r="F281">
        <v>1</v>
      </c>
      <c r="G281" s="53">
        <f>'Regression Results'!$C$2*E281</f>
        <v>20.203699931482753</v>
      </c>
      <c r="H281">
        <f>LOOKUP(D281,'Regression Results'!$A$15:$A$17,'Regression Results'!$B$15:$B$17)+LOOKUP(D281,'Regression Results'!$A$15:$A$17,'Regression Results'!$C$15:$C$17)*F281+LOOKUP(D281,'Regression Results'!$A$15:$A$17,'Regression Results'!$D$15:$D$17)*F281*C281</f>
        <v>5.4208286629116316</v>
      </c>
      <c r="I281" s="53">
        <f t="shared" si="7"/>
        <v>14.782871268571121</v>
      </c>
    </row>
    <row r="282" spans="1:9" x14ac:dyDescent="0.25">
      <c r="A282" s="51">
        <v>10</v>
      </c>
      <c r="B282" s="51">
        <v>8</v>
      </c>
      <c r="C282" s="52">
        <v>77.599999208333358</v>
      </c>
      <c r="D282" s="54">
        <v>1</v>
      </c>
      <c r="E282">
        <v>1</v>
      </c>
      <c r="F282">
        <v>1</v>
      </c>
      <c r="G282" s="53">
        <f>'Regression Results'!$C$2*E282</f>
        <v>20.203699931482753</v>
      </c>
      <c r="H282">
        <f>LOOKUP(D282,'Regression Results'!$A$15:$A$17,'Regression Results'!$B$15:$B$17)+LOOKUP(D282,'Regression Results'!$A$15:$A$17,'Regression Results'!$C$15:$C$17)*F282+LOOKUP(D282,'Regression Results'!$A$15:$A$17,'Regression Results'!$D$15:$D$17)*F282*C282</f>
        <v>6.2469401779329985</v>
      </c>
      <c r="I282" s="53">
        <f t="shared" si="7"/>
        <v>13.956759753549754</v>
      </c>
    </row>
    <row r="283" spans="1:9" x14ac:dyDescent="0.25">
      <c r="A283" s="51">
        <v>10</v>
      </c>
      <c r="B283" s="51">
        <v>9</v>
      </c>
      <c r="C283" s="52">
        <v>77.382499708333341</v>
      </c>
      <c r="D283" s="54">
        <v>1</v>
      </c>
      <c r="E283">
        <v>1</v>
      </c>
      <c r="F283">
        <v>1</v>
      </c>
      <c r="G283" s="53">
        <f>'Regression Results'!$C$2*E283</f>
        <v>20.203699931482753</v>
      </c>
      <c r="H283">
        <f>LOOKUP(D283,'Regression Results'!$A$15:$A$17,'Regression Results'!$B$15:$B$17)+LOOKUP(D283,'Regression Results'!$A$15:$A$17,'Regression Results'!$C$15:$C$17)*F283+LOOKUP(D283,'Regression Results'!$A$15:$A$17,'Regression Results'!$D$15:$D$17)*F283*C283</f>
        <v>6.2766268888721832</v>
      </c>
      <c r="I283" s="53">
        <f t="shared" si="7"/>
        <v>13.927073042610569</v>
      </c>
    </row>
    <row r="284" spans="1:9" x14ac:dyDescent="0.25">
      <c r="A284" s="51">
        <v>10</v>
      </c>
      <c r="B284" s="51">
        <v>10</v>
      </c>
      <c r="C284" s="52">
        <v>78.619999833333324</v>
      </c>
      <c r="D284" s="54">
        <v>1</v>
      </c>
      <c r="E284">
        <v>1</v>
      </c>
      <c r="F284">
        <v>1</v>
      </c>
      <c r="G284" s="53">
        <f>'Regression Results'!$C$2*E284</f>
        <v>20.203699931482753</v>
      </c>
      <c r="H284">
        <f>LOOKUP(D284,'Regression Results'!$A$15:$A$17,'Regression Results'!$B$15:$B$17)+LOOKUP(D284,'Regression Results'!$A$15:$A$17,'Regression Results'!$C$15:$C$17)*F284+LOOKUP(D284,'Regression Results'!$A$15:$A$17,'Regression Results'!$D$15:$D$17)*F284*C284</f>
        <v>6.1077193350705503</v>
      </c>
      <c r="I284" s="53">
        <f t="shared" si="7"/>
        <v>14.095980596412202</v>
      </c>
    </row>
    <row r="285" spans="1:9" x14ac:dyDescent="0.25">
      <c r="A285" s="51">
        <v>10</v>
      </c>
      <c r="B285" s="51">
        <v>11</v>
      </c>
      <c r="C285" s="52">
        <v>77.667499791666671</v>
      </c>
      <c r="D285" s="54">
        <v>1</v>
      </c>
      <c r="E285">
        <v>1</v>
      </c>
      <c r="F285">
        <v>1</v>
      </c>
      <c r="G285" s="53">
        <f>'Regression Results'!$C$2*E285</f>
        <v>20.203699931482753</v>
      </c>
      <c r="H285">
        <f>LOOKUP(D285,'Regression Results'!$A$15:$A$17,'Regression Results'!$B$15:$B$17)+LOOKUP(D285,'Regression Results'!$A$15:$A$17,'Regression Results'!$C$15:$C$17)*F285+LOOKUP(D285,'Regression Results'!$A$15:$A$17,'Regression Results'!$D$15:$D$17)*F285*C285</f>
        <v>6.2377269599456344</v>
      </c>
      <c r="I285" s="53">
        <f t="shared" si="7"/>
        <v>13.965972971537118</v>
      </c>
    </row>
    <row r="286" spans="1:9" x14ac:dyDescent="0.25">
      <c r="A286" s="51">
        <v>10</v>
      </c>
      <c r="B286" s="51">
        <v>12</v>
      </c>
      <c r="C286" s="52">
        <v>78.6424995</v>
      </c>
      <c r="D286" s="54">
        <v>1</v>
      </c>
      <c r="E286">
        <v>1</v>
      </c>
      <c r="F286">
        <v>1</v>
      </c>
      <c r="G286" s="53">
        <f>'Regression Results'!$C$2*E286</f>
        <v>20.203699931482753</v>
      </c>
      <c r="H286">
        <f>LOOKUP(D286,'Regression Results'!$A$15:$A$17,'Regression Results'!$B$15:$B$17)+LOOKUP(D286,'Regression Results'!$A$15:$A$17,'Regression Results'!$C$15:$C$17)*F286+LOOKUP(D286,'Regression Results'!$A$15:$A$17,'Regression Results'!$D$15:$D$17)*F286*C286</f>
        <v>6.1046483344449776</v>
      </c>
      <c r="I286" s="53">
        <f t="shared" si="7"/>
        <v>14.099051597037775</v>
      </c>
    </row>
    <row r="287" spans="1:9" x14ac:dyDescent="0.25">
      <c r="A287" s="51">
        <v>10</v>
      </c>
      <c r="B287" s="51">
        <v>13</v>
      </c>
      <c r="C287" s="52">
        <v>85.272500249999993</v>
      </c>
      <c r="D287" s="54">
        <v>1</v>
      </c>
      <c r="E287">
        <v>1</v>
      </c>
      <c r="F287">
        <v>1</v>
      </c>
      <c r="G287" s="53">
        <f>'Regression Results'!$C$2*E287</f>
        <v>20.203699931482753</v>
      </c>
      <c r="H287">
        <f>LOOKUP(D287,'Regression Results'!$A$15:$A$17,'Regression Results'!$B$15:$B$17)+LOOKUP(D287,'Regression Results'!$A$15:$A$17,'Regression Results'!$C$15:$C$17)*F287+LOOKUP(D287,'Regression Results'!$A$15:$A$17,'Regression Results'!$D$15:$D$17)*F287*C287</f>
        <v>5.199713307965272</v>
      </c>
      <c r="I287" s="53">
        <f t="shared" si="7"/>
        <v>15.003986623517481</v>
      </c>
    </row>
    <row r="288" spans="1:9" x14ac:dyDescent="0.25">
      <c r="A288" s="51">
        <v>10</v>
      </c>
      <c r="B288" s="51">
        <v>14</v>
      </c>
      <c r="C288" s="52">
        <v>84.049999833333331</v>
      </c>
      <c r="D288" s="54">
        <v>1</v>
      </c>
      <c r="E288">
        <v>1</v>
      </c>
      <c r="F288">
        <v>1</v>
      </c>
      <c r="G288" s="53">
        <f>'Regression Results'!$C$2*E288</f>
        <v>20.203699931482753</v>
      </c>
      <c r="H288">
        <f>LOOKUP(D288,'Regression Results'!$A$15:$A$17,'Regression Results'!$B$15:$B$17)+LOOKUP(D288,'Regression Results'!$A$15:$A$17,'Regression Results'!$C$15:$C$17)*F288+LOOKUP(D288,'Regression Results'!$A$15:$A$17,'Regression Results'!$D$15:$D$17)*F288*C288</f>
        <v>5.3665735374950643</v>
      </c>
      <c r="I288" s="53">
        <f t="shared" si="7"/>
        <v>14.837126393987688</v>
      </c>
    </row>
    <row r="289" spans="1:9" x14ac:dyDescent="0.25">
      <c r="A289" s="51">
        <v>10</v>
      </c>
      <c r="B289" s="51">
        <v>15</v>
      </c>
      <c r="C289" s="52">
        <v>77.134999791666672</v>
      </c>
      <c r="D289" s="54">
        <v>1</v>
      </c>
      <c r="E289">
        <v>1</v>
      </c>
      <c r="F289">
        <v>1</v>
      </c>
      <c r="G289" s="53">
        <f>'Regression Results'!$C$2*E289</f>
        <v>20.203699931482753</v>
      </c>
      <c r="H289">
        <f>LOOKUP(D289,'Regression Results'!$A$15:$A$17,'Regression Results'!$B$15:$B$17)+LOOKUP(D289,'Regression Results'!$A$15:$A$17,'Regression Results'!$C$15:$C$17)*F289+LOOKUP(D289,'Regression Results'!$A$15:$A$17,'Regression Results'!$D$15:$D$17)*F289*C289</f>
        <v>6.310408384845994</v>
      </c>
      <c r="I289" s="53">
        <f t="shared" si="7"/>
        <v>13.893291546636759</v>
      </c>
    </row>
    <row r="290" spans="1:9" x14ac:dyDescent="0.25">
      <c r="A290" s="51">
        <v>10</v>
      </c>
      <c r="B290" s="51">
        <v>16</v>
      </c>
      <c r="C290" s="52">
        <v>67.077499958333348</v>
      </c>
      <c r="D290" s="54">
        <v>1</v>
      </c>
      <c r="E290">
        <v>1</v>
      </c>
      <c r="F290">
        <v>1</v>
      </c>
      <c r="G290" s="53">
        <f>'Regression Results'!$C$2*E290</f>
        <v>20.203699931482753</v>
      </c>
      <c r="H290">
        <f>LOOKUP(D290,'Regression Results'!$A$15:$A$17,'Regression Results'!$B$15:$B$17)+LOOKUP(D290,'Regression Results'!$A$15:$A$17,'Regression Results'!$C$15:$C$17)*F290+LOOKUP(D290,'Regression Results'!$A$15:$A$17,'Regression Results'!$D$15:$D$17)*F290*C290</f>
        <v>7.6831659788775095</v>
      </c>
      <c r="I290" s="53">
        <f t="shared" si="7"/>
        <v>12.520533952605243</v>
      </c>
    </row>
    <row r="291" spans="1:9" x14ac:dyDescent="0.25">
      <c r="A291" s="51">
        <v>10</v>
      </c>
      <c r="B291" s="51">
        <v>17</v>
      </c>
      <c r="C291" s="52">
        <v>65.367500458333339</v>
      </c>
      <c r="D291" s="54">
        <v>1</v>
      </c>
      <c r="E291">
        <v>1</v>
      </c>
      <c r="F291">
        <v>1</v>
      </c>
      <c r="G291" s="53">
        <f>'Regression Results'!$C$2*E291</f>
        <v>20.203699931482753</v>
      </c>
      <c r="H291">
        <f>LOOKUP(D291,'Regression Results'!$A$15:$A$17,'Regression Results'!$B$15:$B$17)+LOOKUP(D291,'Regression Results'!$A$15:$A$17,'Regression Results'!$C$15:$C$17)*F291+LOOKUP(D291,'Regression Results'!$A$15:$A$17,'Regression Results'!$D$15:$D$17)*F291*C291</f>
        <v>7.9165654159458683</v>
      </c>
      <c r="I291" s="53">
        <f t="shared" si="7"/>
        <v>12.287134515536884</v>
      </c>
    </row>
    <row r="292" spans="1:9" x14ac:dyDescent="0.25">
      <c r="A292" s="51">
        <v>10</v>
      </c>
      <c r="B292" s="51">
        <v>18</v>
      </c>
      <c r="C292" s="52">
        <v>65.022499666666661</v>
      </c>
      <c r="D292" s="54">
        <v>1</v>
      </c>
      <c r="E292">
        <v>1</v>
      </c>
      <c r="F292">
        <v>1</v>
      </c>
      <c r="G292" s="53">
        <f>'Regression Results'!$C$2*E292</f>
        <v>20.203699931482753</v>
      </c>
      <c r="H292">
        <f>LOOKUP(D292,'Regression Results'!$A$15:$A$17,'Regression Results'!$B$15:$B$17)+LOOKUP(D292,'Regression Results'!$A$15:$A$17,'Regression Results'!$C$15:$C$17)*F292+LOOKUP(D292,'Regression Results'!$A$15:$A$17,'Regression Results'!$D$15:$D$17)*F292*C292</f>
        <v>7.9636548978803017</v>
      </c>
      <c r="I292" s="53">
        <f t="shared" si="7"/>
        <v>12.240045033602451</v>
      </c>
    </row>
    <row r="293" spans="1:9" x14ac:dyDescent="0.25">
      <c r="A293" s="51">
        <v>10</v>
      </c>
      <c r="B293" s="51">
        <v>19</v>
      </c>
      <c r="C293" s="52">
        <v>67.947499666666658</v>
      </c>
      <c r="D293" s="54">
        <v>1</v>
      </c>
      <c r="E293">
        <v>1</v>
      </c>
      <c r="F293">
        <v>1</v>
      </c>
      <c r="G293" s="53">
        <f>'Regression Results'!$C$2*E293</f>
        <v>20.203699931482753</v>
      </c>
      <c r="H293">
        <f>LOOKUP(D293,'Regression Results'!$A$15:$A$17,'Regression Results'!$B$15:$B$17)+LOOKUP(D293,'Regression Results'!$A$15:$A$17,'Regression Results'!$C$15:$C$17)*F293+LOOKUP(D293,'Regression Results'!$A$15:$A$17,'Regression Results'!$D$15:$D$17)*F293*C293</f>
        <v>7.5644189019487555</v>
      </c>
      <c r="I293" s="53">
        <f t="shared" si="7"/>
        <v>12.639281029533997</v>
      </c>
    </row>
    <row r="294" spans="1:9" x14ac:dyDescent="0.25">
      <c r="A294" s="51">
        <v>10</v>
      </c>
      <c r="B294" s="51">
        <v>20</v>
      </c>
      <c r="C294" s="52">
        <v>72.454999875000013</v>
      </c>
      <c r="D294" s="54">
        <v>1</v>
      </c>
      <c r="E294">
        <v>1</v>
      </c>
      <c r="F294">
        <v>1</v>
      </c>
      <c r="G294" s="53">
        <f>'Regression Results'!$C$2*E294</f>
        <v>20.203699931482753</v>
      </c>
      <c r="H294">
        <f>LOOKUP(D294,'Regression Results'!$A$15:$A$17,'Regression Results'!$B$15:$B$17)+LOOKUP(D294,'Regression Results'!$A$15:$A$17,'Regression Results'!$C$15:$C$17)*F294+LOOKUP(D294,'Regression Results'!$A$15:$A$17,'Regression Results'!$D$15:$D$17)*F294*C294</f>
        <v>6.9491859669622205</v>
      </c>
      <c r="I294" s="53">
        <f t="shared" si="7"/>
        <v>13.254513964520532</v>
      </c>
    </row>
    <row r="295" spans="1:9" x14ac:dyDescent="0.25">
      <c r="A295" s="51">
        <v>10</v>
      </c>
      <c r="B295" s="51">
        <v>21</v>
      </c>
      <c r="C295" s="52">
        <v>78.410000041666692</v>
      </c>
      <c r="D295" s="54">
        <v>1</v>
      </c>
      <c r="E295">
        <v>1</v>
      </c>
      <c r="F295">
        <v>1</v>
      </c>
      <c r="G295" s="53">
        <f>'Regression Results'!$C$2*E295</f>
        <v>20.203699931482753</v>
      </c>
      <c r="H295">
        <f>LOOKUP(D295,'Regression Results'!$A$15:$A$17,'Regression Results'!$B$15:$B$17)+LOOKUP(D295,'Regression Results'!$A$15:$A$17,'Regression Results'!$C$15:$C$17)*F295+LOOKUP(D295,'Regression Results'!$A$15:$A$17,'Regression Results'!$D$15:$D$17)*F295*C295</f>
        <v>6.136382403778736</v>
      </c>
      <c r="I295" s="53">
        <f t="shared" si="7"/>
        <v>14.067317527704017</v>
      </c>
    </row>
    <row r="296" spans="1:9" x14ac:dyDescent="0.25">
      <c r="A296" s="51">
        <v>10</v>
      </c>
      <c r="B296" s="51">
        <v>22</v>
      </c>
      <c r="C296" s="52">
        <v>78.769999416666678</v>
      </c>
      <c r="D296" s="54">
        <v>1</v>
      </c>
      <c r="E296">
        <v>1</v>
      </c>
      <c r="F296">
        <v>1</v>
      </c>
      <c r="G296" s="53">
        <f>'Regression Results'!$C$2*E296</f>
        <v>20.203699931482753</v>
      </c>
      <c r="H296">
        <f>LOOKUP(D296,'Regression Results'!$A$15:$A$17,'Regression Results'!$B$15:$B$17)+LOOKUP(D296,'Regression Results'!$A$15:$A$17,'Regression Results'!$C$15:$C$17)*F296+LOOKUP(D296,'Regression Results'!$A$15:$A$17,'Regression Results'!$D$15:$D$17)*F296*C296</f>
        <v>6.0872457511247688</v>
      </c>
      <c r="I296" s="53">
        <f t="shared" si="7"/>
        <v>14.116454180357984</v>
      </c>
    </row>
    <row r="297" spans="1:9" x14ac:dyDescent="0.25">
      <c r="A297" s="51">
        <v>10</v>
      </c>
      <c r="B297" s="51">
        <v>23</v>
      </c>
      <c r="C297" s="52">
        <v>77.869999791666672</v>
      </c>
      <c r="D297" s="54">
        <v>1</v>
      </c>
      <c r="E297">
        <v>1</v>
      </c>
      <c r="F297">
        <v>1</v>
      </c>
      <c r="G297" s="53">
        <f>'Regression Results'!$C$2*E297</f>
        <v>20.203699931482753</v>
      </c>
      <c r="H297">
        <f>LOOKUP(D297,'Regression Results'!$A$15:$A$17,'Regression Results'!$B$15:$B$17)+LOOKUP(D297,'Regression Results'!$A$15:$A$17,'Regression Results'!$C$15:$C$17)*F297+LOOKUP(D297,'Regression Results'!$A$15:$A$17,'Regression Results'!$D$15:$D$17)*F297*C297</f>
        <v>6.2100875448426827</v>
      </c>
      <c r="I297" s="53">
        <f t="shared" si="7"/>
        <v>13.99361238664007</v>
      </c>
    </row>
    <row r="298" spans="1:9" x14ac:dyDescent="0.25">
      <c r="A298" s="51">
        <v>10</v>
      </c>
      <c r="B298" s="51">
        <v>24</v>
      </c>
      <c r="C298" s="52">
        <v>76.212499916666673</v>
      </c>
      <c r="D298" s="54">
        <v>1</v>
      </c>
      <c r="E298">
        <v>1</v>
      </c>
      <c r="F298">
        <v>1</v>
      </c>
      <c r="G298" s="53">
        <f>'Regression Results'!$C$2*E298</f>
        <v>20.203699931482753</v>
      </c>
      <c r="H298">
        <f>LOOKUP(D298,'Regression Results'!$A$15:$A$17,'Regression Results'!$B$15:$B$17)+LOOKUP(D298,'Regression Results'!$A$15:$A$17,'Regression Results'!$C$15:$C$17)*F298+LOOKUP(D298,'Regression Results'!$A$15:$A$17,'Regression Results'!$D$15:$D$17)*F298*C298</f>
        <v>6.4363212588091905</v>
      </c>
      <c r="I298" s="53">
        <f t="shared" si="7"/>
        <v>13.767378672673562</v>
      </c>
    </row>
    <row r="299" spans="1:9" x14ac:dyDescent="0.25">
      <c r="A299" s="51">
        <v>10</v>
      </c>
      <c r="B299" s="51">
        <v>25</v>
      </c>
      <c r="C299" s="52">
        <v>70.594999999999999</v>
      </c>
      <c r="D299" s="54">
        <v>1</v>
      </c>
      <c r="E299">
        <v>1</v>
      </c>
      <c r="F299">
        <v>1</v>
      </c>
      <c r="G299" s="53">
        <f>'Regression Results'!$C$2*E299</f>
        <v>20.203699931482753</v>
      </c>
      <c r="H299">
        <f>LOOKUP(D299,'Regression Results'!$A$15:$A$17,'Regression Results'!$B$15:$B$17)+LOOKUP(D299,'Regression Results'!$A$15:$A$17,'Regression Results'!$C$15:$C$17)*F299+LOOKUP(D299,'Regression Results'!$A$15:$A$17,'Regression Results'!$D$15:$D$17)*F299*C299</f>
        <v>7.2030590960316836</v>
      </c>
      <c r="I299" s="53">
        <f t="shared" si="7"/>
        <v>13.000640835451069</v>
      </c>
    </row>
    <row r="300" spans="1:9" x14ac:dyDescent="0.25">
      <c r="A300" s="51">
        <v>10</v>
      </c>
      <c r="B300" s="51">
        <v>26</v>
      </c>
      <c r="C300" s="52">
        <v>71.487499749999998</v>
      </c>
      <c r="D300" s="54">
        <v>1</v>
      </c>
      <c r="E300">
        <v>1</v>
      </c>
      <c r="F300">
        <v>1</v>
      </c>
      <c r="G300" s="53">
        <f>'Regression Results'!$C$2*E300</f>
        <v>20.203699931482753</v>
      </c>
      <c r="H300">
        <f>LOOKUP(D300,'Regression Results'!$A$15:$A$17,'Regression Results'!$B$15:$B$17)+LOOKUP(D300,'Regression Results'!$A$15:$A$17,'Regression Results'!$C$15:$C$17)*F300+LOOKUP(D300,'Regression Results'!$A$15:$A$17,'Regression Results'!$D$15:$D$17)*F300*C300</f>
        <v>7.0812409672932546</v>
      </c>
      <c r="I300" s="53">
        <f t="shared" si="7"/>
        <v>13.122458964189498</v>
      </c>
    </row>
    <row r="301" spans="1:9" x14ac:dyDescent="0.25">
      <c r="A301" s="51">
        <v>10</v>
      </c>
      <c r="B301" s="51">
        <v>27</v>
      </c>
      <c r="C301" s="52">
        <v>69.762499249999991</v>
      </c>
      <c r="D301" s="54">
        <v>1</v>
      </c>
      <c r="E301">
        <v>1</v>
      </c>
      <c r="F301">
        <v>1</v>
      </c>
      <c r="G301" s="53">
        <f>'Regression Results'!$C$2*E301</f>
        <v>20.203699931482753</v>
      </c>
      <c r="H301">
        <f>LOOKUP(D301,'Regression Results'!$A$15:$A$17,'Regression Results'!$B$15:$B$17)+LOOKUP(D301,'Regression Results'!$A$15:$A$17,'Regression Results'!$C$15:$C$17)*F301+LOOKUP(D301,'Regression Results'!$A$15:$A$17,'Regression Results'!$D$15:$D$17)*F301*C301</f>
        <v>7.3166879049342519</v>
      </c>
      <c r="I301" s="53">
        <f t="shared" si="7"/>
        <v>12.887012026548501</v>
      </c>
    </row>
    <row r="302" spans="1:9" x14ac:dyDescent="0.25">
      <c r="A302" s="51">
        <v>10</v>
      </c>
      <c r="B302" s="51">
        <v>28</v>
      </c>
      <c r="C302" s="52">
        <v>71</v>
      </c>
      <c r="D302" s="54">
        <v>1</v>
      </c>
      <c r="E302">
        <v>1</v>
      </c>
      <c r="F302">
        <v>1</v>
      </c>
      <c r="G302" s="53">
        <f>'Regression Results'!$C$2*E302</f>
        <v>20.203699931482753</v>
      </c>
      <c r="H302">
        <f>LOOKUP(D302,'Regression Results'!$A$15:$A$17,'Regression Results'!$B$15:$B$17)+LOOKUP(D302,'Regression Results'!$A$15:$A$17,'Regression Results'!$C$15:$C$17)*F302+LOOKUP(D302,'Regression Results'!$A$15:$A$17,'Regression Results'!$D$15:$D$17)*F302*C302</f>
        <v>7.1477802658257783</v>
      </c>
      <c r="I302" s="53">
        <f t="shared" si="7"/>
        <v>13.055919665656974</v>
      </c>
    </row>
    <row r="303" spans="1:9" x14ac:dyDescent="0.25">
      <c r="A303" s="51">
        <v>10</v>
      </c>
      <c r="B303" s="51">
        <v>29</v>
      </c>
      <c r="C303" s="52">
        <v>70.227500166666672</v>
      </c>
      <c r="D303" s="54">
        <v>1</v>
      </c>
      <c r="E303">
        <v>1</v>
      </c>
      <c r="F303">
        <v>1</v>
      </c>
      <c r="G303" s="53">
        <f>'Regression Results'!$C$2*E303</f>
        <v>20.203699931482753</v>
      </c>
      <c r="H303">
        <f>LOOKUP(D303,'Regression Results'!$A$15:$A$17,'Regression Results'!$B$15:$B$17)+LOOKUP(D303,'Regression Results'!$A$15:$A$17,'Regression Results'!$C$15:$C$17)*F303+LOOKUP(D303,'Regression Results'!$A$15:$A$17,'Regression Results'!$D$15:$D$17)*F303*C303</f>
        <v>7.2532194932848491</v>
      </c>
      <c r="I303" s="53">
        <f t="shared" si="7"/>
        <v>12.950480438197904</v>
      </c>
    </row>
    <row r="304" spans="1:9" x14ac:dyDescent="0.25">
      <c r="A304" s="51">
        <v>10</v>
      </c>
      <c r="B304" s="51">
        <v>30</v>
      </c>
      <c r="C304" s="52">
        <v>72.034999749999997</v>
      </c>
      <c r="D304" s="54">
        <v>1</v>
      </c>
      <c r="E304">
        <v>1</v>
      </c>
      <c r="F304">
        <v>1</v>
      </c>
      <c r="G304" s="53">
        <f>'Regression Results'!$C$2*E304</f>
        <v>20.203699931482753</v>
      </c>
      <c r="H304">
        <f>LOOKUP(D304,'Regression Results'!$A$15:$A$17,'Regression Results'!$B$15:$B$17)+LOOKUP(D304,'Regression Results'!$A$15:$A$17,'Regression Results'!$C$15:$C$17)*F304+LOOKUP(D304,'Regression Results'!$A$15:$A$17,'Regression Results'!$D$15:$D$17)*F304*C304</f>
        <v>7.0065121783111959</v>
      </c>
      <c r="I304" s="53">
        <f t="shared" si="7"/>
        <v>13.197187753171557</v>
      </c>
    </row>
    <row r="305" spans="1:9" x14ac:dyDescent="0.25">
      <c r="A305" s="51">
        <v>10</v>
      </c>
      <c r="B305" s="51">
        <v>31</v>
      </c>
      <c r="C305" s="52">
        <v>76.887499833333337</v>
      </c>
      <c r="D305" s="54">
        <v>1</v>
      </c>
      <c r="E305">
        <v>1</v>
      </c>
      <c r="F305">
        <v>1</v>
      </c>
      <c r="G305" s="53">
        <f>'Regression Results'!$C$2*E305</f>
        <v>20.203699931482753</v>
      </c>
      <c r="H305">
        <f>LOOKUP(D305,'Regression Results'!$A$15:$A$17,'Regression Results'!$B$15:$B$17)+LOOKUP(D305,'Regression Results'!$A$15:$A$17,'Regression Results'!$C$15:$C$17)*F305+LOOKUP(D305,'Regression Results'!$A$15:$A$17,'Regression Results'!$D$15:$D$17)*F305*C305</f>
        <v>6.3441898865069248</v>
      </c>
      <c r="I305" s="53">
        <f t="shared" si="7"/>
        <v>13.859510044975828</v>
      </c>
    </row>
    <row r="306" spans="1:9" x14ac:dyDescent="0.25">
      <c r="A306" s="51">
        <v>11</v>
      </c>
      <c r="B306" s="51">
        <v>1</v>
      </c>
      <c r="C306" s="52">
        <v>64.99250020833334</v>
      </c>
      <c r="D306" s="54">
        <v>1</v>
      </c>
      <c r="E306">
        <v>1</v>
      </c>
      <c r="F306">
        <v>1</v>
      </c>
      <c r="G306" s="53">
        <f>'Regression Results'!$C$2*E306</f>
        <v>20.203699931482753</v>
      </c>
      <c r="H306">
        <f>LOOKUP(D306,'Regression Results'!$A$15:$A$17,'Regression Results'!$B$15:$B$17)+LOOKUP(D306,'Regression Results'!$A$15:$A$17,'Regression Results'!$C$15:$C$17)*F306+LOOKUP(D306,'Regression Results'!$A$15:$A$17,'Regression Results'!$D$15:$D$17)*F306*C306</f>
        <v>7.9677495521111084</v>
      </c>
      <c r="I306" s="53">
        <f t="shared" si="7"/>
        <v>12.235950379371644</v>
      </c>
    </row>
    <row r="307" spans="1:9" x14ac:dyDescent="0.25">
      <c r="A307" s="51">
        <v>11</v>
      </c>
      <c r="B307" s="51">
        <v>2</v>
      </c>
      <c r="C307" s="52">
        <v>61.774999708333347</v>
      </c>
      <c r="D307" s="54">
        <v>1</v>
      </c>
      <c r="E307">
        <v>1</v>
      </c>
      <c r="F307">
        <v>1</v>
      </c>
      <c r="G307" s="53">
        <f>'Regression Results'!$C$2*E307</f>
        <v>20.203699931482753</v>
      </c>
      <c r="H307">
        <f>LOOKUP(D307,'Regression Results'!$A$15:$A$17,'Regression Results'!$B$15:$B$17)+LOOKUP(D307,'Regression Results'!$A$15:$A$17,'Regression Results'!$C$15:$C$17)*F307+LOOKUP(D307,'Regression Results'!$A$15:$A$17,'Regression Results'!$D$15:$D$17)*F307*C307</f>
        <v>8.4069092158812762</v>
      </c>
      <c r="I307" s="53">
        <f t="shared" si="7"/>
        <v>11.796790715601476</v>
      </c>
    </row>
    <row r="308" spans="1:9" x14ac:dyDescent="0.25">
      <c r="A308" s="51">
        <v>11</v>
      </c>
      <c r="B308" s="51">
        <v>3</v>
      </c>
      <c r="C308" s="52">
        <v>59.855000000000011</v>
      </c>
      <c r="D308" s="54">
        <v>1</v>
      </c>
      <c r="E308">
        <v>1</v>
      </c>
      <c r="F308">
        <v>1</v>
      </c>
      <c r="G308" s="53">
        <f>'Regression Results'!$C$2*E308</f>
        <v>20.203699931482753</v>
      </c>
      <c r="H308">
        <f>LOOKUP(D308,'Regression Results'!$A$15:$A$17,'Regression Results'!$B$15:$B$17)+LOOKUP(D308,'Regression Results'!$A$15:$A$17,'Regression Results'!$C$15:$C$17)*F308+LOOKUP(D308,'Regression Results'!$A$15:$A$17,'Regression Results'!$D$15:$D$17)*F308*C308</f>
        <v>8.6689717785290501</v>
      </c>
      <c r="I308" s="53">
        <f t="shared" si="7"/>
        <v>11.534728152953702</v>
      </c>
    </row>
    <row r="309" spans="1:9" x14ac:dyDescent="0.25">
      <c r="A309" s="51">
        <v>11</v>
      </c>
      <c r="B309" s="51">
        <v>4</v>
      </c>
      <c r="C309" s="52">
        <v>59.517499916666672</v>
      </c>
      <c r="D309" s="54">
        <v>1</v>
      </c>
      <c r="E309">
        <v>1</v>
      </c>
      <c r="F309">
        <v>1</v>
      </c>
      <c r="G309" s="53">
        <f>'Regression Results'!$C$2*E309</f>
        <v>20.203699931482753</v>
      </c>
      <c r="H309">
        <f>LOOKUP(D309,'Regression Results'!$A$15:$A$17,'Regression Results'!$B$15:$B$17)+LOOKUP(D309,'Regression Results'!$A$15:$A$17,'Regression Results'!$C$15:$C$17)*F309+LOOKUP(D309,'Regression Results'!$A$15:$A$17,'Regression Results'!$D$15:$D$17)*F309*C309</f>
        <v>8.7150374817415504</v>
      </c>
      <c r="I309" s="53">
        <f t="shared" si="7"/>
        <v>11.488662449741202</v>
      </c>
    </row>
    <row r="310" spans="1:9" x14ac:dyDescent="0.25">
      <c r="A310" s="51">
        <v>11</v>
      </c>
      <c r="B310" s="51">
        <v>5</v>
      </c>
      <c r="C310" s="52">
        <v>63.214999583333316</v>
      </c>
      <c r="D310" s="54">
        <v>1</v>
      </c>
      <c r="E310">
        <v>1</v>
      </c>
      <c r="F310">
        <v>1</v>
      </c>
      <c r="G310" s="53">
        <f>'Regression Results'!$C$2*E310</f>
        <v>20.203699931482753</v>
      </c>
      <c r="H310">
        <f>LOOKUP(D310,'Regression Results'!$A$15:$A$17,'Regression Results'!$B$15:$B$17)+LOOKUP(D310,'Regression Results'!$A$15:$A$17,'Regression Results'!$C$15:$C$17)*F310+LOOKUP(D310,'Regression Results'!$A$15:$A$17,'Regression Results'!$D$15:$D$17)*F310*C310</f>
        <v>8.2103622810994263</v>
      </c>
      <c r="I310" s="53">
        <f t="shared" si="7"/>
        <v>11.993337650383326</v>
      </c>
    </row>
    <row r="311" spans="1:9" x14ac:dyDescent="0.25">
      <c r="A311" s="51">
        <v>11</v>
      </c>
      <c r="B311" s="51">
        <v>6</v>
      </c>
      <c r="C311" s="52">
        <v>66.522500000000008</v>
      </c>
      <c r="D311" s="54">
        <v>1</v>
      </c>
      <c r="E311">
        <v>1</v>
      </c>
      <c r="F311">
        <v>1</v>
      </c>
      <c r="G311" s="53">
        <f>'Regression Results'!$C$2*E311</f>
        <v>20.203699931482753</v>
      </c>
      <c r="H311">
        <f>LOOKUP(D311,'Regression Results'!$A$15:$A$17,'Regression Results'!$B$15:$B$17)+LOOKUP(D311,'Regression Results'!$A$15:$A$17,'Regression Results'!$C$15:$C$17)*F311+LOOKUP(D311,'Regression Results'!$A$15:$A$17,'Regression Results'!$D$15:$D$17)*F311*C311</f>
        <v>7.7589184442132968</v>
      </c>
      <c r="I311" s="53">
        <f t="shared" si="7"/>
        <v>12.444781487269456</v>
      </c>
    </row>
    <row r="312" spans="1:9" x14ac:dyDescent="0.25">
      <c r="A312" s="51">
        <v>11</v>
      </c>
      <c r="B312" s="51">
        <v>7</v>
      </c>
      <c r="C312" s="52">
        <v>62.089999583333331</v>
      </c>
      <c r="D312" s="54">
        <v>1</v>
      </c>
      <c r="E312">
        <v>1</v>
      </c>
      <c r="F312">
        <v>1</v>
      </c>
      <c r="G312" s="53">
        <f>'Regression Results'!$C$2*E312</f>
        <v>20.203699931482753</v>
      </c>
      <c r="H312">
        <f>LOOKUP(D312,'Regression Results'!$A$15:$A$17,'Regression Results'!$B$15:$B$17)+LOOKUP(D312,'Regression Results'!$A$15:$A$17,'Regression Results'!$C$15:$C$17)*F312+LOOKUP(D312,'Regression Results'!$A$15:$A$17,'Regression Results'!$D$15:$D$17)*F312*C312</f>
        <v>8.363914587226942</v>
      </c>
      <c r="I312" s="53">
        <f t="shared" si="7"/>
        <v>11.839785344255811</v>
      </c>
    </row>
    <row r="313" spans="1:9" x14ac:dyDescent="0.25">
      <c r="A313" s="51">
        <v>11</v>
      </c>
      <c r="B313" s="51">
        <v>8</v>
      </c>
      <c r="C313" s="52">
        <v>62.734999708333334</v>
      </c>
      <c r="D313" s="54">
        <v>1</v>
      </c>
      <c r="E313">
        <v>1</v>
      </c>
      <c r="F313">
        <v>1</v>
      </c>
      <c r="G313" s="53">
        <f>'Regression Results'!$C$2*E313</f>
        <v>20.203699931482753</v>
      </c>
      <c r="H313">
        <f>LOOKUP(D313,'Regression Results'!$A$15:$A$17,'Regression Results'!$B$15:$B$17)+LOOKUP(D313,'Regression Results'!$A$15:$A$17,'Regression Results'!$C$15:$C$17)*F313+LOOKUP(D313,'Regression Results'!$A$15:$A$17,'Regression Results'!$D$15:$D$17)*F313*C313</f>
        <v>8.2758779146524635</v>
      </c>
      <c r="I313" s="53">
        <f t="shared" si="7"/>
        <v>11.927822016830289</v>
      </c>
    </row>
    <row r="314" spans="1:9" x14ac:dyDescent="0.25">
      <c r="A314" s="51">
        <v>11</v>
      </c>
      <c r="B314" s="51">
        <v>9</v>
      </c>
      <c r="C314" s="52">
        <v>63.919999916666661</v>
      </c>
      <c r="D314" s="54">
        <v>1</v>
      </c>
      <c r="E314">
        <v>1</v>
      </c>
      <c r="F314">
        <v>1</v>
      </c>
      <c r="G314" s="53">
        <f>'Regression Results'!$C$2*E314</f>
        <v>20.203699931482753</v>
      </c>
      <c r="H314">
        <f>LOOKUP(D314,'Regression Results'!$A$15:$A$17,'Regression Results'!$B$15:$B$17)+LOOKUP(D314,'Regression Results'!$A$15:$A$17,'Regression Results'!$C$15:$C$17)*F314+LOOKUP(D314,'Regression Results'!$A$15:$A$17,'Regression Results'!$D$15:$D$17)*F314*C314</f>
        <v>8.1141361237625329</v>
      </c>
      <c r="I314" s="53">
        <f t="shared" si="7"/>
        <v>12.08956380772022</v>
      </c>
    </row>
    <row r="315" spans="1:9" x14ac:dyDescent="0.25">
      <c r="A315" s="51">
        <v>11</v>
      </c>
      <c r="B315" s="51">
        <v>10</v>
      </c>
      <c r="C315" s="52">
        <v>64.684999875000017</v>
      </c>
      <c r="D315" s="54">
        <v>1</v>
      </c>
      <c r="E315">
        <v>1</v>
      </c>
      <c r="F315">
        <v>1</v>
      </c>
      <c r="G315" s="53">
        <f>'Regression Results'!$C$2*E315</f>
        <v>20.203699931482753</v>
      </c>
      <c r="H315">
        <f>LOOKUP(D315,'Regression Results'!$A$15:$A$17,'Regression Results'!$B$15:$B$17)+LOOKUP(D315,'Regression Results'!$A$15:$A$17,'Regression Results'!$C$15:$C$17)*F315+LOOKUP(D315,'Regression Results'!$A$15:$A$17,'Regression Results'!$D$15:$D$17)*F315*C315</f>
        <v>8.0097205612829416</v>
      </c>
      <c r="I315" s="53">
        <f t="shared" si="7"/>
        <v>12.193979370199811</v>
      </c>
    </row>
    <row r="316" spans="1:9" x14ac:dyDescent="0.25">
      <c r="A316" s="51">
        <v>11</v>
      </c>
      <c r="B316" s="51">
        <v>11</v>
      </c>
      <c r="C316" s="52">
        <v>64.100000000000009</v>
      </c>
      <c r="D316" s="54">
        <v>1</v>
      </c>
      <c r="E316">
        <v>1</v>
      </c>
      <c r="F316">
        <v>1</v>
      </c>
      <c r="G316" s="53">
        <f>'Regression Results'!$C$2*E316</f>
        <v>20.203699931482753</v>
      </c>
      <c r="H316">
        <f>LOOKUP(D316,'Regression Results'!$A$15:$A$17,'Regression Results'!$B$15:$B$17)+LOOKUP(D316,'Regression Results'!$A$15:$A$17,'Regression Results'!$C$15:$C$17)*F316+LOOKUP(D316,'Regression Results'!$A$15:$A$17,'Regression Results'!$D$15:$D$17)*F316*C316</f>
        <v>8.0895677434078834</v>
      </c>
      <c r="I316" s="53">
        <f t="shared" si="7"/>
        <v>12.114132188074869</v>
      </c>
    </row>
    <row r="317" spans="1:9" x14ac:dyDescent="0.25">
      <c r="A317" s="51">
        <v>11</v>
      </c>
      <c r="B317" s="51">
        <v>12</v>
      </c>
      <c r="C317" s="52">
        <v>67.084999916666661</v>
      </c>
      <c r="D317" s="54">
        <v>1</v>
      </c>
      <c r="E317">
        <v>1</v>
      </c>
      <c r="F317">
        <v>1</v>
      </c>
      <c r="G317" s="53">
        <f>'Regression Results'!$C$2*E317</f>
        <v>20.203699931482753</v>
      </c>
      <c r="H317">
        <f>LOOKUP(D317,'Regression Results'!$A$15:$A$17,'Regression Results'!$B$15:$B$17)+LOOKUP(D317,'Regression Results'!$A$15:$A$17,'Regression Results'!$C$15:$C$17)*F317+LOOKUP(D317,'Regression Results'!$A$15:$A$17,'Regression Results'!$D$15:$D$17)*F317*C317</f>
        <v>7.6821423025237845</v>
      </c>
      <c r="I317" s="53">
        <f t="shared" si="7"/>
        <v>12.521557628958968</v>
      </c>
    </row>
    <row r="318" spans="1:9" x14ac:dyDescent="0.25">
      <c r="A318" s="51">
        <v>11</v>
      </c>
      <c r="B318" s="51">
        <v>13</v>
      </c>
      <c r="C318" s="52">
        <v>65.060000208333335</v>
      </c>
      <c r="D318" s="54">
        <v>1</v>
      </c>
      <c r="E318">
        <v>1</v>
      </c>
      <c r="F318">
        <v>1</v>
      </c>
      <c r="G318" s="53">
        <f>'Regression Results'!$C$2*E318</f>
        <v>20.203699931482753</v>
      </c>
      <c r="H318">
        <f>LOOKUP(D318,'Regression Results'!$A$15:$A$17,'Regression Results'!$B$15:$B$17)+LOOKUP(D318,'Regression Results'!$A$15:$A$17,'Regression Results'!$C$15:$C$17)*F318+LOOKUP(D318,'Regression Results'!$A$15:$A$17,'Regression Results'!$D$15:$D$17)*F318*C318</f>
        <v>7.9585364137434578</v>
      </c>
      <c r="I318" s="53">
        <f t="shared" si="7"/>
        <v>12.245163517739295</v>
      </c>
    </row>
    <row r="319" spans="1:9" x14ac:dyDescent="0.25">
      <c r="A319" s="51">
        <v>11</v>
      </c>
      <c r="B319" s="51">
        <v>14</v>
      </c>
      <c r="C319" s="52">
        <v>69.454999791666665</v>
      </c>
      <c r="D319" s="54">
        <v>1</v>
      </c>
      <c r="E319">
        <v>1</v>
      </c>
      <c r="F319">
        <v>1</v>
      </c>
      <c r="G319" s="53">
        <f>'Regression Results'!$C$2*E319</f>
        <v>20.203699931482753</v>
      </c>
      <c r="H319">
        <f>LOOKUP(D319,'Regression Results'!$A$15:$A$17,'Regression Results'!$B$15:$B$17)+LOOKUP(D319,'Regression Results'!$A$15:$A$17,'Regression Results'!$C$15:$C$17)*F319+LOOKUP(D319,'Regression Results'!$A$15:$A$17,'Regression Results'!$D$15:$D$17)*F319*C319</f>
        <v>7.3586587946765132</v>
      </c>
      <c r="I319" s="53">
        <f t="shared" si="7"/>
        <v>12.845041136806239</v>
      </c>
    </row>
    <row r="320" spans="1:9" x14ac:dyDescent="0.25">
      <c r="A320" s="51">
        <v>11</v>
      </c>
      <c r="B320" s="51">
        <v>15</v>
      </c>
      <c r="C320" s="52">
        <v>68.719999833333347</v>
      </c>
      <c r="D320" s="54">
        <v>1</v>
      </c>
      <c r="E320">
        <v>1</v>
      </c>
      <c r="F320">
        <v>1</v>
      </c>
      <c r="G320" s="53">
        <f>'Regression Results'!$C$2*E320</f>
        <v>20.203699931482753</v>
      </c>
      <c r="H320">
        <f>LOOKUP(D320,'Regression Results'!$A$15:$A$17,'Regression Results'!$B$15:$B$17)+LOOKUP(D320,'Regression Results'!$A$15:$A$17,'Regression Results'!$C$15:$C$17)*F320+LOOKUP(D320,'Regression Results'!$A$15:$A$17,'Regression Results'!$D$15:$D$17)*F320*C320</f>
        <v>7.4589796289927008</v>
      </c>
      <c r="I320" s="53">
        <f t="shared" si="7"/>
        <v>12.744720302490052</v>
      </c>
    </row>
    <row r="321" spans="1:9" x14ac:dyDescent="0.25">
      <c r="A321" s="51">
        <v>11</v>
      </c>
      <c r="B321" s="51">
        <v>16</v>
      </c>
      <c r="C321" s="52">
        <v>65.645000749999994</v>
      </c>
      <c r="D321" s="54">
        <v>1</v>
      </c>
      <c r="E321">
        <v>1</v>
      </c>
      <c r="F321">
        <v>1</v>
      </c>
      <c r="G321" s="53">
        <f>'Regression Results'!$C$2*E321</f>
        <v>20.203699931482753</v>
      </c>
      <c r="H321">
        <f>LOOKUP(D321,'Regression Results'!$A$15:$A$17,'Regression Results'!$B$15:$B$17)+LOOKUP(D321,'Regression Results'!$A$15:$A$17,'Regression Results'!$C$15:$C$17)*F321+LOOKUP(D321,'Regression Results'!$A$15:$A$17,'Regression Results'!$D$15:$D$17)*F321*C321</f>
        <v>7.8786891406245569</v>
      </c>
      <c r="I321" s="53">
        <f t="shared" si="7"/>
        <v>12.325010790858196</v>
      </c>
    </row>
    <row r="322" spans="1:9" x14ac:dyDescent="0.25">
      <c r="A322" s="51">
        <v>11</v>
      </c>
      <c r="B322" s="51">
        <v>17</v>
      </c>
      <c r="C322" s="52">
        <v>67.407500333333317</v>
      </c>
      <c r="D322" s="54">
        <v>1</v>
      </c>
      <c r="E322">
        <v>1</v>
      </c>
      <c r="F322">
        <v>1</v>
      </c>
      <c r="G322" s="53">
        <f>'Regression Results'!$C$2*E322</f>
        <v>20.203699931482753</v>
      </c>
      <c r="H322">
        <f>LOOKUP(D322,'Regression Results'!$A$15:$A$17,'Regression Results'!$B$15:$B$17)+LOOKUP(D322,'Regression Results'!$A$15:$A$17,'Regression Results'!$C$15:$C$17)*F322+LOOKUP(D322,'Regression Results'!$A$15:$A$17,'Regression Results'!$D$15:$D$17)*F322*C322</f>
        <v>7.6381239178960065</v>
      </c>
      <c r="I322" s="53">
        <f t="shared" si="7"/>
        <v>12.565576013586746</v>
      </c>
    </row>
    <row r="323" spans="1:9" x14ac:dyDescent="0.25">
      <c r="A323" s="51">
        <v>11</v>
      </c>
      <c r="B323" s="51">
        <v>18</v>
      </c>
      <c r="C323" s="52">
        <v>69.004999916666662</v>
      </c>
      <c r="D323" s="54">
        <v>1</v>
      </c>
      <c r="E323">
        <v>1</v>
      </c>
      <c r="F323">
        <v>1</v>
      </c>
      <c r="G323" s="53">
        <f>'Regression Results'!$C$2*E323</f>
        <v>20.203699931482753</v>
      </c>
      <c r="H323">
        <f>LOOKUP(D323,'Regression Results'!$A$15:$A$17,'Regression Results'!$B$15:$B$17)+LOOKUP(D323,'Regression Results'!$A$15:$A$17,'Regression Results'!$C$15:$C$17)*F323+LOOKUP(D323,'Regression Results'!$A$15:$A$17,'Regression Results'!$D$15:$D$17)*F323*C323</f>
        <v>7.4200797000661538</v>
      </c>
      <c r="I323" s="53">
        <f t="shared" ref="I323:I386" si="8">G323-H323</f>
        <v>12.783620231416599</v>
      </c>
    </row>
    <row r="324" spans="1:9" x14ac:dyDescent="0.25">
      <c r="A324" s="51">
        <v>11</v>
      </c>
      <c r="B324" s="51">
        <v>19</v>
      </c>
      <c r="C324" s="52">
        <v>66.162500208333327</v>
      </c>
      <c r="D324" s="54">
        <v>1</v>
      </c>
      <c r="E324">
        <v>1</v>
      </c>
      <c r="F324">
        <v>1</v>
      </c>
      <c r="G324" s="53">
        <f>'Regression Results'!$C$2*E324</f>
        <v>20.203699931482753</v>
      </c>
      <c r="H324">
        <f>LOOKUP(D324,'Regression Results'!$A$15:$A$17,'Regression Results'!$B$15:$B$17)+LOOKUP(D324,'Regression Results'!$A$15:$A$17,'Regression Results'!$C$15:$C$17)*F324+LOOKUP(D324,'Regression Results'!$A$15:$A$17,'Regression Results'!$D$15:$D$17)*F324*C324</f>
        <v>7.8080551537384917</v>
      </c>
      <c r="I324" s="53">
        <f t="shared" si="8"/>
        <v>12.395644777744261</v>
      </c>
    </row>
    <row r="325" spans="1:9" x14ac:dyDescent="0.25">
      <c r="A325" s="51">
        <v>11</v>
      </c>
      <c r="B325" s="51">
        <v>20</v>
      </c>
      <c r="C325" s="52">
        <v>64.452500000000015</v>
      </c>
      <c r="D325" s="54">
        <v>1</v>
      </c>
      <c r="E325">
        <v>1</v>
      </c>
      <c r="F325">
        <v>1</v>
      </c>
      <c r="G325" s="53">
        <f>'Regression Results'!$C$2*E325</f>
        <v>20.203699931482753</v>
      </c>
      <c r="H325">
        <f>LOOKUP(D325,'Regression Results'!$A$15:$A$17,'Regression Results'!$B$15:$B$17)+LOOKUP(D325,'Regression Results'!$A$15:$A$17,'Regression Results'!$C$15:$C$17)*F325+LOOKUP(D325,'Regression Results'!$A$15:$A$17,'Regression Results'!$D$15:$D$17)*F325*C325</f>
        <v>8.0414546874879278</v>
      </c>
      <c r="I325" s="53">
        <f t="shared" si="8"/>
        <v>12.162245243994825</v>
      </c>
    </row>
    <row r="326" spans="1:9" x14ac:dyDescent="0.25">
      <c r="A326" s="51">
        <v>11</v>
      </c>
      <c r="B326" s="51">
        <v>21</v>
      </c>
      <c r="C326" s="52">
        <v>46.407499999999999</v>
      </c>
      <c r="D326" s="54">
        <v>1</v>
      </c>
      <c r="E326">
        <v>1</v>
      </c>
      <c r="F326">
        <v>1</v>
      </c>
      <c r="G326" s="53">
        <f>'Regression Results'!$C$2*E326</f>
        <v>20.203699931482753</v>
      </c>
      <c r="H326">
        <f>LOOKUP(D326,'Regression Results'!$A$15:$A$17,'Regression Results'!$B$15:$B$17)+LOOKUP(D326,'Regression Results'!$A$15:$A$17,'Regression Results'!$C$15:$C$17)*F326+LOOKUP(D326,'Regression Results'!$A$15:$A$17,'Regression Results'!$D$15:$D$17)*F326*C326</f>
        <v>10.50443367777331</v>
      </c>
      <c r="I326" s="53">
        <f t="shared" si="8"/>
        <v>9.6992662537094425</v>
      </c>
    </row>
    <row r="327" spans="1:9" x14ac:dyDescent="0.25">
      <c r="A327" s="51">
        <v>11</v>
      </c>
      <c r="B327" s="51">
        <v>22</v>
      </c>
      <c r="C327" s="52">
        <v>49.400000083333346</v>
      </c>
      <c r="D327" s="54">
        <v>1</v>
      </c>
      <c r="E327">
        <v>1</v>
      </c>
      <c r="F327">
        <v>1</v>
      </c>
      <c r="G327" s="53">
        <f>'Regression Results'!$C$2*E327</f>
        <v>20.203699931482753</v>
      </c>
      <c r="H327">
        <f>LOOKUP(D327,'Regression Results'!$A$15:$A$17,'Regression Results'!$B$15:$B$17)+LOOKUP(D327,'Regression Results'!$A$15:$A$17,'Regression Results'!$C$15:$C$17)*F327+LOOKUP(D327,'Regression Results'!$A$15:$A$17,'Regression Results'!$D$15:$D$17)*F327*C327</f>
        <v>10.095984532099868</v>
      </c>
      <c r="I327" s="53">
        <f t="shared" si="8"/>
        <v>10.107715399382885</v>
      </c>
    </row>
    <row r="328" spans="1:9" x14ac:dyDescent="0.25">
      <c r="A328" s="51">
        <v>11</v>
      </c>
      <c r="B328" s="51">
        <v>23</v>
      </c>
      <c r="C328" s="52">
        <v>53.314999958333324</v>
      </c>
      <c r="D328" s="54">
        <v>1</v>
      </c>
      <c r="E328">
        <v>1</v>
      </c>
      <c r="F328">
        <v>1</v>
      </c>
      <c r="G328" s="53">
        <f>'Regression Results'!$C$2*E328</f>
        <v>20.203699931482753</v>
      </c>
      <c r="H328">
        <f>LOOKUP(D328,'Regression Results'!$A$15:$A$17,'Regression Results'!$B$15:$B$17)+LOOKUP(D328,'Regression Results'!$A$15:$A$17,'Regression Results'!$C$15:$C$17)*F328+LOOKUP(D328,'Regression Results'!$A$15:$A$17,'Regression Results'!$D$15:$D$17)*F328*C328</f>
        <v>9.5616225238374781</v>
      </c>
      <c r="I328" s="53">
        <f t="shared" si="8"/>
        <v>10.642077407645274</v>
      </c>
    </row>
    <row r="329" spans="1:9" x14ac:dyDescent="0.25">
      <c r="A329" s="51">
        <v>11</v>
      </c>
      <c r="B329" s="51">
        <v>24</v>
      </c>
      <c r="C329" s="52">
        <v>54.590000250000003</v>
      </c>
      <c r="D329" s="54">
        <v>1</v>
      </c>
      <c r="E329">
        <v>1</v>
      </c>
      <c r="F329">
        <v>1</v>
      </c>
      <c r="G329" s="53">
        <f>'Regression Results'!$C$2*E329</f>
        <v>20.203699931482753</v>
      </c>
      <c r="H329">
        <f>LOOKUP(D329,'Regression Results'!$A$15:$A$17,'Regression Results'!$B$15:$B$17)+LOOKUP(D329,'Regression Results'!$A$15:$A$17,'Regression Results'!$C$15:$C$17)*F329+LOOKUP(D329,'Regression Results'!$A$15:$A$17,'Regression Results'!$D$15:$D$17)*F329*C329</f>
        <v>9.3875965370830983</v>
      </c>
      <c r="I329" s="53">
        <f t="shared" si="8"/>
        <v>10.816103394399654</v>
      </c>
    </row>
    <row r="330" spans="1:9" x14ac:dyDescent="0.25">
      <c r="A330" s="51">
        <v>11</v>
      </c>
      <c r="B330" s="51">
        <v>25</v>
      </c>
      <c r="C330" s="52">
        <v>55.565000250000004</v>
      </c>
      <c r="D330" s="54">
        <v>1</v>
      </c>
      <c r="E330">
        <v>1</v>
      </c>
      <c r="F330">
        <v>1</v>
      </c>
      <c r="G330" s="53">
        <f>'Regression Results'!$C$2*E330</f>
        <v>20.203699931482753</v>
      </c>
      <c r="H330">
        <f>LOOKUP(D330,'Regression Results'!$A$15:$A$17,'Regression Results'!$B$15:$B$17)+LOOKUP(D330,'Regression Results'!$A$15:$A$17,'Regression Results'!$C$15:$C$17)*F330+LOOKUP(D330,'Regression Results'!$A$15:$A$17,'Regression Results'!$D$15:$D$17)*F330*C330</f>
        <v>9.2545178717725829</v>
      </c>
      <c r="I330" s="53">
        <f t="shared" si="8"/>
        <v>10.94918205971017</v>
      </c>
    </row>
    <row r="331" spans="1:9" x14ac:dyDescent="0.25">
      <c r="A331" s="51">
        <v>11</v>
      </c>
      <c r="B331" s="51">
        <v>26</v>
      </c>
      <c r="C331" s="52">
        <v>58.887500125000003</v>
      </c>
      <c r="D331" s="54">
        <v>1</v>
      </c>
      <c r="E331">
        <v>1</v>
      </c>
      <c r="F331">
        <v>1</v>
      </c>
      <c r="G331" s="53">
        <f>'Regression Results'!$C$2*E331</f>
        <v>20.203699931482753</v>
      </c>
      <c r="H331">
        <f>LOOKUP(D331,'Regression Results'!$A$15:$A$17,'Regression Results'!$B$15:$B$17)+LOOKUP(D331,'Regression Results'!$A$15:$A$17,'Regression Results'!$C$15:$C$17)*F331+LOOKUP(D331,'Regression Results'!$A$15:$A$17,'Regression Results'!$D$15:$D$17)*F331*C331</f>
        <v>8.8010267447373494</v>
      </c>
      <c r="I331" s="53">
        <f t="shared" si="8"/>
        <v>11.402673186745403</v>
      </c>
    </row>
    <row r="332" spans="1:9" x14ac:dyDescent="0.25">
      <c r="A332" s="51">
        <v>11</v>
      </c>
      <c r="B332" s="51">
        <v>27</v>
      </c>
      <c r="C332" s="52">
        <v>57.492500166666673</v>
      </c>
      <c r="D332" s="54">
        <v>1</v>
      </c>
      <c r="E332">
        <v>1</v>
      </c>
      <c r="F332">
        <v>1</v>
      </c>
      <c r="G332" s="53">
        <f>'Regression Results'!$C$2*E332</f>
        <v>20.203699931482753</v>
      </c>
      <c r="H332">
        <f>LOOKUP(D332,'Regression Results'!$A$15:$A$17,'Regression Results'!$B$15:$B$17)+LOOKUP(D332,'Regression Results'!$A$15:$A$17,'Regression Results'!$C$15:$C$17)*F332+LOOKUP(D332,'Regression Results'!$A$15:$A$17,'Regression Results'!$D$15:$D$17)*F332*C332</f>
        <v>8.9914315986483473</v>
      </c>
      <c r="I332" s="53">
        <f t="shared" si="8"/>
        <v>11.212268332834405</v>
      </c>
    </row>
    <row r="333" spans="1:9" x14ac:dyDescent="0.25">
      <c r="A333" s="51">
        <v>11</v>
      </c>
      <c r="B333" s="51">
        <v>28</v>
      </c>
      <c r="C333" s="52">
        <v>57.072500041666672</v>
      </c>
      <c r="D333" s="54">
        <v>1</v>
      </c>
      <c r="E333">
        <v>1</v>
      </c>
      <c r="F333">
        <v>1</v>
      </c>
      <c r="G333" s="53">
        <f>'Regression Results'!$C$2*E333</f>
        <v>20.203699931482753</v>
      </c>
      <c r="H333">
        <f>LOOKUP(D333,'Regression Results'!$A$15:$A$17,'Regression Results'!$B$15:$B$17)+LOOKUP(D333,'Regression Results'!$A$15:$A$17,'Regression Results'!$C$15:$C$17)*F333+LOOKUP(D333,'Regression Results'!$A$15:$A$17,'Regression Results'!$D$15:$D$17)*F333*C333</f>
        <v>9.0487578099973227</v>
      </c>
      <c r="I333" s="53">
        <f t="shared" si="8"/>
        <v>11.15494212148543</v>
      </c>
    </row>
    <row r="334" spans="1:9" x14ac:dyDescent="0.25">
      <c r="A334" s="51">
        <v>11</v>
      </c>
      <c r="B334" s="51">
        <v>29</v>
      </c>
      <c r="C334" s="52">
        <v>52.025000000000006</v>
      </c>
      <c r="D334" s="54">
        <v>1</v>
      </c>
      <c r="E334">
        <v>1</v>
      </c>
      <c r="F334">
        <v>1</v>
      </c>
      <c r="G334" s="53">
        <f>'Regression Results'!$C$2*E334</f>
        <v>20.203699931482753</v>
      </c>
      <c r="H334">
        <f>LOOKUP(D334,'Regression Results'!$A$15:$A$17,'Regression Results'!$B$15:$B$17)+LOOKUP(D334,'Regression Results'!$A$15:$A$17,'Regression Results'!$C$15:$C$17)*F334+LOOKUP(D334,'Regression Results'!$A$15:$A$17,'Regression Results'!$D$15:$D$17)*F334*C334</f>
        <v>9.7376958291765732</v>
      </c>
      <c r="I334" s="53">
        <f t="shared" si="8"/>
        <v>10.466004102306179</v>
      </c>
    </row>
    <row r="335" spans="1:9" x14ac:dyDescent="0.25">
      <c r="A335" s="51">
        <v>11</v>
      </c>
      <c r="B335" s="51">
        <v>30</v>
      </c>
      <c r="C335" s="52">
        <v>48.12500008333334</v>
      </c>
      <c r="D335" s="54">
        <v>1</v>
      </c>
      <c r="E335">
        <v>1</v>
      </c>
      <c r="F335">
        <v>1</v>
      </c>
      <c r="G335" s="53">
        <f>'Regression Results'!$C$2*E335</f>
        <v>20.203699931482753</v>
      </c>
      <c r="H335">
        <f>LOOKUP(D335,'Regression Results'!$A$15:$A$17,'Regression Results'!$B$15:$B$17)+LOOKUP(D335,'Regression Results'!$A$15:$A$17,'Regression Results'!$C$15:$C$17)*F335+LOOKUP(D335,'Regression Results'!$A$15:$A$17,'Regression Results'!$D$15:$D$17)*F335*C335</f>
        <v>10.270010479044387</v>
      </c>
      <c r="I335" s="53">
        <f t="shared" si="8"/>
        <v>9.9336894524383652</v>
      </c>
    </row>
    <row r="336" spans="1:9" x14ac:dyDescent="0.25">
      <c r="A336" s="51">
        <v>12</v>
      </c>
      <c r="B336" s="51">
        <v>1</v>
      </c>
      <c r="C336" s="52">
        <v>49.542500124999997</v>
      </c>
      <c r="D336" s="54">
        <v>1</v>
      </c>
      <c r="E336">
        <v>1</v>
      </c>
      <c r="F336">
        <v>1</v>
      </c>
      <c r="G336" s="53">
        <f>'Regression Results'!$C$2*E336</f>
        <v>20.203699931482753</v>
      </c>
      <c r="H336">
        <f>LOOKUP(D336,'Regression Results'!$A$15:$A$17,'Regression Results'!$B$15:$B$17)+LOOKUP(D336,'Regression Results'!$A$15:$A$17,'Regression Results'!$C$15:$C$17)*F336+LOOKUP(D336,'Regression Results'!$A$15:$A$17,'Regression Results'!$D$15:$D$17)*F336*C336</f>
        <v>10.076534567636596</v>
      </c>
      <c r="I336" s="53">
        <f t="shared" si="8"/>
        <v>10.127165363846157</v>
      </c>
    </row>
    <row r="337" spans="1:9" x14ac:dyDescent="0.25">
      <c r="A337" s="51">
        <v>12</v>
      </c>
      <c r="B337" s="51">
        <v>2</v>
      </c>
      <c r="C337" s="52">
        <v>53.075000333333342</v>
      </c>
      <c r="D337" s="54">
        <v>1</v>
      </c>
      <c r="E337">
        <v>1</v>
      </c>
      <c r="F337">
        <v>1</v>
      </c>
      <c r="G337" s="53">
        <f>'Regression Results'!$C$2*E337</f>
        <v>20.203699931482753</v>
      </c>
      <c r="H337">
        <f>LOOKUP(D337,'Regression Results'!$A$15:$A$17,'Regression Results'!$B$15:$B$17)+LOOKUP(D337,'Regression Results'!$A$15:$A$17,'Regression Results'!$C$15:$C$17)*F337+LOOKUP(D337,'Regression Results'!$A$15:$A$17,'Regression Results'!$D$15:$D$17)*F337*C337</f>
        <v>9.5943802979605763</v>
      </c>
      <c r="I337" s="53">
        <f t="shared" si="8"/>
        <v>10.609319633522176</v>
      </c>
    </row>
    <row r="338" spans="1:9" x14ac:dyDescent="0.25">
      <c r="A338" s="51">
        <v>12</v>
      </c>
      <c r="B338" s="51">
        <v>3</v>
      </c>
      <c r="C338" s="52">
        <v>55.122500333333335</v>
      </c>
      <c r="D338" s="54">
        <v>1</v>
      </c>
      <c r="E338">
        <v>1</v>
      </c>
      <c r="F338">
        <v>1</v>
      </c>
      <c r="G338" s="53">
        <f>'Regression Results'!$C$2*E338</f>
        <v>20.203699931482753</v>
      </c>
      <c r="H338">
        <f>LOOKUP(D338,'Regression Results'!$A$15:$A$17,'Regression Results'!$B$15:$B$17)+LOOKUP(D338,'Regression Results'!$A$15:$A$17,'Regression Results'!$C$15:$C$17)*F338+LOOKUP(D338,'Regression Results'!$A$15:$A$17,'Regression Results'!$D$15:$D$17)*F338*C338</f>
        <v>9.3149151008084949</v>
      </c>
      <c r="I338" s="53">
        <f t="shared" si="8"/>
        <v>10.888784830674258</v>
      </c>
    </row>
    <row r="339" spans="1:9" x14ac:dyDescent="0.25">
      <c r="A339" s="51">
        <v>12</v>
      </c>
      <c r="B339" s="51">
        <v>4</v>
      </c>
      <c r="C339" s="52">
        <v>51.207500249999988</v>
      </c>
      <c r="D339" s="54">
        <v>1</v>
      </c>
      <c r="E339">
        <v>1</v>
      </c>
      <c r="F339">
        <v>1</v>
      </c>
      <c r="G339" s="53">
        <f>'Regression Results'!$C$2*E339</f>
        <v>20.203699931482753</v>
      </c>
      <c r="H339">
        <f>LOOKUP(D339,'Regression Results'!$A$15:$A$17,'Regression Results'!$B$15:$B$17)+LOOKUP(D339,'Regression Results'!$A$15:$A$17,'Regression Results'!$C$15:$C$17)*F339+LOOKUP(D339,'Regression Results'!$A$15:$A$17,'Regression Results'!$D$15:$D$17)*F339*C339</f>
        <v>9.8492771375065029</v>
      </c>
      <c r="I339" s="53">
        <f t="shared" si="8"/>
        <v>10.35442279397625</v>
      </c>
    </row>
    <row r="340" spans="1:9" x14ac:dyDescent="0.25">
      <c r="A340" s="51">
        <v>12</v>
      </c>
      <c r="B340" s="51">
        <v>5</v>
      </c>
      <c r="C340" s="52">
        <v>47.052500000000009</v>
      </c>
      <c r="D340" s="54">
        <v>1</v>
      </c>
      <c r="E340">
        <v>1</v>
      </c>
      <c r="F340">
        <v>1</v>
      </c>
      <c r="G340" s="53">
        <f>'Regression Results'!$C$2*E340</f>
        <v>20.203699931482753</v>
      </c>
      <c r="H340">
        <f>LOOKUP(D340,'Regression Results'!$A$15:$A$17,'Regression Results'!$B$15:$B$17)+LOOKUP(D340,'Regression Results'!$A$15:$A$17,'Regression Results'!$C$15:$C$17)*F340+LOOKUP(D340,'Regression Results'!$A$15:$A$17,'Regression Results'!$D$15:$D$17)*F340*C340</f>
        <v>10.416397022260199</v>
      </c>
      <c r="I340" s="53">
        <f t="shared" si="8"/>
        <v>9.7873029092225536</v>
      </c>
    </row>
    <row r="341" spans="1:9" x14ac:dyDescent="0.25">
      <c r="A341" s="51">
        <v>12</v>
      </c>
      <c r="B341" s="51">
        <v>6</v>
      </c>
      <c r="C341" s="52">
        <v>53.142499999999991</v>
      </c>
      <c r="D341" s="54">
        <v>1</v>
      </c>
      <c r="E341">
        <v>1</v>
      </c>
      <c r="F341">
        <v>1</v>
      </c>
      <c r="G341" s="53">
        <f>'Regression Results'!$C$2*E341</f>
        <v>20.203699931482753</v>
      </c>
      <c r="H341">
        <f>LOOKUP(D341,'Regression Results'!$A$15:$A$17,'Regression Results'!$B$15:$B$17)+LOOKUP(D341,'Regression Results'!$A$15:$A$17,'Regression Results'!$C$15:$C$17)*F341+LOOKUP(D341,'Regression Results'!$A$15:$A$17,'Regression Results'!$D$15:$D$17)*F341*C341</f>
        <v>9.5851672050899062</v>
      </c>
      <c r="I341" s="53">
        <f t="shared" si="8"/>
        <v>10.618532726392846</v>
      </c>
    </row>
    <row r="342" spans="1:9" x14ac:dyDescent="0.25">
      <c r="A342" s="51">
        <v>12</v>
      </c>
      <c r="B342" s="51">
        <v>7</v>
      </c>
      <c r="C342" s="52">
        <v>51.177500000000002</v>
      </c>
      <c r="D342" s="54">
        <v>1</v>
      </c>
      <c r="E342">
        <v>1</v>
      </c>
      <c r="F342">
        <v>1</v>
      </c>
      <c r="G342" s="53">
        <f>'Regression Results'!$C$2*E342</f>
        <v>20.203699931482753</v>
      </c>
      <c r="H342">
        <f>LOOKUP(D342,'Regression Results'!$A$15:$A$17,'Regression Results'!$B$15:$B$17)+LOOKUP(D342,'Regression Results'!$A$15:$A$17,'Regression Results'!$C$15:$C$17)*F342+LOOKUP(D342,'Regression Results'!$A$15:$A$17,'Regression Results'!$D$15:$D$17)*F342*C342</f>
        <v>9.8533718997926361</v>
      </c>
      <c r="I342" s="53">
        <f t="shared" si="8"/>
        <v>10.350328031690117</v>
      </c>
    </row>
    <row r="343" spans="1:9" x14ac:dyDescent="0.25">
      <c r="A343" s="51">
        <v>12</v>
      </c>
      <c r="B343" s="51">
        <v>8</v>
      </c>
      <c r="C343" s="52">
        <v>53.862500166666671</v>
      </c>
      <c r="D343" s="54">
        <v>1</v>
      </c>
      <c r="E343">
        <v>1</v>
      </c>
      <c r="F343">
        <v>1</v>
      </c>
      <c r="G343" s="53">
        <f>'Regression Results'!$C$2*E343</f>
        <v>20.203699931482753</v>
      </c>
      <c r="H343">
        <f>LOOKUP(D343,'Regression Results'!$A$15:$A$17,'Regression Results'!$B$15:$B$17)+LOOKUP(D343,'Regression Results'!$A$15:$A$17,'Regression Results'!$C$15:$C$17)*F343+LOOKUP(D343,'Regression Results'!$A$15:$A$17,'Regression Results'!$D$15:$D$17)*F343*C343</f>
        <v>9.4868937064198047</v>
      </c>
      <c r="I343" s="53">
        <f t="shared" si="8"/>
        <v>10.716806225062948</v>
      </c>
    </row>
    <row r="344" spans="1:9" x14ac:dyDescent="0.25">
      <c r="A344" s="51">
        <v>12</v>
      </c>
      <c r="B344" s="51">
        <v>9</v>
      </c>
      <c r="C344" s="52">
        <v>58.422500125000006</v>
      </c>
      <c r="D344" s="54">
        <v>1</v>
      </c>
      <c r="E344">
        <v>1</v>
      </c>
      <c r="F344">
        <v>1</v>
      </c>
      <c r="G344" s="53">
        <f>'Regression Results'!$C$2*E344</f>
        <v>20.203699931482753</v>
      </c>
      <c r="H344">
        <f>LOOKUP(D344,'Regression Results'!$A$15:$A$17,'Regression Results'!$B$15:$B$17)+LOOKUP(D344,'Regression Results'!$A$15:$A$17,'Regression Results'!$C$15:$C$17)*F344+LOOKUP(D344,'Regression Results'!$A$15:$A$17,'Regression Results'!$D$15:$D$17)*F344*C344</f>
        <v>8.8644950312700566</v>
      </c>
      <c r="I344" s="53">
        <f t="shared" si="8"/>
        <v>11.339204900212696</v>
      </c>
    </row>
    <row r="345" spans="1:9" x14ac:dyDescent="0.25">
      <c r="A345" s="51">
        <v>12</v>
      </c>
      <c r="B345" s="51">
        <v>10</v>
      </c>
      <c r="C345" s="52">
        <v>62.044999875000023</v>
      </c>
      <c r="D345" s="54">
        <v>1</v>
      </c>
      <c r="E345">
        <v>1</v>
      </c>
      <c r="F345">
        <v>1</v>
      </c>
      <c r="G345" s="53">
        <f>'Regression Results'!$C$2*E345</f>
        <v>20.203699931482753</v>
      </c>
      <c r="H345">
        <f>LOOKUP(D345,'Regression Results'!$A$15:$A$17,'Regression Results'!$B$15:$B$17)+LOOKUP(D345,'Regression Results'!$A$15:$A$17,'Regression Results'!$C$15:$C$17)*F345+LOOKUP(D345,'Regression Results'!$A$15:$A$17,'Regression Results'!$D$15:$D$17)*F345*C345</f>
        <v>8.3700566396621809</v>
      </c>
      <c r="I345" s="53">
        <f t="shared" si="8"/>
        <v>11.833643291820572</v>
      </c>
    </row>
    <row r="346" spans="1:9" x14ac:dyDescent="0.25">
      <c r="A346" s="51">
        <v>12</v>
      </c>
      <c r="B346" s="51">
        <v>11</v>
      </c>
      <c r="C346" s="52">
        <v>64.302500208333328</v>
      </c>
      <c r="D346" s="54">
        <v>1</v>
      </c>
      <c r="E346">
        <v>1</v>
      </c>
      <c r="F346">
        <v>1</v>
      </c>
      <c r="G346" s="53">
        <f>'Regression Results'!$C$2*E346</f>
        <v>20.203699931482753</v>
      </c>
      <c r="H346">
        <f>LOOKUP(D346,'Regression Results'!$A$15:$A$17,'Regression Results'!$B$15:$B$17)+LOOKUP(D346,'Regression Results'!$A$15:$A$17,'Regression Results'!$C$15:$C$17)*F346+LOOKUP(D346,'Regression Results'!$A$15:$A$17,'Regression Results'!$D$15:$D$17)*F346*C346</f>
        <v>8.0619282998693205</v>
      </c>
      <c r="I346" s="53">
        <f t="shared" si="8"/>
        <v>12.141771631613432</v>
      </c>
    </row>
    <row r="347" spans="1:9" x14ac:dyDescent="0.25">
      <c r="A347" s="51">
        <v>12</v>
      </c>
      <c r="B347" s="51">
        <v>12</v>
      </c>
      <c r="C347" s="52">
        <v>62.922500000000014</v>
      </c>
      <c r="D347" s="54">
        <v>1</v>
      </c>
      <c r="E347">
        <v>1</v>
      </c>
      <c r="F347">
        <v>1</v>
      </c>
      <c r="G347" s="53">
        <f>'Regression Results'!$C$2*E347</f>
        <v>20.203699931482753</v>
      </c>
      <c r="H347">
        <f>LOOKUP(D347,'Regression Results'!$A$15:$A$17,'Regression Results'!$B$15:$B$17)+LOOKUP(D347,'Regression Results'!$A$15:$A$17,'Regression Results'!$C$15:$C$17)*F347+LOOKUP(D347,'Regression Results'!$A$15:$A$17,'Regression Results'!$D$15:$D$17)*F347*C347</f>
        <v>8.2502858238213523</v>
      </c>
      <c r="I347" s="53">
        <f t="shared" si="8"/>
        <v>11.9534141076614</v>
      </c>
    </row>
    <row r="348" spans="1:9" x14ac:dyDescent="0.25">
      <c r="A348" s="51">
        <v>12</v>
      </c>
      <c r="B348" s="51">
        <v>13</v>
      </c>
      <c r="C348" s="52">
        <v>61.969999875000013</v>
      </c>
      <c r="D348" s="54">
        <v>1</v>
      </c>
      <c r="E348">
        <v>1</v>
      </c>
      <c r="F348">
        <v>1</v>
      </c>
      <c r="G348" s="53">
        <f>'Regression Results'!$C$2*E348</f>
        <v>20.203699931482753</v>
      </c>
      <c r="H348">
        <f>LOOKUP(D348,'Regression Results'!$A$15:$A$17,'Regression Results'!$B$15:$B$17)+LOOKUP(D348,'Regression Results'!$A$15:$A$17,'Regression Results'!$C$15:$C$17)*F348+LOOKUP(D348,'Regression Results'!$A$15:$A$17,'Regression Results'!$D$15:$D$17)*F348*C348</f>
        <v>8.3802934600706838</v>
      </c>
      <c r="I348" s="53">
        <f t="shared" si="8"/>
        <v>11.823406471412069</v>
      </c>
    </row>
    <row r="349" spans="1:9" x14ac:dyDescent="0.25">
      <c r="A349" s="51">
        <v>12</v>
      </c>
      <c r="B349" s="51">
        <v>14</v>
      </c>
      <c r="C349" s="52">
        <v>64.579999958333346</v>
      </c>
      <c r="D349" s="54">
        <v>1</v>
      </c>
      <c r="E349">
        <v>1</v>
      </c>
      <c r="F349">
        <v>1</v>
      </c>
      <c r="G349" s="53">
        <f>'Regression Results'!$C$2*E349</f>
        <v>20.203699931482753</v>
      </c>
      <c r="H349">
        <f>LOOKUP(D349,'Regression Results'!$A$15:$A$17,'Regression Results'!$B$15:$B$17)+LOOKUP(D349,'Regression Results'!$A$15:$A$17,'Regression Results'!$C$15:$C$17)*F349+LOOKUP(D349,'Regression Results'!$A$15:$A$17,'Regression Results'!$D$15:$D$17)*F349*C349</f>
        <v>8.024052098480599</v>
      </c>
      <c r="I349" s="53">
        <f t="shared" si="8"/>
        <v>12.179647833002154</v>
      </c>
    </row>
    <row r="350" spans="1:9" x14ac:dyDescent="0.25">
      <c r="A350" s="51">
        <v>12</v>
      </c>
      <c r="B350" s="51">
        <v>15</v>
      </c>
      <c r="C350" s="52">
        <v>64.250000000000014</v>
      </c>
      <c r="D350" s="54">
        <v>1</v>
      </c>
      <c r="E350">
        <v>1</v>
      </c>
      <c r="F350">
        <v>1</v>
      </c>
      <c r="G350" s="53">
        <f>'Regression Results'!$C$2*E350</f>
        <v>20.203699931482753</v>
      </c>
      <c r="H350">
        <f>LOOKUP(D350,'Regression Results'!$A$15:$A$17,'Regression Results'!$B$15:$B$17)+LOOKUP(D350,'Regression Results'!$A$15:$A$17,'Regression Results'!$C$15:$C$17)*F350+LOOKUP(D350,'Regression Results'!$A$15:$A$17,'Regression Results'!$D$15:$D$17)*F350*C350</f>
        <v>8.0690941025908813</v>
      </c>
      <c r="I350" s="53">
        <f t="shared" si="8"/>
        <v>12.134605828891871</v>
      </c>
    </row>
    <row r="351" spans="1:9" x14ac:dyDescent="0.25">
      <c r="A351" s="51">
        <v>12</v>
      </c>
      <c r="B351" s="51">
        <v>16</v>
      </c>
      <c r="C351" s="52">
        <v>66.589999458333324</v>
      </c>
      <c r="D351" s="54">
        <v>1</v>
      </c>
      <c r="E351">
        <v>1</v>
      </c>
      <c r="F351">
        <v>1</v>
      </c>
      <c r="G351" s="53">
        <f>'Regression Results'!$C$2*E351</f>
        <v>20.203699931482753</v>
      </c>
      <c r="H351">
        <f>LOOKUP(D351,'Regression Results'!$A$15:$A$17,'Regression Results'!$B$15:$B$17)+LOOKUP(D351,'Regression Results'!$A$15:$A$17,'Regression Results'!$C$15:$C$17)*F351+LOOKUP(D351,'Regression Results'!$A$15:$A$17,'Regression Results'!$D$15:$D$17)*F351*C351</f>
        <v>7.7497053797782396</v>
      </c>
      <c r="I351" s="53">
        <f t="shared" si="8"/>
        <v>12.453994551704513</v>
      </c>
    </row>
    <row r="352" spans="1:9" x14ac:dyDescent="0.25">
      <c r="A352" s="51">
        <v>12</v>
      </c>
      <c r="B352" s="51">
        <v>17</v>
      </c>
      <c r="C352" s="52">
        <v>62.952499791666661</v>
      </c>
      <c r="D352" s="54">
        <v>1</v>
      </c>
      <c r="E352">
        <v>1</v>
      </c>
      <c r="F352">
        <v>1</v>
      </c>
      <c r="G352" s="53">
        <f>'Regression Results'!$C$2*E352</f>
        <v>20.203699931482753</v>
      </c>
      <c r="H352">
        <f>LOOKUP(D352,'Regression Results'!$A$15:$A$17,'Regression Results'!$B$15:$B$17)+LOOKUP(D352,'Regression Results'!$A$15:$A$17,'Regression Results'!$C$15:$C$17)*F352+LOOKUP(D352,'Regression Results'!$A$15:$A$17,'Regression Results'!$D$15:$D$17)*F352*C352</f>
        <v>8.2461911240935653</v>
      </c>
      <c r="I352" s="53">
        <f t="shared" si="8"/>
        <v>11.957508807389187</v>
      </c>
    </row>
    <row r="353" spans="1:9" x14ac:dyDescent="0.25">
      <c r="A353" s="51">
        <v>12</v>
      </c>
      <c r="B353" s="51">
        <v>18</v>
      </c>
      <c r="C353" s="52">
        <v>64.474999999999994</v>
      </c>
      <c r="D353" s="54">
        <v>1</v>
      </c>
      <c r="E353">
        <v>1</v>
      </c>
      <c r="F353">
        <v>1</v>
      </c>
      <c r="G353" s="53">
        <f>'Regression Results'!$C$2*E353</f>
        <v>20.203699931482753</v>
      </c>
      <c r="H353">
        <f>LOOKUP(D353,'Regression Results'!$A$15:$A$17,'Regression Results'!$B$15:$B$17)+LOOKUP(D353,'Regression Results'!$A$15:$A$17,'Regression Results'!$C$15:$C$17)*F353+LOOKUP(D353,'Regression Results'!$A$15:$A$17,'Regression Results'!$D$15:$D$17)*F353*C353</f>
        <v>8.03838364136538</v>
      </c>
      <c r="I353" s="53">
        <f t="shared" si="8"/>
        <v>12.165316290117373</v>
      </c>
    </row>
    <row r="354" spans="1:9" x14ac:dyDescent="0.25">
      <c r="A354" s="51">
        <v>12</v>
      </c>
      <c r="B354" s="51">
        <v>19</v>
      </c>
      <c r="C354" s="52">
        <v>62.53249979166668</v>
      </c>
      <c r="D354" s="54">
        <v>1</v>
      </c>
      <c r="E354">
        <v>1</v>
      </c>
      <c r="F354">
        <v>1</v>
      </c>
      <c r="G354" s="53">
        <f>'Regression Results'!$C$2*E354</f>
        <v>20.203699931482753</v>
      </c>
      <c r="H354">
        <f>LOOKUP(D354,'Regression Results'!$A$15:$A$17,'Regression Results'!$B$15:$B$17)+LOOKUP(D354,'Regression Results'!$A$15:$A$17,'Regression Results'!$C$15:$C$17)*F354+LOOKUP(D354,'Regression Results'!$A$15:$A$17,'Regression Results'!$D$15:$D$17)*F354*C354</f>
        <v>8.3035173183811697</v>
      </c>
      <c r="I354" s="53">
        <f t="shared" si="8"/>
        <v>11.900182613101583</v>
      </c>
    </row>
    <row r="355" spans="1:9" x14ac:dyDescent="0.25">
      <c r="A355" s="51">
        <v>12</v>
      </c>
      <c r="B355" s="51">
        <v>20</v>
      </c>
      <c r="C355" s="52">
        <v>59.772500000000001</v>
      </c>
      <c r="D355" s="54">
        <v>1</v>
      </c>
      <c r="E355">
        <v>1</v>
      </c>
      <c r="F355">
        <v>1</v>
      </c>
      <c r="G355" s="53">
        <f>'Regression Results'!$C$2*E355</f>
        <v>20.203699931482753</v>
      </c>
      <c r="H355">
        <f>LOOKUP(D355,'Regression Results'!$A$15:$A$17,'Regression Results'!$B$15:$B$17)+LOOKUP(D355,'Regression Results'!$A$15:$A$17,'Regression Results'!$C$15:$C$17)*F355+LOOKUP(D355,'Regression Results'!$A$15:$A$17,'Regression Results'!$D$15:$D$17)*F355*C355</f>
        <v>8.6802322809784016</v>
      </c>
      <c r="I355" s="53">
        <f t="shared" si="8"/>
        <v>11.523467650504351</v>
      </c>
    </row>
    <row r="356" spans="1:9" x14ac:dyDescent="0.25">
      <c r="A356" s="51">
        <v>12</v>
      </c>
      <c r="B356" s="51">
        <v>21</v>
      </c>
      <c r="C356" s="52">
        <v>61.385000000000012</v>
      </c>
      <c r="D356" s="54">
        <v>1</v>
      </c>
      <c r="E356">
        <v>1</v>
      </c>
      <c r="F356">
        <v>1</v>
      </c>
      <c r="G356" s="53">
        <f>'Regression Results'!$C$2*E356</f>
        <v>20.203699931482753</v>
      </c>
      <c r="H356">
        <f>LOOKUP(D356,'Regression Results'!$A$15:$A$17,'Regression Results'!$B$15:$B$17)+LOOKUP(D356,'Regression Results'!$A$15:$A$17,'Regression Results'!$C$15:$C$17)*F356+LOOKUP(D356,'Regression Results'!$A$15:$A$17,'Regression Results'!$D$15:$D$17)*F356*C356</f>
        <v>8.4601406421956256</v>
      </c>
      <c r="I356" s="53">
        <f t="shared" si="8"/>
        <v>11.743559289287127</v>
      </c>
    </row>
    <row r="357" spans="1:9" x14ac:dyDescent="0.25">
      <c r="A357" s="51">
        <v>12</v>
      </c>
      <c r="B357" s="51">
        <v>22</v>
      </c>
      <c r="C357" s="52">
        <v>57.747500374999994</v>
      </c>
      <c r="D357" s="54">
        <v>1</v>
      </c>
      <c r="E357">
        <v>1</v>
      </c>
      <c r="F357">
        <v>1</v>
      </c>
      <c r="G357" s="53">
        <f>'Regression Results'!$C$2*E357</f>
        <v>20.203699931482753</v>
      </c>
      <c r="H357">
        <f>LOOKUP(D357,'Regression Results'!$A$15:$A$17,'Regression Results'!$B$15:$B$17)+LOOKUP(D357,'Regression Results'!$A$15:$A$17,'Regression Results'!$C$15:$C$17)*F357+LOOKUP(D357,'Regression Results'!$A$15:$A$17,'Regression Results'!$D$15:$D$17)*F357*C357</f>
        <v>8.9566263808238329</v>
      </c>
      <c r="I357" s="53">
        <f t="shared" si="8"/>
        <v>11.24707355065892</v>
      </c>
    </row>
    <row r="358" spans="1:9" x14ac:dyDescent="0.25">
      <c r="A358" s="51">
        <v>12</v>
      </c>
      <c r="B358" s="51">
        <v>23</v>
      </c>
      <c r="C358" s="52">
        <v>57.312500041666674</v>
      </c>
      <c r="D358" s="54">
        <v>1</v>
      </c>
      <c r="E358">
        <v>1</v>
      </c>
      <c r="F358">
        <v>1</v>
      </c>
      <c r="G358" s="53">
        <f>'Regression Results'!$C$2*E358</f>
        <v>20.203699931482753</v>
      </c>
      <c r="H358">
        <f>LOOKUP(D358,'Regression Results'!$A$15:$A$17,'Regression Results'!$B$15:$B$17)+LOOKUP(D358,'Regression Results'!$A$15:$A$17,'Regression Results'!$C$15:$C$17)*F358+LOOKUP(D358,'Regression Results'!$A$15:$A$17,'Regression Results'!$D$15:$D$17)*F358*C358</f>
        <v>9.0159999846901187</v>
      </c>
      <c r="I358" s="53">
        <f t="shared" si="8"/>
        <v>11.187699946792634</v>
      </c>
    </row>
    <row r="359" spans="1:9" x14ac:dyDescent="0.25">
      <c r="A359" s="51">
        <v>12</v>
      </c>
      <c r="B359" s="51">
        <v>24</v>
      </c>
      <c r="C359" s="52">
        <v>55.347500166666663</v>
      </c>
      <c r="D359" s="54">
        <v>1</v>
      </c>
      <c r="E359">
        <v>1</v>
      </c>
      <c r="F359">
        <v>1</v>
      </c>
      <c r="G359" s="53">
        <f>'Regression Results'!$C$2*E359</f>
        <v>20.203699931482753</v>
      </c>
      <c r="H359">
        <f>LOOKUP(D359,'Regression Results'!$A$15:$A$17,'Regression Results'!$B$15:$B$17)+LOOKUP(D359,'Regression Results'!$A$15:$A$17,'Regression Results'!$C$15:$C$17)*F359+LOOKUP(D359,'Regression Results'!$A$15:$A$17,'Regression Results'!$D$15:$D$17)*F359*C359</f>
        <v>9.2842046623314829</v>
      </c>
      <c r="I359" s="53">
        <f t="shared" si="8"/>
        <v>10.91949526915127</v>
      </c>
    </row>
    <row r="360" spans="1:9" x14ac:dyDescent="0.25">
      <c r="A360" s="51">
        <v>12</v>
      </c>
      <c r="B360" s="51">
        <v>25</v>
      </c>
      <c r="C360" s="52">
        <v>50.690000125000005</v>
      </c>
      <c r="D360" s="54">
        <v>1</v>
      </c>
      <c r="E360">
        <v>1</v>
      </c>
      <c r="F360">
        <v>1</v>
      </c>
      <c r="G360" s="53">
        <f>'Regression Results'!$C$2*E360</f>
        <v>20.203699931482753</v>
      </c>
      <c r="H360">
        <f>LOOKUP(D360,'Regression Results'!$A$15:$A$17,'Regression Results'!$B$15:$B$17)+LOOKUP(D360,'Regression Results'!$A$15:$A$17,'Regression Results'!$C$15:$C$17)*F360+LOOKUP(D360,'Regression Results'!$A$15:$A$17,'Regression Results'!$D$15:$D$17)*F360*C360</f>
        <v>9.9199112153865272</v>
      </c>
      <c r="I360" s="53">
        <f t="shared" si="8"/>
        <v>10.283788716096225</v>
      </c>
    </row>
    <row r="361" spans="1:9" x14ac:dyDescent="0.25">
      <c r="A361" s="51">
        <v>12</v>
      </c>
      <c r="B361" s="51">
        <v>26</v>
      </c>
      <c r="C361" s="52">
        <v>52.692500208333335</v>
      </c>
      <c r="D361" s="54">
        <v>1</v>
      </c>
      <c r="E361">
        <v>1</v>
      </c>
      <c r="F361">
        <v>1</v>
      </c>
      <c r="G361" s="53">
        <f>'Regression Results'!$C$2*E361</f>
        <v>20.203699931482753</v>
      </c>
      <c r="H361">
        <f>LOOKUP(D361,'Regression Results'!$A$15:$A$17,'Regression Results'!$B$15:$B$17)+LOOKUP(D361,'Regression Results'!$A$15:$A$17,'Regression Results'!$C$15:$C$17)*F361+LOOKUP(D361,'Regression Results'!$A$15:$A$17,'Regression Results'!$D$15:$D$17)*F361*C361</f>
        <v>9.6465880991053012</v>
      </c>
      <c r="I361" s="53">
        <f t="shared" si="8"/>
        <v>10.557111832377451</v>
      </c>
    </row>
    <row r="362" spans="1:9" x14ac:dyDescent="0.25">
      <c r="A362" s="51">
        <v>12</v>
      </c>
      <c r="B362" s="51">
        <v>27</v>
      </c>
      <c r="C362" s="52">
        <v>54.379999916666669</v>
      </c>
      <c r="D362" s="54">
        <v>1</v>
      </c>
      <c r="E362">
        <v>1</v>
      </c>
      <c r="F362">
        <v>1</v>
      </c>
      <c r="G362" s="53">
        <f>'Regression Results'!$C$2*E362</f>
        <v>20.203699931482753</v>
      </c>
      <c r="H362">
        <f>LOOKUP(D362,'Regression Results'!$A$15:$A$17,'Regression Results'!$B$15:$B$17)+LOOKUP(D362,'Regression Results'!$A$15:$A$17,'Regression Results'!$C$15:$C$17)*F362+LOOKUP(D362,'Regression Results'!$A$15:$A$17,'Regression Results'!$D$15:$D$17)*F362*C362</f>
        <v>9.4162596797238809</v>
      </c>
      <c r="I362" s="53">
        <f t="shared" si="8"/>
        <v>10.787440251758872</v>
      </c>
    </row>
    <row r="363" spans="1:9" x14ac:dyDescent="0.25">
      <c r="A363" s="51">
        <v>12</v>
      </c>
      <c r="B363" s="51">
        <v>28</v>
      </c>
      <c r="C363" s="52">
        <v>53.389999999999993</v>
      </c>
      <c r="D363" s="54">
        <v>1</v>
      </c>
      <c r="E363">
        <v>1</v>
      </c>
      <c r="F363">
        <v>1</v>
      </c>
      <c r="G363" s="53">
        <f>'Regression Results'!$C$2*E363</f>
        <v>20.203699931482753</v>
      </c>
      <c r="H363">
        <f>LOOKUP(D363,'Regression Results'!$A$15:$A$17,'Regression Results'!$B$15:$B$17)+LOOKUP(D363,'Regression Results'!$A$15:$A$17,'Regression Results'!$C$15:$C$17)*F363+LOOKUP(D363,'Regression Results'!$A$15:$A$17,'Regression Results'!$D$15:$D$17)*F363*C363</f>
        <v>9.5513856977418534</v>
      </c>
      <c r="I363" s="53">
        <f t="shared" si="8"/>
        <v>10.652314233740899</v>
      </c>
    </row>
    <row r="364" spans="1:9" x14ac:dyDescent="0.25">
      <c r="A364" s="51">
        <v>12</v>
      </c>
      <c r="B364" s="51">
        <v>29</v>
      </c>
      <c r="C364" s="52">
        <v>54.994999916666664</v>
      </c>
      <c r="D364" s="54">
        <v>1</v>
      </c>
      <c r="E364">
        <v>1</v>
      </c>
      <c r="F364">
        <v>1</v>
      </c>
      <c r="G364" s="53">
        <f>'Regression Results'!$C$2*E364</f>
        <v>20.203699931482753</v>
      </c>
      <c r="H364">
        <f>LOOKUP(D364,'Regression Results'!$A$15:$A$17,'Regression Results'!$B$15:$B$17)+LOOKUP(D364,'Regression Results'!$A$15:$A$17,'Regression Results'!$C$15:$C$17)*F364+LOOKUP(D364,'Regression Results'!$A$15:$A$17,'Regression Results'!$D$15:$D$17)*F364*C364</f>
        <v>9.3323177523741734</v>
      </c>
      <c r="I364" s="53">
        <f t="shared" si="8"/>
        <v>10.871382179108579</v>
      </c>
    </row>
    <row r="365" spans="1:9" x14ac:dyDescent="0.25">
      <c r="A365" s="51">
        <v>12</v>
      </c>
      <c r="B365" s="51">
        <v>30</v>
      </c>
      <c r="C365" s="52">
        <v>53.465000041666677</v>
      </c>
      <c r="D365" s="54">
        <v>1</v>
      </c>
      <c r="E365">
        <v>1</v>
      </c>
      <c r="F365">
        <v>1</v>
      </c>
      <c r="G365" s="53">
        <f>'Regression Results'!$C$2*E365</f>
        <v>20.203699931482753</v>
      </c>
      <c r="H365">
        <f>LOOKUP(D365,'Regression Results'!$A$15:$A$17,'Regression Results'!$B$15:$B$17)+LOOKUP(D365,'Regression Results'!$A$15:$A$17,'Regression Results'!$C$15:$C$17)*F365+LOOKUP(D365,'Regression Results'!$A$15:$A$17,'Regression Results'!$D$15:$D$17)*F365*C365</f>
        <v>9.5411488716462269</v>
      </c>
      <c r="I365" s="53">
        <f t="shared" si="8"/>
        <v>10.662551059836526</v>
      </c>
    </row>
    <row r="366" spans="1:9" x14ac:dyDescent="0.25">
      <c r="A366" s="51">
        <v>12</v>
      </c>
      <c r="B366" s="51">
        <v>31</v>
      </c>
      <c r="C366" s="52">
        <v>50.442500166666669</v>
      </c>
      <c r="D366" s="54">
        <v>1</v>
      </c>
      <c r="E366">
        <v>1</v>
      </c>
      <c r="F366">
        <v>1</v>
      </c>
      <c r="G366" s="53">
        <f>'Regression Results'!$C$2*E366</f>
        <v>20.203699931482753</v>
      </c>
      <c r="H366">
        <f>LOOKUP(D366,'Regression Results'!$A$15:$A$17,'Regression Results'!$B$15:$B$17)+LOOKUP(D366,'Regression Results'!$A$15:$A$17,'Regression Results'!$C$15:$C$17)*F366+LOOKUP(D366,'Regression Results'!$A$15:$A$17,'Regression Results'!$D$15:$D$17)*F366*C366</f>
        <v>9.9536927170474581</v>
      </c>
      <c r="I366" s="53">
        <f t="shared" si="8"/>
        <v>10.250007214435295</v>
      </c>
    </row>
    <row r="367" spans="1:9" x14ac:dyDescent="0.25">
      <c r="A367" s="51">
        <v>1</v>
      </c>
      <c r="B367" s="51">
        <v>1</v>
      </c>
      <c r="C367" s="52">
        <v>48.462500208333346</v>
      </c>
      <c r="D367" s="54">
        <v>2</v>
      </c>
      <c r="E367">
        <v>1</v>
      </c>
      <c r="F367">
        <v>1</v>
      </c>
      <c r="G367" s="53">
        <f>'Regression Results'!$C$2*E367</f>
        <v>20.203699931482753</v>
      </c>
      <c r="H367">
        <f>LOOKUP(D367,'Regression Results'!$A$15:$A$17,'Regression Results'!$B$15:$B$17)+LOOKUP(D367,'Regression Results'!$A$15:$A$17,'Regression Results'!$C$15:$C$17)*F367+LOOKUP(D367,'Regression Results'!$A$15:$A$17,'Regression Results'!$D$15:$D$17)*F367*C367</f>
        <v>12.590237720194214</v>
      </c>
      <c r="I367" s="53">
        <f t="shared" si="8"/>
        <v>7.6134622112885388</v>
      </c>
    </row>
    <row r="368" spans="1:9" x14ac:dyDescent="0.25">
      <c r="A368" s="51">
        <v>1</v>
      </c>
      <c r="B368" s="51">
        <v>2</v>
      </c>
      <c r="C368" s="52">
        <v>50.292500125000004</v>
      </c>
      <c r="D368" s="54">
        <v>2</v>
      </c>
      <c r="E368">
        <v>1</v>
      </c>
      <c r="F368">
        <v>1</v>
      </c>
      <c r="G368" s="53">
        <f>'Regression Results'!$C$2*E368</f>
        <v>20.203699931482753</v>
      </c>
      <c r="H368">
        <f>LOOKUP(D368,'Regression Results'!$A$15:$A$17,'Regression Results'!$B$15:$B$17)+LOOKUP(D368,'Regression Results'!$A$15:$A$17,'Regression Results'!$C$15:$C$17)*F368+LOOKUP(D368,'Regression Results'!$A$15:$A$17,'Regression Results'!$D$15:$D$17)*F368*C368</f>
        <v>12.346128163997172</v>
      </c>
      <c r="I368" s="53">
        <f t="shared" si="8"/>
        <v>7.8575717674855809</v>
      </c>
    </row>
    <row r="369" spans="1:9" x14ac:dyDescent="0.25">
      <c r="A369" s="51">
        <v>1</v>
      </c>
      <c r="B369" s="51">
        <v>3</v>
      </c>
      <c r="C369" s="52">
        <v>54.949999999999996</v>
      </c>
      <c r="D369" s="54">
        <v>2</v>
      </c>
      <c r="E369">
        <v>1</v>
      </c>
      <c r="F369">
        <v>1</v>
      </c>
      <c r="G369" s="53">
        <f>'Regression Results'!$C$2*E369</f>
        <v>20.203699931482753</v>
      </c>
      <c r="H369">
        <f>LOOKUP(D369,'Regression Results'!$A$15:$A$17,'Regression Results'!$B$15:$B$17)+LOOKUP(D369,'Regression Results'!$A$15:$A$17,'Regression Results'!$C$15:$C$17)*F369+LOOKUP(D369,'Regression Results'!$A$15:$A$17,'Regression Results'!$D$15:$D$17)*F369*C369</f>
        <v>11.724849322878448</v>
      </c>
      <c r="I369" s="53">
        <f t="shared" si="8"/>
        <v>8.4788506086043043</v>
      </c>
    </row>
    <row r="370" spans="1:9" x14ac:dyDescent="0.25">
      <c r="A370" s="51">
        <v>1</v>
      </c>
      <c r="B370" s="51">
        <v>4</v>
      </c>
      <c r="C370" s="52">
        <v>50.224999916666683</v>
      </c>
      <c r="D370" s="54">
        <v>2</v>
      </c>
      <c r="E370">
        <v>1</v>
      </c>
      <c r="F370">
        <v>1</v>
      </c>
      <c r="G370" s="53">
        <f>'Regression Results'!$C$2*E370</f>
        <v>20.203699931482753</v>
      </c>
      <c r="H370">
        <f>LOOKUP(D370,'Regression Results'!$A$15:$A$17,'Regression Results'!$B$15:$B$17)+LOOKUP(D370,'Regression Results'!$A$15:$A$17,'Regression Results'!$C$15:$C$17)*F370+LOOKUP(D370,'Regression Results'!$A$15:$A$17,'Regression Results'!$D$15:$D$17)*F370*C370</f>
        <v>12.35513223320471</v>
      </c>
      <c r="I370" s="53">
        <f t="shared" si="8"/>
        <v>7.8485676982780426</v>
      </c>
    </row>
    <row r="371" spans="1:9" x14ac:dyDescent="0.25">
      <c r="A371" s="51">
        <v>1</v>
      </c>
      <c r="B371" s="51">
        <v>5</v>
      </c>
      <c r="C371" s="52">
        <v>51.949999999999989</v>
      </c>
      <c r="D371" s="54">
        <v>2</v>
      </c>
      <c r="E371">
        <v>1</v>
      </c>
      <c r="F371">
        <v>1</v>
      </c>
      <c r="G371" s="53">
        <f>'Regression Results'!$C$2*E371</f>
        <v>20.203699931482753</v>
      </c>
      <c r="H371">
        <f>LOOKUP(D371,'Regression Results'!$A$15:$A$17,'Regression Results'!$B$15:$B$17)+LOOKUP(D371,'Regression Results'!$A$15:$A$17,'Regression Results'!$C$15:$C$17)*F371+LOOKUP(D371,'Regression Results'!$A$15:$A$17,'Regression Results'!$D$15:$D$17)*F371*C371</f>
        <v>12.125028941424585</v>
      </c>
      <c r="I371" s="53">
        <f t="shared" si="8"/>
        <v>8.0786709900581677</v>
      </c>
    </row>
    <row r="372" spans="1:9" x14ac:dyDescent="0.25">
      <c r="A372" s="51">
        <v>1</v>
      </c>
      <c r="B372" s="51">
        <v>6</v>
      </c>
      <c r="C372" s="52">
        <v>51.80749991666665</v>
      </c>
      <c r="D372" s="54">
        <v>2</v>
      </c>
      <c r="E372">
        <v>1</v>
      </c>
      <c r="F372">
        <v>1</v>
      </c>
      <c r="G372" s="53">
        <f>'Regression Results'!$C$2*E372</f>
        <v>20.203699931482753</v>
      </c>
      <c r="H372">
        <f>LOOKUP(D372,'Regression Results'!$A$15:$A$17,'Regression Results'!$B$15:$B$17)+LOOKUP(D372,'Regression Results'!$A$15:$A$17,'Regression Results'!$C$15:$C$17)*F372+LOOKUP(D372,'Regression Results'!$A$15:$A$17,'Regression Results'!$D$15:$D$17)*F372*C372</f>
        <v>12.144037484421627</v>
      </c>
      <c r="I372" s="53">
        <f t="shared" si="8"/>
        <v>8.0596624470611253</v>
      </c>
    </row>
    <row r="373" spans="1:9" x14ac:dyDescent="0.25">
      <c r="A373" s="51">
        <v>1</v>
      </c>
      <c r="B373" s="51">
        <v>7</v>
      </c>
      <c r="C373" s="52">
        <v>56.150000041666665</v>
      </c>
      <c r="D373" s="54">
        <v>2</v>
      </c>
      <c r="E373">
        <v>1</v>
      </c>
      <c r="F373">
        <v>1</v>
      </c>
      <c r="G373" s="53">
        <f>'Regression Results'!$C$2*E373</f>
        <v>20.203699931482753</v>
      </c>
      <c r="H373">
        <f>LOOKUP(D373,'Regression Results'!$A$15:$A$17,'Regression Results'!$B$15:$B$17)+LOOKUP(D373,'Regression Results'!$A$15:$A$17,'Regression Results'!$C$15:$C$17)*F373+LOOKUP(D373,'Regression Results'!$A$15:$A$17,'Regression Results'!$D$15:$D$17)*F373*C373</f>
        <v>11.564777469901944</v>
      </c>
      <c r="I373" s="53">
        <f t="shared" si="8"/>
        <v>8.6389224615808082</v>
      </c>
    </row>
    <row r="374" spans="1:9" x14ac:dyDescent="0.25">
      <c r="A374" s="51">
        <v>1</v>
      </c>
      <c r="B374" s="51">
        <v>8</v>
      </c>
      <c r="C374" s="52">
        <v>56.300000000000004</v>
      </c>
      <c r="D374" s="54">
        <v>2</v>
      </c>
      <c r="E374">
        <v>1</v>
      </c>
      <c r="F374">
        <v>1</v>
      </c>
      <c r="G374" s="53">
        <f>'Regression Results'!$C$2*E374</f>
        <v>20.203699931482753</v>
      </c>
      <c r="H374">
        <f>LOOKUP(D374,'Regression Results'!$A$15:$A$17,'Regression Results'!$B$15:$B$17)+LOOKUP(D374,'Regression Results'!$A$15:$A$17,'Regression Results'!$C$15:$C$17)*F374+LOOKUP(D374,'Regression Results'!$A$15:$A$17,'Regression Results'!$D$15:$D$17)*F374*C374</f>
        <v>11.544768494532686</v>
      </c>
      <c r="I374" s="53">
        <f t="shared" si="8"/>
        <v>8.6589314369500663</v>
      </c>
    </row>
    <row r="375" spans="1:9" x14ac:dyDescent="0.25">
      <c r="A375" s="51">
        <v>1</v>
      </c>
      <c r="B375" s="51">
        <v>9</v>
      </c>
      <c r="C375" s="52">
        <v>61.760000416666685</v>
      </c>
      <c r="D375" s="54">
        <v>2</v>
      </c>
      <c r="E375">
        <v>1</v>
      </c>
      <c r="F375">
        <v>1</v>
      </c>
      <c r="G375" s="53">
        <f>'Regression Results'!$C$2*E375</f>
        <v>20.203699931482753</v>
      </c>
      <c r="H375">
        <f>LOOKUP(D375,'Regression Results'!$A$15:$A$17,'Regression Results'!$B$15:$B$17)+LOOKUP(D375,'Regression Results'!$A$15:$A$17,'Regression Results'!$C$15:$C$17)*F375+LOOKUP(D375,'Regression Results'!$A$15:$A$17,'Regression Results'!$D$15:$D$17)*F375*C375</f>
        <v>10.816441533198216</v>
      </c>
      <c r="I375" s="53">
        <f t="shared" si="8"/>
        <v>9.387258398284537</v>
      </c>
    </row>
    <row r="376" spans="1:9" x14ac:dyDescent="0.25">
      <c r="A376" s="51">
        <v>1</v>
      </c>
      <c r="B376" s="51">
        <v>10</v>
      </c>
      <c r="C376" s="52">
        <v>64.527500000000003</v>
      </c>
      <c r="D376" s="54">
        <v>2</v>
      </c>
      <c r="E376">
        <v>1</v>
      </c>
      <c r="F376">
        <v>1</v>
      </c>
      <c r="G376" s="53">
        <f>'Regression Results'!$C$2*E376</f>
        <v>20.203699931482753</v>
      </c>
      <c r="H376">
        <f>LOOKUP(D376,'Regression Results'!$A$15:$A$17,'Regression Results'!$B$15:$B$17)+LOOKUP(D376,'Regression Results'!$A$15:$A$17,'Regression Results'!$C$15:$C$17)*F376+LOOKUP(D376,'Regression Results'!$A$15:$A$17,'Regression Results'!$D$15:$D$17)*F376*C376</f>
        <v>10.447275890669911</v>
      </c>
      <c r="I376" s="53">
        <f t="shared" si="8"/>
        <v>9.756424040812842</v>
      </c>
    </row>
    <row r="377" spans="1:9" x14ac:dyDescent="0.25">
      <c r="A377" s="51">
        <v>1</v>
      </c>
      <c r="B377" s="51">
        <v>11</v>
      </c>
      <c r="C377" s="52">
        <v>63.342500000000008</v>
      </c>
      <c r="D377" s="54">
        <v>2</v>
      </c>
      <c r="E377">
        <v>1</v>
      </c>
      <c r="F377">
        <v>1</v>
      </c>
      <c r="G377" s="53">
        <f>'Regression Results'!$C$2*E377</f>
        <v>20.203699931482753</v>
      </c>
      <c r="H377">
        <f>LOOKUP(D377,'Regression Results'!$A$15:$A$17,'Regression Results'!$B$15:$B$17)+LOOKUP(D377,'Regression Results'!$A$15:$A$17,'Regression Results'!$C$15:$C$17)*F377+LOOKUP(D377,'Regression Results'!$A$15:$A$17,'Regression Results'!$D$15:$D$17)*F377*C377</f>
        <v>10.605346839995633</v>
      </c>
      <c r="I377" s="53">
        <f t="shared" si="8"/>
        <v>9.5983530914871196</v>
      </c>
    </row>
    <row r="378" spans="1:9" x14ac:dyDescent="0.25">
      <c r="A378" s="51">
        <v>1</v>
      </c>
      <c r="B378" s="51">
        <v>12</v>
      </c>
      <c r="C378" s="52">
        <v>61.752499875000005</v>
      </c>
      <c r="D378" s="54">
        <v>2</v>
      </c>
      <c r="E378">
        <v>1</v>
      </c>
      <c r="F378">
        <v>1</v>
      </c>
      <c r="G378" s="53">
        <f>'Regression Results'!$C$2*E378</f>
        <v>20.203699931482753</v>
      </c>
      <c r="H378">
        <f>LOOKUP(D378,'Regression Results'!$A$15:$A$17,'Regression Results'!$B$15:$B$17)+LOOKUP(D378,'Regression Results'!$A$15:$A$17,'Regression Results'!$C$15:$C$17)*F378+LOOKUP(D378,'Regression Results'!$A$15:$A$17,'Regression Results'!$D$15:$D$17)*F378*C378</f>
        <v>10.817442054499237</v>
      </c>
      <c r="I378" s="53">
        <f t="shared" si="8"/>
        <v>9.3862578769835157</v>
      </c>
    </row>
    <row r="379" spans="1:9" x14ac:dyDescent="0.25">
      <c r="A379" s="51">
        <v>1</v>
      </c>
      <c r="B379" s="51">
        <v>13</v>
      </c>
      <c r="C379" s="52">
        <v>64.722499791666664</v>
      </c>
      <c r="D379" s="54">
        <v>2</v>
      </c>
      <c r="E379">
        <v>1</v>
      </c>
      <c r="F379">
        <v>1</v>
      </c>
      <c r="G379" s="53">
        <f>'Regression Results'!$C$2*E379</f>
        <v>20.203699931482753</v>
      </c>
      <c r="H379">
        <f>LOOKUP(D379,'Regression Results'!$A$15:$A$17,'Regression Results'!$B$15:$B$17)+LOOKUP(D379,'Regression Results'!$A$15:$A$17,'Regression Results'!$C$15:$C$17)*F379+LOOKUP(D379,'Regression Results'!$A$15:$A$17,'Regression Results'!$D$15:$D$17)*F379*C379</f>
        <v>10.421264243254663</v>
      </c>
      <c r="I379" s="53">
        <f t="shared" si="8"/>
        <v>9.7824356882280892</v>
      </c>
    </row>
    <row r="380" spans="1:9" x14ac:dyDescent="0.25">
      <c r="A380" s="51">
        <v>1</v>
      </c>
      <c r="B380" s="51">
        <v>14</v>
      </c>
      <c r="C380" s="52">
        <v>68.869999916666657</v>
      </c>
      <c r="D380" s="54">
        <v>2</v>
      </c>
      <c r="E380">
        <v>1</v>
      </c>
      <c r="F380">
        <v>1</v>
      </c>
      <c r="G380" s="53">
        <f>'Regression Results'!$C$2*E380</f>
        <v>20.203699931482753</v>
      </c>
      <c r="H380">
        <f>LOOKUP(D380,'Regression Results'!$A$15:$A$17,'Regression Results'!$B$15:$B$17)+LOOKUP(D380,'Regression Results'!$A$15:$A$17,'Regression Results'!$C$15:$C$17)*F380+LOOKUP(D380,'Regression Results'!$A$15:$A$17,'Regression Results'!$D$15:$D$17)*F380*C380</f>
        <v>9.8680159039404813</v>
      </c>
      <c r="I380" s="53">
        <f t="shared" si="8"/>
        <v>10.335684027542271</v>
      </c>
    </row>
    <row r="381" spans="1:9" x14ac:dyDescent="0.25">
      <c r="A381" s="51">
        <v>1</v>
      </c>
      <c r="B381" s="51">
        <v>15</v>
      </c>
      <c r="C381" s="52">
        <v>60.410000125000003</v>
      </c>
      <c r="D381" s="54">
        <v>2</v>
      </c>
      <c r="E381">
        <v>1</v>
      </c>
      <c r="F381">
        <v>1</v>
      </c>
      <c r="G381" s="53">
        <f>'Regression Results'!$C$2*E381</f>
        <v>20.203699931482753</v>
      </c>
      <c r="H381">
        <f>LOOKUP(D381,'Regression Results'!$A$15:$A$17,'Regression Results'!$B$15:$B$17)+LOOKUP(D381,'Regression Results'!$A$15:$A$17,'Regression Results'!$C$15:$C$17)*F381+LOOKUP(D381,'Regression Results'!$A$15:$A$17,'Regression Results'!$D$15:$D$17)*F381*C381</f>
        <v>10.996522400450331</v>
      </c>
      <c r="I381" s="53">
        <f t="shared" si="8"/>
        <v>9.2071775310324213</v>
      </c>
    </row>
    <row r="382" spans="1:9" x14ac:dyDescent="0.25">
      <c r="A382" s="51">
        <v>1</v>
      </c>
      <c r="B382" s="51">
        <v>16</v>
      </c>
      <c r="C382" s="52">
        <v>62.405000666666666</v>
      </c>
      <c r="D382" s="54">
        <v>2</v>
      </c>
      <c r="E382">
        <v>1</v>
      </c>
      <c r="F382">
        <v>1</v>
      </c>
      <c r="G382" s="53">
        <f>'Regression Results'!$C$2*E382</f>
        <v>20.203699931482753</v>
      </c>
      <c r="H382">
        <f>LOOKUP(D382,'Regression Results'!$A$15:$A$17,'Regression Results'!$B$15:$B$17)+LOOKUP(D382,'Regression Results'!$A$15:$A$17,'Regression Results'!$C$15:$C$17)*F382+LOOKUP(D382,'Regression Results'!$A$15:$A$17,'Regression Results'!$D$15:$D$17)*F382*C382</f>
        <v>10.730402881862497</v>
      </c>
      <c r="I382" s="53">
        <f t="shared" si="8"/>
        <v>9.4732970496202551</v>
      </c>
    </row>
    <row r="383" spans="1:9" x14ac:dyDescent="0.25">
      <c r="A383" s="51">
        <v>1</v>
      </c>
      <c r="B383" s="51">
        <v>17</v>
      </c>
      <c r="C383" s="52">
        <v>62.337500250000005</v>
      </c>
      <c r="D383" s="54">
        <v>2</v>
      </c>
      <c r="E383">
        <v>1</v>
      </c>
      <c r="F383">
        <v>1</v>
      </c>
      <c r="G383" s="53">
        <f>'Regression Results'!$C$2*E383</f>
        <v>20.203699931482753</v>
      </c>
      <c r="H383">
        <f>LOOKUP(D383,'Regression Results'!$A$15:$A$17,'Regression Results'!$B$15:$B$17)+LOOKUP(D383,'Regression Results'!$A$15:$A$17,'Regression Results'!$C$15:$C$17)*F383+LOOKUP(D383,'Regression Results'!$A$15:$A$17,'Regression Results'!$D$15:$D$17)*F383*C383</f>
        <v>10.739406978860288</v>
      </c>
      <c r="I383" s="53">
        <f t="shared" si="8"/>
        <v>9.4642929526224648</v>
      </c>
    </row>
    <row r="384" spans="1:9" x14ac:dyDescent="0.25">
      <c r="A384" s="51">
        <v>1</v>
      </c>
      <c r="B384" s="51">
        <v>18</v>
      </c>
      <c r="C384" s="52">
        <v>59.277500083333344</v>
      </c>
      <c r="D384" s="54">
        <v>2</v>
      </c>
      <c r="E384">
        <v>1</v>
      </c>
      <c r="F384">
        <v>1</v>
      </c>
      <c r="G384" s="53">
        <f>'Regression Results'!$C$2*E384</f>
        <v>20.203699931482753</v>
      </c>
      <c r="H384">
        <f>LOOKUP(D384,'Regression Results'!$A$15:$A$17,'Regression Results'!$B$15:$B$17)+LOOKUP(D384,'Regression Results'!$A$15:$A$17,'Regression Results'!$C$15:$C$17)*F384+LOOKUP(D384,'Regression Results'!$A$15:$A$17,'Regression Results'!$D$15:$D$17)*F384*C384</f>
        <v>11.147590212009547</v>
      </c>
      <c r="I384" s="53">
        <f t="shared" si="8"/>
        <v>9.0561097194732056</v>
      </c>
    </row>
    <row r="385" spans="1:9" x14ac:dyDescent="0.25">
      <c r="A385" s="51">
        <v>1</v>
      </c>
      <c r="B385" s="51">
        <v>19</v>
      </c>
      <c r="C385" s="52">
        <v>61.235000250000006</v>
      </c>
      <c r="D385" s="54">
        <v>2</v>
      </c>
      <c r="E385">
        <v>1</v>
      </c>
      <c r="F385">
        <v>1</v>
      </c>
      <c r="G385" s="53">
        <f>'Regression Results'!$C$2*E385</f>
        <v>20.203699931482753</v>
      </c>
      <c r="H385">
        <f>LOOKUP(D385,'Regression Results'!$A$15:$A$17,'Regression Results'!$B$15:$B$17)+LOOKUP(D385,'Regression Results'!$A$15:$A$17,'Regression Results'!$C$15:$C$17)*F385+LOOKUP(D385,'Regression Results'!$A$15:$A$17,'Regression Results'!$D$15:$D$17)*F385*C385</f>
        <v>10.886472988675992</v>
      </c>
      <c r="I385" s="53">
        <f t="shared" si="8"/>
        <v>9.3172269428067604</v>
      </c>
    </row>
    <row r="386" spans="1:9" x14ac:dyDescent="0.25">
      <c r="A386" s="51">
        <v>1</v>
      </c>
      <c r="B386" s="51">
        <v>20</v>
      </c>
      <c r="C386" s="52">
        <v>57.25250012499999</v>
      </c>
      <c r="D386" s="54">
        <v>2</v>
      </c>
      <c r="E386">
        <v>1</v>
      </c>
      <c r="F386">
        <v>1</v>
      </c>
      <c r="G386" s="53">
        <f>'Regression Results'!$C$2*E386</f>
        <v>20.203699931482753</v>
      </c>
      <c r="H386">
        <f>LOOKUP(D386,'Regression Results'!$A$15:$A$17,'Regression Results'!$B$15:$B$17)+LOOKUP(D386,'Regression Results'!$A$15:$A$17,'Regression Results'!$C$15:$C$17)*F386+LOOKUP(D386,'Regression Results'!$A$15:$A$17,'Regression Results'!$D$15:$D$17)*F386*C386</f>
        <v>11.41771144897014</v>
      </c>
      <c r="I386" s="53">
        <f t="shared" si="8"/>
        <v>8.7859884825126127</v>
      </c>
    </row>
    <row r="387" spans="1:9" x14ac:dyDescent="0.25">
      <c r="A387" s="51">
        <v>1</v>
      </c>
      <c r="B387" s="51">
        <v>21</v>
      </c>
      <c r="C387" s="52">
        <v>58.932500291666663</v>
      </c>
      <c r="D387" s="54">
        <v>2</v>
      </c>
      <c r="E387">
        <v>1</v>
      </c>
      <c r="F387">
        <v>1</v>
      </c>
      <c r="G387" s="53">
        <f>'Regression Results'!$C$2*E387</f>
        <v>20.203699931482753</v>
      </c>
      <c r="H387">
        <f>LOOKUP(D387,'Regression Results'!$A$15:$A$17,'Regression Results'!$B$15:$B$17)+LOOKUP(D387,'Regression Results'!$A$15:$A$17,'Regression Results'!$C$15:$C$17)*F387+LOOKUP(D387,'Regression Results'!$A$15:$A$17,'Regression Results'!$D$15:$D$17)*F387*C387</f>
        <v>11.193610840352102</v>
      </c>
      <c r="I387" s="53">
        <f t="shared" ref="I387:I450" si="9">G387-H387</f>
        <v>9.0100890911306504</v>
      </c>
    </row>
    <row r="388" spans="1:9" x14ac:dyDescent="0.25">
      <c r="A388" s="51">
        <v>1</v>
      </c>
      <c r="B388" s="51">
        <v>22</v>
      </c>
      <c r="C388" s="52">
        <v>62.765000166666674</v>
      </c>
      <c r="D388" s="54">
        <v>2</v>
      </c>
      <c r="E388">
        <v>1</v>
      </c>
      <c r="F388">
        <v>1</v>
      </c>
      <c r="G388" s="53">
        <f>'Regression Results'!$C$2*E388</f>
        <v>20.203699931482753</v>
      </c>
      <c r="H388">
        <f>LOOKUP(D388,'Regression Results'!$A$15:$A$17,'Regression Results'!$B$15:$B$17)+LOOKUP(D388,'Regression Results'!$A$15:$A$17,'Regression Results'!$C$15:$C$17)*F388+LOOKUP(D388,'Regression Results'!$A$15:$A$17,'Regression Results'!$D$15:$D$17)*F388*C388</f>
        <v>10.682381394333564</v>
      </c>
      <c r="I388" s="53">
        <f t="shared" si="9"/>
        <v>9.5213185371491882</v>
      </c>
    </row>
    <row r="389" spans="1:9" x14ac:dyDescent="0.25">
      <c r="A389" s="51">
        <v>1</v>
      </c>
      <c r="B389" s="51">
        <v>23</v>
      </c>
      <c r="C389" s="52">
        <v>61.467499874999987</v>
      </c>
      <c r="D389" s="54">
        <v>2</v>
      </c>
      <c r="E389">
        <v>1</v>
      </c>
      <c r="F389">
        <v>1</v>
      </c>
      <c r="G389" s="53">
        <f>'Regression Results'!$C$2*E389</f>
        <v>20.203699931482753</v>
      </c>
      <c r="H389">
        <f>LOOKUP(D389,'Regression Results'!$A$15:$A$17,'Regression Results'!$B$15:$B$17)+LOOKUP(D389,'Regression Results'!$A$15:$A$17,'Regression Results'!$C$15:$C$17)*F389+LOOKUP(D389,'Regression Results'!$A$15:$A$17,'Regression Results'!$D$15:$D$17)*F389*C389</f>
        <v>10.855459118261122</v>
      </c>
      <c r="I389" s="53">
        <f t="shared" si="9"/>
        <v>9.348240813221631</v>
      </c>
    </row>
    <row r="390" spans="1:9" x14ac:dyDescent="0.25">
      <c r="A390" s="51">
        <v>1</v>
      </c>
      <c r="B390" s="51">
        <v>24</v>
      </c>
      <c r="C390" s="52">
        <v>53.967500083333327</v>
      </c>
      <c r="D390" s="54">
        <v>2</v>
      </c>
      <c r="E390">
        <v>1</v>
      </c>
      <c r="F390">
        <v>1</v>
      </c>
      <c r="G390" s="53">
        <f>'Regression Results'!$C$2*E390</f>
        <v>20.203699931482753</v>
      </c>
      <c r="H390">
        <f>LOOKUP(D390,'Regression Results'!$A$15:$A$17,'Regression Results'!$B$15:$B$17)+LOOKUP(D390,'Regression Results'!$A$15:$A$17,'Regression Results'!$C$15:$C$17)*F390+LOOKUP(D390,'Regression Results'!$A$15:$A$17,'Regression Results'!$D$15:$D$17)*F390*C390</f>
        <v>11.855908136836208</v>
      </c>
      <c r="I390" s="53">
        <f t="shared" si="9"/>
        <v>8.347791794646545</v>
      </c>
    </row>
    <row r="391" spans="1:9" x14ac:dyDescent="0.25">
      <c r="A391" s="51">
        <v>1</v>
      </c>
      <c r="B391" s="51">
        <v>25</v>
      </c>
      <c r="C391" s="52">
        <v>56.607500249999987</v>
      </c>
      <c r="D391" s="54">
        <v>2</v>
      </c>
      <c r="E391">
        <v>1</v>
      </c>
      <c r="F391">
        <v>1</v>
      </c>
      <c r="G391" s="53">
        <f>'Regression Results'!$C$2*E391</f>
        <v>20.203699931482753</v>
      </c>
      <c r="H391">
        <f>LOOKUP(D391,'Regression Results'!$A$15:$A$17,'Regression Results'!$B$15:$B$17)+LOOKUP(D391,'Regression Results'!$A$15:$A$17,'Regression Results'!$C$15:$C$17)*F391+LOOKUP(D391,'Regression Results'!$A$15:$A$17,'Regression Results'!$D$15:$D$17)*F391*C391</f>
        <v>11.503750050283408</v>
      </c>
      <c r="I391" s="53">
        <f t="shared" si="9"/>
        <v>8.6999498811993448</v>
      </c>
    </row>
    <row r="392" spans="1:9" x14ac:dyDescent="0.25">
      <c r="A392" s="51">
        <v>1</v>
      </c>
      <c r="B392" s="51">
        <v>26</v>
      </c>
      <c r="C392" s="52">
        <v>54.515000083333341</v>
      </c>
      <c r="D392" s="54">
        <v>2</v>
      </c>
      <c r="E392">
        <v>1</v>
      </c>
      <c r="F392">
        <v>1</v>
      </c>
      <c r="G392" s="53">
        <f>'Regression Results'!$C$2*E392</f>
        <v>20.203699931482753</v>
      </c>
      <c r="H392">
        <f>LOOKUP(D392,'Regression Results'!$A$15:$A$17,'Regression Results'!$B$15:$B$17)+LOOKUP(D392,'Regression Results'!$A$15:$A$17,'Regression Results'!$C$15:$C$17)*F392+LOOKUP(D392,'Regression Results'!$A$15:$A$17,'Regression Results'!$D$15:$D$17)*F392*C392</f>
        <v>11.782875356451537</v>
      </c>
      <c r="I392" s="53">
        <f t="shared" si="9"/>
        <v>8.4208245750312152</v>
      </c>
    </row>
    <row r="393" spans="1:9" x14ac:dyDescent="0.25">
      <c r="A393" s="51">
        <v>1</v>
      </c>
      <c r="B393" s="51">
        <v>27</v>
      </c>
      <c r="C393" s="52">
        <v>55.392500250000005</v>
      </c>
      <c r="D393" s="54">
        <v>2</v>
      </c>
      <c r="E393">
        <v>1</v>
      </c>
      <c r="F393">
        <v>1</v>
      </c>
      <c r="G393" s="53">
        <f>'Regression Results'!$C$2*E393</f>
        <v>20.203699931482753</v>
      </c>
      <c r="H393">
        <f>LOOKUP(D393,'Regression Results'!$A$15:$A$17,'Regression Results'!$B$15:$B$17)+LOOKUP(D393,'Regression Results'!$A$15:$A$17,'Regression Results'!$C$15:$C$17)*F393+LOOKUP(D393,'Regression Results'!$A$15:$A$17,'Regression Results'!$D$15:$D$17)*F393*C393</f>
        <v>11.665822795794591</v>
      </c>
      <c r="I393" s="53">
        <f t="shared" si="9"/>
        <v>8.5378771356881611</v>
      </c>
    </row>
    <row r="394" spans="1:9" x14ac:dyDescent="0.25">
      <c r="A394" s="51">
        <v>1</v>
      </c>
      <c r="B394" s="51">
        <v>28</v>
      </c>
      <c r="C394" s="52">
        <v>58.685000000000002</v>
      </c>
      <c r="D394" s="54">
        <v>2</v>
      </c>
      <c r="E394">
        <v>1</v>
      </c>
      <c r="F394">
        <v>1</v>
      </c>
      <c r="G394" s="53">
        <f>'Regression Results'!$C$2*E394</f>
        <v>20.203699931482753</v>
      </c>
      <c r="H394">
        <f>LOOKUP(D394,'Regression Results'!$A$15:$A$17,'Regression Results'!$B$15:$B$17)+LOOKUP(D394,'Regression Results'!$A$15:$A$17,'Regression Results'!$C$15:$C$17)*F394+LOOKUP(D394,'Regression Results'!$A$15:$A$17,'Regression Results'!$D$15:$D$17)*F394*C394</f>
        <v>11.22662569778851</v>
      </c>
      <c r="I394" s="53">
        <f t="shared" si="9"/>
        <v>8.9770742336942426</v>
      </c>
    </row>
    <row r="395" spans="1:9" x14ac:dyDescent="0.25">
      <c r="A395" s="51">
        <v>1</v>
      </c>
      <c r="B395" s="51">
        <v>29</v>
      </c>
      <c r="C395" s="52">
        <v>59.299999666666672</v>
      </c>
      <c r="D395" s="54">
        <v>2</v>
      </c>
      <c r="E395">
        <v>1</v>
      </c>
      <c r="F395">
        <v>1</v>
      </c>
      <c r="G395" s="53">
        <f>'Regression Results'!$C$2*E395</f>
        <v>20.203699931482753</v>
      </c>
      <c r="H395">
        <f>LOOKUP(D395,'Regression Results'!$A$15:$A$17,'Regression Results'!$B$15:$B$17)+LOOKUP(D395,'Regression Results'!$A$15:$A$17,'Regression Results'!$C$15:$C$17)*F395+LOOKUP(D395,'Regression Results'!$A$15:$A$17,'Regression Results'!$D$15:$D$17)*F395*C395</f>
        <v>11.144588920450953</v>
      </c>
      <c r="I395" s="53">
        <f t="shared" si="9"/>
        <v>9.0591110110317992</v>
      </c>
    </row>
    <row r="396" spans="1:9" x14ac:dyDescent="0.25">
      <c r="A396" s="51">
        <v>1</v>
      </c>
      <c r="B396" s="51">
        <v>30</v>
      </c>
      <c r="C396" s="52">
        <v>59.225000083333327</v>
      </c>
      <c r="D396" s="54">
        <v>2</v>
      </c>
      <c r="E396">
        <v>1</v>
      </c>
      <c r="F396">
        <v>1</v>
      </c>
      <c r="G396" s="53">
        <f>'Regression Results'!$C$2*E396</f>
        <v>20.203699931482753</v>
      </c>
      <c r="H396">
        <f>LOOKUP(D396,'Regression Results'!$A$15:$A$17,'Regression Results'!$B$15:$B$17)+LOOKUP(D396,'Regression Results'!$A$15:$A$17,'Regression Results'!$C$15:$C$17)*F396+LOOKUP(D396,'Regression Results'!$A$15:$A$17,'Regression Results'!$D$15:$D$17)*F396*C396</f>
        <v>11.154593355334105</v>
      </c>
      <c r="I396" s="53">
        <f t="shared" si="9"/>
        <v>9.0491065761486471</v>
      </c>
    </row>
    <row r="397" spans="1:9" x14ac:dyDescent="0.25">
      <c r="A397" s="51">
        <v>1</v>
      </c>
      <c r="B397" s="51">
        <v>31</v>
      </c>
      <c r="C397" s="52">
        <v>60.312499750000008</v>
      </c>
      <c r="D397" s="54">
        <v>2</v>
      </c>
      <c r="E397">
        <v>1</v>
      </c>
      <c r="F397">
        <v>1</v>
      </c>
      <c r="G397" s="53">
        <f>'Regression Results'!$C$2*E397</f>
        <v>20.203699931482753</v>
      </c>
      <c r="H397">
        <f>LOOKUP(D397,'Regression Results'!$A$15:$A$17,'Regression Results'!$B$15:$B$17)+LOOKUP(D397,'Regression Results'!$A$15:$A$17,'Regression Results'!$C$15:$C$17)*F397+LOOKUP(D397,'Regression Results'!$A$15:$A$17,'Regression Results'!$D$15:$D$17)*F397*C397</f>
        <v>11.009528288075531</v>
      </c>
      <c r="I397" s="53">
        <f t="shared" si="9"/>
        <v>9.1941716434072216</v>
      </c>
    </row>
    <row r="398" spans="1:9" x14ac:dyDescent="0.25">
      <c r="A398" s="51">
        <v>2</v>
      </c>
      <c r="B398" s="51">
        <v>1</v>
      </c>
      <c r="C398" s="52">
        <v>70.617499666666674</v>
      </c>
      <c r="D398" s="54">
        <v>2</v>
      </c>
      <c r="E398">
        <v>1</v>
      </c>
      <c r="F398">
        <v>1</v>
      </c>
      <c r="G398" s="53">
        <f>'Regression Results'!$C$2*E398</f>
        <v>20.203699931482753</v>
      </c>
      <c r="H398">
        <f>LOOKUP(D398,'Regression Results'!$A$15:$A$17,'Regression Results'!$B$15:$B$17)+LOOKUP(D398,'Regression Results'!$A$15:$A$17,'Regression Results'!$C$15:$C$17)*F398+LOOKUP(D398,'Regression Results'!$A$15:$A$17,'Regression Results'!$D$15:$D$17)*F398*C398</f>
        <v>9.6349113094856573</v>
      </c>
      <c r="I398" s="53">
        <f t="shared" si="9"/>
        <v>10.568788621997095</v>
      </c>
    </row>
    <row r="399" spans="1:9" x14ac:dyDescent="0.25">
      <c r="A399" s="51">
        <v>2</v>
      </c>
      <c r="B399" s="51">
        <v>2</v>
      </c>
      <c r="C399" s="52">
        <v>66.132500458333325</v>
      </c>
      <c r="D399" s="54">
        <v>2</v>
      </c>
      <c r="E399">
        <v>1</v>
      </c>
      <c r="F399">
        <v>1</v>
      </c>
      <c r="G399" s="53">
        <f>'Regression Results'!$C$2*E399</f>
        <v>20.203699931482753</v>
      </c>
      <c r="H399">
        <f>LOOKUP(D399,'Regression Results'!$A$15:$A$17,'Regression Results'!$B$15:$B$17)+LOOKUP(D399,'Regression Results'!$A$15:$A$17,'Regression Results'!$C$15:$C$17)*F399+LOOKUP(D399,'Regression Results'!$A$15:$A$17,'Regression Results'!$D$15:$D$17)*F399*C399</f>
        <v>10.233179733609177</v>
      </c>
      <c r="I399" s="53">
        <f t="shared" si="9"/>
        <v>9.9705201978735758</v>
      </c>
    </row>
    <row r="400" spans="1:9" x14ac:dyDescent="0.25">
      <c r="A400" s="51">
        <v>2</v>
      </c>
      <c r="B400" s="51">
        <v>3</v>
      </c>
      <c r="C400" s="52">
        <v>61.070000125</v>
      </c>
      <c r="D400" s="54">
        <v>2</v>
      </c>
      <c r="E400">
        <v>1</v>
      </c>
      <c r="F400">
        <v>1</v>
      </c>
      <c r="G400" s="53">
        <f>'Regression Results'!$C$2*E400</f>
        <v>20.203699931482753</v>
      </c>
      <c r="H400">
        <f>LOOKUP(D400,'Regression Results'!$A$15:$A$17,'Regression Results'!$B$15:$B$17)+LOOKUP(D400,'Regression Results'!$A$15:$A$17,'Regression Results'!$C$15:$C$17)*F400+LOOKUP(D400,'Regression Results'!$A$15:$A$17,'Regression Results'!$D$15:$D$17)*F400*C400</f>
        <v>10.908482884370182</v>
      </c>
      <c r="I400" s="53">
        <f t="shared" si="9"/>
        <v>9.2952170471125708</v>
      </c>
    </row>
    <row r="401" spans="1:9" x14ac:dyDescent="0.25">
      <c r="A401" s="51">
        <v>2</v>
      </c>
      <c r="B401" s="51">
        <v>4</v>
      </c>
      <c r="C401" s="52">
        <v>58.092500416666674</v>
      </c>
      <c r="D401" s="54">
        <v>2</v>
      </c>
      <c r="E401">
        <v>1</v>
      </c>
      <c r="F401">
        <v>1</v>
      </c>
      <c r="G401" s="53">
        <f>'Regression Results'!$C$2*E401</f>
        <v>20.203699931482753</v>
      </c>
      <c r="H401">
        <f>LOOKUP(D401,'Regression Results'!$A$15:$A$17,'Regression Results'!$B$15:$B$17)+LOOKUP(D401,'Regression Results'!$A$15:$A$17,'Regression Results'!$C$15:$C$17)*F401+LOOKUP(D401,'Regression Results'!$A$15:$A$17,'Regression Results'!$D$15:$D$17)*F401*C401</f>
        <v>11.305661116870869</v>
      </c>
      <c r="I401" s="53">
        <f t="shared" si="9"/>
        <v>8.8980388146118834</v>
      </c>
    </row>
    <row r="402" spans="1:9" x14ac:dyDescent="0.25">
      <c r="A402" s="51">
        <v>2</v>
      </c>
      <c r="B402" s="51">
        <v>5</v>
      </c>
      <c r="C402" s="52">
        <v>58.865000124999995</v>
      </c>
      <c r="D402" s="54">
        <v>2</v>
      </c>
      <c r="E402">
        <v>1</v>
      </c>
      <c r="F402">
        <v>1</v>
      </c>
      <c r="G402" s="53">
        <f>'Regression Results'!$C$2*E402</f>
        <v>20.203699931482753</v>
      </c>
      <c r="H402">
        <f>LOOKUP(D402,'Regression Results'!$A$15:$A$17,'Regression Results'!$B$15:$B$17)+LOOKUP(D402,'Regression Results'!$A$15:$A$17,'Regression Results'!$C$15:$C$17)*F402+LOOKUP(D402,'Regression Results'!$A$15:$A$17,'Regression Results'!$D$15:$D$17)*F402*C402</f>
        <v>11.202614904001592</v>
      </c>
      <c r="I402" s="53">
        <f t="shared" si="9"/>
        <v>9.0010850274811602</v>
      </c>
    </row>
    <row r="403" spans="1:9" x14ac:dyDescent="0.25">
      <c r="A403" s="51">
        <v>2</v>
      </c>
      <c r="B403" s="51">
        <v>6</v>
      </c>
      <c r="C403" s="52">
        <v>54.230000124999997</v>
      </c>
      <c r="D403" s="54">
        <v>2</v>
      </c>
      <c r="E403">
        <v>1</v>
      </c>
      <c r="F403">
        <v>1</v>
      </c>
      <c r="G403" s="53">
        <f>'Regression Results'!$C$2*E403</f>
        <v>20.203699931482753</v>
      </c>
      <c r="H403">
        <f>LOOKUP(D403,'Regression Results'!$A$15:$A$17,'Regression Results'!$B$15:$B$17)+LOOKUP(D403,'Regression Results'!$A$15:$A$17,'Regression Results'!$C$15:$C$17)*F403+LOOKUP(D403,'Regression Results'!$A$15:$A$17,'Regression Results'!$D$15:$D$17)*F403*C403</f>
        <v>11.82089241465537</v>
      </c>
      <c r="I403" s="53">
        <f t="shared" si="9"/>
        <v>8.3828075168273823</v>
      </c>
    </row>
    <row r="404" spans="1:9" x14ac:dyDescent="0.25">
      <c r="A404" s="51">
        <v>2</v>
      </c>
      <c r="B404" s="51">
        <v>7</v>
      </c>
      <c r="C404" s="52">
        <v>56.037500125000008</v>
      </c>
      <c r="D404" s="54">
        <v>2</v>
      </c>
      <c r="E404">
        <v>1</v>
      </c>
      <c r="F404">
        <v>1</v>
      </c>
      <c r="G404" s="53">
        <f>'Regression Results'!$C$2*E404</f>
        <v>20.203699931482753</v>
      </c>
      <c r="H404">
        <f>LOOKUP(D404,'Regression Results'!$A$15:$A$17,'Regression Results'!$B$15:$B$17)+LOOKUP(D404,'Regression Results'!$A$15:$A$17,'Regression Results'!$C$15:$C$17)*F404+LOOKUP(D404,'Regression Results'!$A$15:$A$17,'Regression Results'!$D$15:$D$17)*F404*C404</f>
        <v>11.579784194481324</v>
      </c>
      <c r="I404" s="53">
        <f t="shared" si="9"/>
        <v>8.623915737001429</v>
      </c>
    </row>
    <row r="405" spans="1:9" x14ac:dyDescent="0.25">
      <c r="A405" s="51">
        <v>2</v>
      </c>
      <c r="B405" s="51">
        <v>8</v>
      </c>
      <c r="C405" s="52">
        <v>58.80500004166668</v>
      </c>
      <c r="D405" s="54">
        <v>2</v>
      </c>
      <c r="E405">
        <v>1</v>
      </c>
      <c r="F405">
        <v>1</v>
      </c>
      <c r="G405" s="53">
        <f>'Regression Results'!$C$2*E405</f>
        <v>20.203699931482753</v>
      </c>
      <c r="H405">
        <f>LOOKUP(D405,'Regression Results'!$A$15:$A$17,'Regression Results'!$B$15:$B$17)+LOOKUP(D405,'Regression Results'!$A$15:$A$17,'Regression Results'!$C$15:$C$17)*F405+LOOKUP(D405,'Regression Results'!$A$15:$A$17,'Regression Results'!$D$15:$D$17)*F405*C405</f>
        <v>11.210618507488611</v>
      </c>
      <c r="I405" s="53">
        <f t="shared" si="9"/>
        <v>8.9930814239941412</v>
      </c>
    </row>
    <row r="406" spans="1:9" x14ac:dyDescent="0.25">
      <c r="A406" s="51">
        <v>2</v>
      </c>
      <c r="B406" s="51">
        <v>9</v>
      </c>
      <c r="C406" s="52">
        <v>57.71750020833332</v>
      </c>
      <c r="D406" s="54">
        <v>2</v>
      </c>
      <c r="E406">
        <v>1</v>
      </c>
      <c r="F406">
        <v>1</v>
      </c>
      <c r="G406" s="53">
        <f>'Regression Results'!$C$2*E406</f>
        <v>20.203699931482753</v>
      </c>
      <c r="H406">
        <f>LOOKUP(D406,'Regression Results'!$A$15:$A$17,'Regression Results'!$B$15:$B$17)+LOOKUP(D406,'Regression Results'!$A$15:$A$17,'Regression Results'!$C$15:$C$17)*F406+LOOKUP(D406,'Regression Results'!$A$15:$A$17,'Regression Results'!$D$15:$D$17)*F406*C406</f>
        <v>11.355683596979389</v>
      </c>
      <c r="I406" s="53">
        <f t="shared" si="9"/>
        <v>8.8480163345033631</v>
      </c>
    </row>
    <row r="407" spans="1:9" x14ac:dyDescent="0.25">
      <c r="A407" s="51">
        <v>2</v>
      </c>
      <c r="B407" s="51">
        <v>10</v>
      </c>
      <c r="C407" s="52">
        <v>56.390000041666674</v>
      </c>
      <c r="D407" s="54">
        <v>2</v>
      </c>
      <c r="E407">
        <v>1</v>
      </c>
      <c r="F407">
        <v>1</v>
      </c>
      <c r="G407" s="53">
        <f>'Regression Results'!$C$2*E407</f>
        <v>20.203699931482753</v>
      </c>
      <c r="H407">
        <f>LOOKUP(D407,'Regression Results'!$A$15:$A$17,'Regression Results'!$B$15:$B$17)+LOOKUP(D407,'Regression Results'!$A$15:$A$17,'Regression Results'!$C$15:$C$17)*F407+LOOKUP(D407,'Regression Results'!$A$15:$A$17,'Regression Results'!$D$15:$D$17)*F407*C407</f>
        <v>11.532763100418251</v>
      </c>
      <c r="I407" s="53">
        <f t="shared" si="9"/>
        <v>8.6709368310645019</v>
      </c>
    </row>
    <row r="408" spans="1:9" x14ac:dyDescent="0.25">
      <c r="A408" s="51">
        <v>2</v>
      </c>
      <c r="B408" s="51">
        <v>11</v>
      </c>
      <c r="C408" s="52">
        <v>54.920000124999994</v>
      </c>
      <c r="D408" s="54">
        <v>2</v>
      </c>
      <c r="E408">
        <v>1</v>
      </c>
      <c r="F408">
        <v>1</v>
      </c>
      <c r="G408" s="53">
        <f>'Regression Results'!$C$2*E408</f>
        <v>20.203699931482753</v>
      </c>
      <c r="H408">
        <f>LOOKUP(D408,'Regression Results'!$A$15:$A$17,'Regression Results'!$B$15:$B$17)+LOOKUP(D408,'Regression Results'!$A$15:$A$17,'Regression Results'!$C$15:$C$17)*F408+LOOKUP(D408,'Regression Results'!$A$15:$A$17,'Regression Results'!$D$15:$D$17)*F408*C408</f>
        <v>11.728851102389759</v>
      </c>
      <c r="I408" s="53">
        <f t="shared" si="9"/>
        <v>8.4748488290929931</v>
      </c>
    </row>
    <row r="409" spans="1:9" x14ac:dyDescent="0.25">
      <c r="A409" s="51">
        <v>2</v>
      </c>
      <c r="B409" s="51">
        <v>12</v>
      </c>
      <c r="C409" s="52">
        <v>54.297499999999992</v>
      </c>
      <c r="D409" s="54">
        <v>2</v>
      </c>
      <c r="E409">
        <v>1</v>
      </c>
      <c r="F409">
        <v>1</v>
      </c>
      <c r="G409" s="53">
        <f>'Regression Results'!$C$2*E409</f>
        <v>20.203699931482753</v>
      </c>
      <c r="H409">
        <f>LOOKUP(D409,'Regression Results'!$A$15:$A$17,'Regression Results'!$B$15:$B$17)+LOOKUP(D409,'Regression Results'!$A$15:$A$17,'Regression Results'!$C$15:$C$17)*F409+LOOKUP(D409,'Regression Results'!$A$15:$A$17,'Regression Results'!$D$15:$D$17)*F409*C409</f>
        <v>11.811888389912234</v>
      </c>
      <c r="I409" s="53">
        <f t="shared" si="9"/>
        <v>8.3918115415705188</v>
      </c>
    </row>
    <row r="410" spans="1:9" x14ac:dyDescent="0.25">
      <c r="A410" s="51">
        <v>2</v>
      </c>
      <c r="B410" s="51">
        <v>13</v>
      </c>
      <c r="C410" s="52">
        <v>55.272499833333335</v>
      </c>
      <c r="D410" s="54">
        <v>2</v>
      </c>
      <c r="E410">
        <v>1</v>
      </c>
      <c r="F410">
        <v>1</v>
      </c>
      <c r="G410" s="53">
        <f>'Regression Results'!$C$2*E410</f>
        <v>20.203699931482753</v>
      </c>
      <c r="H410">
        <f>LOOKUP(D410,'Regression Results'!$A$15:$A$17,'Regression Results'!$B$15:$B$17)+LOOKUP(D410,'Regression Results'!$A$15:$A$17,'Regression Results'!$C$15:$C$17)*F410+LOOKUP(D410,'Regression Results'!$A$15:$A$17,'Regression Results'!$D$15:$D$17)*F410*C410</f>
        <v>11.681830036116938</v>
      </c>
      <c r="I410" s="53">
        <f t="shared" si="9"/>
        <v>8.5218698953658141</v>
      </c>
    </row>
    <row r="411" spans="1:9" x14ac:dyDescent="0.25">
      <c r="A411" s="51">
        <v>2</v>
      </c>
      <c r="B411" s="51">
        <v>14</v>
      </c>
      <c r="C411" s="52">
        <v>60.710000125000015</v>
      </c>
      <c r="D411" s="54">
        <v>2</v>
      </c>
      <c r="E411">
        <v>1</v>
      </c>
      <c r="F411">
        <v>1</v>
      </c>
      <c r="G411" s="53">
        <f>'Regression Results'!$C$2*E411</f>
        <v>20.203699931482753</v>
      </c>
      <c r="H411">
        <f>LOOKUP(D411,'Regression Results'!$A$15:$A$17,'Regression Results'!$B$15:$B$17)+LOOKUP(D411,'Regression Results'!$A$15:$A$17,'Regression Results'!$C$15:$C$17)*F411+LOOKUP(D411,'Regression Results'!$A$15:$A$17,'Regression Results'!$D$15:$D$17)*F411*C411</f>
        <v>10.956504438595715</v>
      </c>
      <c r="I411" s="53">
        <f t="shared" si="9"/>
        <v>9.2471954928870375</v>
      </c>
    </row>
    <row r="412" spans="1:9" x14ac:dyDescent="0.25">
      <c r="A412" s="51">
        <v>2</v>
      </c>
      <c r="B412" s="51">
        <v>15</v>
      </c>
      <c r="C412" s="52">
        <v>62.750000125000007</v>
      </c>
      <c r="D412" s="54">
        <v>2</v>
      </c>
      <c r="E412">
        <v>1</v>
      </c>
      <c r="F412">
        <v>1</v>
      </c>
      <c r="G412" s="53">
        <f>'Regression Results'!$C$2*E412</f>
        <v>20.203699931482753</v>
      </c>
      <c r="H412">
        <f>LOOKUP(D412,'Regression Results'!$A$15:$A$17,'Regression Results'!$B$15:$B$17)+LOOKUP(D412,'Regression Results'!$A$15:$A$17,'Regression Results'!$C$15:$C$17)*F412+LOOKUP(D412,'Regression Results'!$A$15:$A$17,'Regression Results'!$D$15:$D$17)*F412*C412</f>
        <v>10.684382297984344</v>
      </c>
      <c r="I412" s="53">
        <f t="shared" si="9"/>
        <v>9.5193176334984084</v>
      </c>
    </row>
    <row r="413" spans="1:9" x14ac:dyDescent="0.25">
      <c r="A413" s="51">
        <v>2</v>
      </c>
      <c r="B413" s="51">
        <v>16</v>
      </c>
      <c r="C413" s="52">
        <v>62.884999958333346</v>
      </c>
      <c r="D413" s="54">
        <v>2</v>
      </c>
      <c r="E413">
        <v>1</v>
      </c>
      <c r="F413">
        <v>1</v>
      </c>
      <c r="G413" s="53">
        <f>'Regression Results'!$C$2*E413</f>
        <v>20.203699931482753</v>
      </c>
      <c r="H413">
        <f>LOOKUP(D413,'Regression Results'!$A$15:$A$17,'Regression Results'!$B$15:$B$17)+LOOKUP(D413,'Regression Results'!$A$15:$A$17,'Regression Results'!$C$15:$C$17)*F413+LOOKUP(D413,'Regression Results'!$A$15:$A$17,'Regression Results'!$D$15:$D$17)*F413*C413</f>
        <v>10.666374237381969</v>
      </c>
      <c r="I413" s="53">
        <f t="shared" si="9"/>
        <v>9.5373256941007831</v>
      </c>
    </row>
    <row r="414" spans="1:9" x14ac:dyDescent="0.25">
      <c r="A414" s="51">
        <v>2</v>
      </c>
      <c r="B414" s="51">
        <v>17</v>
      </c>
      <c r="C414" s="52">
        <v>66.004999791666663</v>
      </c>
      <c r="D414" s="54">
        <v>2</v>
      </c>
      <c r="E414">
        <v>1</v>
      </c>
      <c r="F414">
        <v>1</v>
      </c>
      <c r="G414" s="53">
        <f>'Regression Results'!$C$2*E414</f>
        <v>20.203699931482753</v>
      </c>
      <c r="H414">
        <f>LOOKUP(D414,'Regression Results'!$A$15:$A$17,'Regression Results'!$B$15:$B$17)+LOOKUP(D414,'Regression Results'!$A$15:$A$17,'Regression Results'!$C$15:$C$17)*F414+LOOKUP(D414,'Regression Results'!$A$15:$A$17,'Regression Results'!$D$15:$D$17)*F414*C414</f>
        <v>10.250187456326191</v>
      </c>
      <c r="I414" s="53">
        <f t="shared" si="9"/>
        <v>9.9535124751565611</v>
      </c>
    </row>
    <row r="415" spans="1:9" x14ac:dyDescent="0.25">
      <c r="A415" s="51">
        <v>2</v>
      </c>
      <c r="B415" s="51">
        <v>18</v>
      </c>
      <c r="C415" s="52">
        <v>64.15249991666667</v>
      </c>
      <c r="D415" s="54">
        <v>2</v>
      </c>
      <c r="E415">
        <v>1</v>
      </c>
      <c r="F415">
        <v>1</v>
      </c>
      <c r="G415" s="53">
        <f>'Regression Results'!$C$2*E415</f>
        <v>20.203699931482753</v>
      </c>
      <c r="H415">
        <f>LOOKUP(D415,'Regression Results'!$A$15:$A$17,'Regression Results'!$B$15:$B$17)+LOOKUP(D415,'Regression Results'!$A$15:$A$17,'Regression Results'!$C$15:$C$17)*F415+LOOKUP(D415,'Regression Results'!$A$15:$A$17,'Regression Results'!$D$15:$D$17)*F415*C415</f>
        <v>10.497298354104277</v>
      </c>
      <c r="I415" s="53">
        <f t="shared" si="9"/>
        <v>9.7064015773784753</v>
      </c>
    </row>
    <row r="416" spans="1:9" x14ac:dyDescent="0.25">
      <c r="A416" s="51">
        <v>2</v>
      </c>
      <c r="B416" s="51">
        <v>19</v>
      </c>
      <c r="C416" s="52">
        <v>63.185000124999995</v>
      </c>
      <c r="D416" s="54">
        <v>2</v>
      </c>
      <c r="E416">
        <v>1</v>
      </c>
      <c r="F416">
        <v>1</v>
      </c>
      <c r="G416" s="53">
        <f>'Regression Results'!$C$2*E416</f>
        <v>20.203699931482753</v>
      </c>
      <c r="H416">
        <f>LOOKUP(D416,'Regression Results'!$A$15:$A$17,'Regression Results'!$B$15:$B$17)+LOOKUP(D416,'Regression Results'!$A$15:$A$17,'Regression Results'!$C$15:$C$17)*F416+LOOKUP(D416,'Regression Results'!$A$15:$A$17,'Regression Results'!$D$15:$D$17)*F416*C416</f>
        <v>10.626356253295157</v>
      </c>
      <c r="I416" s="53">
        <f t="shared" si="9"/>
        <v>9.5773436781875958</v>
      </c>
    </row>
    <row r="417" spans="1:9" x14ac:dyDescent="0.25">
      <c r="A417" s="51">
        <v>2</v>
      </c>
      <c r="B417" s="51">
        <v>20</v>
      </c>
      <c r="C417" s="52">
        <v>61.895000166666655</v>
      </c>
      <c r="D417" s="54">
        <v>2</v>
      </c>
      <c r="E417">
        <v>1</v>
      </c>
      <c r="F417">
        <v>1</v>
      </c>
      <c r="G417" s="53">
        <f>'Regression Results'!$C$2*E417</f>
        <v>20.203699931482753</v>
      </c>
      <c r="H417">
        <f>LOOKUP(D417,'Regression Results'!$A$15:$A$17,'Regression Results'!$B$15:$B$17)+LOOKUP(D417,'Regression Results'!$A$15:$A$17,'Regression Results'!$C$15:$C$17)*F417+LOOKUP(D417,'Regression Results'!$A$15:$A$17,'Regression Results'!$D$15:$D$17)*F417*C417</f>
        <v>10.798433483711946</v>
      </c>
      <c r="I417" s="53">
        <f t="shared" si="9"/>
        <v>9.4052664477708063</v>
      </c>
    </row>
    <row r="418" spans="1:9" x14ac:dyDescent="0.25">
      <c r="A418" s="51">
        <v>2</v>
      </c>
      <c r="B418" s="51">
        <v>21</v>
      </c>
      <c r="C418" s="52">
        <v>67.467500083333334</v>
      </c>
      <c r="D418" s="54">
        <v>2</v>
      </c>
      <c r="E418">
        <v>1</v>
      </c>
      <c r="F418">
        <v>1</v>
      </c>
      <c r="G418" s="53">
        <f>'Regression Results'!$C$2*E418</f>
        <v>20.203699931482753</v>
      </c>
      <c r="H418">
        <f>LOOKUP(D418,'Regression Results'!$A$15:$A$17,'Regression Results'!$B$15:$B$17)+LOOKUP(D418,'Regression Results'!$A$15:$A$17,'Regression Results'!$C$15:$C$17)*F418+LOOKUP(D418,'Regression Results'!$A$15:$A$17,'Regression Results'!$D$15:$D$17)*F418*C418</f>
        <v>10.055099853378598</v>
      </c>
      <c r="I418" s="53">
        <f t="shared" si="9"/>
        <v>10.148600078104154</v>
      </c>
    </row>
    <row r="419" spans="1:9" x14ac:dyDescent="0.25">
      <c r="A419" s="51">
        <v>2</v>
      </c>
      <c r="B419" s="51">
        <v>22</v>
      </c>
      <c r="C419" s="52">
        <v>66.170000125000016</v>
      </c>
      <c r="D419" s="54">
        <v>2</v>
      </c>
      <c r="E419">
        <v>1</v>
      </c>
      <c r="F419">
        <v>1</v>
      </c>
      <c r="G419" s="53">
        <f>'Regression Results'!$C$2*E419</f>
        <v>20.203699931482753</v>
      </c>
      <c r="H419">
        <f>LOOKUP(D419,'Regression Results'!$A$15:$A$17,'Regression Results'!$B$15:$B$17)+LOOKUP(D419,'Regression Results'!$A$15:$A$17,'Regression Results'!$C$15:$C$17)*F419+LOOKUP(D419,'Regression Results'!$A$15:$A$17,'Regression Results'!$D$15:$D$17)*F419*C419</f>
        <v>10.22817753284175</v>
      </c>
      <c r="I419" s="53">
        <f t="shared" si="9"/>
        <v>9.9755223986410027</v>
      </c>
    </row>
    <row r="420" spans="1:9" x14ac:dyDescent="0.25">
      <c r="A420" s="51">
        <v>2</v>
      </c>
      <c r="B420" s="51">
        <v>23</v>
      </c>
      <c r="C420" s="52">
        <v>63.92000012499998</v>
      </c>
      <c r="D420" s="54">
        <v>2</v>
      </c>
      <c r="E420">
        <v>1</v>
      </c>
      <c r="F420">
        <v>1</v>
      </c>
      <c r="G420" s="53">
        <f>'Regression Results'!$C$2*E420</f>
        <v>20.203699931482753</v>
      </c>
      <c r="H420">
        <f>LOOKUP(D420,'Regression Results'!$A$15:$A$17,'Regression Results'!$B$15:$B$17)+LOOKUP(D420,'Regression Results'!$A$15:$A$17,'Regression Results'!$C$15:$C$17)*F420+LOOKUP(D420,'Regression Results'!$A$15:$A$17,'Regression Results'!$D$15:$D$17)*F420*C420</f>
        <v>10.528312246751355</v>
      </c>
      <c r="I420" s="53">
        <f t="shared" si="9"/>
        <v>9.6753876847313975</v>
      </c>
    </row>
    <row r="421" spans="1:9" x14ac:dyDescent="0.25">
      <c r="A421" s="51">
        <v>2</v>
      </c>
      <c r="B421" s="51">
        <v>24</v>
      </c>
      <c r="C421" s="52">
        <v>62.119999374999985</v>
      </c>
      <c r="D421" s="54">
        <v>2</v>
      </c>
      <c r="E421">
        <v>1</v>
      </c>
      <c r="F421">
        <v>1</v>
      </c>
      <c r="G421" s="53">
        <f>'Regression Results'!$C$2*E421</f>
        <v>20.203699931482753</v>
      </c>
      <c r="H421">
        <f>LOOKUP(D421,'Regression Results'!$A$15:$A$17,'Regression Results'!$B$15:$B$17)+LOOKUP(D421,'Regression Results'!$A$15:$A$17,'Regression Results'!$C$15:$C$17)*F421+LOOKUP(D421,'Regression Results'!$A$15:$A$17,'Regression Results'!$D$15:$D$17)*F421*C421</f>
        <v>10.76842011792394</v>
      </c>
      <c r="I421" s="53">
        <f t="shared" si="9"/>
        <v>9.4352798135588127</v>
      </c>
    </row>
    <row r="422" spans="1:9" x14ac:dyDescent="0.25">
      <c r="A422" s="51">
        <v>2</v>
      </c>
      <c r="B422" s="51">
        <v>25</v>
      </c>
      <c r="C422" s="52">
        <v>54.207500000000003</v>
      </c>
      <c r="D422" s="54">
        <v>2</v>
      </c>
      <c r="E422">
        <v>1</v>
      </c>
      <c r="F422">
        <v>1</v>
      </c>
      <c r="G422" s="53">
        <f>'Regression Results'!$C$2*E422</f>
        <v>20.203699931482753</v>
      </c>
      <c r="H422">
        <f>LOOKUP(D422,'Regression Results'!$A$15:$A$17,'Regression Results'!$B$15:$B$17)+LOOKUP(D422,'Regression Results'!$A$15:$A$17,'Regression Results'!$C$15:$C$17)*F422+LOOKUP(D422,'Regression Results'!$A$15:$A$17,'Regression Results'!$D$15:$D$17)*F422*C422</f>
        <v>11.823893778468616</v>
      </c>
      <c r="I422" s="53">
        <f t="shared" si="9"/>
        <v>8.3798061530141368</v>
      </c>
    </row>
    <row r="423" spans="1:9" x14ac:dyDescent="0.25">
      <c r="A423" s="51">
        <v>2</v>
      </c>
      <c r="B423" s="51">
        <v>26</v>
      </c>
      <c r="C423" s="52">
        <v>53.450000124999995</v>
      </c>
      <c r="D423" s="54">
        <v>2</v>
      </c>
      <c r="E423">
        <v>1</v>
      </c>
      <c r="F423">
        <v>1</v>
      </c>
      <c r="G423" s="53">
        <f>'Regression Results'!$C$2*E423</f>
        <v>20.203699931482753</v>
      </c>
      <c r="H423">
        <f>LOOKUP(D423,'Regression Results'!$A$15:$A$17,'Regression Results'!$B$15:$B$17)+LOOKUP(D423,'Regression Results'!$A$15:$A$17,'Regression Results'!$C$15:$C$17)*F423+LOOKUP(D423,'Regression Results'!$A$15:$A$17,'Regression Results'!$D$15:$D$17)*F423*C423</f>
        <v>11.924939115477365</v>
      </c>
      <c r="I423" s="53">
        <f t="shared" si="9"/>
        <v>8.2787608160053878</v>
      </c>
    </row>
    <row r="424" spans="1:9" x14ac:dyDescent="0.25">
      <c r="A424" s="51">
        <v>2</v>
      </c>
      <c r="B424" s="51">
        <v>27</v>
      </c>
      <c r="C424" s="52">
        <v>55.28750020833332</v>
      </c>
      <c r="D424" s="54">
        <v>2</v>
      </c>
      <c r="E424">
        <v>1</v>
      </c>
      <c r="F424">
        <v>1</v>
      </c>
      <c r="G424" s="53">
        <f>'Regression Results'!$C$2*E424</f>
        <v>20.203699931482753</v>
      </c>
      <c r="H424">
        <f>LOOKUP(D424,'Regression Results'!$A$15:$A$17,'Regression Results'!$B$15:$B$17)+LOOKUP(D424,'Regression Results'!$A$15:$A$17,'Regression Results'!$C$15:$C$17)*F424+LOOKUP(D424,'Regression Results'!$A$15:$A$17,'Regression Results'!$D$15:$D$17)*F424*C424</f>
        <v>11.679829088001759</v>
      </c>
      <c r="I424" s="53">
        <f t="shared" si="9"/>
        <v>8.523870843480994</v>
      </c>
    </row>
    <row r="425" spans="1:9" x14ac:dyDescent="0.25">
      <c r="A425" s="51">
        <v>2</v>
      </c>
      <c r="B425" s="51">
        <v>28</v>
      </c>
      <c r="C425" s="52">
        <v>56.645000250000002</v>
      </c>
      <c r="D425" s="54">
        <v>2</v>
      </c>
      <c r="E425">
        <v>1</v>
      </c>
      <c r="F425">
        <v>1</v>
      </c>
      <c r="G425" s="53">
        <f>'Regression Results'!$C$2*E425</f>
        <v>20.203699931482753</v>
      </c>
      <c r="H425">
        <f>LOOKUP(D425,'Regression Results'!$A$15:$A$17,'Regression Results'!$B$15:$B$17)+LOOKUP(D425,'Regression Results'!$A$15:$A$17,'Regression Results'!$C$15:$C$17)*F425+LOOKUP(D425,'Regression Results'!$A$15:$A$17,'Regression Results'!$D$15:$D$17)*F425*C425</f>
        <v>11.498747805051579</v>
      </c>
      <c r="I425" s="53">
        <f t="shared" si="9"/>
        <v>8.7049521264311736</v>
      </c>
    </row>
    <row r="426" spans="1:9" x14ac:dyDescent="0.25">
      <c r="A426" s="51">
        <v>3</v>
      </c>
      <c r="B426" s="51">
        <v>1</v>
      </c>
      <c r="C426" s="52">
        <v>63.582500041666663</v>
      </c>
      <c r="D426" s="54">
        <v>2</v>
      </c>
      <c r="E426">
        <v>1</v>
      </c>
      <c r="F426">
        <v>1</v>
      </c>
      <c r="G426" s="53">
        <f>'Regression Results'!$C$2*E426</f>
        <v>20.203699931482753</v>
      </c>
      <c r="H426">
        <f>LOOKUP(D426,'Regression Results'!$A$15:$A$17,'Regression Results'!$B$15:$B$17)+LOOKUP(D426,'Regression Results'!$A$15:$A$17,'Regression Results'!$C$15:$C$17)*F426+LOOKUP(D426,'Regression Results'!$A$15:$A$17,'Regression Results'!$D$15:$D$17)*F426*C426</f>
        <v>10.573332464953895</v>
      </c>
      <c r="I426" s="53">
        <f t="shared" si="9"/>
        <v>9.6303674665288579</v>
      </c>
    </row>
    <row r="427" spans="1:9" x14ac:dyDescent="0.25">
      <c r="A427" s="51">
        <v>3</v>
      </c>
      <c r="B427" s="51">
        <v>2</v>
      </c>
      <c r="C427" s="52">
        <v>64.790000083333339</v>
      </c>
      <c r="D427" s="54">
        <v>2</v>
      </c>
      <c r="E427">
        <v>1</v>
      </c>
      <c r="F427">
        <v>1</v>
      </c>
      <c r="G427" s="53">
        <f>'Regression Results'!$C$2*E427</f>
        <v>20.203699931482753</v>
      </c>
      <c r="H427">
        <f>LOOKUP(D427,'Regression Results'!$A$15:$A$17,'Regression Results'!$B$15:$B$17)+LOOKUP(D427,'Regression Results'!$A$15:$A$17,'Regression Results'!$C$15:$C$17)*F427+LOOKUP(D427,'Regression Results'!$A$15:$A$17,'Regression Results'!$D$15:$D$17)*F427*C427</f>
        <v>10.412260162931023</v>
      </c>
      <c r="I427" s="53">
        <f t="shared" si="9"/>
        <v>9.7914397685517294</v>
      </c>
    </row>
    <row r="428" spans="1:9" x14ac:dyDescent="0.25">
      <c r="A428" s="51">
        <v>3</v>
      </c>
      <c r="B428" s="51">
        <v>3</v>
      </c>
      <c r="C428" s="52">
        <v>62.397500416666666</v>
      </c>
      <c r="D428" s="54">
        <v>2</v>
      </c>
      <c r="E428">
        <v>1</v>
      </c>
      <c r="F428">
        <v>1</v>
      </c>
      <c r="G428" s="53">
        <f>'Regression Results'!$C$2*E428</f>
        <v>20.203699931482753</v>
      </c>
      <c r="H428">
        <f>LOOKUP(D428,'Regression Results'!$A$15:$A$17,'Regression Results'!$B$15:$B$17)+LOOKUP(D428,'Regression Results'!$A$15:$A$17,'Regression Results'!$C$15:$C$17)*F428+LOOKUP(D428,'Regression Results'!$A$15:$A$17,'Regression Results'!$D$15:$D$17)*F428*C428</f>
        <v>10.731403364257165</v>
      </c>
      <c r="I428" s="53">
        <f t="shared" si="9"/>
        <v>9.4722965672255874</v>
      </c>
    </row>
    <row r="429" spans="1:9" x14ac:dyDescent="0.25">
      <c r="A429" s="51">
        <v>3</v>
      </c>
      <c r="B429" s="51">
        <v>4</v>
      </c>
      <c r="C429" s="52">
        <v>58.782500083333325</v>
      </c>
      <c r="D429" s="54">
        <v>2</v>
      </c>
      <c r="E429">
        <v>1</v>
      </c>
      <c r="F429">
        <v>1</v>
      </c>
      <c r="G429" s="53">
        <f>'Regression Results'!$C$2*E429</f>
        <v>20.203699931482753</v>
      </c>
      <c r="H429">
        <f>LOOKUP(D429,'Regression Results'!$A$15:$A$17,'Regression Results'!$B$15:$B$17)+LOOKUP(D429,'Regression Results'!$A$15:$A$17,'Regression Results'!$C$15:$C$17)*F429+LOOKUP(D429,'Regression Results'!$A$15:$A$17,'Regression Results'!$D$15:$D$17)*F429*C429</f>
        <v>11.213619849069662</v>
      </c>
      <c r="I429" s="53">
        <f t="shared" si="9"/>
        <v>8.9900800824130904</v>
      </c>
    </row>
    <row r="430" spans="1:9" x14ac:dyDescent="0.25">
      <c r="A430" s="51">
        <v>3</v>
      </c>
      <c r="B430" s="51">
        <v>5</v>
      </c>
      <c r="C430" s="52">
        <v>51.920000083333328</v>
      </c>
      <c r="D430" s="54">
        <v>2</v>
      </c>
      <c r="E430">
        <v>1</v>
      </c>
      <c r="F430">
        <v>1</v>
      </c>
      <c r="G430" s="53">
        <f>'Regression Results'!$C$2*E430</f>
        <v>20.203699931482753</v>
      </c>
      <c r="H430">
        <f>LOOKUP(D430,'Regression Results'!$A$15:$A$17,'Regression Results'!$B$15:$B$17)+LOOKUP(D430,'Regression Results'!$A$15:$A$17,'Regression Results'!$C$15:$C$17)*F430+LOOKUP(D430,'Regression Results'!$A$15:$A$17,'Regression Results'!$D$15:$D$17)*F430*C430</f>
        <v>12.129030726493944</v>
      </c>
      <c r="I430" s="53">
        <f t="shared" si="9"/>
        <v>8.0746692049888082</v>
      </c>
    </row>
    <row r="431" spans="1:9" x14ac:dyDescent="0.25">
      <c r="A431" s="51">
        <v>3</v>
      </c>
      <c r="B431" s="51">
        <v>6</v>
      </c>
      <c r="C431" s="52">
        <v>51.56749987500001</v>
      </c>
      <c r="D431" s="54">
        <v>2</v>
      </c>
      <c r="E431">
        <v>1</v>
      </c>
      <c r="F431">
        <v>1</v>
      </c>
      <c r="G431" s="53">
        <f>'Regression Results'!$C$2*E431</f>
        <v>20.203699931482753</v>
      </c>
      <c r="H431">
        <f>LOOKUP(D431,'Regression Results'!$A$15:$A$17,'Regression Results'!$B$15:$B$17)+LOOKUP(D431,'Regression Results'!$A$15:$A$17,'Regression Results'!$C$15:$C$17)*F431+LOOKUP(D431,'Regression Results'!$A$15:$A$17,'Regression Results'!$D$15:$D$17)*F431*C431</f>
        <v>12.176051859463366</v>
      </c>
      <c r="I431" s="53">
        <f t="shared" si="9"/>
        <v>8.027648072019387</v>
      </c>
    </row>
    <row r="432" spans="1:9" x14ac:dyDescent="0.25">
      <c r="A432" s="51">
        <v>3</v>
      </c>
      <c r="B432" s="51">
        <v>7</v>
      </c>
      <c r="C432" s="52">
        <v>54.537500125000008</v>
      </c>
      <c r="D432" s="54">
        <v>2</v>
      </c>
      <c r="E432">
        <v>1</v>
      </c>
      <c r="F432">
        <v>1</v>
      </c>
      <c r="G432" s="53">
        <f>'Regression Results'!$C$2*E432</f>
        <v>20.203699931482753</v>
      </c>
      <c r="H432">
        <f>LOOKUP(D432,'Regression Results'!$A$15:$A$17,'Regression Results'!$B$15:$B$17)+LOOKUP(D432,'Regression Results'!$A$15:$A$17,'Regression Results'!$C$15:$C$17)*F432+LOOKUP(D432,'Regression Results'!$A$15:$A$17,'Regression Results'!$D$15:$D$17)*F432*C432</f>
        <v>11.77987400375439</v>
      </c>
      <c r="I432" s="53">
        <f t="shared" si="9"/>
        <v>8.4238259277283625</v>
      </c>
    </row>
    <row r="433" spans="1:9" x14ac:dyDescent="0.25">
      <c r="A433" s="51">
        <v>3</v>
      </c>
      <c r="B433" s="51">
        <v>8</v>
      </c>
      <c r="C433" s="52">
        <v>52.977499916666659</v>
      </c>
      <c r="D433" s="54">
        <v>2</v>
      </c>
      <c r="E433">
        <v>1</v>
      </c>
      <c r="F433">
        <v>1</v>
      </c>
      <c r="G433" s="53">
        <f>'Regression Results'!$C$2*E433</f>
        <v>20.203699931482753</v>
      </c>
      <c r="H433">
        <f>LOOKUP(D433,'Regression Results'!$A$15:$A$17,'Regression Results'!$B$15:$B$17)+LOOKUP(D433,'Regression Results'!$A$15:$A$17,'Regression Results'!$C$15:$C$17)*F433+LOOKUP(D433,'Regression Results'!$A$15:$A$17,'Regression Results'!$D$15:$D$17)*F433*C433</f>
        <v>11.987967433188633</v>
      </c>
      <c r="I433" s="53">
        <f t="shared" si="9"/>
        <v>8.2157324982941198</v>
      </c>
    </row>
    <row r="434" spans="1:9" x14ac:dyDescent="0.25">
      <c r="A434" s="51">
        <v>3</v>
      </c>
      <c r="B434" s="51">
        <v>9</v>
      </c>
      <c r="C434" s="52">
        <v>56.435000333333335</v>
      </c>
      <c r="D434" s="54">
        <v>2</v>
      </c>
      <c r="E434">
        <v>1</v>
      </c>
      <c r="F434">
        <v>1</v>
      </c>
      <c r="G434" s="53">
        <f>'Regression Results'!$C$2*E434</f>
        <v>20.203699931482753</v>
      </c>
      <c r="H434">
        <f>LOOKUP(D434,'Regression Results'!$A$15:$A$17,'Regression Results'!$B$15:$B$17)+LOOKUP(D434,'Regression Results'!$A$15:$A$17,'Regression Results'!$C$15:$C$17)*F434+LOOKUP(D434,'Regression Results'!$A$15:$A$17,'Regression Results'!$D$15:$D$17)*F434*C434</f>
        <v>11.52676036723371</v>
      </c>
      <c r="I434" s="53">
        <f t="shared" si="9"/>
        <v>8.676939564249043</v>
      </c>
    </row>
    <row r="435" spans="1:9" x14ac:dyDescent="0.25">
      <c r="A435" s="51">
        <v>3</v>
      </c>
      <c r="B435" s="51">
        <v>10</v>
      </c>
      <c r="C435" s="52">
        <v>63.77000000000001</v>
      </c>
      <c r="D435" s="54">
        <v>2</v>
      </c>
      <c r="E435">
        <v>1</v>
      </c>
      <c r="F435">
        <v>1</v>
      </c>
      <c r="G435" s="53">
        <f>'Regression Results'!$C$2*E435</f>
        <v>20.203699931482753</v>
      </c>
      <c r="H435">
        <f>LOOKUP(D435,'Regression Results'!$A$15:$A$17,'Regression Results'!$B$15:$B$17)+LOOKUP(D435,'Regression Results'!$A$15:$A$17,'Regression Results'!$C$15:$C$17)*F435+LOOKUP(D435,'Regression Results'!$A$15:$A$17,'Regression Results'!$D$15:$D$17)*F435*C435</f>
        <v>10.54832124435281</v>
      </c>
      <c r="I435" s="53">
        <f t="shared" si="9"/>
        <v>9.655378687129943</v>
      </c>
    </row>
    <row r="436" spans="1:9" x14ac:dyDescent="0.25">
      <c r="A436" s="51">
        <v>3</v>
      </c>
      <c r="B436" s="51">
        <v>11</v>
      </c>
      <c r="C436" s="52">
        <v>69.252500000000012</v>
      </c>
      <c r="D436" s="54">
        <v>2</v>
      </c>
      <c r="E436">
        <v>1</v>
      </c>
      <c r="F436">
        <v>1</v>
      </c>
      <c r="G436" s="53">
        <f>'Regression Results'!$C$2*E436</f>
        <v>20.203699931482753</v>
      </c>
      <c r="H436">
        <f>LOOKUP(D436,'Regression Results'!$A$15:$A$17,'Regression Results'!$B$15:$B$17)+LOOKUP(D436,'Regression Results'!$A$15:$A$17,'Regression Results'!$C$15:$C$17)*F436+LOOKUP(D436,'Regression Results'!$A$15:$A$17,'Regression Results'!$D$15:$D$17)*F436*C436</f>
        <v>9.8169929914597471</v>
      </c>
      <c r="I436" s="53">
        <f t="shared" si="9"/>
        <v>10.386706940023005</v>
      </c>
    </row>
    <row r="437" spans="1:9" x14ac:dyDescent="0.25">
      <c r="A437" s="51">
        <v>3</v>
      </c>
      <c r="B437" s="51">
        <v>12</v>
      </c>
      <c r="C437" s="52">
        <v>71.644999958333329</v>
      </c>
      <c r="D437" s="54">
        <v>2</v>
      </c>
      <c r="E437">
        <v>1</v>
      </c>
      <c r="F437">
        <v>1</v>
      </c>
      <c r="G437" s="53">
        <f>'Regression Results'!$C$2*E437</f>
        <v>20.203699931482753</v>
      </c>
      <c r="H437">
        <f>LOOKUP(D437,'Regression Results'!$A$15:$A$17,'Regression Results'!$B$15:$B$17)+LOOKUP(D437,'Regression Results'!$A$15:$A$17,'Regression Results'!$C$15:$C$17)*F437+LOOKUP(D437,'Regression Results'!$A$15:$A$17,'Regression Results'!$D$15:$D$17)*F437*C437</f>
        <v>9.4978497512272551</v>
      </c>
      <c r="I437" s="53">
        <f t="shared" si="9"/>
        <v>10.705850180255498</v>
      </c>
    </row>
    <row r="438" spans="1:9" x14ac:dyDescent="0.25">
      <c r="A438" s="51">
        <v>3</v>
      </c>
      <c r="B438" s="51">
        <v>13</v>
      </c>
      <c r="C438" s="52">
        <v>74.315000333333344</v>
      </c>
      <c r="D438" s="54">
        <v>2</v>
      </c>
      <c r="E438">
        <v>1</v>
      </c>
      <c r="F438">
        <v>1</v>
      </c>
      <c r="G438" s="53">
        <f>'Regression Results'!$C$2*E438</f>
        <v>20.203699931482753</v>
      </c>
      <c r="H438">
        <f>LOOKUP(D438,'Regression Results'!$A$15:$A$17,'Regression Results'!$B$15:$B$17)+LOOKUP(D438,'Regression Results'!$A$15:$A$17,'Regression Results'!$C$15:$C$17)*F438+LOOKUP(D438,'Regression Results'!$A$15:$A$17,'Regression Results'!$D$15:$D$17)*F438*C438</f>
        <v>9.1416898406987404</v>
      </c>
      <c r="I438" s="53">
        <f t="shared" si="9"/>
        <v>11.062010090784012</v>
      </c>
    </row>
    <row r="439" spans="1:9" x14ac:dyDescent="0.25">
      <c r="A439" s="51">
        <v>3</v>
      </c>
      <c r="B439" s="51">
        <v>14</v>
      </c>
      <c r="C439" s="52">
        <v>76.700000624999987</v>
      </c>
      <c r="D439" s="54">
        <v>2</v>
      </c>
      <c r="E439">
        <v>1</v>
      </c>
      <c r="F439">
        <v>1</v>
      </c>
      <c r="G439" s="53">
        <f>'Regression Results'!$C$2*E439</f>
        <v>20.203699931482753</v>
      </c>
      <c r="H439">
        <f>LOOKUP(D439,'Regression Results'!$A$15:$A$17,'Regression Results'!$B$15:$B$17)+LOOKUP(D439,'Regression Results'!$A$15:$A$17,'Regression Results'!$C$15:$C$17)*F439+LOOKUP(D439,'Regression Results'!$A$15:$A$17,'Regression Results'!$D$15:$D$17)*F439*C439</f>
        <v>8.8235470050482157</v>
      </c>
      <c r="I439" s="53">
        <f t="shared" si="9"/>
        <v>11.380152926434537</v>
      </c>
    </row>
    <row r="440" spans="1:9" x14ac:dyDescent="0.25">
      <c r="A440" s="51">
        <v>3</v>
      </c>
      <c r="B440" s="51">
        <v>15</v>
      </c>
      <c r="C440" s="52">
        <v>78.125000208333319</v>
      </c>
      <c r="D440" s="54">
        <v>2</v>
      </c>
      <c r="E440">
        <v>1</v>
      </c>
      <c r="F440">
        <v>1</v>
      </c>
      <c r="G440" s="53">
        <f>'Regression Results'!$C$2*E440</f>
        <v>20.203699931482753</v>
      </c>
      <c r="H440">
        <f>LOOKUP(D440,'Regression Results'!$A$15:$A$17,'Regression Results'!$B$15:$B$17)+LOOKUP(D440,'Regression Results'!$A$15:$A$17,'Regression Results'!$C$15:$C$17)*F440+LOOKUP(D440,'Regression Results'!$A$15:$A$17,'Regression Results'!$D$15:$D$17)*F440*C440</f>
        <v>8.6334617418193034</v>
      </c>
      <c r="I440" s="53">
        <f t="shared" si="9"/>
        <v>11.570238189663449</v>
      </c>
    </row>
    <row r="441" spans="1:9" x14ac:dyDescent="0.25">
      <c r="A441" s="51">
        <v>3</v>
      </c>
      <c r="B441" s="51">
        <v>16</v>
      </c>
      <c r="C441" s="52">
        <v>76.294999791666655</v>
      </c>
      <c r="D441" s="54">
        <v>2</v>
      </c>
      <c r="E441">
        <v>1</v>
      </c>
      <c r="F441">
        <v>1</v>
      </c>
      <c r="G441" s="53">
        <f>'Regression Results'!$C$2*E441</f>
        <v>20.203699931482753</v>
      </c>
      <c r="H441">
        <f>LOOKUP(D441,'Regression Results'!$A$15:$A$17,'Regression Results'!$B$15:$B$17)+LOOKUP(D441,'Regression Results'!$A$15:$A$17,'Regression Results'!$C$15:$C$17)*F441+LOOKUP(D441,'Regression Results'!$A$15:$A$17,'Regression Results'!$D$15:$D$17)*F441*C441</f>
        <v>8.8775713647129475</v>
      </c>
      <c r="I441" s="53">
        <f t="shared" si="9"/>
        <v>11.326128566769805</v>
      </c>
    </row>
    <row r="442" spans="1:9" x14ac:dyDescent="0.25">
      <c r="A442" s="51">
        <v>3</v>
      </c>
      <c r="B442" s="51">
        <v>17</v>
      </c>
      <c r="C442" s="52">
        <v>73.805000250000006</v>
      </c>
      <c r="D442" s="54">
        <v>2</v>
      </c>
      <c r="E442">
        <v>1</v>
      </c>
      <c r="F442">
        <v>1</v>
      </c>
      <c r="G442" s="53">
        <f>'Regression Results'!$C$2*E442</f>
        <v>20.203699931482753</v>
      </c>
      <c r="H442">
        <f>LOOKUP(D442,'Regression Results'!$A$15:$A$17,'Regression Results'!$B$15:$B$17)+LOOKUP(D442,'Regression Results'!$A$15:$A$17,'Regression Results'!$C$15:$C$17)*F442+LOOKUP(D442,'Regression Results'!$A$15:$A$17,'Regression Results'!$D$15:$D$17)*F442*C442</f>
        <v>9.2097203869676854</v>
      </c>
      <c r="I442" s="53">
        <f t="shared" si="9"/>
        <v>10.993979544515067</v>
      </c>
    </row>
    <row r="443" spans="1:9" x14ac:dyDescent="0.25">
      <c r="A443" s="51">
        <v>3</v>
      </c>
      <c r="B443" s="51">
        <v>18</v>
      </c>
      <c r="C443" s="52">
        <v>76.047500208333332</v>
      </c>
      <c r="D443" s="54">
        <v>2</v>
      </c>
      <c r="E443">
        <v>1</v>
      </c>
      <c r="F443">
        <v>1</v>
      </c>
      <c r="G443" s="53">
        <f>'Regression Results'!$C$2*E443</f>
        <v>20.203699931482753</v>
      </c>
      <c r="H443">
        <f>LOOKUP(D443,'Regression Results'!$A$15:$A$17,'Regression Results'!$B$15:$B$17)+LOOKUP(D443,'Regression Results'!$A$15:$A$17,'Regression Results'!$C$15:$C$17)*F443+LOOKUP(D443,'Regression Results'!$A$15:$A$17,'Regression Results'!$D$15:$D$17)*F443*C443</f>
        <v>8.9105861276624996</v>
      </c>
      <c r="I443" s="53">
        <f t="shared" si="9"/>
        <v>11.293113803820253</v>
      </c>
    </row>
    <row r="444" spans="1:9" x14ac:dyDescent="0.25">
      <c r="A444" s="51">
        <v>3</v>
      </c>
      <c r="B444" s="51">
        <v>19</v>
      </c>
      <c r="C444" s="52">
        <v>75.027500583333335</v>
      </c>
      <c r="D444" s="54">
        <v>2</v>
      </c>
      <c r="E444">
        <v>1</v>
      </c>
      <c r="F444">
        <v>1</v>
      </c>
      <c r="G444" s="53">
        <f>'Regression Results'!$C$2*E444</f>
        <v>20.203699931482753</v>
      </c>
      <c r="H444">
        <f>LOOKUP(D444,'Regression Results'!$A$15:$A$17,'Regression Results'!$B$15:$B$17)+LOOKUP(D444,'Regression Results'!$A$15:$A$17,'Regression Results'!$C$15:$C$17)*F444+LOOKUP(D444,'Regression Results'!$A$15:$A$17,'Regression Results'!$D$15:$D$17)*F444*C444</f>
        <v>9.046647147945734</v>
      </c>
      <c r="I444" s="53">
        <f t="shared" si="9"/>
        <v>11.157052783537019</v>
      </c>
    </row>
    <row r="445" spans="1:9" x14ac:dyDescent="0.25">
      <c r="A445" s="51">
        <v>3</v>
      </c>
      <c r="B445" s="51">
        <v>20</v>
      </c>
      <c r="C445" s="52">
        <v>64.857500083333335</v>
      </c>
      <c r="D445" s="54">
        <v>2</v>
      </c>
      <c r="E445">
        <v>1</v>
      </c>
      <c r="F445">
        <v>1</v>
      </c>
      <c r="G445" s="53">
        <f>'Regression Results'!$C$2*E445</f>
        <v>20.203699931482753</v>
      </c>
      <c r="H445">
        <f>LOOKUP(D445,'Regression Results'!$A$15:$A$17,'Regression Results'!$B$15:$B$17)+LOOKUP(D445,'Regression Results'!$A$15:$A$17,'Regression Results'!$C$15:$C$17)*F445+LOOKUP(D445,'Regression Results'!$A$15:$A$17,'Regression Results'!$D$15:$D$17)*F445*C445</f>
        <v>10.403256121513735</v>
      </c>
      <c r="I445" s="53">
        <f t="shared" si="9"/>
        <v>9.8004438099690177</v>
      </c>
    </row>
    <row r="446" spans="1:9" x14ac:dyDescent="0.25">
      <c r="A446" s="51">
        <v>3</v>
      </c>
      <c r="B446" s="51">
        <v>21</v>
      </c>
      <c r="C446" s="52">
        <v>65.847499625000012</v>
      </c>
      <c r="D446" s="54">
        <v>2</v>
      </c>
      <c r="E446">
        <v>1</v>
      </c>
      <c r="F446">
        <v>1</v>
      </c>
      <c r="G446" s="53">
        <f>'Regression Results'!$C$2*E446</f>
        <v>20.203699931482753</v>
      </c>
      <c r="H446">
        <f>LOOKUP(D446,'Regression Results'!$A$15:$A$17,'Regression Results'!$B$15:$B$17)+LOOKUP(D446,'Regression Results'!$A$15:$A$17,'Regression Results'!$C$15:$C$17)*F446+LOOKUP(D446,'Regression Results'!$A$15:$A$17,'Regression Results'!$D$15:$D$17)*F446*C446</f>
        <v>10.271196908532062</v>
      </c>
      <c r="I446" s="53">
        <f t="shared" si="9"/>
        <v>9.9325030229506908</v>
      </c>
    </row>
    <row r="447" spans="1:9" x14ac:dyDescent="0.25">
      <c r="A447" s="51">
        <v>3</v>
      </c>
      <c r="B447" s="51">
        <v>22</v>
      </c>
      <c r="C447" s="52">
        <v>67.805000416666672</v>
      </c>
      <c r="D447" s="54">
        <v>2</v>
      </c>
      <c r="E447">
        <v>1</v>
      </c>
      <c r="F447">
        <v>1</v>
      </c>
      <c r="G447" s="53">
        <f>'Regression Results'!$C$2*E447</f>
        <v>20.203699931482753</v>
      </c>
      <c r="H447">
        <f>LOOKUP(D447,'Regression Results'!$A$15:$A$17,'Regression Results'!$B$15:$B$17)+LOOKUP(D447,'Regression Results'!$A$15:$A$17,'Regression Results'!$C$15:$C$17)*F447+LOOKUP(D447,'Regression Results'!$A$15:$A$17,'Regression Results'!$D$15:$D$17)*F447*C447</f>
        <v>10.010079601827755</v>
      </c>
      <c r="I447" s="53">
        <f t="shared" si="9"/>
        <v>10.193620329654998</v>
      </c>
    </row>
    <row r="448" spans="1:9" x14ac:dyDescent="0.25">
      <c r="A448" s="51">
        <v>3</v>
      </c>
      <c r="B448" s="51">
        <v>23</v>
      </c>
      <c r="C448" s="52">
        <v>65.38250033333334</v>
      </c>
      <c r="D448" s="54">
        <v>2</v>
      </c>
      <c r="E448">
        <v>1</v>
      </c>
      <c r="F448">
        <v>1</v>
      </c>
      <c r="G448" s="53">
        <f>'Regression Results'!$C$2*E448</f>
        <v>20.203699931482753</v>
      </c>
      <c r="H448">
        <f>LOOKUP(D448,'Regression Results'!$A$15:$A$17,'Regression Results'!$B$15:$B$17)+LOOKUP(D448,'Regression Results'!$A$15:$A$17,'Regression Results'!$C$15:$C$17)*F448+LOOKUP(D448,'Regression Results'!$A$15:$A$17,'Regression Results'!$D$15:$D$17)*F448*C448</f>
        <v>10.33322465491986</v>
      </c>
      <c r="I448" s="53">
        <f t="shared" si="9"/>
        <v>9.8704752765628925</v>
      </c>
    </row>
    <row r="449" spans="1:9" x14ac:dyDescent="0.25">
      <c r="A449" s="51">
        <v>3</v>
      </c>
      <c r="B449" s="51">
        <v>24</v>
      </c>
      <c r="C449" s="52">
        <v>68.870000208333337</v>
      </c>
      <c r="D449" s="54">
        <v>2</v>
      </c>
      <c r="E449">
        <v>1</v>
      </c>
      <c r="F449">
        <v>1</v>
      </c>
      <c r="G449" s="53">
        <f>'Regression Results'!$C$2*E449</f>
        <v>20.203699931482753</v>
      </c>
      <c r="H449">
        <f>LOOKUP(D449,'Regression Results'!$A$15:$A$17,'Regression Results'!$B$15:$B$17)+LOOKUP(D449,'Regression Results'!$A$15:$A$17,'Regression Results'!$C$15:$C$17)*F449+LOOKUP(D449,'Regression Results'!$A$15:$A$17,'Regression Results'!$D$15:$D$17)*F449*C449</f>
        <v>9.8680158650341276</v>
      </c>
      <c r="I449" s="53">
        <f t="shared" si="9"/>
        <v>10.335684066448625</v>
      </c>
    </row>
    <row r="450" spans="1:9" x14ac:dyDescent="0.25">
      <c r="A450" s="51">
        <v>3</v>
      </c>
      <c r="B450" s="51">
        <v>25</v>
      </c>
      <c r="C450" s="52">
        <v>70.265000166666667</v>
      </c>
      <c r="D450" s="54">
        <v>2</v>
      </c>
      <c r="E450">
        <v>1</v>
      </c>
      <c r="F450">
        <v>1</v>
      </c>
      <c r="G450" s="53">
        <f>'Regression Results'!$C$2*E450</f>
        <v>20.203699931482753</v>
      </c>
      <c r="H450">
        <f>LOOKUP(D450,'Regression Results'!$A$15:$A$17,'Regression Results'!$B$15:$B$17)+LOOKUP(D450,'Regression Results'!$A$15:$A$17,'Regression Results'!$C$15:$C$17)*F450+LOOKUP(D450,'Regression Results'!$A$15:$A$17,'Regression Results'!$D$15:$D$17)*F450*C450</f>
        <v>9.6819323479682264</v>
      </c>
      <c r="I450" s="53">
        <f t="shared" si="9"/>
        <v>10.521767583514526</v>
      </c>
    </row>
    <row r="451" spans="1:9" x14ac:dyDescent="0.25">
      <c r="A451" s="51">
        <v>3</v>
      </c>
      <c r="B451" s="51">
        <v>26</v>
      </c>
      <c r="C451" s="52">
        <v>72.53750029166666</v>
      </c>
      <c r="D451" s="54">
        <v>2</v>
      </c>
      <c r="E451">
        <v>1</v>
      </c>
      <c r="F451">
        <v>1</v>
      </c>
      <c r="G451" s="53">
        <f>'Regression Results'!$C$2*E451</f>
        <v>20.203699931482753</v>
      </c>
      <c r="H451">
        <f>LOOKUP(D451,'Regression Results'!$A$15:$A$17,'Regression Results'!$B$15:$B$17)+LOOKUP(D451,'Regression Results'!$A$15:$A$17,'Regression Results'!$C$15:$C$17)*F451+LOOKUP(D451,'Regression Results'!$A$15:$A$17,'Regression Results'!$D$15:$D$17)*F451*C451</f>
        <v>9.3787962702453793</v>
      </c>
      <c r="I451" s="53">
        <f t="shared" ref="I451:I514" si="10">G451-H451</f>
        <v>10.824903661237373</v>
      </c>
    </row>
    <row r="452" spans="1:9" x14ac:dyDescent="0.25">
      <c r="A452" s="51">
        <v>3</v>
      </c>
      <c r="B452" s="51">
        <v>27</v>
      </c>
      <c r="C452" s="52">
        <v>67.407500250000012</v>
      </c>
      <c r="D452" s="54">
        <v>2</v>
      </c>
      <c r="E452">
        <v>1</v>
      </c>
      <c r="F452">
        <v>1</v>
      </c>
      <c r="G452" s="53">
        <f>'Regression Results'!$C$2*E452</f>
        <v>20.203699931482753</v>
      </c>
      <c r="H452">
        <f>LOOKUP(D452,'Regression Results'!$A$15:$A$17,'Regression Results'!$B$15:$B$17)+LOOKUP(D452,'Regression Results'!$A$15:$A$17,'Regression Results'!$C$15:$C$17)*F452+LOOKUP(D452,'Regression Results'!$A$15:$A$17,'Regression Results'!$D$15:$D$17)*F452*C452</f>
        <v>10.063103423517317</v>
      </c>
      <c r="I452" s="53">
        <f t="shared" si="10"/>
        <v>10.140596507965435</v>
      </c>
    </row>
    <row r="453" spans="1:9" x14ac:dyDescent="0.25">
      <c r="A453" s="51">
        <v>3</v>
      </c>
      <c r="B453" s="51">
        <v>28</v>
      </c>
      <c r="C453" s="52">
        <v>64.925000208333344</v>
      </c>
      <c r="D453" s="54">
        <v>2</v>
      </c>
      <c r="E453">
        <v>1</v>
      </c>
      <c r="F453">
        <v>1</v>
      </c>
      <c r="G453" s="53">
        <f>'Regression Results'!$C$2*E453</f>
        <v>20.203699931482753</v>
      </c>
      <c r="H453">
        <f>LOOKUP(D453,'Regression Results'!$A$15:$A$17,'Regression Results'!$B$15:$B$17)+LOOKUP(D453,'Regression Results'!$A$15:$A$17,'Regression Results'!$C$15:$C$17)*F453+LOOKUP(D453,'Regression Results'!$A$15:$A$17,'Regression Results'!$D$15:$D$17)*F453*C453</f>
        <v>10.394252063422295</v>
      </c>
      <c r="I453" s="53">
        <f t="shared" si="10"/>
        <v>9.8094478680604578</v>
      </c>
    </row>
    <row r="454" spans="1:9" x14ac:dyDescent="0.25">
      <c r="A454" s="51">
        <v>3</v>
      </c>
      <c r="B454" s="51">
        <v>29</v>
      </c>
      <c r="C454" s="52">
        <v>65.794999791666669</v>
      </c>
      <c r="D454" s="54">
        <v>2</v>
      </c>
      <c r="E454">
        <v>1</v>
      </c>
      <c r="F454">
        <v>1</v>
      </c>
      <c r="G454" s="53">
        <f>'Regression Results'!$C$2*E454</f>
        <v>20.203699931482753</v>
      </c>
      <c r="H454">
        <f>LOOKUP(D454,'Regression Results'!$A$15:$A$17,'Regression Results'!$B$15:$B$17)+LOOKUP(D454,'Regression Results'!$A$15:$A$17,'Regression Results'!$C$15:$C$17)*F454+LOOKUP(D454,'Regression Results'!$A$15:$A$17,'Regression Results'!$D$15:$D$17)*F454*C454</f>
        <v>10.27820002962442</v>
      </c>
      <c r="I454" s="53">
        <f t="shared" si="10"/>
        <v>9.9254999018583323</v>
      </c>
    </row>
    <row r="455" spans="1:9" x14ac:dyDescent="0.25">
      <c r="A455" s="51">
        <v>3</v>
      </c>
      <c r="B455" s="51">
        <v>30</v>
      </c>
      <c r="C455" s="52">
        <v>71.764999708333349</v>
      </c>
      <c r="D455" s="54">
        <v>2</v>
      </c>
      <c r="E455">
        <v>1</v>
      </c>
      <c r="F455">
        <v>1</v>
      </c>
      <c r="G455" s="53">
        <f>'Regression Results'!$C$2*E455</f>
        <v>20.203699931482753</v>
      </c>
      <c r="H455">
        <f>LOOKUP(D455,'Regression Results'!$A$15:$A$17,'Regression Results'!$B$15:$B$17)+LOOKUP(D455,'Regression Results'!$A$15:$A$17,'Regression Results'!$C$15:$C$17)*F455+LOOKUP(D455,'Regression Results'!$A$15:$A$17,'Regression Results'!$D$15:$D$17)*F455*C455</f>
        <v>9.4818425998337101</v>
      </c>
      <c r="I455" s="53">
        <f t="shared" si="10"/>
        <v>10.721857331649042</v>
      </c>
    </row>
    <row r="456" spans="1:9" x14ac:dyDescent="0.25">
      <c r="A456" s="51">
        <v>3</v>
      </c>
      <c r="B456" s="51">
        <v>31</v>
      </c>
      <c r="C456" s="52">
        <v>73.107500416666653</v>
      </c>
      <c r="D456" s="54">
        <v>2</v>
      </c>
      <c r="E456">
        <v>1</v>
      </c>
      <c r="F456">
        <v>1</v>
      </c>
      <c r="G456" s="53">
        <f>'Regression Results'!$C$2*E456</f>
        <v>20.203699931482753</v>
      </c>
      <c r="H456">
        <f>LOOKUP(D456,'Regression Results'!$A$15:$A$17,'Regression Results'!$B$15:$B$17)+LOOKUP(D456,'Regression Results'!$A$15:$A$17,'Regression Results'!$C$15:$C$17)*F456+LOOKUP(D456,'Regression Results'!$A$15:$A$17,'Regression Results'!$D$15:$D$17)*F456*C456</f>
        <v>9.3027621260474636</v>
      </c>
      <c r="I456" s="53">
        <f t="shared" si="10"/>
        <v>10.900937805435289</v>
      </c>
    </row>
    <row r="457" spans="1:9" x14ac:dyDescent="0.25">
      <c r="A457" s="51">
        <v>4</v>
      </c>
      <c r="B457" s="51">
        <v>1</v>
      </c>
      <c r="C457" s="52">
        <v>73.565000125000012</v>
      </c>
      <c r="D457" s="54">
        <v>2</v>
      </c>
      <c r="E457">
        <v>1</v>
      </c>
      <c r="F457">
        <v>1</v>
      </c>
      <c r="G457" s="53">
        <f>'Regression Results'!$C$2*E457</f>
        <v>20.203699931482753</v>
      </c>
      <c r="H457">
        <f>LOOKUP(D457,'Regression Results'!$A$15:$A$17,'Regression Results'!$B$15:$B$17)+LOOKUP(D457,'Regression Results'!$A$15:$A$17,'Regression Results'!$C$15:$C$17)*F457+LOOKUP(D457,'Regression Results'!$A$15:$A$17,'Regression Results'!$D$15:$D$17)*F457*C457</f>
        <v>9.2417347731255255</v>
      </c>
      <c r="I457" s="53">
        <f t="shared" si="10"/>
        <v>10.961965158357227</v>
      </c>
    </row>
    <row r="458" spans="1:9" x14ac:dyDescent="0.25">
      <c r="A458" s="51">
        <v>4</v>
      </c>
      <c r="B458" s="51">
        <v>2</v>
      </c>
      <c r="C458" s="52">
        <v>69.949999458333338</v>
      </c>
      <c r="D458" s="54">
        <v>2</v>
      </c>
      <c r="E458">
        <v>1</v>
      </c>
      <c r="F458">
        <v>1</v>
      </c>
      <c r="G458" s="53">
        <f>'Regression Results'!$C$2*E458</f>
        <v>20.203699931482753</v>
      </c>
      <c r="H458">
        <f>LOOKUP(D458,'Regression Results'!$A$15:$A$17,'Regression Results'!$B$15:$B$17)+LOOKUP(D458,'Regression Results'!$A$15:$A$17,'Regression Results'!$C$15:$C$17)*F458+LOOKUP(D458,'Regression Results'!$A$15:$A$17,'Regression Results'!$D$15:$D$17)*F458*C458</f>
        <v>9.7239513024024244</v>
      </c>
      <c r="I458" s="53">
        <f t="shared" si="10"/>
        <v>10.479748629080328</v>
      </c>
    </row>
    <row r="459" spans="1:9" x14ac:dyDescent="0.25">
      <c r="A459" s="51">
        <v>4</v>
      </c>
      <c r="B459" s="51">
        <v>3</v>
      </c>
      <c r="C459" s="52">
        <v>61.760000166666664</v>
      </c>
      <c r="D459" s="54">
        <v>2</v>
      </c>
      <c r="E459">
        <v>1</v>
      </c>
      <c r="F459">
        <v>1</v>
      </c>
      <c r="G459" s="53">
        <f>'Regression Results'!$C$2*E459</f>
        <v>20.203699931482753</v>
      </c>
      <c r="H459">
        <f>LOOKUP(D459,'Regression Results'!$A$15:$A$17,'Regression Results'!$B$15:$B$17)+LOOKUP(D459,'Regression Results'!$A$15:$A$17,'Regression Results'!$C$15:$C$17)*F459+LOOKUP(D459,'Regression Results'!$A$15:$A$17,'Regression Results'!$D$15:$D$17)*F459*C459</f>
        <v>10.816441566546521</v>
      </c>
      <c r="I459" s="53">
        <f t="shared" si="10"/>
        <v>9.3872583649362316</v>
      </c>
    </row>
    <row r="460" spans="1:9" x14ac:dyDescent="0.25">
      <c r="A460" s="51">
        <v>4</v>
      </c>
      <c r="B460" s="51">
        <v>4</v>
      </c>
      <c r="C460" s="52">
        <v>61.985000041666666</v>
      </c>
      <c r="D460" s="54">
        <v>2</v>
      </c>
      <c r="E460">
        <v>1</v>
      </c>
      <c r="F460">
        <v>1</v>
      </c>
      <c r="G460" s="53">
        <f>'Regression Results'!$C$2*E460</f>
        <v>20.203699931482753</v>
      </c>
      <c r="H460">
        <f>LOOKUP(D460,'Regression Results'!$A$15:$A$17,'Regression Results'!$B$15:$B$17)+LOOKUP(D460,'Regression Results'!$A$15:$A$17,'Regression Results'!$C$15:$C$17)*F460+LOOKUP(D460,'Regression Results'!$A$15:$A$17,'Regression Results'!$D$15:$D$17)*F460*C460</f>
        <v>10.786428111829711</v>
      </c>
      <c r="I460" s="53">
        <f t="shared" si="10"/>
        <v>9.4172718196530418</v>
      </c>
    </row>
    <row r="461" spans="1:9" x14ac:dyDescent="0.25">
      <c r="A461" s="51">
        <v>4</v>
      </c>
      <c r="B461" s="51">
        <v>5</v>
      </c>
      <c r="C461" s="52">
        <v>62.577500458333326</v>
      </c>
      <c r="D461" s="54">
        <v>2</v>
      </c>
      <c r="E461">
        <v>1</v>
      </c>
      <c r="F461">
        <v>1</v>
      </c>
      <c r="G461" s="53">
        <f>'Regression Results'!$C$2*E461</f>
        <v>20.203699931482753</v>
      </c>
      <c r="H461">
        <f>LOOKUP(D461,'Regression Results'!$A$15:$A$17,'Regression Results'!$B$15:$B$17)+LOOKUP(D461,'Regression Results'!$A$15:$A$17,'Regression Results'!$C$15:$C$17)*F461+LOOKUP(D461,'Regression Results'!$A$15:$A$17,'Regression Results'!$D$15:$D$17)*F461*C461</f>
        <v>10.707392581586348</v>
      </c>
      <c r="I461" s="53">
        <f t="shared" si="10"/>
        <v>9.496307349896405</v>
      </c>
    </row>
    <row r="462" spans="1:9" x14ac:dyDescent="0.25">
      <c r="A462" s="51">
        <v>4</v>
      </c>
      <c r="B462" s="51">
        <v>6</v>
      </c>
      <c r="C462" s="52">
        <v>63.65</v>
      </c>
      <c r="D462" s="54">
        <v>2</v>
      </c>
      <c r="E462">
        <v>1</v>
      </c>
      <c r="F462">
        <v>1</v>
      </c>
      <c r="G462" s="53">
        <f>'Regression Results'!$C$2*E462</f>
        <v>20.203699931482753</v>
      </c>
      <c r="H462">
        <f>LOOKUP(D462,'Regression Results'!$A$15:$A$17,'Regression Results'!$B$15:$B$17)+LOOKUP(D462,'Regression Results'!$A$15:$A$17,'Regression Results'!$C$15:$C$17)*F462+LOOKUP(D462,'Regression Results'!$A$15:$A$17,'Regression Results'!$D$15:$D$17)*F462*C462</f>
        <v>10.564328429094656</v>
      </c>
      <c r="I462" s="53">
        <f t="shared" si="10"/>
        <v>9.6393715023880961</v>
      </c>
    </row>
    <row r="463" spans="1:9" x14ac:dyDescent="0.25">
      <c r="A463" s="51">
        <v>4</v>
      </c>
      <c r="B463" s="51">
        <v>7</v>
      </c>
      <c r="C463" s="52">
        <v>56.082500000000003</v>
      </c>
      <c r="D463" s="54">
        <v>2</v>
      </c>
      <c r="E463">
        <v>1</v>
      </c>
      <c r="F463">
        <v>1</v>
      </c>
      <c r="G463" s="53">
        <f>'Regression Results'!$C$2*E463</f>
        <v>20.203699931482753</v>
      </c>
      <c r="H463">
        <f>LOOKUP(D463,'Regression Results'!$A$15:$A$17,'Regression Results'!$B$15:$B$17)+LOOKUP(D463,'Regression Results'!$A$15:$A$17,'Regression Results'!$C$15:$C$17)*F463+LOOKUP(D463,'Regression Results'!$A$15:$A$17,'Regression Results'!$D$15:$D$17)*F463*C463</f>
        <v>11.573781516877283</v>
      </c>
      <c r="I463" s="53">
        <f t="shared" si="10"/>
        <v>8.6299184146054699</v>
      </c>
    </row>
    <row r="464" spans="1:9" x14ac:dyDescent="0.25">
      <c r="A464" s="51">
        <v>4</v>
      </c>
      <c r="B464" s="51">
        <v>8</v>
      </c>
      <c r="C464" s="52">
        <v>57.04250020833333</v>
      </c>
      <c r="D464" s="54">
        <v>2</v>
      </c>
      <c r="E464">
        <v>1</v>
      </c>
      <c r="F464">
        <v>1</v>
      </c>
      <c r="G464" s="53">
        <f>'Regression Results'!$C$2*E464</f>
        <v>20.203699931482753</v>
      </c>
      <c r="H464">
        <f>LOOKUP(D464,'Regression Results'!$A$15:$A$17,'Regression Results'!$B$15:$B$17)+LOOKUP(D464,'Regression Results'!$A$15:$A$17,'Regression Results'!$C$15:$C$17)*F464+LOOKUP(D464,'Regression Results'!$A$15:$A$17,'Regression Results'!$D$15:$D$17)*F464*C464</f>
        <v>11.445724011152269</v>
      </c>
      <c r="I464" s="53">
        <f t="shared" si="10"/>
        <v>8.7579759203304839</v>
      </c>
    </row>
    <row r="465" spans="1:9" x14ac:dyDescent="0.25">
      <c r="A465" s="51">
        <v>4</v>
      </c>
      <c r="B465" s="51">
        <v>9</v>
      </c>
      <c r="C465" s="52">
        <v>55.280000208333341</v>
      </c>
      <c r="D465" s="54">
        <v>2</v>
      </c>
      <c r="E465">
        <v>1</v>
      </c>
      <c r="F465">
        <v>1</v>
      </c>
      <c r="G465" s="53">
        <f>'Regression Results'!$C$2*E465</f>
        <v>20.203699931482753</v>
      </c>
      <c r="H465">
        <f>LOOKUP(D465,'Regression Results'!$A$15:$A$17,'Regression Results'!$B$15:$B$17)+LOOKUP(D465,'Regression Results'!$A$15:$A$17,'Regression Results'!$C$15:$C$17)*F465+LOOKUP(D465,'Regression Results'!$A$15:$A$17,'Regression Results'!$D$15:$D$17)*F465*C465</f>
        <v>11.680829537048121</v>
      </c>
      <c r="I465" s="53">
        <f t="shared" si="10"/>
        <v>8.5228703944346318</v>
      </c>
    </row>
    <row r="466" spans="1:9" x14ac:dyDescent="0.25">
      <c r="A466" s="51">
        <v>4</v>
      </c>
      <c r="B466" s="51">
        <v>10</v>
      </c>
      <c r="C466" s="52">
        <v>58.849999916666654</v>
      </c>
      <c r="D466" s="54">
        <v>2</v>
      </c>
      <c r="E466">
        <v>1</v>
      </c>
      <c r="F466">
        <v>1</v>
      </c>
      <c r="G466" s="53">
        <f>'Regression Results'!$C$2*E466</f>
        <v>20.203699931482753</v>
      </c>
      <c r="H466">
        <f>LOOKUP(D466,'Regression Results'!$A$15:$A$17,'Regression Results'!$B$15:$B$17)+LOOKUP(D466,'Regression Results'!$A$15:$A$17,'Regression Results'!$C$15:$C$17)*F466+LOOKUP(D466,'Regression Results'!$A$15:$A$17,'Regression Results'!$D$15:$D$17)*F466*C466</f>
        <v>11.204615829884574</v>
      </c>
      <c r="I466" s="53">
        <f t="shared" si="10"/>
        <v>8.9990841015981786</v>
      </c>
    </row>
    <row r="467" spans="1:9" x14ac:dyDescent="0.25">
      <c r="A467" s="51">
        <v>4</v>
      </c>
      <c r="B467" s="51">
        <v>11</v>
      </c>
      <c r="C467" s="52">
        <v>59.667499999999997</v>
      </c>
      <c r="D467" s="54">
        <v>2</v>
      </c>
      <c r="E467">
        <v>1</v>
      </c>
      <c r="F467">
        <v>1</v>
      </c>
      <c r="G467" s="53">
        <f>'Regression Results'!$C$2*E467</f>
        <v>20.203699931482753</v>
      </c>
      <c r="H467">
        <f>LOOKUP(D467,'Regression Results'!$A$15:$A$17,'Regression Results'!$B$15:$B$17)+LOOKUP(D467,'Regression Results'!$A$15:$A$17,'Regression Results'!$C$15:$C$17)*F467+LOOKUP(D467,'Regression Results'!$A$15:$A$17,'Regression Results'!$D$15:$D$17)*F467*C467</f>
        <v>11.095566872714651</v>
      </c>
      <c r="I467" s="53">
        <f t="shared" si="10"/>
        <v>9.108133058768102</v>
      </c>
    </row>
    <row r="468" spans="1:9" x14ac:dyDescent="0.25">
      <c r="A468" s="51">
        <v>4</v>
      </c>
      <c r="B468" s="51">
        <v>12</v>
      </c>
      <c r="C468" s="52">
        <v>65.202499708333349</v>
      </c>
      <c r="D468" s="54">
        <v>2</v>
      </c>
      <c r="E468">
        <v>1</v>
      </c>
      <c r="F468">
        <v>1</v>
      </c>
      <c r="G468" s="53">
        <f>'Regression Results'!$C$2*E468</f>
        <v>20.203699931482753</v>
      </c>
      <c r="H468">
        <f>LOOKUP(D468,'Regression Results'!$A$15:$A$17,'Regression Results'!$B$15:$B$17)+LOOKUP(D468,'Regression Results'!$A$15:$A$17,'Regression Results'!$C$15:$C$17)*F468+LOOKUP(D468,'Regression Results'!$A$15:$A$17,'Regression Results'!$D$15:$D$17)*F468*C468</f>
        <v>10.35723551540338</v>
      </c>
      <c r="I468" s="53">
        <f t="shared" si="10"/>
        <v>9.8464644160793728</v>
      </c>
    </row>
    <row r="469" spans="1:9" x14ac:dyDescent="0.25">
      <c r="A469" s="51">
        <v>4</v>
      </c>
      <c r="B469" s="51">
        <v>13</v>
      </c>
      <c r="C469" s="52">
        <v>69.784999874999997</v>
      </c>
      <c r="D469" s="54">
        <v>2</v>
      </c>
      <c r="E469">
        <v>1</v>
      </c>
      <c r="F469">
        <v>1</v>
      </c>
      <c r="G469" s="53">
        <f>'Regression Results'!$C$2*E469</f>
        <v>20.203699931482753</v>
      </c>
      <c r="H469">
        <f>LOOKUP(D469,'Regression Results'!$A$15:$A$17,'Regression Results'!$B$15:$B$17)+LOOKUP(D469,'Regression Results'!$A$15:$A$17,'Regression Results'!$C$15:$C$17)*F469+LOOKUP(D469,'Regression Results'!$A$15:$A$17,'Regression Results'!$D$15:$D$17)*F469*C469</f>
        <v>9.7459611258419603</v>
      </c>
      <c r="I469" s="53">
        <f t="shared" si="10"/>
        <v>10.457738805640792</v>
      </c>
    </row>
    <row r="470" spans="1:9" x14ac:dyDescent="0.25">
      <c r="A470" s="51">
        <v>4</v>
      </c>
      <c r="B470" s="51">
        <v>14</v>
      </c>
      <c r="C470" s="52">
        <v>71.48750008333333</v>
      </c>
      <c r="D470" s="54">
        <v>2</v>
      </c>
      <c r="E470">
        <v>1</v>
      </c>
      <c r="F470">
        <v>1</v>
      </c>
      <c r="G470" s="53">
        <f>'Regression Results'!$C$2*E470</f>
        <v>20.203699931482753</v>
      </c>
      <c r="H470">
        <f>LOOKUP(D470,'Regression Results'!$A$15:$A$17,'Regression Results'!$B$15:$B$17)+LOOKUP(D470,'Regression Results'!$A$15:$A$17,'Regression Results'!$C$15:$C$17)*F470+LOOKUP(D470,'Regression Results'!$A$15:$A$17,'Regression Results'!$D$15:$D$17)*F470*C470</f>
        <v>9.5188591645267771</v>
      </c>
      <c r="I470" s="53">
        <f t="shared" si="10"/>
        <v>10.684840766955976</v>
      </c>
    </row>
    <row r="471" spans="1:9" x14ac:dyDescent="0.25">
      <c r="A471" s="51">
        <v>4</v>
      </c>
      <c r="B471" s="51">
        <v>15</v>
      </c>
      <c r="C471" s="52">
        <v>74.502500124999997</v>
      </c>
      <c r="D471" s="54">
        <v>2</v>
      </c>
      <c r="E471">
        <v>1</v>
      </c>
      <c r="F471">
        <v>1</v>
      </c>
      <c r="G471" s="53">
        <f>'Regression Results'!$C$2*E471</f>
        <v>20.203699931482753</v>
      </c>
      <c r="H471">
        <f>LOOKUP(D471,'Regression Results'!$A$15:$A$17,'Regression Results'!$B$15:$B$17)+LOOKUP(D471,'Regression Results'!$A$15:$A$17,'Regression Results'!$C$15:$C$17)*F471+LOOKUP(D471,'Regression Results'!$A$15:$A$17,'Regression Results'!$D$15:$D$17)*F471*C471</f>
        <v>9.1166786423298607</v>
      </c>
      <c r="I471" s="53">
        <f t="shared" si="10"/>
        <v>11.087021289152892</v>
      </c>
    </row>
    <row r="472" spans="1:9" x14ac:dyDescent="0.25">
      <c r="A472" s="51">
        <v>4</v>
      </c>
      <c r="B472" s="51">
        <v>16</v>
      </c>
      <c r="C472" s="52">
        <v>79.137500083333336</v>
      </c>
      <c r="D472" s="54">
        <v>2</v>
      </c>
      <c r="E472">
        <v>1</v>
      </c>
      <c r="F472">
        <v>1</v>
      </c>
      <c r="G472" s="53">
        <f>'Regression Results'!$C$2*E472</f>
        <v>20.203699931482753</v>
      </c>
      <c r="H472">
        <f>LOOKUP(D472,'Regression Results'!$A$15:$A$17,'Regression Results'!$B$15:$B$17)+LOOKUP(D472,'Regression Results'!$A$15:$A$17,'Regression Results'!$C$15:$C$17)*F472+LOOKUP(D472,'Regression Results'!$A$15:$A$17,'Regression Results'!$D$15:$D$17)*F472*C472</f>
        <v>8.498401137234131</v>
      </c>
      <c r="I472" s="53">
        <f t="shared" si="10"/>
        <v>11.705298794248622</v>
      </c>
    </row>
    <row r="473" spans="1:9" x14ac:dyDescent="0.25">
      <c r="A473" s="51">
        <v>4</v>
      </c>
      <c r="B473" s="51">
        <v>17</v>
      </c>
      <c r="C473" s="52">
        <v>80.58500058333334</v>
      </c>
      <c r="D473" s="54">
        <v>2</v>
      </c>
      <c r="E473">
        <v>1</v>
      </c>
      <c r="F473">
        <v>1</v>
      </c>
      <c r="G473" s="53">
        <f>'Regression Results'!$C$2*E473</f>
        <v>20.203699931482753</v>
      </c>
      <c r="H473">
        <f>LOOKUP(D473,'Regression Results'!$A$15:$A$17,'Regression Results'!$B$15:$B$17)+LOOKUP(D473,'Regression Results'!$A$15:$A$17,'Regression Results'!$C$15:$C$17)*F473+LOOKUP(D473,'Regression Results'!$A$15:$A$17,'Regression Results'!$D$15:$D$17)*F473*C473</f>
        <v>8.3053144045890175</v>
      </c>
      <c r="I473" s="53">
        <f t="shared" si="10"/>
        <v>11.898385526893735</v>
      </c>
    </row>
    <row r="474" spans="1:9" x14ac:dyDescent="0.25">
      <c r="A474" s="51">
        <v>4</v>
      </c>
      <c r="B474" s="51">
        <v>18</v>
      </c>
      <c r="C474" s="52">
        <v>79.032499583333333</v>
      </c>
      <c r="D474" s="54">
        <v>2</v>
      </c>
      <c r="E474">
        <v>1</v>
      </c>
      <c r="F474">
        <v>1</v>
      </c>
      <c r="G474" s="53">
        <f>'Regression Results'!$C$2*E474</f>
        <v>20.203699931482753</v>
      </c>
      <c r="H474">
        <f>LOOKUP(D474,'Regression Results'!$A$15:$A$17,'Regression Results'!$B$15:$B$17)+LOOKUP(D474,'Regression Results'!$A$15:$A$17,'Regression Results'!$C$15:$C$17)*F474+LOOKUP(D474,'Regression Results'!$A$15:$A$17,'Regression Results'!$D$15:$D$17)*F474*C474</f>
        <v>8.5124074905798501</v>
      </c>
      <c r="I474" s="53">
        <f t="shared" si="10"/>
        <v>11.691292440902902</v>
      </c>
    </row>
    <row r="475" spans="1:9" x14ac:dyDescent="0.25">
      <c r="A475" s="51">
        <v>4</v>
      </c>
      <c r="B475" s="51">
        <v>19</v>
      </c>
      <c r="C475" s="52">
        <v>70.744999791666672</v>
      </c>
      <c r="D475" s="54">
        <v>2</v>
      </c>
      <c r="E475">
        <v>1</v>
      </c>
      <c r="F475">
        <v>1</v>
      </c>
      <c r="G475" s="53">
        <f>'Regression Results'!$C$2*E475</f>
        <v>20.203699931482753</v>
      </c>
      <c r="H475">
        <f>LOOKUP(D475,'Regression Results'!$A$15:$A$17,'Regression Results'!$B$15:$B$17)+LOOKUP(D475,'Regression Results'!$A$15:$A$17,'Regression Results'!$C$15:$C$17)*F475+LOOKUP(D475,'Regression Results'!$A$15:$A$17,'Regression Results'!$D$15:$D$17)*F475*C475</f>
        <v>9.6179036590232965</v>
      </c>
      <c r="I475" s="53">
        <f t="shared" si="10"/>
        <v>10.585796272459456</v>
      </c>
    </row>
    <row r="476" spans="1:9" x14ac:dyDescent="0.25">
      <c r="A476" s="51">
        <v>4</v>
      </c>
      <c r="B476" s="51">
        <v>20</v>
      </c>
      <c r="C476" s="52">
        <v>65.209999916666661</v>
      </c>
      <c r="D476" s="54">
        <v>2</v>
      </c>
      <c r="E476">
        <v>1</v>
      </c>
      <c r="F476">
        <v>1</v>
      </c>
      <c r="G476" s="53">
        <f>'Regression Results'!$C$2*E476</f>
        <v>20.203699931482753</v>
      </c>
      <c r="H476">
        <f>LOOKUP(D476,'Regression Results'!$A$15:$A$17,'Regression Results'!$B$15:$B$17)+LOOKUP(D476,'Regression Results'!$A$15:$A$17,'Regression Results'!$C$15:$C$17)*F476+LOOKUP(D476,'Regression Results'!$A$15:$A$17,'Regression Results'!$D$15:$D$17)*F476*C476</f>
        <v>10.356235038566767</v>
      </c>
      <c r="I476" s="53">
        <f t="shared" si="10"/>
        <v>9.8474648929159851</v>
      </c>
    </row>
    <row r="477" spans="1:9" x14ac:dyDescent="0.25">
      <c r="A477" s="51">
        <v>4</v>
      </c>
      <c r="B477" s="51">
        <v>21</v>
      </c>
      <c r="C477" s="52">
        <v>60.664999999999992</v>
      </c>
      <c r="D477" s="54">
        <v>2</v>
      </c>
      <c r="E477">
        <v>1</v>
      </c>
      <c r="F477">
        <v>1</v>
      </c>
      <c r="G477" s="53">
        <f>'Regression Results'!$C$2*E477</f>
        <v>20.203699931482753</v>
      </c>
      <c r="H477">
        <f>LOOKUP(D477,'Regression Results'!$A$15:$A$17,'Regression Results'!$B$15:$B$17)+LOOKUP(D477,'Regression Results'!$A$15:$A$17,'Regression Results'!$C$15:$C$17)*F477+LOOKUP(D477,'Regression Results'!$A$15:$A$17,'Regression Results'!$D$15:$D$17)*F477*C477</f>
        <v>10.962507149548061</v>
      </c>
      <c r="I477" s="53">
        <f t="shared" si="10"/>
        <v>9.2411927819346911</v>
      </c>
    </row>
    <row r="478" spans="1:9" x14ac:dyDescent="0.25">
      <c r="A478" s="51">
        <v>4</v>
      </c>
      <c r="B478" s="51">
        <v>22</v>
      </c>
      <c r="C478" s="52">
        <v>68.165000291666658</v>
      </c>
      <c r="D478" s="54">
        <v>2</v>
      </c>
      <c r="E478">
        <v>1</v>
      </c>
      <c r="F478">
        <v>1</v>
      </c>
      <c r="G478" s="53">
        <f>'Regression Results'!$C$2*E478</f>
        <v>20.203699931482753</v>
      </c>
      <c r="H478">
        <f>LOOKUP(D478,'Regression Results'!$A$15:$A$17,'Regression Results'!$B$15:$B$17)+LOOKUP(D478,'Regression Results'!$A$15:$A$17,'Regression Results'!$C$15:$C$17)*F478+LOOKUP(D478,'Regression Results'!$A$15:$A$17,'Regression Results'!$D$15:$D$17)*F478*C478</f>
        <v>9.9620580642763716</v>
      </c>
      <c r="I478" s="53">
        <f t="shared" si="10"/>
        <v>10.241641867206381</v>
      </c>
    </row>
    <row r="479" spans="1:9" x14ac:dyDescent="0.25">
      <c r="A479" s="51">
        <v>4</v>
      </c>
      <c r="B479" s="51">
        <v>23</v>
      </c>
      <c r="C479" s="52">
        <v>75.912500166666661</v>
      </c>
      <c r="D479" s="54">
        <v>2</v>
      </c>
      <c r="E479">
        <v>1</v>
      </c>
      <c r="F479">
        <v>1</v>
      </c>
      <c r="G479" s="53">
        <f>'Regression Results'!$C$2*E479</f>
        <v>20.203699931482753</v>
      </c>
      <c r="H479">
        <f>LOOKUP(D479,'Regression Results'!$A$15:$A$17,'Regression Results'!$B$15:$B$17)+LOOKUP(D479,'Regression Results'!$A$15:$A$17,'Regression Results'!$C$15:$C$17)*F479+LOOKUP(D479,'Regression Results'!$A$15:$A$17,'Regression Results'!$D$15:$D$17)*F479*C479</f>
        <v>8.9285942160551279</v>
      </c>
      <c r="I479" s="53">
        <f t="shared" si="10"/>
        <v>11.275105715427625</v>
      </c>
    </row>
    <row r="480" spans="1:9" x14ac:dyDescent="0.25">
      <c r="A480" s="51">
        <v>4</v>
      </c>
      <c r="B480" s="51">
        <v>24</v>
      </c>
      <c r="C480" s="52">
        <v>84.072500583333337</v>
      </c>
      <c r="D480" s="54">
        <v>2</v>
      </c>
      <c r="E480">
        <v>1</v>
      </c>
      <c r="F480">
        <v>1</v>
      </c>
      <c r="G480" s="53">
        <f>'Regression Results'!$C$2*E480</f>
        <v>20.203699931482753</v>
      </c>
      <c r="H480">
        <f>LOOKUP(D480,'Regression Results'!$A$15:$A$17,'Regression Results'!$B$15:$B$17)+LOOKUP(D480,'Regression Results'!$A$15:$A$17,'Regression Results'!$C$15:$C$17)*F480+LOOKUP(D480,'Regression Results'!$A$15:$A$17,'Regression Results'!$D$15:$D$17)*F480*C480</f>
        <v>7.840105598029135</v>
      </c>
      <c r="I480" s="53">
        <f t="shared" si="10"/>
        <v>12.363594333453618</v>
      </c>
    </row>
    <row r="481" spans="1:9" x14ac:dyDescent="0.25">
      <c r="A481" s="51">
        <v>4</v>
      </c>
      <c r="B481" s="51">
        <v>25</v>
      </c>
      <c r="C481" s="52">
        <v>88.099999583333329</v>
      </c>
      <c r="D481" s="54">
        <v>2</v>
      </c>
      <c r="E481">
        <v>1</v>
      </c>
      <c r="F481">
        <v>1</v>
      </c>
      <c r="G481" s="53">
        <f>'Regression Results'!$C$2*E481</f>
        <v>20.203699931482753</v>
      </c>
      <c r="H481">
        <f>LOOKUP(D481,'Regression Results'!$A$15:$A$17,'Regression Results'!$B$15:$B$17)+LOOKUP(D481,'Regression Results'!$A$15:$A$17,'Regression Results'!$C$15:$C$17)*F481+LOOKUP(D481,'Regression Results'!$A$15:$A$17,'Regression Results'!$D$15:$D$17)*F481*C481</f>
        <v>7.3028645935241556</v>
      </c>
      <c r="I481" s="53">
        <f t="shared" si="10"/>
        <v>12.900835337958597</v>
      </c>
    </row>
    <row r="482" spans="1:9" x14ac:dyDescent="0.25">
      <c r="A482" s="51">
        <v>4</v>
      </c>
      <c r="B482" s="51">
        <v>26</v>
      </c>
      <c r="C482" s="52">
        <v>84.792500208333337</v>
      </c>
      <c r="D482" s="54">
        <v>2</v>
      </c>
      <c r="E482">
        <v>1</v>
      </c>
      <c r="F482">
        <v>1</v>
      </c>
      <c r="G482" s="53">
        <f>'Regression Results'!$C$2*E482</f>
        <v>20.203699931482753</v>
      </c>
      <c r="H482">
        <f>LOOKUP(D482,'Regression Results'!$A$15:$A$17,'Regression Results'!$B$15:$B$17)+LOOKUP(D482,'Regression Results'!$A$15:$A$17,'Regression Results'!$C$15:$C$17)*F482+LOOKUP(D482,'Regression Results'!$A$15:$A$17,'Regression Results'!$D$15:$D$17)*F482*C482</f>
        <v>7.7440625396005149</v>
      </c>
      <c r="I482" s="53">
        <f t="shared" si="10"/>
        <v>12.459637391882238</v>
      </c>
    </row>
    <row r="483" spans="1:9" x14ac:dyDescent="0.25">
      <c r="A483" s="51">
        <v>4</v>
      </c>
      <c r="B483" s="51">
        <v>27</v>
      </c>
      <c r="C483" s="52">
        <v>83.735000541666665</v>
      </c>
      <c r="D483" s="54">
        <v>2</v>
      </c>
      <c r="E483">
        <v>1</v>
      </c>
      <c r="F483">
        <v>1</v>
      </c>
      <c r="G483" s="53">
        <f>'Regression Results'!$C$2*E483</f>
        <v>20.203699931482753</v>
      </c>
      <c r="H483">
        <f>LOOKUP(D483,'Regression Results'!$A$15:$A$17,'Regression Results'!$B$15:$B$17)+LOOKUP(D483,'Regression Results'!$A$15:$A$17,'Regression Results'!$C$15:$C$17)*F483+LOOKUP(D483,'Regression Results'!$A$15:$A$17,'Regression Results'!$D$15:$D$17)*F483*C483</f>
        <v>7.8851258106736264</v>
      </c>
      <c r="I483" s="53">
        <f t="shared" si="10"/>
        <v>12.318574120809126</v>
      </c>
    </row>
    <row r="484" spans="1:9" x14ac:dyDescent="0.25">
      <c r="A484" s="51">
        <v>4</v>
      </c>
      <c r="B484" s="51">
        <v>28</v>
      </c>
      <c r="C484" s="52">
        <v>79.564999999999984</v>
      </c>
      <c r="D484" s="54">
        <v>2</v>
      </c>
      <c r="E484">
        <v>1</v>
      </c>
      <c r="F484">
        <v>1</v>
      </c>
      <c r="G484" s="53">
        <f>'Regression Results'!$C$2*E484</f>
        <v>20.203699931482753</v>
      </c>
      <c r="H484">
        <f>LOOKUP(D484,'Regression Results'!$A$15:$A$17,'Regression Results'!$B$15:$B$17)+LOOKUP(D484,'Regression Results'!$A$15:$A$17,'Regression Results'!$C$15:$C$17)*F484+LOOKUP(D484,'Regression Results'!$A$15:$A$17,'Regression Results'!$D$15:$D$17)*F484*C484</f>
        <v>8.4413755527074095</v>
      </c>
      <c r="I484" s="53">
        <f t="shared" si="10"/>
        <v>11.762324378775343</v>
      </c>
    </row>
    <row r="485" spans="1:9" x14ac:dyDescent="0.25">
      <c r="A485" s="51">
        <v>4</v>
      </c>
      <c r="B485" s="51">
        <v>29</v>
      </c>
      <c r="C485" s="52">
        <v>78.957500499999995</v>
      </c>
      <c r="D485" s="54">
        <v>2</v>
      </c>
      <c r="E485">
        <v>1</v>
      </c>
      <c r="F485">
        <v>1</v>
      </c>
      <c r="G485" s="53">
        <f>'Regression Results'!$C$2*E485</f>
        <v>20.203699931482753</v>
      </c>
      <c r="H485">
        <f>LOOKUP(D485,'Regression Results'!$A$15:$A$17,'Regression Results'!$B$15:$B$17)+LOOKUP(D485,'Regression Results'!$A$15:$A$17,'Regression Results'!$C$15:$C$17)*F485+LOOKUP(D485,'Regression Results'!$A$15:$A$17,'Regression Results'!$D$15:$D$17)*F485*C485</f>
        <v>8.5224118587663984</v>
      </c>
      <c r="I485" s="53">
        <f t="shared" si="10"/>
        <v>11.681288072716354</v>
      </c>
    </row>
    <row r="486" spans="1:9" x14ac:dyDescent="0.25">
      <c r="A486" s="51">
        <v>4</v>
      </c>
      <c r="B486" s="51">
        <v>30</v>
      </c>
      <c r="C486" s="52">
        <v>82.15999995833333</v>
      </c>
      <c r="D486" s="54">
        <v>2</v>
      </c>
      <c r="E486">
        <v>1</v>
      </c>
      <c r="F486">
        <v>1</v>
      </c>
      <c r="G486" s="53">
        <f>'Regression Results'!$C$2*E486</f>
        <v>20.203699931482753</v>
      </c>
      <c r="H486">
        <f>LOOKUP(D486,'Regression Results'!$A$15:$A$17,'Regression Results'!$B$15:$B$17)+LOOKUP(D486,'Regression Results'!$A$15:$A$17,'Regression Results'!$C$15:$C$17)*F486+LOOKUP(D486,'Regression Results'!$A$15:$A$17,'Regression Results'!$D$15:$D$17)*F486*C486</f>
        <v>8.0952201882230508</v>
      </c>
      <c r="I486" s="53">
        <f t="shared" si="10"/>
        <v>12.108479743259702</v>
      </c>
    </row>
    <row r="487" spans="1:9" x14ac:dyDescent="0.25">
      <c r="A487" s="51">
        <v>5</v>
      </c>
      <c r="B487" s="51">
        <v>1</v>
      </c>
      <c r="C487" s="52">
        <v>72.41</v>
      </c>
      <c r="D487" s="54">
        <v>2</v>
      </c>
      <c r="E487">
        <v>1</v>
      </c>
      <c r="F487">
        <v>1</v>
      </c>
      <c r="G487" s="53">
        <f>'Regression Results'!$C$2*E487</f>
        <v>20.203699931482753</v>
      </c>
      <c r="H487">
        <f>LOOKUP(D487,'Regression Results'!$A$15:$A$17,'Regression Results'!$B$15:$B$17)+LOOKUP(D487,'Regression Results'!$A$15:$A$17,'Regression Results'!$C$15:$C$17)*F487+LOOKUP(D487,'Regression Results'!$A$15:$A$17,'Regression Results'!$D$15:$D$17)*F487*C487</f>
        <v>9.3958039429399403</v>
      </c>
      <c r="I487" s="53">
        <f t="shared" si="10"/>
        <v>10.807895988542812</v>
      </c>
    </row>
    <row r="488" spans="1:9" x14ac:dyDescent="0.25">
      <c r="A488" s="51">
        <v>5</v>
      </c>
      <c r="B488" s="51">
        <v>2</v>
      </c>
      <c r="C488" s="52">
        <v>71.419999583333336</v>
      </c>
      <c r="D488" s="54">
        <v>2</v>
      </c>
      <c r="E488">
        <v>1</v>
      </c>
      <c r="F488">
        <v>1</v>
      </c>
      <c r="G488" s="53">
        <f>'Regression Results'!$C$2*E488</f>
        <v>20.203699931482753</v>
      </c>
      <c r="H488">
        <f>LOOKUP(D488,'Regression Results'!$A$15:$A$17,'Regression Results'!$B$15:$B$17)+LOOKUP(D488,'Regression Results'!$A$15:$A$17,'Regression Results'!$C$15:$C$17)*F488+LOOKUP(D488,'Regression Results'!$A$15:$A$17,'Regression Results'!$D$15:$D$17)*F488*C488</f>
        <v>9.5278632726406673</v>
      </c>
      <c r="I488" s="53">
        <f t="shared" si="10"/>
        <v>10.675836658842085</v>
      </c>
    </row>
    <row r="489" spans="1:9" x14ac:dyDescent="0.25">
      <c r="A489" s="51">
        <v>5</v>
      </c>
      <c r="B489" s="51">
        <v>3</v>
      </c>
      <c r="C489" s="52">
        <v>68.675000249999997</v>
      </c>
      <c r="D489" s="54">
        <v>2</v>
      </c>
      <c r="E489">
        <v>1</v>
      </c>
      <c r="F489">
        <v>1</v>
      </c>
      <c r="G489" s="53">
        <f>'Regression Results'!$C$2*E489</f>
        <v>20.203699931482753</v>
      </c>
      <c r="H489">
        <f>LOOKUP(D489,'Regression Results'!$A$15:$A$17,'Regression Results'!$B$15:$B$17)+LOOKUP(D489,'Regression Results'!$A$15:$A$17,'Regression Results'!$C$15:$C$17)*F489+LOOKUP(D489,'Regression Results'!$A$15:$A$17,'Regression Results'!$D$15:$D$17)*F489*C489</f>
        <v>9.8940275346815785</v>
      </c>
      <c r="I489" s="53">
        <f t="shared" si="10"/>
        <v>10.309672396801174</v>
      </c>
    </row>
    <row r="490" spans="1:9" x14ac:dyDescent="0.25">
      <c r="A490" s="51">
        <v>5</v>
      </c>
      <c r="B490" s="51">
        <v>4</v>
      </c>
      <c r="C490" s="52">
        <v>69.492499499999994</v>
      </c>
      <c r="D490" s="54">
        <v>2</v>
      </c>
      <c r="E490">
        <v>1</v>
      </c>
      <c r="F490">
        <v>1</v>
      </c>
      <c r="G490" s="53">
        <f>'Regression Results'!$C$2*E490</f>
        <v>20.203699931482753</v>
      </c>
      <c r="H490">
        <f>LOOKUP(D490,'Regression Results'!$A$15:$A$17,'Regression Results'!$B$15:$B$17)+LOOKUP(D490,'Regression Results'!$A$15:$A$17,'Regression Results'!$C$15:$C$17)*F490+LOOKUP(D490,'Regression Results'!$A$15:$A$17,'Regression Results'!$D$15:$D$17)*F490*C490</f>
        <v>9.7849786886726609</v>
      </c>
      <c r="I490" s="53">
        <f t="shared" si="10"/>
        <v>10.418721242810092</v>
      </c>
    </row>
    <row r="491" spans="1:9" x14ac:dyDescent="0.25">
      <c r="A491" s="51">
        <v>5</v>
      </c>
      <c r="B491" s="51">
        <v>5</v>
      </c>
      <c r="C491" s="52">
        <v>72.034999708333345</v>
      </c>
      <c r="D491" s="54">
        <v>2</v>
      </c>
      <c r="E491">
        <v>1</v>
      </c>
      <c r="F491">
        <v>1</v>
      </c>
      <c r="G491" s="53">
        <f>'Regression Results'!$C$2*E491</f>
        <v>20.203699931482753</v>
      </c>
      <c r="H491">
        <f>LOOKUP(D491,'Regression Results'!$A$15:$A$17,'Regression Results'!$B$15:$B$17)+LOOKUP(D491,'Regression Results'!$A$15:$A$17,'Regression Results'!$C$15:$C$17)*F491+LOOKUP(D491,'Regression Results'!$A$15:$A$17,'Regression Results'!$D$15:$D$17)*F491*C491</f>
        <v>9.445826434164557</v>
      </c>
      <c r="I491" s="53">
        <f t="shared" si="10"/>
        <v>10.757873497318196</v>
      </c>
    </row>
    <row r="492" spans="1:9" x14ac:dyDescent="0.25">
      <c r="A492" s="51">
        <v>5</v>
      </c>
      <c r="B492" s="51">
        <v>6</v>
      </c>
      <c r="C492" s="52">
        <v>71.99000012499998</v>
      </c>
      <c r="D492" s="54">
        <v>2</v>
      </c>
      <c r="E492">
        <v>1</v>
      </c>
      <c r="F492">
        <v>1</v>
      </c>
      <c r="G492" s="53">
        <f>'Regression Results'!$C$2*E492</f>
        <v>20.203699931482753</v>
      </c>
      <c r="H492">
        <f>LOOKUP(D492,'Regression Results'!$A$15:$A$17,'Regression Results'!$B$15:$B$17)+LOOKUP(D492,'Regression Results'!$A$15:$A$17,'Regression Results'!$C$15:$C$17)*F492+LOOKUP(D492,'Regression Results'!$A$15:$A$17,'Regression Results'!$D$15:$D$17)*F492*C492</f>
        <v>9.4518290728622514</v>
      </c>
      <c r="I492" s="53">
        <f t="shared" si="10"/>
        <v>10.751870858620501</v>
      </c>
    </row>
    <row r="493" spans="1:9" x14ac:dyDescent="0.25">
      <c r="A493" s="51">
        <v>5</v>
      </c>
      <c r="B493" s="51">
        <v>7</v>
      </c>
      <c r="C493" s="52">
        <v>69.042500125000004</v>
      </c>
      <c r="D493" s="54">
        <v>2</v>
      </c>
      <c r="E493">
        <v>1</v>
      </c>
      <c r="F493">
        <v>1</v>
      </c>
      <c r="G493" s="53">
        <f>'Regression Results'!$C$2*E493</f>
        <v>20.203699931482753</v>
      </c>
      <c r="H493">
        <f>LOOKUP(D493,'Regression Results'!$A$15:$A$17,'Regression Results'!$B$15:$B$17)+LOOKUP(D493,'Regression Results'!$A$15:$A$17,'Regression Results'!$C$15:$C$17)*F493+LOOKUP(D493,'Regression Results'!$A$15:$A$17,'Regression Results'!$D$15:$D$17)*F493*C493</f>
        <v>9.8450055480838259</v>
      </c>
      <c r="I493" s="53">
        <f t="shared" si="10"/>
        <v>10.358694383398927</v>
      </c>
    </row>
    <row r="494" spans="1:9" x14ac:dyDescent="0.25">
      <c r="A494" s="51">
        <v>5</v>
      </c>
      <c r="B494" s="51">
        <v>8</v>
      </c>
      <c r="C494" s="52">
        <v>66.904999791666668</v>
      </c>
      <c r="D494" s="54">
        <v>2</v>
      </c>
      <c r="E494">
        <v>1</v>
      </c>
      <c r="F494">
        <v>1</v>
      </c>
      <c r="G494" s="53">
        <f>'Regression Results'!$C$2*E494</f>
        <v>20.203699931482753</v>
      </c>
      <c r="H494">
        <f>LOOKUP(D494,'Regression Results'!$A$15:$A$17,'Regression Results'!$B$15:$B$17)+LOOKUP(D494,'Regression Results'!$A$15:$A$17,'Regression Results'!$C$15:$C$17)*F494+LOOKUP(D494,'Regression Results'!$A$15:$A$17,'Regression Results'!$D$15:$D$17)*F494*C494</f>
        <v>10.13013357076235</v>
      </c>
      <c r="I494" s="53">
        <f t="shared" si="10"/>
        <v>10.073566360720402</v>
      </c>
    </row>
    <row r="495" spans="1:9" x14ac:dyDescent="0.25">
      <c r="A495" s="51">
        <v>5</v>
      </c>
      <c r="B495" s="51">
        <v>9</v>
      </c>
      <c r="C495" s="52">
        <v>66.687500374999999</v>
      </c>
      <c r="D495" s="54">
        <v>2</v>
      </c>
      <c r="E495">
        <v>1</v>
      </c>
      <c r="F495">
        <v>1</v>
      </c>
      <c r="G495" s="53">
        <f>'Regression Results'!$C$2*E495</f>
        <v>20.203699931482753</v>
      </c>
      <c r="H495">
        <f>LOOKUP(D495,'Regression Results'!$A$15:$A$17,'Regression Results'!$B$15:$B$17)+LOOKUP(D495,'Regression Results'!$A$15:$A$17,'Regression Results'!$C$15:$C$17)*F495+LOOKUP(D495,'Regression Results'!$A$15:$A$17,'Regression Results'!$D$15:$D$17)*F495*C495</f>
        <v>10.159146515294241</v>
      </c>
      <c r="I495" s="53">
        <f t="shared" si="10"/>
        <v>10.044553416188512</v>
      </c>
    </row>
    <row r="496" spans="1:9" x14ac:dyDescent="0.25">
      <c r="A496" s="51">
        <v>5</v>
      </c>
      <c r="B496" s="51">
        <v>10</v>
      </c>
      <c r="C496" s="52">
        <v>71.25500000000001</v>
      </c>
      <c r="D496" s="54">
        <v>2</v>
      </c>
      <c r="E496">
        <v>1</v>
      </c>
      <c r="F496">
        <v>1</v>
      </c>
      <c r="G496" s="53">
        <f>'Regression Results'!$C$2*E496</f>
        <v>20.203699931482753</v>
      </c>
      <c r="H496">
        <f>LOOKUP(D496,'Regression Results'!$A$15:$A$17,'Regression Results'!$B$15:$B$17)+LOOKUP(D496,'Regression Results'!$A$15:$A$17,'Regression Results'!$C$15:$C$17)*F496+LOOKUP(D496,'Regression Results'!$A$15:$A$17,'Regression Results'!$D$15:$D$17)*F496*C496</f>
        <v>9.5498730960802014</v>
      </c>
      <c r="I496" s="53">
        <f t="shared" si="10"/>
        <v>10.653826835402551</v>
      </c>
    </row>
    <row r="497" spans="1:9" x14ac:dyDescent="0.25">
      <c r="A497" s="51">
        <v>5</v>
      </c>
      <c r="B497" s="51">
        <v>11</v>
      </c>
      <c r="C497" s="52">
        <v>77.254999916666662</v>
      </c>
      <c r="D497" s="54">
        <v>2</v>
      </c>
      <c r="E497">
        <v>1</v>
      </c>
      <c r="F497">
        <v>1</v>
      </c>
      <c r="G497" s="53">
        <f>'Regression Results'!$C$2*E497</f>
        <v>20.203699931482753</v>
      </c>
      <c r="H497">
        <f>LOOKUP(D497,'Regression Results'!$A$15:$A$17,'Regression Results'!$B$15:$B$17)+LOOKUP(D497,'Regression Results'!$A$15:$A$17,'Regression Results'!$C$15:$C$17)*F497+LOOKUP(D497,'Regression Results'!$A$15:$A$17,'Regression Results'!$D$15:$D$17)*F497*C497</f>
        <v>8.7495138701040336</v>
      </c>
      <c r="I497" s="53">
        <f t="shared" si="10"/>
        <v>11.454186061378719</v>
      </c>
    </row>
    <row r="498" spans="1:9" x14ac:dyDescent="0.25">
      <c r="A498" s="51">
        <v>5</v>
      </c>
      <c r="B498" s="51">
        <v>12</v>
      </c>
      <c r="C498" s="52">
        <v>80.127499708333346</v>
      </c>
      <c r="D498" s="54">
        <v>2</v>
      </c>
      <c r="E498">
        <v>1</v>
      </c>
      <c r="F498">
        <v>1</v>
      </c>
      <c r="G498" s="53">
        <f>'Regression Results'!$C$2*E498</f>
        <v>20.203699931482753</v>
      </c>
      <c r="H498">
        <f>LOOKUP(D498,'Regression Results'!$A$15:$A$17,'Regression Results'!$B$15:$B$17)+LOOKUP(D498,'Regression Results'!$A$15:$A$17,'Regression Results'!$C$15:$C$17)*F498+LOOKUP(D498,'Regression Results'!$A$15:$A$17,'Regression Results'!$D$15:$D$17)*F498*C498</f>
        <v>8.3663419131363579</v>
      </c>
      <c r="I498" s="53">
        <f t="shared" si="10"/>
        <v>11.837358018346395</v>
      </c>
    </row>
    <row r="499" spans="1:9" x14ac:dyDescent="0.25">
      <c r="A499" s="51">
        <v>5</v>
      </c>
      <c r="B499" s="51">
        <v>13</v>
      </c>
      <c r="C499" s="52">
        <v>81.687499833333334</v>
      </c>
      <c r="D499" s="54">
        <v>2</v>
      </c>
      <c r="E499">
        <v>1</v>
      </c>
      <c r="F499">
        <v>1</v>
      </c>
      <c r="G499" s="53">
        <f>'Regression Results'!$C$2*E499</f>
        <v>20.203699931482753</v>
      </c>
      <c r="H499">
        <f>LOOKUP(D499,'Regression Results'!$A$15:$A$17,'Regression Results'!$B$15:$B$17)+LOOKUP(D499,'Regression Results'!$A$15:$A$17,'Regression Results'!$C$15:$C$17)*F499+LOOKUP(D499,'Regression Results'!$A$15:$A$17,'Regression Results'!$D$15:$D$17)*F499*C499</f>
        <v>8.1582484948182188</v>
      </c>
      <c r="I499" s="53">
        <f t="shared" si="10"/>
        <v>12.045451436664534</v>
      </c>
    </row>
    <row r="500" spans="1:9" x14ac:dyDescent="0.25">
      <c r="A500" s="51">
        <v>5</v>
      </c>
      <c r="B500" s="51">
        <v>14</v>
      </c>
      <c r="C500" s="52">
        <v>75.537499791666662</v>
      </c>
      <c r="D500" s="54">
        <v>2</v>
      </c>
      <c r="E500">
        <v>1</v>
      </c>
      <c r="F500">
        <v>1</v>
      </c>
      <c r="G500" s="53">
        <f>'Regression Results'!$C$2*E500</f>
        <v>20.203699931482753</v>
      </c>
      <c r="H500">
        <f>LOOKUP(D500,'Regression Results'!$A$15:$A$17,'Regression Results'!$B$15:$B$17)+LOOKUP(D500,'Regression Results'!$A$15:$A$17,'Regression Results'!$C$15:$C$17)*F500+LOOKUP(D500,'Regression Results'!$A$15:$A$17,'Regression Results'!$D$15:$D$17)*F500*C500</f>
        <v>8.9786167183958465</v>
      </c>
      <c r="I500" s="53">
        <f t="shared" si="10"/>
        <v>11.225083213086906</v>
      </c>
    </row>
    <row r="501" spans="1:9" x14ac:dyDescent="0.25">
      <c r="A501" s="51">
        <v>5</v>
      </c>
      <c r="B501" s="51">
        <v>15</v>
      </c>
      <c r="C501" s="52">
        <v>76.354999708333338</v>
      </c>
      <c r="D501" s="54">
        <v>2</v>
      </c>
      <c r="E501">
        <v>1</v>
      </c>
      <c r="F501">
        <v>1</v>
      </c>
      <c r="G501" s="53">
        <f>'Regression Results'!$C$2*E501</f>
        <v>20.203699931482753</v>
      </c>
      <c r="H501">
        <f>LOOKUP(D501,'Regression Results'!$A$15:$A$17,'Regression Results'!$B$15:$B$17)+LOOKUP(D501,'Regression Results'!$A$15:$A$17,'Regression Results'!$C$15:$C$17)*F501+LOOKUP(D501,'Regression Results'!$A$15:$A$17,'Regression Results'!$D$15:$D$17)*F501*C501</f>
        <v>8.8695677834581232</v>
      </c>
      <c r="I501" s="53">
        <f t="shared" si="10"/>
        <v>11.334132148024629</v>
      </c>
    </row>
    <row r="502" spans="1:9" x14ac:dyDescent="0.25">
      <c r="A502" s="51">
        <v>5</v>
      </c>
      <c r="B502" s="51">
        <v>16</v>
      </c>
      <c r="C502" s="52">
        <v>84.709999416666662</v>
      </c>
      <c r="D502" s="54">
        <v>2</v>
      </c>
      <c r="E502">
        <v>1</v>
      </c>
      <c r="F502">
        <v>1</v>
      </c>
      <c r="G502" s="53">
        <f>'Regression Results'!$C$2*E502</f>
        <v>20.203699931482753</v>
      </c>
      <c r="H502">
        <f>LOOKUP(D502,'Regression Results'!$A$15:$A$17,'Regression Results'!$B$15:$B$17)+LOOKUP(D502,'Regression Results'!$A$15:$A$17,'Regression Results'!$C$15:$C$17)*F502+LOOKUP(D502,'Regression Results'!$A$15:$A$17,'Regression Results'!$D$15:$D$17)*F502*C502</f>
        <v>7.7550675847134904</v>
      </c>
      <c r="I502" s="53">
        <f t="shared" si="10"/>
        <v>12.448632346769262</v>
      </c>
    </row>
    <row r="503" spans="1:9" x14ac:dyDescent="0.25">
      <c r="A503" s="51">
        <v>5</v>
      </c>
      <c r="B503" s="51">
        <v>17</v>
      </c>
      <c r="C503" s="52">
        <v>87.32750041666668</v>
      </c>
      <c r="D503" s="54">
        <v>2</v>
      </c>
      <c r="E503">
        <v>1</v>
      </c>
      <c r="F503">
        <v>1</v>
      </c>
      <c r="G503" s="53">
        <f>'Regression Results'!$C$2*E503</f>
        <v>20.203699931482753</v>
      </c>
      <c r="H503">
        <f>LOOKUP(D503,'Regression Results'!$A$15:$A$17,'Regression Results'!$B$15:$B$17)+LOOKUP(D503,'Regression Results'!$A$15:$A$17,'Regression Results'!$C$15:$C$17)*F503+LOOKUP(D503,'Regression Results'!$A$15:$A$17,'Regression Results'!$D$15:$D$17)*F503*C503</f>
        <v>7.4059107341387787</v>
      </c>
      <c r="I503" s="53">
        <f t="shared" si="10"/>
        <v>12.797789197343974</v>
      </c>
    </row>
    <row r="504" spans="1:9" x14ac:dyDescent="0.25">
      <c r="A504" s="51">
        <v>5</v>
      </c>
      <c r="B504" s="51">
        <v>18</v>
      </c>
      <c r="C504" s="52">
        <v>83.622498791666672</v>
      </c>
      <c r="D504" s="54">
        <v>2</v>
      </c>
      <c r="E504">
        <v>1</v>
      </c>
      <c r="F504">
        <v>1</v>
      </c>
      <c r="G504" s="53">
        <f>'Regression Results'!$C$2*E504</f>
        <v>20.203699931482753</v>
      </c>
      <c r="H504">
        <f>LOOKUP(D504,'Regression Results'!$A$15:$A$17,'Regression Results'!$B$15:$B$17)+LOOKUP(D504,'Regression Results'!$A$15:$A$17,'Regression Results'!$C$15:$C$17)*F504+LOOKUP(D504,'Regression Results'!$A$15:$A$17,'Regression Results'!$D$15:$D$17)*F504*C504</f>
        <v>7.9001327798072172</v>
      </c>
      <c r="I504" s="53">
        <f t="shared" si="10"/>
        <v>12.303567151675535</v>
      </c>
    </row>
    <row r="505" spans="1:9" x14ac:dyDescent="0.25">
      <c r="A505" s="51">
        <v>5</v>
      </c>
      <c r="B505" s="51">
        <v>19</v>
      </c>
      <c r="C505" s="52">
        <v>88.31000058333332</v>
      </c>
      <c r="D505" s="54">
        <v>2</v>
      </c>
      <c r="E505">
        <v>1</v>
      </c>
      <c r="F505">
        <v>1</v>
      </c>
      <c r="G505" s="53">
        <f>'Regression Results'!$C$2*E505</f>
        <v>20.203699931482753</v>
      </c>
      <c r="H505">
        <f>LOOKUP(D505,'Regression Results'!$A$15:$A$17,'Regression Results'!$B$15:$B$17)+LOOKUP(D505,'Regression Results'!$A$15:$A$17,'Regression Results'!$C$15:$C$17)*F505+LOOKUP(D505,'Regression Results'!$A$15:$A$17,'Regression Results'!$D$15:$D$17)*F505*C505</f>
        <v>7.274851886832721</v>
      </c>
      <c r="I505" s="53">
        <f t="shared" si="10"/>
        <v>12.928848044650032</v>
      </c>
    </row>
    <row r="506" spans="1:9" x14ac:dyDescent="0.25">
      <c r="A506" s="51">
        <v>5</v>
      </c>
      <c r="B506" s="51">
        <v>20</v>
      </c>
      <c r="C506" s="52">
        <v>93.672499791666667</v>
      </c>
      <c r="D506" s="54">
        <v>2</v>
      </c>
      <c r="E506">
        <v>1</v>
      </c>
      <c r="F506">
        <v>1</v>
      </c>
      <c r="G506" s="53">
        <f>'Regression Results'!$C$2*E506</f>
        <v>20.203699931482753</v>
      </c>
      <c r="H506">
        <f>LOOKUP(D506,'Regression Results'!$A$15:$A$17,'Regression Results'!$B$15:$B$17)+LOOKUP(D506,'Regression Results'!$A$15:$A$17,'Regression Results'!$C$15:$C$17)*F506+LOOKUP(D506,'Regression Results'!$A$15:$A$17,'Regression Results'!$D$15:$D$17)*F506*C506</f>
        <v>6.5595309242844575</v>
      </c>
      <c r="I506" s="53">
        <f t="shared" si="10"/>
        <v>13.644169007198295</v>
      </c>
    </row>
    <row r="507" spans="1:9" x14ac:dyDescent="0.25">
      <c r="A507" s="51">
        <v>5</v>
      </c>
      <c r="B507" s="51">
        <v>21</v>
      </c>
      <c r="C507" s="52">
        <v>95.982500374999987</v>
      </c>
      <c r="D507" s="54">
        <v>2</v>
      </c>
      <c r="E507">
        <v>1</v>
      </c>
      <c r="F507">
        <v>1</v>
      </c>
      <c r="G507" s="53">
        <f>'Regression Results'!$C$2*E507</f>
        <v>20.203699931482753</v>
      </c>
      <c r="H507">
        <f>LOOKUP(D507,'Regression Results'!$A$15:$A$17,'Regression Results'!$B$15:$B$17)+LOOKUP(D507,'Regression Results'!$A$15:$A$17,'Regression Results'!$C$15:$C$17)*F507+LOOKUP(D507,'Regression Results'!$A$15:$A$17,'Regression Results'!$D$15:$D$17)*F507*C507</f>
        <v>6.2513925401912314</v>
      </c>
      <c r="I507" s="53">
        <f t="shared" si="10"/>
        <v>13.952307391291521</v>
      </c>
    </row>
    <row r="508" spans="1:9" x14ac:dyDescent="0.25">
      <c r="A508" s="51">
        <v>5</v>
      </c>
      <c r="B508" s="51">
        <v>22</v>
      </c>
      <c r="C508" s="52">
        <v>91.174999708333345</v>
      </c>
      <c r="D508" s="54">
        <v>2</v>
      </c>
      <c r="E508">
        <v>1</v>
      </c>
      <c r="F508">
        <v>1</v>
      </c>
      <c r="G508" s="53">
        <f>'Regression Results'!$C$2*E508</f>
        <v>20.203699931482753</v>
      </c>
      <c r="H508">
        <f>LOOKUP(D508,'Regression Results'!$A$15:$A$17,'Regression Results'!$B$15:$B$17)+LOOKUP(D508,'Regression Results'!$A$15:$A$17,'Regression Results'!$C$15:$C$17)*F508+LOOKUP(D508,'Regression Results'!$A$15:$A$17,'Regression Results'!$D$15:$D$17)*F508*C508</f>
        <v>6.8926804678402149</v>
      </c>
      <c r="I508" s="53">
        <f t="shared" si="10"/>
        <v>13.311019463642538</v>
      </c>
    </row>
    <row r="509" spans="1:9" x14ac:dyDescent="0.25">
      <c r="A509" s="51">
        <v>5</v>
      </c>
      <c r="B509" s="51">
        <v>23</v>
      </c>
      <c r="C509" s="52">
        <v>89.09750008333333</v>
      </c>
      <c r="D509" s="54">
        <v>2</v>
      </c>
      <c r="E509">
        <v>1</v>
      </c>
      <c r="F509">
        <v>1</v>
      </c>
      <c r="G509" s="53">
        <f>'Regression Results'!$C$2*E509</f>
        <v>20.203699931482753</v>
      </c>
      <c r="H509">
        <f>LOOKUP(D509,'Regression Results'!$A$15:$A$17,'Regression Results'!$B$15:$B$17)+LOOKUP(D509,'Regression Results'!$A$15:$A$17,'Regression Results'!$C$15:$C$17)*F509+LOOKUP(D509,'Regression Results'!$A$15:$A$17,'Regression Results'!$D$15:$D$17)*F509*C509</f>
        <v>7.1698048036609627</v>
      </c>
      <c r="I509" s="53">
        <f t="shared" si="10"/>
        <v>13.03389512782179</v>
      </c>
    </row>
    <row r="510" spans="1:9" x14ac:dyDescent="0.25">
      <c r="A510" s="51">
        <v>5</v>
      </c>
      <c r="B510" s="51">
        <v>24</v>
      </c>
      <c r="C510" s="52">
        <v>83.637500541666654</v>
      </c>
      <c r="D510" s="54">
        <v>2</v>
      </c>
      <c r="E510">
        <v>1</v>
      </c>
      <c r="F510">
        <v>1</v>
      </c>
      <c r="G510" s="53">
        <f>'Regression Results'!$C$2*E510</f>
        <v>20.203699931482753</v>
      </c>
      <c r="H510">
        <f>LOOKUP(D510,'Regression Results'!$A$15:$A$17,'Regression Results'!$B$15:$B$17)+LOOKUP(D510,'Regression Results'!$A$15:$A$17,'Regression Results'!$C$15:$C$17)*F510+LOOKUP(D510,'Regression Results'!$A$15:$A$17,'Regression Results'!$D$15:$D$17)*F510*C510</f>
        <v>7.8981316482763777</v>
      </c>
      <c r="I510" s="53">
        <f t="shared" si="10"/>
        <v>12.305568283206375</v>
      </c>
    </row>
    <row r="511" spans="1:9" x14ac:dyDescent="0.25">
      <c r="A511" s="51">
        <v>5</v>
      </c>
      <c r="B511" s="51">
        <v>25</v>
      </c>
      <c r="C511" s="52">
        <v>81.147499708333342</v>
      </c>
      <c r="D511" s="54">
        <v>2</v>
      </c>
      <c r="E511">
        <v>1</v>
      </c>
      <c r="F511">
        <v>1</v>
      </c>
      <c r="G511" s="53">
        <f>'Regression Results'!$C$2*E511</f>
        <v>20.203699931482753</v>
      </c>
      <c r="H511">
        <f>LOOKUP(D511,'Regression Results'!$A$15:$A$17,'Regression Results'!$B$15:$B$17)+LOOKUP(D511,'Regression Results'!$A$15:$A$17,'Regression Results'!$C$15:$C$17)*F511+LOOKUP(D511,'Regression Results'!$A$15:$A$17,'Regression Results'!$D$15:$D$17)*F511*C511</f>
        <v>8.2302808428306715</v>
      </c>
      <c r="I511" s="53">
        <f t="shared" si="10"/>
        <v>11.973419088652081</v>
      </c>
    </row>
    <row r="512" spans="1:9" x14ac:dyDescent="0.25">
      <c r="A512" s="51">
        <v>5</v>
      </c>
      <c r="B512" s="51">
        <v>26</v>
      </c>
      <c r="C512" s="52">
        <v>85.220000250000012</v>
      </c>
      <c r="D512" s="54">
        <v>2</v>
      </c>
      <c r="E512">
        <v>1</v>
      </c>
      <c r="F512">
        <v>1</v>
      </c>
      <c r="G512" s="53">
        <f>'Regression Results'!$C$2*E512</f>
        <v>20.203699931482753</v>
      </c>
      <c r="H512">
        <f>LOOKUP(D512,'Regression Results'!$A$15:$A$17,'Regression Results'!$B$15:$B$17)+LOOKUP(D512,'Regression Results'!$A$15:$A$17,'Regression Results'!$C$15:$C$17)*F512+LOOKUP(D512,'Regression Results'!$A$15:$A$17,'Regression Results'!$D$15:$D$17)*F512*C512</f>
        <v>7.6870369383996398</v>
      </c>
      <c r="I512" s="53">
        <f t="shared" si="10"/>
        <v>12.516662993083113</v>
      </c>
    </row>
    <row r="513" spans="1:9" x14ac:dyDescent="0.25">
      <c r="A513" s="51">
        <v>5</v>
      </c>
      <c r="B513" s="51">
        <v>27</v>
      </c>
      <c r="C513" s="52">
        <v>93.874999916666653</v>
      </c>
      <c r="D513" s="54">
        <v>2</v>
      </c>
      <c r="E513">
        <v>1</v>
      </c>
      <c r="F513">
        <v>1</v>
      </c>
      <c r="G513" s="53">
        <f>'Regression Results'!$C$2*E513</f>
        <v>20.203699931482753</v>
      </c>
      <c r="H513">
        <f>LOOKUP(D513,'Regression Results'!$A$15:$A$17,'Regression Results'!$B$15:$B$17)+LOOKUP(D513,'Regression Results'!$A$15:$A$17,'Regression Results'!$C$15:$C$17)*F513+LOOKUP(D513,'Regression Results'!$A$15:$A$17,'Regression Results'!$D$15:$D$17)*F513*C513</f>
        <v>6.5325187833584444</v>
      </c>
      <c r="I513" s="53">
        <f t="shared" si="10"/>
        <v>13.671181148124308</v>
      </c>
    </row>
    <row r="514" spans="1:9" x14ac:dyDescent="0.25">
      <c r="A514" s="51">
        <v>5</v>
      </c>
      <c r="B514" s="51">
        <v>28</v>
      </c>
      <c r="C514" s="52">
        <v>98.150000333333324</v>
      </c>
      <c r="D514" s="54">
        <v>2</v>
      </c>
      <c r="E514">
        <v>1</v>
      </c>
      <c r="F514">
        <v>1</v>
      </c>
      <c r="G514" s="53">
        <f>'Regression Results'!$C$2*E514</f>
        <v>20.203699931482753</v>
      </c>
      <c r="H514">
        <f>LOOKUP(D514,'Regression Results'!$A$15:$A$17,'Regression Results'!$B$15:$B$17)+LOOKUP(D514,'Regression Results'!$A$15:$A$17,'Regression Results'!$C$15:$C$17)*F514+LOOKUP(D514,'Regression Results'!$A$15:$A$17,'Regression Results'!$D$15:$D$17)*F514*C514</f>
        <v>5.9622627713496978</v>
      </c>
      <c r="I514" s="53">
        <f t="shared" si="10"/>
        <v>14.241437160133055</v>
      </c>
    </row>
    <row r="515" spans="1:9" x14ac:dyDescent="0.25">
      <c r="A515" s="51">
        <v>5</v>
      </c>
      <c r="B515" s="51">
        <v>29</v>
      </c>
      <c r="C515" s="52">
        <v>92.457500208333329</v>
      </c>
      <c r="D515" s="54">
        <v>2</v>
      </c>
      <c r="E515">
        <v>1</v>
      </c>
      <c r="F515">
        <v>1</v>
      </c>
      <c r="G515" s="53">
        <f>'Regression Results'!$C$2*E515</f>
        <v>20.203699931482753</v>
      </c>
      <c r="H515">
        <f>LOOKUP(D515,'Regression Results'!$A$15:$A$17,'Regression Results'!$B$15:$B$17)+LOOKUP(D515,'Regression Results'!$A$15:$A$17,'Regression Results'!$C$15:$C$17)*F515+LOOKUP(D515,'Regression Results'!$A$15:$A$17,'Regression Results'!$D$15:$D$17)*F515*C515</f>
        <v>6.721603614215141</v>
      </c>
      <c r="I515" s="53">
        <f t="shared" ref="I515:I578" si="11">G515-H515</f>
        <v>13.482096317267612</v>
      </c>
    </row>
    <row r="516" spans="1:9" x14ac:dyDescent="0.25">
      <c r="A516" s="51">
        <v>5</v>
      </c>
      <c r="B516" s="51">
        <v>30</v>
      </c>
      <c r="C516" s="52">
        <v>89.937500458333361</v>
      </c>
      <c r="D516" s="54">
        <v>2</v>
      </c>
      <c r="E516">
        <v>1</v>
      </c>
      <c r="F516">
        <v>1</v>
      </c>
      <c r="G516" s="53">
        <f>'Regression Results'!$C$2*E516</f>
        <v>20.203699931482753</v>
      </c>
      <c r="H516">
        <f>LOOKUP(D516,'Regression Results'!$A$15:$A$17,'Regression Results'!$B$15:$B$17)+LOOKUP(D516,'Regression Results'!$A$15:$A$17,'Regression Results'!$C$15:$C$17)*F516+LOOKUP(D516,'Regression Results'!$A$15:$A$17,'Regression Results'!$D$15:$D$17)*F516*C516</f>
        <v>7.0577544604455884</v>
      </c>
      <c r="I516" s="53">
        <f t="shared" si="11"/>
        <v>13.145945471037164</v>
      </c>
    </row>
    <row r="517" spans="1:9" x14ac:dyDescent="0.25">
      <c r="A517" s="51">
        <v>5</v>
      </c>
      <c r="B517" s="51">
        <v>31</v>
      </c>
      <c r="C517" s="52">
        <v>89.922499416666668</v>
      </c>
      <c r="D517" s="54">
        <v>2</v>
      </c>
      <c r="E517">
        <v>1</v>
      </c>
      <c r="F517">
        <v>1</v>
      </c>
      <c r="G517" s="53">
        <f>'Regression Results'!$C$2*E517</f>
        <v>20.203699931482753</v>
      </c>
      <c r="H517">
        <f>LOOKUP(D517,'Regression Results'!$A$15:$A$17,'Regression Results'!$B$15:$B$17)+LOOKUP(D517,'Regression Results'!$A$15:$A$17,'Regression Results'!$C$15:$C$17)*F517+LOOKUP(D517,'Regression Results'!$A$15:$A$17,'Regression Results'!$D$15:$D$17)*F517*C517</f>
        <v>7.0597554974895793</v>
      </c>
      <c r="I517" s="53">
        <f t="shared" si="11"/>
        <v>13.143944433993173</v>
      </c>
    </row>
    <row r="518" spans="1:9" x14ac:dyDescent="0.25">
      <c r="A518" s="51">
        <v>6</v>
      </c>
      <c r="B518" s="51">
        <v>1</v>
      </c>
      <c r="C518" s="52">
        <v>88.47500054166666</v>
      </c>
      <c r="D518" s="54">
        <v>2</v>
      </c>
      <c r="E518">
        <v>1</v>
      </c>
      <c r="F518">
        <v>1</v>
      </c>
      <c r="G518" s="53">
        <f>'Regression Results'!$C$2*E518</f>
        <v>20.203699931482753</v>
      </c>
      <c r="H518">
        <f>LOOKUP(D518,'Regression Results'!$A$15:$A$17,'Regression Results'!$B$15:$B$17)+LOOKUP(D518,'Regression Results'!$A$15:$A$17,'Regression Results'!$C$15:$C$17)*F518+LOOKUP(D518,'Regression Results'!$A$15:$A$17,'Regression Results'!$D$15:$D$17)*F518*C518</f>
        <v>7.2528420133707332</v>
      </c>
      <c r="I518" s="53">
        <f t="shared" si="11"/>
        <v>12.950857918112019</v>
      </c>
    </row>
    <row r="519" spans="1:9" x14ac:dyDescent="0.25">
      <c r="A519" s="51">
        <v>6</v>
      </c>
      <c r="B519" s="51">
        <v>2</v>
      </c>
      <c r="C519" s="52">
        <v>82.047499958333333</v>
      </c>
      <c r="D519" s="54">
        <v>2</v>
      </c>
      <c r="E519">
        <v>1</v>
      </c>
      <c r="F519">
        <v>1</v>
      </c>
      <c r="G519" s="53">
        <f>'Regression Results'!$C$2*E519</f>
        <v>20.203699931482753</v>
      </c>
      <c r="H519">
        <f>LOOKUP(D519,'Regression Results'!$A$15:$A$17,'Regression Results'!$B$15:$B$17)+LOOKUP(D519,'Regression Results'!$A$15:$A$17,'Regression Results'!$C$15:$C$17)*F519+LOOKUP(D519,'Regression Results'!$A$15:$A$17,'Regression Results'!$D$15:$D$17)*F519*C519</f>
        <v>8.1102269239185318</v>
      </c>
      <c r="I519" s="53">
        <f t="shared" si="11"/>
        <v>12.093473007564221</v>
      </c>
    </row>
    <row r="520" spans="1:9" x14ac:dyDescent="0.25">
      <c r="A520" s="51">
        <v>6</v>
      </c>
      <c r="B520" s="51">
        <v>3</v>
      </c>
      <c r="C520" s="52">
        <v>80.517499791666665</v>
      </c>
      <c r="D520" s="54">
        <v>2</v>
      </c>
      <c r="E520">
        <v>1</v>
      </c>
      <c r="F520">
        <v>1</v>
      </c>
      <c r="G520" s="53">
        <f>'Regression Results'!$C$2*E520</f>
        <v>20.203699931482753</v>
      </c>
      <c r="H520">
        <f>LOOKUP(D520,'Regression Results'!$A$15:$A$17,'Regression Results'!$B$15:$B$17)+LOOKUP(D520,'Regression Results'!$A$15:$A$17,'Regression Results'!$C$15:$C$17)*F520+LOOKUP(D520,'Regression Results'!$A$15:$A$17,'Regression Results'!$D$15:$D$17)*F520*C520</f>
        <v>8.3143185516092615</v>
      </c>
      <c r="I520" s="53">
        <f t="shared" si="11"/>
        <v>11.889381379873491</v>
      </c>
    </row>
    <row r="521" spans="1:9" x14ac:dyDescent="0.25">
      <c r="A521" s="51">
        <v>6</v>
      </c>
      <c r="B521" s="51">
        <v>4</v>
      </c>
      <c r="C521" s="52">
        <v>90.762500333333335</v>
      </c>
      <c r="D521" s="54">
        <v>2</v>
      </c>
      <c r="E521">
        <v>1</v>
      </c>
      <c r="F521">
        <v>1</v>
      </c>
      <c r="G521" s="53">
        <f>'Regression Results'!$C$2*E521</f>
        <v>20.203699931482753</v>
      </c>
      <c r="H521">
        <f>LOOKUP(D521,'Regression Results'!$A$15:$A$17,'Regression Results'!$B$15:$B$17)+LOOKUP(D521,'Regression Results'!$A$15:$A$17,'Regression Results'!$C$15:$C$17)*F521+LOOKUP(D521,'Regression Results'!$A$15:$A$17,'Regression Results'!$D$15:$D$17)*F521*C521</f>
        <v>6.9477050820195547</v>
      </c>
      <c r="I521" s="53">
        <f t="shared" si="11"/>
        <v>13.255994849463198</v>
      </c>
    </row>
    <row r="522" spans="1:9" x14ac:dyDescent="0.25">
      <c r="A522" s="51">
        <v>6</v>
      </c>
      <c r="B522" s="51">
        <v>5</v>
      </c>
      <c r="C522" s="52">
        <v>98.539999124999994</v>
      </c>
      <c r="D522" s="54">
        <v>2</v>
      </c>
      <c r="E522">
        <v>1</v>
      </c>
      <c r="F522">
        <v>1</v>
      </c>
      <c r="G522" s="53">
        <f>'Regression Results'!$C$2*E522</f>
        <v>20.203699931482753</v>
      </c>
      <c r="H522">
        <f>LOOKUP(D522,'Regression Results'!$A$15:$A$17,'Regression Results'!$B$15:$B$17)+LOOKUP(D522,'Regression Results'!$A$15:$A$17,'Regression Results'!$C$15:$C$17)*F522+LOOKUP(D522,'Regression Results'!$A$15:$A$17,'Regression Results'!$D$15:$D$17)*F522*C522</f>
        <v>5.9102395821221574</v>
      </c>
      <c r="I522" s="53">
        <f t="shared" si="11"/>
        <v>14.293460349360595</v>
      </c>
    </row>
    <row r="523" spans="1:9" x14ac:dyDescent="0.25">
      <c r="A523" s="51">
        <v>6</v>
      </c>
      <c r="B523" s="51">
        <v>6</v>
      </c>
      <c r="C523" s="52">
        <v>99.184999375000018</v>
      </c>
      <c r="D523" s="54">
        <v>2</v>
      </c>
      <c r="E523">
        <v>1</v>
      </c>
      <c r="F523">
        <v>1</v>
      </c>
      <c r="G523" s="53">
        <f>'Regression Results'!$C$2*E523</f>
        <v>20.203699931482753</v>
      </c>
      <c r="H523">
        <f>LOOKUP(D523,'Regression Results'!$A$15:$A$17,'Regression Results'!$B$15:$B$17)+LOOKUP(D523,'Regression Results'!$A$15:$A$17,'Regression Results'!$C$15:$C$17)*F523+LOOKUP(D523,'Regression Results'!$A$15:$A$17,'Regression Results'!$D$15:$D$17)*F523*C523</f>
        <v>5.824200930786434</v>
      </c>
      <c r="I523" s="53">
        <f t="shared" si="11"/>
        <v>14.379499000696319</v>
      </c>
    </row>
    <row r="524" spans="1:9" x14ac:dyDescent="0.25">
      <c r="A524" s="51">
        <v>6</v>
      </c>
      <c r="B524" s="51">
        <v>7</v>
      </c>
      <c r="C524" s="52">
        <v>94.18249920833334</v>
      </c>
      <c r="D524" s="54">
        <v>2</v>
      </c>
      <c r="E524">
        <v>1</v>
      </c>
      <c r="F524">
        <v>1</v>
      </c>
      <c r="G524" s="53">
        <f>'Regression Results'!$C$2*E524</f>
        <v>20.203699931482753</v>
      </c>
      <c r="H524">
        <f>LOOKUP(D524,'Regression Results'!$A$15:$A$17,'Regression Results'!$B$15:$B$17)+LOOKUP(D524,'Regression Results'!$A$15:$A$17,'Regression Results'!$C$15:$C$17)*F524+LOOKUP(D524,'Regression Results'!$A$15:$A$17,'Regression Results'!$D$15:$D$17)*F524*C524</f>
        <v>6.4915004669443181</v>
      </c>
      <c r="I524" s="53">
        <f t="shared" si="11"/>
        <v>13.712199464538434</v>
      </c>
    </row>
    <row r="525" spans="1:9" x14ac:dyDescent="0.25">
      <c r="A525" s="51">
        <v>6</v>
      </c>
      <c r="B525" s="51">
        <v>8</v>
      </c>
      <c r="C525" s="52">
        <v>88.655000166666653</v>
      </c>
      <c r="D525" s="54">
        <v>2</v>
      </c>
      <c r="E525">
        <v>1</v>
      </c>
      <c r="F525">
        <v>1</v>
      </c>
      <c r="G525" s="53">
        <f>'Regression Results'!$C$2*E525</f>
        <v>20.203699931482753</v>
      </c>
      <c r="H525">
        <f>LOOKUP(D525,'Regression Results'!$A$15:$A$17,'Regression Results'!$B$15:$B$17)+LOOKUP(D525,'Regression Results'!$A$15:$A$17,'Regression Results'!$C$15:$C$17)*F525+LOOKUP(D525,'Regression Results'!$A$15:$A$17,'Regression Results'!$D$15:$D$17)*F525*C525</f>
        <v>7.2288312862804176</v>
      </c>
      <c r="I525" s="53">
        <f t="shared" si="11"/>
        <v>12.974868645202335</v>
      </c>
    </row>
    <row r="526" spans="1:9" x14ac:dyDescent="0.25">
      <c r="A526" s="51">
        <v>6</v>
      </c>
      <c r="B526" s="51">
        <v>9</v>
      </c>
      <c r="C526" s="52">
        <v>80.239999791666676</v>
      </c>
      <c r="D526" s="54">
        <v>2</v>
      </c>
      <c r="E526">
        <v>1</v>
      </c>
      <c r="F526">
        <v>1</v>
      </c>
      <c r="G526" s="53">
        <f>'Regression Results'!$C$2*E526</f>
        <v>20.203699931482753</v>
      </c>
      <c r="H526">
        <f>LOOKUP(D526,'Regression Results'!$A$15:$A$17,'Regression Results'!$B$15:$B$17)+LOOKUP(D526,'Regression Results'!$A$15:$A$17,'Regression Results'!$C$15:$C$17)*F526+LOOKUP(D526,'Regression Results'!$A$15:$A$17,'Regression Results'!$D$15:$D$17)*F526*C526</f>
        <v>8.3513351663247768</v>
      </c>
      <c r="I526" s="53">
        <f t="shared" si="11"/>
        <v>11.852364765157976</v>
      </c>
    </row>
    <row r="527" spans="1:9" x14ac:dyDescent="0.25">
      <c r="A527" s="51">
        <v>6</v>
      </c>
      <c r="B527" s="51">
        <v>10</v>
      </c>
      <c r="C527" s="52">
        <v>84.387500000000003</v>
      </c>
      <c r="D527" s="54">
        <v>2</v>
      </c>
      <c r="E527">
        <v>1</v>
      </c>
      <c r="F527">
        <v>1</v>
      </c>
      <c r="G527" s="53">
        <f>'Regression Results'!$C$2*E527</f>
        <v>20.203699931482753</v>
      </c>
      <c r="H527">
        <f>LOOKUP(D527,'Regression Results'!$A$15:$A$17,'Regression Results'!$B$15:$B$17)+LOOKUP(D527,'Regression Results'!$A$15:$A$17,'Regression Results'!$C$15:$C$17)*F527+LOOKUP(D527,'Regression Results'!$A$15:$A$17,'Regression Results'!$D$15:$D$17)*F527*C527</f>
        <v>7.7980868158944947</v>
      </c>
      <c r="I527" s="53">
        <f t="shared" si="11"/>
        <v>12.405613115588258</v>
      </c>
    </row>
    <row r="528" spans="1:9" x14ac:dyDescent="0.25">
      <c r="A528" s="51">
        <v>6</v>
      </c>
      <c r="B528" s="51">
        <v>11</v>
      </c>
      <c r="C528" s="52">
        <v>83.825000124999988</v>
      </c>
      <c r="D528" s="54">
        <v>2</v>
      </c>
      <c r="E528">
        <v>1</v>
      </c>
      <c r="F528">
        <v>1</v>
      </c>
      <c r="G528" s="53">
        <f>'Regression Results'!$C$2*E528</f>
        <v>20.203699931482753</v>
      </c>
      <c r="H528">
        <f>LOOKUP(D528,'Regression Results'!$A$15:$A$17,'Regression Results'!$B$15:$B$17)+LOOKUP(D528,'Regression Results'!$A$15:$A$17,'Regression Results'!$C$15:$C$17)*F528+LOOKUP(D528,'Regression Results'!$A$15:$A$17,'Regression Results'!$D$15:$D$17)*F528*C528</f>
        <v>7.8731204776977464</v>
      </c>
      <c r="I528" s="53">
        <f t="shared" si="11"/>
        <v>12.330579453785006</v>
      </c>
    </row>
    <row r="529" spans="1:9" x14ac:dyDescent="0.25">
      <c r="A529" s="51">
        <v>6</v>
      </c>
      <c r="B529" s="51">
        <v>12</v>
      </c>
      <c r="C529" s="52">
        <v>88.137499375000004</v>
      </c>
      <c r="D529" s="54">
        <v>2</v>
      </c>
      <c r="E529">
        <v>1</v>
      </c>
      <c r="F529">
        <v>1</v>
      </c>
      <c r="G529" s="53">
        <f>'Regression Results'!$C$2*E529</f>
        <v>20.203699931482753</v>
      </c>
      <c r="H529">
        <f>LOOKUP(D529,'Regression Results'!$A$15:$A$17,'Regression Results'!$B$15:$B$17)+LOOKUP(D529,'Regression Results'!$A$15:$A$17,'Regression Results'!$C$15:$C$17)*F529+LOOKUP(D529,'Regression Results'!$A$15:$A$17,'Regression Results'!$D$15:$D$17)*F529*C529</f>
        <v>7.2978623760825787</v>
      </c>
      <c r="I529" s="53">
        <f t="shared" si="11"/>
        <v>12.905837555400174</v>
      </c>
    </row>
    <row r="530" spans="1:9" x14ac:dyDescent="0.25">
      <c r="A530" s="51">
        <v>6</v>
      </c>
      <c r="B530" s="51">
        <v>13</v>
      </c>
      <c r="C530" s="52">
        <v>89.592500041666653</v>
      </c>
      <c r="D530" s="54">
        <v>2</v>
      </c>
      <c r="E530">
        <v>1</v>
      </c>
      <c r="F530">
        <v>1</v>
      </c>
      <c r="G530" s="53">
        <f>'Regression Results'!$C$2*E530</f>
        <v>20.203699931482753</v>
      </c>
      <c r="H530">
        <f>LOOKUP(D530,'Regression Results'!$A$15:$A$17,'Regression Results'!$B$15:$B$17)+LOOKUP(D530,'Regression Results'!$A$15:$A$17,'Regression Results'!$C$15:$C$17)*F530+LOOKUP(D530,'Regression Results'!$A$15:$A$17,'Regression Results'!$D$15:$D$17)*F530*C530</f>
        <v>7.1037751721589011</v>
      </c>
      <c r="I530" s="53">
        <f t="shared" si="11"/>
        <v>13.099924759323851</v>
      </c>
    </row>
    <row r="531" spans="1:9" x14ac:dyDescent="0.25">
      <c r="A531" s="51">
        <v>6</v>
      </c>
      <c r="B531" s="51">
        <v>14</v>
      </c>
      <c r="C531" s="52">
        <v>91.782500041666651</v>
      </c>
      <c r="D531" s="54">
        <v>2</v>
      </c>
      <c r="E531">
        <v>1</v>
      </c>
      <c r="F531">
        <v>1</v>
      </c>
      <c r="G531" s="53">
        <f>'Regression Results'!$C$2*E531</f>
        <v>20.203699931482753</v>
      </c>
      <c r="H531">
        <f>LOOKUP(D531,'Regression Results'!$A$15:$A$17,'Regression Results'!$B$15:$B$17)+LOOKUP(D531,'Regression Results'!$A$15:$A$17,'Regression Results'!$C$15:$C$17)*F531+LOOKUP(D531,'Regression Results'!$A$15:$A$17,'Regression Results'!$D$15:$D$17)*F531*C531</f>
        <v>6.8116440506202238</v>
      </c>
      <c r="I531" s="53">
        <f t="shared" si="11"/>
        <v>13.392055880862529</v>
      </c>
    </row>
    <row r="532" spans="1:9" x14ac:dyDescent="0.25">
      <c r="A532" s="51">
        <v>6</v>
      </c>
      <c r="B532" s="51">
        <v>15</v>
      </c>
      <c r="C532" s="52">
        <v>92.877500624999996</v>
      </c>
      <c r="D532" s="54">
        <v>2</v>
      </c>
      <c r="E532">
        <v>1</v>
      </c>
      <c r="F532">
        <v>1</v>
      </c>
      <c r="G532" s="53">
        <f>'Regression Results'!$C$2*E532</f>
        <v>20.203699931482753</v>
      </c>
      <c r="H532">
        <f>LOOKUP(D532,'Regression Results'!$A$15:$A$17,'Regression Results'!$B$15:$B$17)+LOOKUP(D532,'Regression Results'!$A$15:$A$17,'Regression Results'!$C$15:$C$17)*F532+LOOKUP(D532,'Regression Results'!$A$15:$A$17,'Regression Results'!$D$15:$D$17)*F532*C532</f>
        <v>6.6655784120381796</v>
      </c>
      <c r="I532" s="53">
        <f t="shared" si="11"/>
        <v>13.538121519444573</v>
      </c>
    </row>
    <row r="533" spans="1:9" x14ac:dyDescent="0.25">
      <c r="A533" s="51">
        <v>6</v>
      </c>
      <c r="B533" s="51">
        <v>16</v>
      </c>
      <c r="C533" s="52">
        <v>93.064999833333317</v>
      </c>
      <c r="D533" s="54">
        <v>2</v>
      </c>
      <c r="E533">
        <v>1</v>
      </c>
      <c r="F533">
        <v>1</v>
      </c>
      <c r="G533" s="53">
        <f>'Regression Results'!$C$2*E533</f>
        <v>20.203699931482753</v>
      </c>
      <c r="H533">
        <f>LOOKUP(D533,'Regression Results'!$A$15:$A$17,'Regression Results'!$B$15:$B$17)+LOOKUP(D533,'Regression Results'!$A$15:$A$17,'Regression Results'!$C$15:$C$17)*F533+LOOKUP(D533,'Regression Results'!$A$15:$A$17,'Regression Results'!$D$15:$D$17)*F533*C533</f>
        <v>6.640567291482002</v>
      </c>
      <c r="I533" s="53">
        <f t="shared" si="11"/>
        <v>13.563132640000751</v>
      </c>
    </row>
    <row r="534" spans="1:9" x14ac:dyDescent="0.25">
      <c r="A534" s="51">
        <v>6</v>
      </c>
      <c r="B534" s="51">
        <v>17</v>
      </c>
      <c r="C534" s="52">
        <v>93.6875</v>
      </c>
      <c r="D534" s="54">
        <v>2</v>
      </c>
      <c r="E534">
        <v>1</v>
      </c>
      <c r="F534">
        <v>1</v>
      </c>
      <c r="G534" s="53">
        <f>'Regression Results'!$C$2*E534</f>
        <v>20.203699931482753</v>
      </c>
      <c r="H534">
        <f>LOOKUP(D534,'Regression Results'!$A$15:$A$17,'Regression Results'!$B$15:$B$17)+LOOKUP(D534,'Regression Results'!$A$15:$A$17,'Regression Results'!$C$15:$C$17)*F534+LOOKUP(D534,'Regression Results'!$A$15:$A$17,'Regression Results'!$D$15:$D$17)*F534*C534</f>
        <v>6.5575299984014759</v>
      </c>
      <c r="I534" s="53">
        <f t="shared" si="11"/>
        <v>13.646169933081277</v>
      </c>
    </row>
    <row r="535" spans="1:9" x14ac:dyDescent="0.25">
      <c r="A535" s="51">
        <v>6</v>
      </c>
      <c r="B535" s="51">
        <v>18</v>
      </c>
      <c r="C535" s="52">
        <v>93.229999124999992</v>
      </c>
      <c r="D535" s="54">
        <v>2</v>
      </c>
      <c r="E535">
        <v>1</v>
      </c>
      <c r="F535">
        <v>1</v>
      </c>
      <c r="G535" s="53">
        <f>'Regression Results'!$C$2*E535</f>
        <v>20.203699931482753</v>
      </c>
      <c r="H535">
        <f>LOOKUP(D535,'Regression Results'!$A$15:$A$17,'Regression Results'!$B$15:$B$17)+LOOKUP(D535,'Regression Results'!$A$15:$A$17,'Regression Results'!$C$15:$C$17)*F535+LOOKUP(D535,'Regression Results'!$A$15:$A$17,'Regression Results'!$D$15:$D$17)*F535*C535</f>
        <v>6.6185575069488181</v>
      </c>
      <c r="I535" s="53">
        <f t="shared" si="11"/>
        <v>13.585142424533935</v>
      </c>
    </row>
    <row r="536" spans="1:9" x14ac:dyDescent="0.25">
      <c r="A536" s="51">
        <v>6</v>
      </c>
      <c r="B536" s="51">
        <v>19</v>
      </c>
      <c r="C536" s="52">
        <v>92.247500541666668</v>
      </c>
      <c r="D536" s="54">
        <v>2</v>
      </c>
      <c r="E536">
        <v>1</v>
      </c>
      <c r="F536">
        <v>1</v>
      </c>
      <c r="G536" s="53">
        <f>'Regression Results'!$C$2*E536</f>
        <v>20.203699931482753</v>
      </c>
      <c r="H536">
        <f>LOOKUP(D536,'Regression Results'!$A$15:$A$17,'Regression Results'!$B$15:$B$17)+LOOKUP(D536,'Regression Results'!$A$15:$A$17,'Regression Results'!$C$15:$C$17)*F536+LOOKUP(D536,'Regression Results'!$A$15:$A$17,'Regression Results'!$D$15:$D$17)*F536*C536</f>
        <v>6.7496161430489678</v>
      </c>
      <c r="I536" s="53">
        <f t="shared" si="11"/>
        <v>13.454083788433785</v>
      </c>
    </row>
    <row r="537" spans="1:9" x14ac:dyDescent="0.25">
      <c r="A537" s="51">
        <v>6</v>
      </c>
      <c r="B537" s="51">
        <v>20</v>
      </c>
      <c r="C537" s="52">
        <v>89.539998541666662</v>
      </c>
      <c r="D537" s="54">
        <v>2</v>
      </c>
      <c r="E537">
        <v>1</v>
      </c>
      <c r="F537">
        <v>1</v>
      </c>
      <c r="G537" s="53">
        <f>'Regression Results'!$C$2*E537</f>
        <v>20.203699931482753</v>
      </c>
      <c r="H537">
        <f>LOOKUP(D537,'Regression Results'!$A$15:$A$17,'Regression Results'!$B$15:$B$17)+LOOKUP(D537,'Regression Results'!$A$15:$A$17,'Regression Results'!$C$15:$C$17)*F537+LOOKUP(D537,'Regression Results'!$A$15:$A$17,'Regression Results'!$D$15:$D$17)*F537*C537</f>
        <v>7.1107785155732675</v>
      </c>
      <c r="I537" s="53">
        <f t="shared" si="11"/>
        <v>13.092921415909485</v>
      </c>
    </row>
    <row r="538" spans="1:9" x14ac:dyDescent="0.25">
      <c r="A538" s="51">
        <v>6</v>
      </c>
      <c r="B538" s="51">
        <v>21</v>
      </c>
      <c r="C538" s="52">
        <v>85.392499916666665</v>
      </c>
      <c r="D538" s="54">
        <v>2</v>
      </c>
      <c r="E538">
        <v>1</v>
      </c>
      <c r="F538">
        <v>1</v>
      </c>
      <c r="G538" s="53">
        <f>'Regression Results'!$C$2*E538</f>
        <v>20.203699931482753</v>
      </c>
      <c r="H538">
        <f>LOOKUP(D538,'Regression Results'!$A$15:$A$17,'Regression Results'!$B$15:$B$17)+LOOKUP(D538,'Regression Results'!$A$15:$A$17,'Regression Results'!$C$15:$C$17)*F538+LOOKUP(D538,'Regression Results'!$A$15:$A$17,'Regression Results'!$D$15:$D$17)*F538*C538</f>
        <v>7.6640266547976399</v>
      </c>
      <c r="I538" s="53">
        <f t="shared" si="11"/>
        <v>12.539673276685113</v>
      </c>
    </row>
    <row r="539" spans="1:9" x14ac:dyDescent="0.25">
      <c r="A539" s="51">
        <v>6</v>
      </c>
      <c r="B539" s="51">
        <v>22</v>
      </c>
      <c r="C539" s="52">
        <v>87.342499166666656</v>
      </c>
      <c r="D539" s="54">
        <v>2</v>
      </c>
      <c r="E539">
        <v>1</v>
      </c>
      <c r="F539">
        <v>1</v>
      </c>
      <c r="G539" s="53">
        <f>'Regression Results'!$C$2*E539</f>
        <v>20.203699931482753</v>
      </c>
      <c r="H539">
        <f>LOOKUP(D539,'Regression Results'!$A$15:$A$17,'Regression Results'!$B$15:$B$17)+LOOKUP(D539,'Regression Results'!$A$15:$A$17,'Regression Results'!$C$15:$C$17)*F539+LOOKUP(D539,'Regression Results'!$A$15:$A$17,'Regression Results'!$D$15:$D$17)*F539*C539</f>
        <v>7.4039100027875584</v>
      </c>
      <c r="I539" s="53">
        <f t="shared" si="11"/>
        <v>12.799789928695194</v>
      </c>
    </row>
    <row r="540" spans="1:9" x14ac:dyDescent="0.25">
      <c r="A540" s="51">
        <v>6</v>
      </c>
      <c r="B540" s="51">
        <v>23</v>
      </c>
      <c r="C540" s="52">
        <v>91.550000208333316</v>
      </c>
      <c r="D540" s="54">
        <v>2</v>
      </c>
      <c r="E540">
        <v>1</v>
      </c>
      <c r="F540">
        <v>1</v>
      </c>
      <c r="G540" s="53">
        <f>'Regression Results'!$C$2*E540</f>
        <v>20.203699931482753</v>
      </c>
      <c r="H540">
        <f>LOOKUP(D540,'Regression Results'!$A$15:$A$17,'Regression Results'!$B$15:$B$17)+LOOKUP(D540,'Regression Results'!$A$15:$A$17,'Regression Results'!$C$15:$C$17)*F540+LOOKUP(D540,'Regression Results'!$A$15:$A$17,'Regression Results'!$D$15:$D$17)*F540*C540</f>
        <v>6.8426579488253481</v>
      </c>
      <c r="I540" s="53">
        <f t="shared" si="11"/>
        <v>13.361041982657405</v>
      </c>
    </row>
    <row r="541" spans="1:9" x14ac:dyDescent="0.25">
      <c r="A541" s="51">
        <v>6</v>
      </c>
      <c r="B541" s="51">
        <v>24</v>
      </c>
      <c r="C541" s="52">
        <v>92.854999374999991</v>
      </c>
      <c r="D541" s="54">
        <v>2</v>
      </c>
      <c r="E541">
        <v>1</v>
      </c>
      <c r="F541">
        <v>1</v>
      </c>
      <c r="G541" s="53">
        <f>'Regression Results'!$C$2*E541</f>
        <v>20.203699931482753</v>
      </c>
      <c r="H541">
        <f>LOOKUP(D541,'Regression Results'!$A$15:$A$17,'Regression Results'!$B$15:$B$17)+LOOKUP(D541,'Regression Results'!$A$15:$A$17,'Regression Results'!$C$15:$C$17)*F541+LOOKUP(D541,'Regression Results'!$A$15:$A$17,'Regression Results'!$D$15:$D$17)*F541*C541</f>
        <v>6.6685799259187828</v>
      </c>
      <c r="I541" s="53">
        <f t="shared" si="11"/>
        <v>13.53512000556397</v>
      </c>
    </row>
    <row r="542" spans="1:9" x14ac:dyDescent="0.25">
      <c r="A542" s="51">
        <v>6</v>
      </c>
      <c r="B542" s="51">
        <v>25</v>
      </c>
      <c r="C542" s="52">
        <v>94.114999583333329</v>
      </c>
      <c r="D542" s="54">
        <v>2</v>
      </c>
      <c r="E542">
        <v>1</v>
      </c>
      <c r="F542">
        <v>1</v>
      </c>
      <c r="G542" s="53">
        <f>'Regression Results'!$C$2*E542</f>
        <v>20.203699931482753</v>
      </c>
      <c r="H542">
        <f>LOOKUP(D542,'Regression Results'!$A$15:$A$17,'Regression Results'!$B$15:$B$17)+LOOKUP(D542,'Regression Results'!$A$15:$A$17,'Regression Results'!$C$15:$C$17)*F542+LOOKUP(D542,'Regression Results'!$A$15:$A$17,'Regression Results'!$D$15:$D$17)*F542*C542</f>
        <v>6.5005044583391545</v>
      </c>
      <c r="I542" s="53">
        <f t="shared" si="11"/>
        <v>13.703195473143598</v>
      </c>
    </row>
    <row r="543" spans="1:9" x14ac:dyDescent="0.25">
      <c r="A543" s="51">
        <v>6</v>
      </c>
      <c r="B543" s="51">
        <v>26</v>
      </c>
      <c r="C543" s="52">
        <v>94.662499958333328</v>
      </c>
      <c r="D543" s="54">
        <v>2</v>
      </c>
      <c r="E543">
        <v>1</v>
      </c>
      <c r="F543">
        <v>1</v>
      </c>
      <c r="G543" s="53">
        <f>'Regression Results'!$C$2*E543</f>
        <v>20.203699931482753</v>
      </c>
      <c r="H543">
        <f>LOOKUP(D543,'Regression Results'!$A$15:$A$17,'Regression Results'!$B$15:$B$17)+LOOKUP(D543,'Regression Results'!$A$15:$A$17,'Regression Results'!$C$15:$C$17)*F543+LOOKUP(D543,'Regression Results'!$A$15:$A$17,'Regression Results'!$D$15:$D$17)*F543*C543</f>
        <v>6.4274716279320323</v>
      </c>
      <c r="I543" s="53">
        <f t="shared" si="11"/>
        <v>13.77622830355072</v>
      </c>
    </row>
    <row r="544" spans="1:9" x14ac:dyDescent="0.25">
      <c r="A544" s="51">
        <v>6</v>
      </c>
      <c r="B544" s="51">
        <v>27</v>
      </c>
      <c r="C544" s="52">
        <v>90.657499708333305</v>
      </c>
      <c r="D544" s="54">
        <v>2</v>
      </c>
      <c r="E544">
        <v>1</v>
      </c>
      <c r="F544">
        <v>1</v>
      </c>
      <c r="G544" s="53">
        <f>'Regression Results'!$C$2*E544</f>
        <v>20.203699931482753</v>
      </c>
      <c r="H544">
        <f>LOOKUP(D544,'Regression Results'!$A$15:$A$17,'Regression Results'!$B$15:$B$17)+LOOKUP(D544,'Regression Results'!$A$15:$A$17,'Regression Results'!$C$15:$C$17)*F544+LOOKUP(D544,'Regression Results'!$A$15:$A$17,'Regression Results'!$D$15:$D$17)*F544*C544</f>
        <v>6.9617114520394274</v>
      </c>
      <c r="I544" s="53">
        <f t="shared" si="11"/>
        <v>13.241988479443325</v>
      </c>
    </row>
    <row r="545" spans="1:9" x14ac:dyDescent="0.25">
      <c r="A545" s="51">
        <v>6</v>
      </c>
      <c r="B545" s="51">
        <v>28</v>
      </c>
      <c r="C545" s="52">
        <v>90.93499954166667</v>
      </c>
      <c r="D545" s="54">
        <v>2</v>
      </c>
      <c r="E545">
        <v>1</v>
      </c>
      <c r="F545">
        <v>1</v>
      </c>
      <c r="G545" s="53">
        <f>'Regression Results'!$C$2*E545</f>
        <v>20.203699931482753</v>
      </c>
      <c r="H545">
        <f>LOOKUP(D545,'Regression Results'!$A$15:$A$17,'Regression Results'!$B$15:$B$17)+LOOKUP(D545,'Regression Results'!$A$15:$A$17,'Regression Results'!$C$15:$C$17)*F545+LOOKUP(D545,'Regression Results'!$A$15:$A$17,'Regression Results'!$D$15:$D$17)*F545*C545</f>
        <v>6.9246948595561069</v>
      </c>
      <c r="I545" s="53">
        <f t="shared" si="11"/>
        <v>13.279005071926646</v>
      </c>
    </row>
    <row r="546" spans="1:9" x14ac:dyDescent="0.25">
      <c r="A546" s="51">
        <v>6</v>
      </c>
      <c r="B546" s="51">
        <v>29</v>
      </c>
      <c r="C546" s="52">
        <v>91.400001333333321</v>
      </c>
      <c r="D546" s="54">
        <v>2</v>
      </c>
      <c r="E546">
        <v>1</v>
      </c>
      <c r="F546">
        <v>1</v>
      </c>
      <c r="G546" s="53">
        <f>'Regression Results'!$C$2*E546</f>
        <v>20.203699931482753</v>
      </c>
      <c r="H546">
        <f>LOOKUP(D546,'Regression Results'!$A$15:$A$17,'Regression Results'!$B$15:$B$17)+LOOKUP(D546,'Regression Results'!$A$15:$A$17,'Regression Results'!$C$15:$C$17)*F546+LOOKUP(D546,'Regression Results'!$A$15:$A$17,'Regression Results'!$D$15:$D$17)*F546*C546</f>
        <v>6.8626667796852967</v>
      </c>
      <c r="I546" s="53">
        <f t="shared" si="11"/>
        <v>13.341033151797456</v>
      </c>
    </row>
    <row r="547" spans="1:9" x14ac:dyDescent="0.25">
      <c r="A547" s="51">
        <v>6</v>
      </c>
      <c r="B547" s="51">
        <v>30</v>
      </c>
      <c r="C547" s="52">
        <v>91.939999750000013</v>
      </c>
      <c r="D547" s="54">
        <v>2</v>
      </c>
      <c r="E547">
        <v>1</v>
      </c>
      <c r="F547">
        <v>1</v>
      </c>
      <c r="G547" s="53">
        <f>'Regression Results'!$C$2*E547</f>
        <v>20.203699931482753</v>
      </c>
      <c r="H547">
        <f>LOOKUP(D547,'Regression Results'!$A$15:$A$17,'Regression Results'!$B$15:$B$17)+LOOKUP(D547,'Regression Results'!$A$15:$A$17,'Regression Results'!$C$15:$C$17)*F547+LOOKUP(D547,'Regression Results'!$A$15:$A$17,'Regression Results'!$D$15:$D$17)*F547*C547</f>
        <v>6.7906346595529001</v>
      </c>
      <c r="I547" s="53">
        <f t="shared" si="11"/>
        <v>13.413065271929852</v>
      </c>
    </row>
    <row r="548" spans="1:9" x14ac:dyDescent="0.25">
      <c r="A548" s="51">
        <v>7</v>
      </c>
      <c r="B548" s="51">
        <v>1</v>
      </c>
      <c r="C548" s="52">
        <v>95.787499833333356</v>
      </c>
      <c r="D548" s="54">
        <v>2</v>
      </c>
      <c r="E548">
        <v>1</v>
      </c>
      <c r="F548">
        <v>1</v>
      </c>
      <c r="G548" s="53">
        <f>'Regression Results'!$C$2*E548</f>
        <v>20.203699931482753</v>
      </c>
      <c r="H548">
        <f>LOOKUP(D548,'Regression Results'!$A$15:$A$17,'Regression Results'!$B$15:$B$17)+LOOKUP(D548,'Regression Results'!$A$15:$A$17,'Regression Results'!$C$15:$C$17)*F548+LOOKUP(D548,'Regression Results'!$A$15:$A$17,'Regression Results'!$D$15:$D$17)*F548*C548</f>
        <v>6.2774042876513789</v>
      </c>
      <c r="I548" s="53">
        <f t="shared" si="11"/>
        <v>13.926295643831374</v>
      </c>
    </row>
    <row r="549" spans="1:9" x14ac:dyDescent="0.25">
      <c r="A549" s="51">
        <v>7</v>
      </c>
      <c r="B549" s="51">
        <v>2</v>
      </c>
      <c r="C549" s="52">
        <v>97.152500083333322</v>
      </c>
      <c r="D549" s="54">
        <v>2</v>
      </c>
      <c r="E549">
        <v>1</v>
      </c>
      <c r="F549">
        <v>1</v>
      </c>
      <c r="G549" s="53">
        <f>'Regression Results'!$C$2*E549</f>
        <v>20.203699931482753</v>
      </c>
      <c r="H549">
        <f>LOOKUP(D549,'Regression Results'!$A$15:$A$17,'Regression Results'!$B$15:$B$17)+LOOKUP(D549,'Regression Results'!$A$15:$A$17,'Regression Results'!$C$15:$C$17)*F549+LOOKUP(D549,'Regression Results'!$A$15:$A$17,'Regression Results'!$D$15:$D$17)*F549*C549</f>
        <v>6.0953225278645906</v>
      </c>
      <c r="I549" s="53">
        <f t="shared" si="11"/>
        <v>14.108377403618162</v>
      </c>
    </row>
    <row r="550" spans="1:9" x14ac:dyDescent="0.25">
      <c r="A550" s="51">
        <v>7</v>
      </c>
      <c r="B550" s="51">
        <v>3</v>
      </c>
      <c r="C550" s="52">
        <v>94.189999958333317</v>
      </c>
      <c r="D550" s="54">
        <v>2</v>
      </c>
      <c r="E550">
        <v>1</v>
      </c>
      <c r="F550">
        <v>1</v>
      </c>
      <c r="G550" s="53">
        <f>'Regression Results'!$C$2*E550</f>
        <v>20.203699931482753</v>
      </c>
      <c r="H550">
        <f>LOOKUP(D550,'Regression Results'!$A$15:$A$17,'Regression Results'!$B$15:$B$17)+LOOKUP(D550,'Regression Results'!$A$15:$A$17,'Regression Results'!$C$15:$C$17)*F550+LOOKUP(D550,'Regression Results'!$A$15:$A$17,'Regression Results'!$D$15:$D$17)*F550*C550</f>
        <v>6.4904999178530502</v>
      </c>
      <c r="I550" s="53">
        <f t="shared" si="11"/>
        <v>13.713200013629702</v>
      </c>
    </row>
    <row r="551" spans="1:9" x14ac:dyDescent="0.25">
      <c r="A551" s="51">
        <v>7</v>
      </c>
      <c r="B551" s="51">
        <v>4</v>
      </c>
      <c r="C551" s="52">
        <v>91.58750079166667</v>
      </c>
      <c r="D551" s="54">
        <v>2</v>
      </c>
      <c r="E551">
        <v>1</v>
      </c>
      <c r="F551">
        <v>1</v>
      </c>
      <c r="G551" s="53">
        <f>'Regression Results'!$C$2*E551</f>
        <v>20.203699931482753</v>
      </c>
      <c r="H551">
        <f>LOOKUP(D551,'Regression Results'!$A$15:$A$17,'Regression Results'!$B$15:$B$17)+LOOKUP(D551,'Regression Results'!$A$15:$A$17,'Regression Results'!$C$15:$C$17)*F551+LOOKUP(D551,'Regression Results'!$A$15:$A$17,'Regression Results'!$D$15:$D$17)*F551*C551</f>
        <v>6.8376556257808154</v>
      </c>
      <c r="I551" s="53">
        <f t="shared" si="11"/>
        <v>13.366044305701937</v>
      </c>
    </row>
    <row r="552" spans="1:9" x14ac:dyDescent="0.25">
      <c r="A552" s="51">
        <v>7</v>
      </c>
      <c r="B552" s="51">
        <v>5</v>
      </c>
      <c r="C552" s="52">
        <v>90.537499583333343</v>
      </c>
      <c r="D552" s="54">
        <v>2</v>
      </c>
      <c r="E552">
        <v>1</v>
      </c>
      <c r="F552">
        <v>1</v>
      </c>
      <c r="G552" s="53">
        <f>'Regression Results'!$C$2*E552</f>
        <v>20.203699931482753</v>
      </c>
      <c r="H552">
        <f>LOOKUP(D552,'Regression Results'!$A$15:$A$17,'Regression Results'!$B$15:$B$17)+LOOKUP(D552,'Regression Results'!$A$15:$A$17,'Regression Results'!$C$15:$C$17)*F552+LOOKUP(D552,'Regression Results'!$A$15:$A$17,'Regression Results'!$D$15:$D$17)*F552*C552</f>
        <v>6.977718653455419</v>
      </c>
      <c r="I552" s="53">
        <f t="shared" si="11"/>
        <v>13.225981278027334</v>
      </c>
    </row>
    <row r="553" spans="1:9" x14ac:dyDescent="0.25">
      <c r="A553" s="51">
        <v>7</v>
      </c>
      <c r="B553" s="51">
        <v>6</v>
      </c>
      <c r="C553" s="52">
        <v>91.017500208333331</v>
      </c>
      <c r="D553" s="54">
        <v>2</v>
      </c>
      <c r="E553">
        <v>1</v>
      </c>
      <c r="F553">
        <v>1</v>
      </c>
      <c r="G553" s="53">
        <f>'Regression Results'!$C$2*E553</f>
        <v>20.203699931482753</v>
      </c>
      <c r="H553">
        <f>LOOKUP(D553,'Regression Results'!$A$15:$A$17,'Regression Results'!$B$15:$B$17)+LOOKUP(D553,'Regression Results'!$A$15:$A$17,'Regression Results'!$C$15:$C$17)*F553+LOOKUP(D553,'Regression Results'!$A$15:$A$17,'Regression Results'!$D$15:$D$17)*F553*C553</f>
        <v>6.913689831117285</v>
      </c>
      <c r="I553" s="53">
        <f t="shared" si="11"/>
        <v>13.290010100365468</v>
      </c>
    </row>
    <row r="554" spans="1:9" x14ac:dyDescent="0.25">
      <c r="A554" s="51">
        <v>7</v>
      </c>
      <c r="B554" s="51">
        <v>7</v>
      </c>
      <c r="C554" s="52">
        <v>93.830000166666665</v>
      </c>
      <c r="D554" s="54">
        <v>2</v>
      </c>
      <c r="E554">
        <v>1</v>
      </c>
      <c r="F554">
        <v>1</v>
      </c>
      <c r="G554" s="53">
        <f>'Regression Results'!$C$2*E554</f>
        <v>20.203699931482753</v>
      </c>
      <c r="H554">
        <f>LOOKUP(D554,'Regression Results'!$A$15:$A$17,'Regression Results'!$B$15:$B$17)+LOOKUP(D554,'Regression Results'!$A$15:$A$17,'Regression Results'!$C$15:$C$17)*F554+LOOKUP(D554,'Regression Results'!$A$15:$A$17,'Regression Results'!$D$15:$D$17)*F554*C554</f>
        <v>6.5385214442883335</v>
      </c>
      <c r="I554" s="53">
        <f t="shared" si="11"/>
        <v>13.665178487194419</v>
      </c>
    </row>
    <row r="555" spans="1:9" x14ac:dyDescent="0.25">
      <c r="A555" s="51">
        <v>7</v>
      </c>
      <c r="B555" s="51">
        <v>8</v>
      </c>
      <c r="C555" s="52">
        <v>97.444999458333356</v>
      </c>
      <c r="D555" s="54">
        <v>2</v>
      </c>
      <c r="E555">
        <v>1</v>
      </c>
      <c r="F555">
        <v>1</v>
      </c>
      <c r="G555" s="53">
        <f>'Regression Results'!$C$2*E555</f>
        <v>20.203699931482753</v>
      </c>
      <c r="H555">
        <f>LOOKUP(D555,'Regression Results'!$A$15:$A$17,'Regression Results'!$B$15:$B$17)+LOOKUP(D555,'Regression Results'!$A$15:$A$17,'Regression Results'!$C$15:$C$17)*F555+LOOKUP(D555,'Regression Results'!$A$15:$A$17,'Regression Results'!$D$15:$D$17)*F555*C555</f>
        <v>6.0563050984270905</v>
      </c>
      <c r="I555" s="53">
        <f t="shared" si="11"/>
        <v>14.147394833055662</v>
      </c>
    </row>
    <row r="556" spans="1:9" x14ac:dyDescent="0.25">
      <c r="A556" s="51">
        <v>7</v>
      </c>
      <c r="B556" s="51">
        <v>9</v>
      </c>
      <c r="C556" s="52">
        <v>97.692499541666677</v>
      </c>
      <c r="D556" s="54">
        <v>2</v>
      </c>
      <c r="E556">
        <v>1</v>
      </c>
      <c r="F556">
        <v>1</v>
      </c>
      <c r="G556" s="53">
        <f>'Regression Results'!$C$2*E556</f>
        <v>20.203699931482753</v>
      </c>
      <c r="H556">
        <f>LOOKUP(D556,'Regression Results'!$A$15:$A$17,'Regression Results'!$B$15:$B$17)+LOOKUP(D556,'Regression Results'!$A$15:$A$17,'Regression Results'!$C$15:$C$17)*F556+LOOKUP(D556,'Regression Results'!$A$15:$A$17,'Regression Results'!$D$15:$D$17)*F556*C556</f>
        <v>6.0232902687809364</v>
      </c>
      <c r="I556" s="53">
        <f t="shared" si="11"/>
        <v>14.180409662701816</v>
      </c>
    </row>
    <row r="557" spans="1:9" x14ac:dyDescent="0.25">
      <c r="A557" s="51">
        <v>7</v>
      </c>
      <c r="B557" s="51">
        <v>10</v>
      </c>
      <c r="C557" s="52">
        <v>97.805000458333311</v>
      </c>
      <c r="D557" s="54">
        <v>2</v>
      </c>
      <c r="E557">
        <v>1</v>
      </c>
      <c r="F557">
        <v>1</v>
      </c>
      <c r="G557" s="53">
        <f>'Regression Results'!$C$2*E557</f>
        <v>20.203699931482753</v>
      </c>
      <c r="H557">
        <f>LOOKUP(D557,'Regression Results'!$A$15:$A$17,'Regression Results'!$B$15:$B$17)+LOOKUP(D557,'Regression Results'!$A$15:$A$17,'Regression Results'!$C$15:$C$17)*F557+LOOKUP(D557,'Regression Results'!$A$15:$A$17,'Regression Results'!$D$15:$D$17)*F557*C557</f>
        <v>6.0082834108083549</v>
      </c>
      <c r="I557" s="53">
        <f t="shared" si="11"/>
        <v>14.195416520674398</v>
      </c>
    </row>
    <row r="558" spans="1:9" x14ac:dyDescent="0.25">
      <c r="A558" s="51">
        <v>7</v>
      </c>
      <c r="B558" s="51">
        <v>11</v>
      </c>
      <c r="C558" s="52">
        <v>98.434999625000032</v>
      </c>
      <c r="D558" s="54">
        <v>2</v>
      </c>
      <c r="E558">
        <v>1</v>
      </c>
      <c r="F558">
        <v>1</v>
      </c>
      <c r="G558" s="53">
        <f>'Regression Results'!$C$2*E558</f>
        <v>20.203699931482753</v>
      </c>
      <c r="H558">
        <f>LOOKUP(D558,'Regression Results'!$A$15:$A$17,'Regression Results'!$B$15:$B$17)+LOOKUP(D558,'Regression Results'!$A$15:$A$17,'Regression Results'!$C$15:$C$17)*F558+LOOKUP(D558,'Regression Results'!$A$15:$A$17,'Regression Results'!$D$15:$D$17)*F558*C558</f>
        <v>5.9242458020746653</v>
      </c>
      <c r="I558" s="53">
        <f t="shared" si="11"/>
        <v>14.279454129408087</v>
      </c>
    </row>
    <row r="559" spans="1:9" x14ac:dyDescent="0.25">
      <c r="A559" s="51">
        <v>7</v>
      </c>
      <c r="B559" s="51">
        <v>12</v>
      </c>
      <c r="C559" s="52">
        <v>101.6900005</v>
      </c>
      <c r="D559" s="54">
        <v>2</v>
      </c>
      <c r="E559">
        <v>1</v>
      </c>
      <c r="F559">
        <v>1</v>
      </c>
      <c r="G559" s="53">
        <f>'Regression Results'!$C$2*E559</f>
        <v>20.203699931482753</v>
      </c>
      <c r="H559">
        <f>LOOKUP(D559,'Regression Results'!$A$15:$A$17,'Regression Results'!$B$15:$B$17)+LOOKUP(D559,'Regression Results'!$A$15:$A$17,'Regression Results'!$C$15:$C$17)*F559+LOOKUP(D559,'Regression Results'!$A$15:$A$17,'Regression Results'!$D$15:$D$17)*F559*C559</f>
        <v>5.4900507992330567</v>
      </c>
      <c r="I559" s="53">
        <f t="shared" si="11"/>
        <v>14.713649132249696</v>
      </c>
    </row>
    <row r="560" spans="1:9" x14ac:dyDescent="0.25">
      <c r="A560" s="51">
        <v>7</v>
      </c>
      <c r="B560" s="51">
        <v>13</v>
      </c>
      <c r="C560" s="52">
        <v>100.17500029166666</v>
      </c>
      <c r="D560" s="54">
        <v>2</v>
      </c>
      <c r="E560">
        <v>1</v>
      </c>
      <c r="F560">
        <v>1</v>
      </c>
      <c r="G560" s="53">
        <f>'Regression Results'!$C$2*E560</f>
        <v>20.203699931482753</v>
      </c>
      <c r="H560">
        <f>LOOKUP(D560,'Regression Results'!$A$15:$A$17,'Regression Results'!$B$15:$B$17)+LOOKUP(D560,'Regression Results'!$A$15:$A$17,'Regression Results'!$C$15:$C$17)*F560+LOOKUP(D560,'Regression Results'!$A$15:$A$17,'Regression Results'!$D$15:$D$17)*F560*C560</f>
        <v>5.6921415343891066</v>
      </c>
      <c r="I560" s="53">
        <f t="shared" si="11"/>
        <v>14.511558397093646</v>
      </c>
    </row>
    <row r="561" spans="1:9" x14ac:dyDescent="0.25">
      <c r="A561" s="51">
        <v>7</v>
      </c>
      <c r="B561" s="51">
        <v>14</v>
      </c>
      <c r="C561" s="52">
        <v>97.782500208333317</v>
      </c>
      <c r="D561" s="54">
        <v>2</v>
      </c>
      <c r="E561">
        <v>1</v>
      </c>
      <c r="F561">
        <v>1</v>
      </c>
      <c r="G561" s="53">
        <f>'Regression Results'!$C$2*E561</f>
        <v>20.203699931482753</v>
      </c>
      <c r="H561">
        <f>LOOKUP(D561,'Regression Results'!$A$15:$A$17,'Regression Results'!$B$15:$B$17)+LOOKUP(D561,'Regression Results'!$A$15:$A$17,'Regression Results'!$C$15:$C$17)*F561+LOOKUP(D561,'Regression Results'!$A$15:$A$17,'Regression Results'!$D$15:$D$17)*F561*C561</f>
        <v>6.0112847912957523</v>
      </c>
      <c r="I561" s="53">
        <f t="shared" si="11"/>
        <v>14.192415140187</v>
      </c>
    </row>
    <row r="562" spans="1:9" x14ac:dyDescent="0.25">
      <c r="A562" s="51">
        <v>7</v>
      </c>
      <c r="B562" s="51">
        <v>15</v>
      </c>
      <c r="C562" s="52">
        <v>95.262500333333321</v>
      </c>
      <c r="D562" s="54">
        <v>2</v>
      </c>
      <c r="E562">
        <v>1</v>
      </c>
      <c r="F562">
        <v>1</v>
      </c>
      <c r="G562" s="53">
        <f>'Regression Results'!$C$2*E562</f>
        <v>20.203699931482753</v>
      </c>
      <c r="H562">
        <f>LOOKUP(D562,'Regression Results'!$A$15:$A$17,'Regression Results'!$B$15:$B$17)+LOOKUP(D562,'Regression Results'!$A$15:$A$17,'Regression Results'!$C$15:$C$17)*F562+LOOKUP(D562,'Regression Results'!$A$15:$A$17,'Regression Results'!$D$15:$D$17)*F562*C562</f>
        <v>6.3474356542003534</v>
      </c>
      <c r="I562" s="53">
        <f t="shared" si="11"/>
        <v>13.856264277282399</v>
      </c>
    </row>
    <row r="563" spans="1:9" x14ac:dyDescent="0.25">
      <c r="A563" s="51">
        <v>7</v>
      </c>
      <c r="B563" s="51">
        <v>16</v>
      </c>
      <c r="C563" s="52">
        <v>95.780000041666653</v>
      </c>
      <c r="D563" s="54">
        <v>2</v>
      </c>
      <c r="E563">
        <v>1</v>
      </c>
      <c r="F563">
        <v>1</v>
      </c>
      <c r="G563" s="53">
        <f>'Regression Results'!$C$2*E563</f>
        <v>20.203699931482753</v>
      </c>
      <c r="H563">
        <f>LOOKUP(D563,'Regression Results'!$A$15:$A$17,'Regression Results'!$B$15:$B$17)+LOOKUP(D563,'Regression Results'!$A$15:$A$17,'Regression Results'!$C$15:$C$17)*F563+LOOKUP(D563,'Regression Results'!$A$15:$A$17,'Regression Results'!$D$15:$D$17)*F563*C563</f>
        <v>6.2784047089074981</v>
      </c>
      <c r="I563" s="53">
        <f t="shared" si="11"/>
        <v>13.925295222575254</v>
      </c>
    </row>
    <row r="564" spans="1:9" x14ac:dyDescent="0.25">
      <c r="A564" s="51">
        <v>7</v>
      </c>
      <c r="B564" s="51">
        <v>17</v>
      </c>
      <c r="C564" s="52">
        <v>95.075000625000015</v>
      </c>
      <c r="D564" s="54">
        <v>2</v>
      </c>
      <c r="E564">
        <v>1</v>
      </c>
      <c r="F564">
        <v>1</v>
      </c>
      <c r="G564" s="53">
        <f>'Regression Results'!$C$2*E564</f>
        <v>20.203699931482753</v>
      </c>
      <c r="H564">
        <f>LOOKUP(D564,'Regression Results'!$A$15:$A$17,'Regression Results'!$B$15:$B$17)+LOOKUP(D564,'Regression Results'!$A$15:$A$17,'Regression Results'!$C$15:$C$17)*F564+LOOKUP(D564,'Regression Results'!$A$15:$A$17,'Regression Results'!$D$15:$D$17)*F564*C564</f>
        <v>6.3724468414531312</v>
      </c>
      <c r="I564" s="53">
        <f t="shared" si="11"/>
        <v>13.831253090029621</v>
      </c>
    </row>
    <row r="565" spans="1:9" x14ac:dyDescent="0.25">
      <c r="A565" s="51">
        <v>7</v>
      </c>
      <c r="B565" s="51">
        <v>18</v>
      </c>
      <c r="C565" s="52">
        <v>94.437500374999999</v>
      </c>
      <c r="D565" s="54">
        <v>2</v>
      </c>
      <c r="E565">
        <v>1</v>
      </c>
      <c r="F565">
        <v>1</v>
      </c>
      <c r="G565" s="53">
        <f>'Regression Results'!$C$2*E565</f>
        <v>20.203699931482753</v>
      </c>
      <c r="H565">
        <f>LOOKUP(D565,'Regression Results'!$A$15:$A$17,'Regression Results'!$B$15:$B$17)+LOOKUP(D565,'Regression Results'!$A$15:$A$17,'Regression Results'!$C$15:$C$17)*F565+LOOKUP(D565,'Regression Results'!$A$15:$A$17,'Regression Results'!$D$15:$D$17)*F565*C565</f>
        <v>6.4574850437424889</v>
      </c>
      <c r="I565" s="53">
        <f t="shared" si="11"/>
        <v>13.746214887740264</v>
      </c>
    </row>
    <row r="566" spans="1:9" x14ac:dyDescent="0.25">
      <c r="A566" s="51">
        <v>7</v>
      </c>
      <c r="B566" s="51">
        <v>19</v>
      </c>
      <c r="C566" s="52">
        <v>94.887499999999989</v>
      </c>
      <c r="D566" s="54">
        <v>2</v>
      </c>
      <c r="E566">
        <v>1</v>
      </c>
      <c r="F566">
        <v>1</v>
      </c>
      <c r="G566" s="53">
        <f>'Regression Results'!$C$2*E566</f>
        <v>20.203699931482753</v>
      </c>
      <c r="H566">
        <f>LOOKUP(D566,'Regression Results'!$A$15:$A$17,'Regression Results'!$B$15:$B$17)+LOOKUP(D566,'Regression Results'!$A$15:$A$17,'Regression Results'!$C$15:$C$17)*F566+LOOKUP(D566,'Regression Results'!$A$15:$A$17,'Regression Results'!$D$15:$D$17)*F566*C566</f>
        <v>6.3974581509830237</v>
      </c>
      <c r="I566" s="53">
        <f t="shared" si="11"/>
        <v>13.806241780499729</v>
      </c>
    </row>
    <row r="567" spans="1:9" x14ac:dyDescent="0.25">
      <c r="A567" s="51">
        <v>7</v>
      </c>
      <c r="B567" s="51">
        <v>20</v>
      </c>
      <c r="C567" s="52">
        <v>93.139998958333351</v>
      </c>
      <c r="D567" s="54">
        <v>2</v>
      </c>
      <c r="E567">
        <v>1</v>
      </c>
      <c r="F567">
        <v>1</v>
      </c>
      <c r="G567" s="53">
        <f>'Regression Results'!$C$2*E567</f>
        <v>20.203699931482753</v>
      </c>
      <c r="H567">
        <f>LOOKUP(D567,'Regression Results'!$A$15:$A$17,'Regression Results'!$B$15:$B$17)+LOOKUP(D567,'Regression Results'!$A$15:$A$17,'Regression Results'!$C$15:$C$17)*F567+LOOKUP(D567,'Regression Results'!$A$15:$A$17,'Regression Results'!$D$15:$D$17)*F567*C567</f>
        <v>6.6305629177374001</v>
      </c>
      <c r="I567" s="53">
        <f t="shared" si="11"/>
        <v>13.573137013745352</v>
      </c>
    </row>
    <row r="568" spans="1:9" x14ac:dyDescent="0.25">
      <c r="A568" s="51">
        <v>7</v>
      </c>
      <c r="B568" s="51">
        <v>21</v>
      </c>
      <c r="C568" s="52">
        <v>90.994999833333324</v>
      </c>
      <c r="D568" s="54">
        <v>2</v>
      </c>
      <c r="E568">
        <v>1</v>
      </c>
      <c r="F568">
        <v>1</v>
      </c>
      <c r="G568" s="53">
        <f>'Regression Results'!$C$2*E568</f>
        <v>20.203699931482753</v>
      </c>
      <c r="H568">
        <f>LOOKUP(D568,'Regression Results'!$A$15:$A$17,'Regression Results'!$B$15:$B$17)+LOOKUP(D568,'Regression Results'!$A$15:$A$17,'Regression Results'!$C$15:$C$17)*F568+LOOKUP(D568,'Regression Results'!$A$15:$A$17,'Regression Results'!$D$15:$D$17)*F568*C568</f>
        <v>6.9166912282788342</v>
      </c>
      <c r="I568" s="53">
        <f t="shared" si="11"/>
        <v>13.287008703203918</v>
      </c>
    </row>
    <row r="569" spans="1:9" x14ac:dyDescent="0.25">
      <c r="A569" s="51">
        <v>7</v>
      </c>
      <c r="B569" s="51">
        <v>22</v>
      </c>
      <c r="C569" s="52">
        <v>93.829999333333333</v>
      </c>
      <c r="D569" s="54">
        <v>2</v>
      </c>
      <c r="E569">
        <v>1</v>
      </c>
      <c r="F569">
        <v>1</v>
      </c>
      <c r="G569" s="53">
        <f>'Regression Results'!$C$2*E569</f>
        <v>20.203699931482753</v>
      </c>
      <c r="H569">
        <f>LOOKUP(D569,'Regression Results'!$A$15:$A$17,'Regression Results'!$B$15:$B$17)+LOOKUP(D569,'Regression Results'!$A$15:$A$17,'Regression Results'!$C$15:$C$17)*F569+LOOKUP(D569,'Regression Results'!$A$15:$A$17,'Regression Results'!$D$15:$D$17)*F569*C569</f>
        <v>6.5385215554493374</v>
      </c>
      <c r="I569" s="53">
        <f t="shared" si="11"/>
        <v>13.665178376033415</v>
      </c>
    </row>
    <row r="570" spans="1:9" x14ac:dyDescent="0.25">
      <c r="A570" s="51">
        <v>7</v>
      </c>
      <c r="B570" s="51">
        <v>23</v>
      </c>
      <c r="C570" s="52">
        <v>93.67250016666668</v>
      </c>
      <c r="D570" s="54">
        <v>2</v>
      </c>
      <c r="E570">
        <v>1</v>
      </c>
      <c r="F570">
        <v>1</v>
      </c>
      <c r="G570" s="53">
        <f>'Regression Results'!$C$2*E570</f>
        <v>20.203699931482753</v>
      </c>
      <c r="H570">
        <f>LOOKUP(D570,'Regression Results'!$A$15:$A$17,'Regression Results'!$B$15:$B$17)+LOOKUP(D570,'Regression Results'!$A$15:$A$17,'Regression Results'!$C$15:$C$17)*F570+LOOKUP(D570,'Regression Results'!$A$15:$A$17,'Regression Results'!$D$15:$D$17)*F570*C570</f>
        <v>6.5595308742620038</v>
      </c>
      <c r="I570" s="53">
        <f t="shared" si="11"/>
        <v>13.644169057220749</v>
      </c>
    </row>
    <row r="571" spans="1:9" x14ac:dyDescent="0.25">
      <c r="A571" s="51">
        <v>7</v>
      </c>
      <c r="B571" s="51">
        <v>24</v>
      </c>
      <c r="C571" s="52">
        <v>96.800000666666662</v>
      </c>
      <c r="D571" s="54">
        <v>2</v>
      </c>
      <c r="E571">
        <v>1</v>
      </c>
      <c r="F571">
        <v>1</v>
      </c>
      <c r="G571" s="53">
        <f>'Regression Results'!$C$2*E571</f>
        <v>20.203699931482753</v>
      </c>
      <c r="H571">
        <f>LOOKUP(D571,'Regression Results'!$A$15:$A$17,'Regression Results'!$B$15:$B$17)+LOOKUP(D571,'Regression Results'!$A$15:$A$17,'Regression Results'!$C$15:$C$17)*F571+LOOKUP(D571,'Regression Results'!$A$15:$A$17,'Regression Results'!$D$15:$D$17)*F571*C571</f>
        <v>6.1423435552310561</v>
      </c>
      <c r="I571" s="53">
        <f t="shared" si="11"/>
        <v>14.061356376251696</v>
      </c>
    </row>
    <row r="572" spans="1:9" x14ac:dyDescent="0.25">
      <c r="A572" s="51">
        <v>7</v>
      </c>
      <c r="B572" s="51">
        <v>25</v>
      </c>
      <c r="C572" s="52">
        <v>97.804999666666674</v>
      </c>
      <c r="D572" s="54">
        <v>2</v>
      </c>
      <c r="E572">
        <v>1</v>
      </c>
      <c r="F572">
        <v>1</v>
      </c>
      <c r="G572" s="53">
        <f>'Regression Results'!$C$2*E572</f>
        <v>20.203699931482753</v>
      </c>
      <c r="H572">
        <f>LOOKUP(D572,'Regression Results'!$A$15:$A$17,'Regression Results'!$B$15:$B$17)+LOOKUP(D572,'Regression Results'!$A$15:$A$17,'Regression Results'!$C$15:$C$17)*F572+LOOKUP(D572,'Regression Results'!$A$15:$A$17,'Regression Results'!$D$15:$D$17)*F572*C572</f>
        <v>6.0082835164113053</v>
      </c>
      <c r="I572" s="53">
        <f t="shared" si="11"/>
        <v>14.195416415071447</v>
      </c>
    </row>
    <row r="573" spans="1:9" x14ac:dyDescent="0.25">
      <c r="A573" s="51">
        <v>7</v>
      </c>
      <c r="B573" s="51">
        <v>26</v>
      </c>
      <c r="C573" s="52">
        <v>95.577500499999999</v>
      </c>
      <c r="D573" s="54">
        <v>2</v>
      </c>
      <c r="E573">
        <v>1</v>
      </c>
      <c r="F573">
        <v>1</v>
      </c>
      <c r="G573" s="53">
        <f>'Regression Results'!$C$2*E573</f>
        <v>20.203699931482753</v>
      </c>
      <c r="H573">
        <f>LOOKUP(D573,'Regression Results'!$A$15:$A$17,'Regression Results'!$B$15:$B$17)+LOOKUP(D573,'Regression Results'!$A$15:$A$17,'Regression Results'!$C$15:$C$17)*F573+LOOKUP(D573,'Regression Results'!$A$15:$A$17,'Regression Results'!$D$15:$D$17)*F573*C573</f>
        <v>6.3054167720208074</v>
      </c>
      <c r="I573" s="53">
        <f t="shared" si="11"/>
        <v>13.898283159461945</v>
      </c>
    </row>
    <row r="574" spans="1:9" x14ac:dyDescent="0.25">
      <c r="A574" s="51">
        <v>7</v>
      </c>
      <c r="B574" s="51">
        <v>27</v>
      </c>
      <c r="C574" s="52">
        <v>91.550000999999966</v>
      </c>
      <c r="D574" s="54">
        <v>2</v>
      </c>
      <c r="E574">
        <v>1</v>
      </c>
      <c r="F574">
        <v>1</v>
      </c>
      <c r="G574" s="53">
        <f>'Regression Results'!$C$2*E574</f>
        <v>20.203699931482753</v>
      </c>
      <c r="H574">
        <f>LOOKUP(D574,'Regression Results'!$A$15:$A$17,'Regression Results'!$B$15:$B$17)+LOOKUP(D574,'Regression Results'!$A$15:$A$17,'Regression Results'!$C$15:$C$17)*F574+LOOKUP(D574,'Regression Results'!$A$15:$A$17,'Regression Results'!$D$15:$D$17)*F574*C574</f>
        <v>6.8426578432223959</v>
      </c>
      <c r="I574" s="53">
        <f t="shared" si="11"/>
        <v>13.361042088260357</v>
      </c>
    </row>
    <row r="575" spans="1:9" x14ac:dyDescent="0.25">
      <c r="A575" s="51">
        <v>7</v>
      </c>
      <c r="B575" s="51">
        <v>28</v>
      </c>
      <c r="C575" s="52">
        <v>91.010000208333338</v>
      </c>
      <c r="D575" s="54">
        <v>2</v>
      </c>
      <c r="E575">
        <v>1</v>
      </c>
      <c r="F575">
        <v>1</v>
      </c>
      <c r="G575" s="53">
        <f>'Regression Results'!$C$2*E575</f>
        <v>20.203699931482753</v>
      </c>
      <c r="H575">
        <f>LOOKUP(D575,'Regression Results'!$A$15:$A$17,'Regression Results'!$B$15:$B$17)+LOOKUP(D575,'Regression Results'!$A$15:$A$17,'Regression Results'!$C$15:$C$17)*F575+LOOKUP(D575,'Regression Results'!$A$15:$A$17,'Regression Results'!$D$15:$D$17)*F575*C575</f>
        <v>6.9146902801636489</v>
      </c>
      <c r="I575" s="53">
        <f t="shared" si="11"/>
        <v>13.289009651319104</v>
      </c>
    </row>
    <row r="576" spans="1:9" x14ac:dyDescent="0.25">
      <c r="A576" s="51">
        <v>7</v>
      </c>
      <c r="B576" s="51">
        <v>29</v>
      </c>
      <c r="C576" s="52">
        <v>94.152500000000018</v>
      </c>
      <c r="D576" s="54">
        <v>2</v>
      </c>
      <c r="E576">
        <v>1</v>
      </c>
      <c r="F576">
        <v>1</v>
      </c>
      <c r="G576" s="53">
        <f>'Regression Results'!$C$2*E576</f>
        <v>20.203699931482753</v>
      </c>
      <c r="H576">
        <f>LOOKUP(D576,'Regression Results'!$A$15:$A$17,'Regression Results'!$B$15:$B$17)+LOOKUP(D576,'Regression Results'!$A$15:$A$17,'Regression Results'!$C$15:$C$17)*F576+LOOKUP(D576,'Regression Results'!$A$15:$A$17,'Regression Results'!$D$15:$D$17)*F576*C576</f>
        <v>6.4955021575268219</v>
      </c>
      <c r="I576" s="53">
        <f t="shared" si="11"/>
        <v>13.708197773955931</v>
      </c>
    </row>
    <row r="577" spans="1:9" x14ac:dyDescent="0.25">
      <c r="A577" s="51">
        <v>7</v>
      </c>
      <c r="B577" s="51">
        <v>30</v>
      </c>
      <c r="C577" s="52">
        <v>94.752499708333332</v>
      </c>
      <c r="D577" s="54">
        <v>2</v>
      </c>
      <c r="E577">
        <v>1</v>
      </c>
      <c r="F577">
        <v>1</v>
      </c>
      <c r="G577" s="53">
        <f>'Regression Results'!$C$2*E577</f>
        <v>20.203699931482753</v>
      </c>
      <c r="H577">
        <f>LOOKUP(D577,'Regression Results'!$A$15:$A$17,'Regression Results'!$B$15:$B$17)+LOOKUP(D577,'Regression Results'!$A$15:$A$17,'Regression Results'!$C$15:$C$17)*F577+LOOKUP(D577,'Regression Results'!$A$15:$A$17,'Regression Results'!$D$15:$D$17)*F577*C577</f>
        <v>6.4154662727239504</v>
      </c>
      <c r="I577" s="53">
        <f t="shared" si="11"/>
        <v>13.788233658758802</v>
      </c>
    </row>
    <row r="578" spans="1:9" x14ac:dyDescent="0.25">
      <c r="A578" s="51">
        <v>7</v>
      </c>
      <c r="B578" s="51">
        <v>31</v>
      </c>
      <c r="C578" s="52">
        <v>92.60750104166668</v>
      </c>
      <c r="D578" s="54">
        <v>2</v>
      </c>
      <c r="E578">
        <v>1</v>
      </c>
      <c r="F578">
        <v>1</v>
      </c>
      <c r="G578" s="53">
        <f>'Regression Results'!$C$2*E578</f>
        <v>20.203699931482753</v>
      </c>
      <c r="H578">
        <f>LOOKUP(D578,'Regression Results'!$A$15:$A$17,'Regression Results'!$B$15:$B$17)+LOOKUP(D578,'Regression Results'!$A$15:$A$17,'Regression Results'!$C$15:$C$17)*F578+LOOKUP(D578,'Regression Results'!$A$15:$A$17,'Regression Results'!$D$15:$D$17)*F578*C578</f>
        <v>6.7015945221268254</v>
      </c>
      <c r="I578" s="53">
        <f t="shared" si="11"/>
        <v>13.502105409355927</v>
      </c>
    </row>
    <row r="579" spans="1:9" x14ac:dyDescent="0.25">
      <c r="A579" s="51">
        <v>8</v>
      </c>
      <c r="B579" s="51">
        <v>1</v>
      </c>
      <c r="C579" s="52">
        <v>90.485000500000012</v>
      </c>
      <c r="D579" s="54">
        <v>2</v>
      </c>
      <c r="E579">
        <v>1</v>
      </c>
      <c r="F579">
        <v>1</v>
      </c>
      <c r="G579" s="53">
        <f>'Regression Results'!$C$2*E579</f>
        <v>20.203699931482753</v>
      </c>
      <c r="H579">
        <f>LOOKUP(D579,'Regression Results'!$A$15:$A$17,'Regression Results'!$B$15:$B$17)+LOOKUP(D579,'Regression Results'!$A$15:$A$17,'Regression Results'!$C$15:$C$17)*F579+LOOKUP(D579,'Regression Results'!$A$15:$A$17,'Regression Results'!$D$15:$D$17)*F579*C579</f>
        <v>6.98472167450287</v>
      </c>
      <c r="I579" s="53">
        <f t="shared" ref="I579:I642" si="12">G579-H579</f>
        <v>13.218978256979883</v>
      </c>
    </row>
    <row r="580" spans="1:9" x14ac:dyDescent="0.25">
      <c r="A580" s="51">
        <v>8</v>
      </c>
      <c r="B580" s="51">
        <v>2</v>
      </c>
      <c r="C580" s="52">
        <v>94.587499958333339</v>
      </c>
      <c r="D580" s="54">
        <v>2</v>
      </c>
      <c r="E580">
        <v>1</v>
      </c>
      <c r="F580">
        <v>1</v>
      </c>
      <c r="G580" s="53">
        <f>'Regression Results'!$C$2*E580</f>
        <v>20.203699931482753</v>
      </c>
      <c r="H580">
        <f>LOOKUP(D580,'Regression Results'!$A$15:$A$17,'Regression Results'!$B$15:$B$17)+LOOKUP(D580,'Regression Results'!$A$15:$A$17,'Regression Results'!$C$15:$C$17)*F580+LOOKUP(D580,'Regression Results'!$A$15:$A$17,'Regression Results'!$D$15:$D$17)*F580*C580</f>
        <v>6.4374761183956846</v>
      </c>
      <c r="I580" s="53">
        <f t="shared" si="12"/>
        <v>13.766223813087068</v>
      </c>
    </row>
    <row r="581" spans="1:9" x14ac:dyDescent="0.25">
      <c r="A581" s="51">
        <v>8</v>
      </c>
      <c r="B581" s="51">
        <v>3</v>
      </c>
      <c r="C581" s="52">
        <v>97.039999875000035</v>
      </c>
      <c r="D581" s="54">
        <v>2</v>
      </c>
      <c r="E581">
        <v>1</v>
      </c>
      <c r="F581">
        <v>1</v>
      </c>
      <c r="G581" s="53">
        <f>'Regression Results'!$C$2*E581</f>
        <v>20.203699931482753</v>
      </c>
      <c r="H581">
        <f>LOOKUP(D581,'Regression Results'!$A$15:$A$17,'Regression Results'!$B$15:$B$17)+LOOKUP(D581,'Regression Results'!$A$15:$A$17,'Regression Results'!$C$15:$C$17)*F581+LOOKUP(D581,'Regression Results'!$A$15:$A$17,'Regression Results'!$D$15:$D$17)*F581*C581</f>
        <v>6.1103292913503147</v>
      </c>
      <c r="I581" s="53">
        <f t="shared" si="12"/>
        <v>14.093370640132438</v>
      </c>
    </row>
    <row r="582" spans="1:9" x14ac:dyDescent="0.25">
      <c r="A582" s="51">
        <v>8</v>
      </c>
      <c r="B582" s="51">
        <v>4</v>
      </c>
      <c r="C582" s="52">
        <v>96.184999375000018</v>
      </c>
      <c r="D582" s="54">
        <v>2</v>
      </c>
      <c r="E582">
        <v>1</v>
      </c>
      <c r="F582">
        <v>1</v>
      </c>
      <c r="G582" s="53">
        <f>'Regression Results'!$C$2*E582</f>
        <v>20.203699931482753</v>
      </c>
      <c r="H582">
        <f>LOOKUP(D582,'Regression Results'!$A$15:$A$17,'Regression Results'!$B$15:$B$17)+LOOKUP(D582,'Regression Results'!$A$15:$A$17,'Regression Results'!$C$15:$C$17)*F582+LOOKUP(D582,'Regression Results'!$A$15:$A$17,'Regression Results'!$D$15:$D$17)*F582*C582</f>
        <v>6.2243805493325688</v>
      </c>
      <c r="I582" s="53">
        <f t="shared" si="12"/>
        <v>13.979319382150184</v>
      </c>
    </row>
    <row r="583" spans="1:9" x14ac:dyDescent="0.25">
      <c r="A583" s="51">
        <v>8</v>
      </c>
      <c r="B583" s="51">
        <v>5</v>
      </c>
      <c r="C583" s="52">
        <v>92.210000541666659</v>
      </c>
      <c r="D583" s="54">
        <v>2</v>
      </c>
      <c r="E583">
        <v>1</v>
      </c>
      <c r="F583">
        <v>1</v>
      </c>
      <c r="G583" s="53">
        <f>'Regression Results'!$C$2*E583</f>
        <v>20.203699931482753</v>
      </c>
      <c r="H583">
        <f>LOOKUP(D583,'Regression Results'!$A$15:$A$17,'Regression Results'!$B$15:$B$17)+LOOKUP(D583,'Regression Results'!$A$15:$A$17,'Regression Results'!$C$15:$C$17)*F583+LOOKUP(D583,'Regression Results'!$A$15:$A$17,'Regression Results'!$D$15:$D$17)*F583*C583</f>
        <v>6.7546183882807949</v>
      </c>
      <c r="I583" s="53">
        <f t="shared" si="12"/>
        <v>13.449081543201958</v>
      </c>
    </row>
    <row r="584" spans="1:9" x14ac:dyDescent="0.25">
      <c r="A584" s="51">
        <v>8</v>
      </c>
      <c r="B584" s="51">
        <v>6</v>
      </c>
      <c r="C584" s="52">
        <v>98.592500458333333</v>
      </c>
      <c r="D584" s="54">
        <v>2</v>
      </c>
      <c r="E584">
        <v>1</v>
      </c>
      <c r="F584">
        <v>1</v>
      </c>
      <c r="G584" s="53">
        <f>'Regression Results'!$C$2*E584</f>
        <v>20.203699931482753</v>
      </c>
      <c r="H584">
        <f>LOOKUP(D584,'Regression Results'!$A$15:$A$17,'Regression Results'!$B$15:$B$17)+LOOKUP(D584,'Regression Results'!$A$15:$A$17,'Regression Results'!$C$15:$C$17)*F584+LOOKUP(D584,'Regression Results'!$A$15:$A$17,'Regression Results'!$D$15:$D$17)*F584*C584</f>
        <v>5.9032362609399911</v>
      </c>
      <c r="I584" s="53">
        <f t="shared" si="12"/>
        <v>14.300463670542761</v>
      </c>
    </row>
    <row r="585" spans="1:9" x14ac:dyDescent="0.25">
      <c r="A585" s="51">
        <v>8</v>
      </c>
      <c r="B585" s="51">
        <v>7</v>
      </c>
      <c r="C585" s="52">
        <v>101.94499883333334</v>
      </c>
      <c r="D585" s="54">
        <v>2</v>
      </c>
      <c r="E585">
        <v>1</v>
      </c>
      <c r="F585">
        <v>1</v>
      </c>
      <c r="G585" s="53">
        <f>'Regression Results'!$C$2*E585</f>
        <v>20.203699931482753</v>
      </c>
      <c r="H585">
        <f>LOOKUP(D585,'Regression Results'!$A$15:$A$17,'Regression Results'!$B$15:$B$17)+LOOKUP(D585,'Regression Results'!$A$15:$A$17,'Regression Results'!$C$15:$C$17)*F585+LOOKUP(D585,'Regression Results'!$A$15:$A$17,'Regression Results'!$D$15:$D$17)*F585*C585</f>
        <v>5.456035753978643</v>
      </c>
      <c r="I585" s="53">
        <f t="shared" si="12"/>
        <v>14.74766417750411</v>
      </c>
    </row>
    <row r="586" spans="1:9" x14ac:dyDescent="0.25">
      <c r="A586" s="51">
        <v>8</v>
      </c>
      <c r="B586" s="51">
        <v>8</v>
      </c>
      <c r="C586" s="52">
        <v>99.222500583333328</v>
      </c>
      <c r="D586" s="54">
        <v>2</v>
      </c>
      <c r="E586">
        <v>1</v>
      </c>
      <c r="F586">
        <v>1</v>
      </c>
      <c r="G586" s="53">
        <f>'Regression Results'!$C$2*E586</f>
        <v>20.203699931482753</v>
      </c>
      <c r="H586">
        <f>LOOKUP(D586,'Regression Results'!$A$15:$A$17,'Regression Results'!$B$15:$B$17)+LOOKUP(D586,'Regression Results'!$A$15:$A$17,'Regression Results'!$C$15:$C$17)*F586+LOOKUP(D586,'Regression Results'!$A$15:$A$17,'Regression Results'!$D$15:$D$17)*F586*C586</f>
        <v>5.8191985243711528</v>
      </c>
      <c r="I586" s="53">
        <f t="shared" si="12"/>
        <v>14.3845014071116</v>
      </c>
    </row>
    <row r="587" spans="1:9" x14ac:dyDescent="0.25">
      <c r="A587" s="51">
        <v>8</v>
      </c>
      <c r="B587" s="51">
        <v>9</v>
      </c>
      <c r="C587" s="52">
        <v>93.589999625000004</v>
      </c>
      <c r="D587" s="54">
        <v>2</v>
      </c>
      <c r="E587">
        <v>1</v>
      </c>
      <c r="F587">
        <v>1</v>
      </c>
      <c r="G587" s="53">
        <f>'Regression Results'!$C$2*E587</f>
        <v>20.203699931482753</v>
      </c>
      <c r="H587">
        <f>LOOKUP(D587,'Regression Results'!$A$15:$A$17,'Regression Results'!$B$15:$B$17)+LOOKUP(D587,'Regression Results'!$A$15:$A$17,'Regression Results'!$C$15:$C$17)*F587+LOOKUP(D587,'Regression Results'!$A$15:$A$17,'Regression Results'!$D$15:$D$17)*F587*C587</f>
        <v>6.5705358860266774</v>
      </c>
      <c r="I587" s="53">
        <f t="shared" si="12"/>
        <v>13.633164045456075</v>
      </c>
    </row>
    <row r="588" spans="1:9" x14ac:dyDescent="0.25">
      <c r="A588" s="51">
        <v>8</v>
      </c>
      <c r="B588" s="51">
        <v>10</v>
      </c>
      <c r="C588" s="52">
        <v>96.440000416666678</v>
      </c>
      <c r="D588" s="54">
        <v>2</v>
      </c>
      <c r="E588">
        <v>1</v>
      </c>
      <c r="F588">
        <v>1</v>
      </c>
      <c r="G588" s="53">
        <f>'Regression Results'!$C$2*E588</f>
        <v>20.203699931482753</v>
      </c>
      <c r="H588">
        <f>LOOKUP(D588,'Regression Results'!$A$15:$A$17,'Regression Results'!$B$15:$B$17)+LOOKUP(D588,'Regression Results'!$A$15:$A$17,'Regression Results'!$C$15:$C$17)*F588+LOOKUP(D588,'Regression Results'!$A$15:$A$17,'Regression Results'!$D$15:$D$17)*F588*C588</f>
        <v>6.1903651428048931</v>
      </c>
      <c r="I588" s="53">
        <f t="shared" si="12"/>
        <v>14.013334788677859</v>
      </c>
    </row>
    <row r="589" spans="1:9" x14ac:dyDescent="0.25">
      <c r="A589" s="51">
        <v>8</v>
      </c>
      <c r="B589" s="51">
        <v>11</v>
      </c>
      <c r="C589" s="52">
        <v>99.13249941666669</v>
      </c>
      <c r="D589" s="54">
        <v>2</v>
      </c>
      <c r="E589">
        <v>1</v>
      </c>
      <c r="F589">
        <v>1</v>
      </c>
      <c r="G589" s="53">
        <f>'Regression Results'!$C$2*E589</f>
        <v>20.203699931482753</v>
      </c>
      <c r="H589">
        <f>LOOKUP(D589,'Regression Results'!$A$15:$A$17,'Regression Results'!$B$15:$B$17)+LOOKUP(D589,'Regression Results'!$A$15:$A$17,'Regression Results'!$C$15:$C$17)*F589+LOOKUP(D589,'Regression Results'!$A$15:$A$17,'Regression Results'!$D$15:$D$17)*F589*C589</f>
        <v>5.8312040685529407</v>
      </c>
      <c r="I589" s="53">
        <f t="shared" si="12"/>
        <v>14.372495862929812</v>
      </c>
    </row>
    <row r="590" spans="1:9" x14ac:dyDescent="0.25">
      <c r="A590" s="51">
        <v>8</v>
      </c>
      <c r="B590" s="51">
        <v>12</v>
      </c>
      <c r="C590" s="52">
        <v>93.807500000000019</v>
      </c>
      <c r="D590" s="54">
        <v>2</v>
      </c>
      <c r="E590">
        <v>1</v>
      </c>
      <c r="F590">
        <v>1</v>
      </c>
      <c r="G590" s="53">
        <f>'Regression Results'!$C$2*E590</f>
        <v>20.203699931482753</v>
      </c>
      <c r="H590">
        <f>LOOKUP(D590,'Regression Results'!$A$15:$A$17,'Regression Results'!$B$15:$B$17)+LOOKUP(D590,'Regression Results'!$A$15:$A$17,'Regression Results'!$C$15:$C$17)*F590+LOOKUP(D590,'Regression Results'!$A$15:$A$17,'Regression Results'!$D$15:$D$17)*F590*C590</f>
        <v>6.5415228136596273</v>
      </c>
      <c r="I590" s="53">
        <f t="shared" si="12"/>
        <v>13.662177117823125</v>
      </c>
    </row>
    <row r="591" spans="1:9" x14ac:dyDescent="0.25">
      <c r="A591" s="51">
        <v>8</v>
      </c>
      <c r="B591" s="51">
        <v>13</v>
      </c>
      <c r="C591" s="52">
        <v>94.57249958333334</v>
      </c>
      <c r="D591" s="54">
        <v>2</v>
      </c>
      <c r="E591">
        <v>1</v>
      </c>
      <c r="F591">
        <v>1</v>
      </c>
      <c r="G591" s="53">
        <f>'Regression Results'!$C$2*E591</f>
        <v>20.203699931482753</v>
      </c>
      <c r="H591">
        <f>LOOKUP(D591,'Regression Results'!$A$15:$A$17,'Regression Results'!$B$15:$B$17)+LOOKUP(D591,'Regression Results'!$A$15:$A$17,'Regression Results'!$C$15:$C$17)*F591+LOOKUP(D591,'Regression Results'!$A$15:$A$17,'Regression Results'!$D$15:$D$17)*F591*C591</f>
        <v>6.439477066510868</v>
      </c>
      <c r="I591" s="53">
        <f t="shared" si="12"/>
        <v>13.764222864971885</v>
      </c>
    </row>
    <row r="592" spans="1:9" x14ac:dyDescent="0.25">
      <c r="A592" s="51">
        <v>8</v>
      </c>
      <c r="B592" s="51">
        <v>14</v>
      </c>
      <c r="C592" s="52">
        <v>97.715000624999973</v>
      </c>
      <c r="D592" s="54">
        <v>2</v>
      </c>
      <c r="E592">
        <v>1</v>
      </c>
      <c r="F592">
        <v>1</v>
      </c>
      <c r="G592" s="53">
        <f>'Regression Results'!$C$2*E592</f>
        <v>20.203699931482753</v>
      </c>
      <c r="H592">
        <f>LOOKUP(D592,'Regression Results'!$A$15:$A$17,'Regression Results'!$B$15:$B$17)+LOOKUP(D592,'Regression Results'!$A$15:$A$17,'Regression Results'!$C$15:$C$17)*F592+LOOKUP(D592,'Regression Results'!$A$15:$A$17,'Regression Results'!$D$15:$D$17)*F592*C592</f>
        <v>6.0202887771325386</v>
      </c>
      <c r="I592" s="53">
        <f t="shared" si="12"/>
        <v>14.183411154350214</v>
      </c>
    </row>
    <row r="593" spans="1:9" x14ac:dyDescent="0.25">
      <c r="A593" s="51">
        <v>8</v>
      </c>
      <c r="B593" s="51">
        <v>15</v>
      </c>
      <c r="C593" s="52">
        <v>98.405000833333318</v>
      </c>
      <c r="D593" s="54">
        <v>2</v>
      </c>
      <c r="E593">
        <v>1</v>
      </c>
      <c r="F593">
        <v>1</v>
      </c>
      <c r="G593" s="53">
        <f>'Regression Results'!$C$2*E593</f>
        <v>20.203699931482753</v>
      </c>
      <c r="H593">
        <f>LOOKUP(D593,'Regression Results'!$A$15:$A$17,'Regression Results'!$B$15:$B$17)+LOOKUP(D593,'Regression Results'!$A$15:$A$17,'Regression Results'!$C$15:$C$17)*F593+LOOKUP(D593,'Regression Results'!$A$15:$A$17,'Regression Results'!$D$15:$D$17)*F593*C593</f>
        <v>5.9282474370766742</v>
      </c>
      <c r="I593" s="53">
        <f t="shared" si="12"/>
        <v>14.275452494406078</v>
      </c>
    </row>
    <row r="594" spans="1:9" x14ac:dyDescent="0.25">
      <c r="A594" s="51">
        <v>8</v>
      </c>
      <c r="B594" s="51">
        <v>16</v>
      </c>
      <c r="C594" s="52">
        <v>99.65749991666668</v>
      </c>
      <c r="D594" s="54">
        <v>2</v>
      </c>
      <c r="E594">
        <v>1</v>
      </c>
      <c r="F594">
        <v>1</v>
      </c>
      <c r="G594" s="53">
        <f>'Regression Results'!$C$2*E594</f>
        <v>20.203699931482753</v>
      </c>
      <c r="H594">
        <f>LOOKUP(D594,'Regression Results'!$A$15:$A$17,'Regression Results'!$B$15:$B$17)+LOOKUP(D594,'Regression Results'!$A$15:$A$17,'Regression Results'!$C$15:$C$17)*F594+LOOKUP(D594,'Regression Results'!$A$15:$A$17,'Regression Results'!$D$15:$D$17)*F594*C594</f>
        <v>5.7611725686107658</v>
      </c>
      <c r="I594" s="53">
        <f t="shared" si="12"/>
        <v>14.442527362871987</v>
      </c>
    </row>
    <row r="595" spans="1:9" x14ac:dyDescent="0.25">
      <c r="A595" s="51">
        <v>8</v>
      </c>
      <c r="B595" s="51">
        <v>17</v>
      </c>
      <c r="C595" s="52">
        <v>97.467499916666654</v>
      </c>
      <c r="D595" s="54">
        <v>2</v>
      </c>
      <c r="E595">
        <v>1</v>
      </c>
      <c r="F595">
        <v>1</v>
      </c>
      <c r="G595" s="53">
        <f>'Regression Results'!$C$2*E595</f>
        <v>20.203699931482753</v>
      </c>
      <c r="H595">
        <f>LOOKUP(D595,'Regression Results'!$A$15:$A$17,'Regression Results'!$B$15:$B$17)+LOOKUP(D595,'Regression Results'!$A$15:$A$17,'Regression Results'!$C$15:$C$17)*F595+LOOKUP(D595,'Regression Results'!$A$15:$A$17,'Regression Results'!$D$15:$D$17)*F595*C595</f>
        <v>6.0533036901494466</v>
      </c>
      <c r="I595" s="53">
        <f t="shared" si="12"/>
        <v>14.150396241333306</v>
      </c>
    </row>
    <row r="596" spans="1:9" x14ac:dyDescent="0.25">
      <c r="A596" s="51">
        <v>8</v>
      </c>
      <c r="B596" s="51">
        <v>18</v>
      </c>
      <c r="C596" s="52">
        <v>95.802500375000008</v>
      </c>
      <c r="D596" s="54">
        <v>2</v>
      </c>
      <c r="E596">
        <v>1</v>
      </c>
      <c r="F596">
        <v>1</v>
      </c>
      <c r="G596" s="53">
        <f>'Regression Results'!$C$2*E596</f>
        <v>20.203699931482753</v>
      </c>
      <c r="H596">
        <f>LOOKUP(D596,'Regression Results'!$A$15:$A$17,'Regression Results'!$B$15:$B$17)+LOOKUP(D596,'Regression Results'!$A$15:$A$17,'Regression Results'!$C$15:$C$17)*F596+LOOKUP(D596,'Regression Results'!$A$15:$A$17,'Regression Results'!$D$15:$D$17)*F596*C596</f>
        <v>6.2754033173039971</v>
      </c>
      <c r="I596" s="53">
        <f t="shared" si="12"/>
        <v>13.928296614178755</v>
      </c>
    </row>
    <row r="597" spans="1:9" x14ac:dyDescent="0.25">
      <c r="A597" s="51">
        <v>8</v>
      </c>
      <c r="B597" s="51">
        <v>19</v>
      </c>
      <c r="C597" s="52">
        <v>95.989999666666677</v>
      </c>
      <c r="D597" s="54">
        <v>2</v>
      </c>
      <c r="E597">
        <v>1</v>
      </c>
      <c r="F597">
        <v>1</v>
      </c>
      <c r="G597" s="53">
        <f>'Regression Results'!$C$2*E597</f>
        <v>20.203699931482753</v>
      </c>
      <c r="H597">
        <f>LOOKUP(D597,'Regression Results'!$A$15:$A$17,'Regression Results'!$B$15:$B$17)+LOOKUP(D597,'Regression Results'!$A$15:$A$17,'Regression Results'!$C$15:$C$17)*F597+LOOKUP(D597,'Regression Results'!$A$15:$A$17,'Regression Results'!$D$15:$D$17)*F597*C597</f>
        <v>6.2503921856317177</v>
      </c>
      <c r="I597" s="53">
        <f t="shared" si="12"/>
        <v>13.953307745851035</v>
      </c>
    </row>
    <row r="598" spans="1:9" x14ac:dyDescent="0.25">
      <c r="A598" s="51">
        <v>8</v>
      </c>
      <c r="B598" s="51">
        <v>20</v>
      </c>
      <c r="C598" s="52">
        <v>95.449998750000006</v>
      </c>
      <c r="D598" s="54">
        <v>2</v>
      </c>
      <c r="E598">
        <v>1</v>
      </c>
      <c r="F598">
        <v>1</v>
      </c>
      <c r="G598" s="53">
        <f>'Regression Results'!$C$2*E598</f>
        <v>20.203699931482753</v>
      </c>
      <c r="H598">
        <f>LOOKUP(D598,'Regression Results'!$A$15:$A$17,'Regression Results'!$B$15:$B$17)+LOOKUP(D598,'Regression Results'!$A$15:$A$17,'Regression Results'!$C$15:$C$17)*F598+LOOKUP(D598,'Regression Results'!$A$15:$A$17,'Regression Results'!$D$15:$D$17)*F598*C598</f>
        <v>6.3224246392471279</v>
      </c>
      <c r="I598" s="53">
        <f t="shared" si="12"/>
        <v>13.881275292235625</v>
      </c>
    </row>
    <row r="599" spans="1:9" x14ac:dyDescent="0.25">
      <c r="A599" s="51">
        <v>8</v>
      </c>
      <c r="B599" s="51">
        <v>21</v>
      </c>
      <c r="C599" s="52">
        <v>91.159998791666666</v>
      </c>
      <c r="D599" s="54">
        <v>2</v>
      </c>
      <c r="E599">
        <v>1</v>
      </c>
      <c r="F599">
        <v>1</v>
      </c>
      <c r="G599" s="53">
        <f>'Regression Results'!$C$2*E599</f>
        <v>20.203699931482753</v>
      </c>
      <c r="H599">
        <f>LOOKUP(D599,'Regression Results'!$A$15:$A$17,'Regression Results'!$B$15:$B$17)+LOOKUP(D599,'Regression Results'!$A$15:$A$17,'Regression Results'!$C$15:$C$17)*F599+LOOKUP(D599,'Regression Results'!$A$15:$A$17,'Regression Results'!$D$15:$D$17)*F599*C599</f>
        <v>6.8946814882100522</v>
      </c>
      <c r="I599" s="53">
        <f t="shared" si="12"/>
        <v>13.3090184432727</v>
      </c>
    </row>
    <row r="600" spans="1:9" x14ac:dyDescent="0.25">
      <c r="A600" s="51">
        <v>8</v>
      </c>
      <c r="B600" s="51">
        <v>22</v>
      </c>
      <c r="C600" s="52">
        <v>86.659999958333302</v>
      </c>
      <c r="D600" s="54">
        <v>2</v>
      </c>
      <c r="E600">
        <v>1</v>
      </c>
      <c r="F600">
        <v>1</v>
      </c>
      <c r="G600" s="53">
        <f>'Regression Results'!$C$2*E600</f>
        <v>20.203699931482753</v>
      </c>
      <c r="H600">
        <f>LOOKUP(D600,'Regression Results'!$A$15:$A$17,'Regression Results'!$B$15:$B$17)+LOOKUP(D600,'Regression Results'!$A$15:$A$17,'Regression Results'!$C$15:$C$17)*F600+LOOKUP(D600,'Regression Results'!$A$15:$A$17,'Regression Results'!$D$15:$D$17)*F600*C600</f>
        <v>7.494950760403853</v>
      </c>
      <c r="I600" s="53">
        <f t="shared" si="12"/>
        <v>12.7087491710789</v>
      </c>
    </row>
    <row r="601" spans="1:9" x14ac:dyDescent="0.25">
      <c r="A601" s="51">
        <v>8</v>
      </c>
      <c r="B601" s="51">
        <v>23</v>
      </c>
      <c r="C601" s="52">
        <v>89.345000624999997</v>
      </c>
      <c r="D601" s="54">
        <v>2</v>
      </c>
      <c r="E601">
        <v>1</v>
      </c>
      <c r="F601">
        <v>1</v>
      </c>
      <c r="G601" s="53">
        <f>'Regression Results'!$C$2*E601</f>
        <v>20.203699931482753</v>
      </c>
      <c r="H601">
        <f>LOOKUP(D601,'Regression Results'!$A$15:$A$17,'Regression Results'!$B$15:$B$17)+LOOKUP(D601,'Regression Results'!$A$15:$A$17,'Regression Results'!$C$15:$C$17)*F601+LOOKUP(D601,'Regression Results'!$A$15:$A$17,'Regression Results'!$D$15:$D$17)*F601*C601</f>
        <v>7.1367899128762531</v>
      </c>
      <c r="I601" s="53">
        <f t="shared" si="12"/>
        <v>13.066910018606499</v>
      </c>
    </row>
    <row r="602" spans="1:9" x14ac:dyDescent="0.25">
      <c r="A602" s="51">
        <v>8</v>
      </c>
      <c r="B602" s="51">
        <v>24</v>
      </c>
      <c r="C602" s="52">
        <v>93.574999083333338</v>
      </c>
      <c r="D602" s="54">
        <v>2</v>
      </c>
      <c r="E602">
        <v>1</v>
      </c>
      <c r="F602">
        <v>1</v>
      </c>
      <c r="G602" s="53">
        <f>'Regression Results'!$C$2*E602</f>
        <v>20.203699931482753</v>
      </c>
      <c r="H602">
        <f>LOOKUP(D602,'Regression Results'!$A$15:$A$17,'Regression Results'!$B$15:$B$17)+LOOKUP(D602,'Regression Results'!$A$15:$A$17,'Regression Results'!$C$15:$C$17)*F602+LOOKUP(D602,'Regression Results'!$A$15:$A$17,'Regression Results'!$D$15:$D$17)*F602*C602</f>
        <v>6.5725368563740609</v>
      </c>
      <c r="I602" s="53">
        <f t="shared" si="12"/>
        <v>13.631163075108692</v>
      </c>
    </row>
    <row r="603" spans="1:9" x14ac:dyDescent="0.25">
      <c r="A603" s="51">
        <v>8</v>
      </c>
      <c r="B603" s="51">
        <v>25</v>
      </c>
      <c r="C603" s="52">
        <v>97.617499375000008</v>
      </c>
      <c r="D603" s="54">
        <v>2</v>
      </c>
      <c r="E603">
        <v>1</v>
      </c>
      <c r="F603">
        <v>1</v>
      </c>
      <c r="G603" s="53">
        <f>'Regression Results'!$C$2*E603</f>
        <v>20.203699931482753</v>
      </c>
      <c r="H603">
        <f>LOOKUP(D603,'Regression Results'!$A$15:$A$17,'Regression Results'!$B$15:$B$17)+LOOKUP(D603,'Regression Results'!$A$15:$A$17,'Regression Results'!$C$15:$C$17)*F603+LOOKUP(D603,'Regression Results'!$A$15:$A$17,'Regression Results'!$D$15:$D$17)*F603*C603</f>
        <v>6.0332947814767905</v>
      </c>
      <c r="I603" s="53">
        <f t="shared" si="12"/>
        <v>14.170405150005962</v>
      </c>
    </row>
    <row r="604" spans="1:9" x14ac:dyDescent="0.25">
      <c r="A604" s="51">
        <v>8</v>
      </c>
      <c r="B604" s="51">
        <v>26</v>
      </c>
      <c r="C604" s="52">
        <v>98.840000125000003</v>
      </c>
      <c r="D604" s="54">
        <v>2</v>
      </c>
      <c r="E604">
        <v>1</v>
      </c>
      <c r="F604">
        <v>1</v>
      </c>
      <c r="G604" s="53">
        <f>'Regression Results'!$C$2*E604</f>
        <v>20.203699931482753</v>
      </c>
      <c r="H604">
        <f>LOOKUP(D604,'Regression Results'!$A$15:$A$17,'Regression Results'!$B$15:$B$17)+LOOKUP(D604,'Regression Results'!$A$15:$A$17,'Regression Results'!$C$15:$C$17)*F604+LOOKUP(D604,'Regression Results'!$A$15:$A$17,'Regression Results'!$D$15:$D$17)*F604*C604</f>
        <v>5.8702214868743372</v>
      </c>
      <c r="I604" s="53">
        <f t="shared" si="12"/>
        <v>14.333478444608415</v>
      </c>
    </row>
    <row r="605" spans="1:9" x14ac:dyDescent="0.25">
      <c r="A605" s="51">
        <v>8</v>
      </c>
      <c r="B605" s="51">
        <v>27</v>
      </c>
      <c r="C605" s="52">
        <v>96.027500125000003</v>
      </c>
      <c r="D605" s="54">
        <v>2</v>
      </c>
      <c r="E605">
        <v>1</v>
      </c>
      <c r="F605">
        <v>1</v>
      </c>
      <c r="G605" s="53">
        <f>'Regression Results'!$C$2*E605</f>
        <v>20.203699931482753</v>
      </c>
      <c r="H605">
        <f>LOOKUP(D605,'Regression Results'!$A$15:$A$17,'Regression Results'!$B$15:$B$17)+LOOKUP(D605,'Regression Results'!$A$15:$A$17,'Regression Results'!$C$15:$C$17)*F605+LOOKUP(D605,'Regression Results'!$A$15:$A$17,'Regression Results'!$D$15:$D$17)*F605*C605</f>
        <v>6.2453898792613387</v>
      </c>
      <c r="I605" s="53">
        <f t="shared" si="12"/>
        <v>13.958310052221414</v>
      </c>
    </row>
    <row r="606" spans="1:9" x14ac:dyDescent="0.25">
      <c r="A606" s="51">
        <v>8</v>
      </c>
      <c r="B606" s="51">
        <v>28</v>
      </c>
      <c r="C606" s="52">
        <v>94.092499208333336</v>
      </c>
      <c r="D606" s="54">
        <v>2</v>
      </c>
      <c r="E606">
        <v>1</v>
      </c>
      <c r="F606">
        <v>1</v>
      </c>
      <c r="G606" s="53">
        <f>'Regression Results'!$C$2*E606</f>
        <v>20.203699931482753</v>
      </c>
      <c r="H606">
        <f>LOOKUP(D606,'Regression Results'!$A$15:$A$17,'Regression Results'!$B$15:$B$17)+LOOKUP(D606,'Regression Results'!$A$15:$A$17,'Regression Results'!$C$15:$C$17)*F606+LOOKUP(D606,'Regression Results'!$A$15:$A$17,'Regression Results'!$D$15:$D$17)*F606*C606</f>
        <v>6.5035058555007019</v>
      </c>
      <c r="I606" s="53">
        <f t="shared" si="12"/>
        <v>13.700194075982051</v>
      </c>
    </row>
    <row r="607" spans="1:9" x14ac:dyDescent="0.25">
      <c r="A607" s="51">
        <v>8</v>
      </c>
      <c r="B607" s="51">
        <v>29</v>
      </c>
      <c r="C607" s="52">
        <v>90.792500416666698</v>
      </c>
      <c r="D607" s="54">
        <v>2</v>
      </c>
      <c r="E607">
        <v>1</v>
      </c>
      <c r="F607">
        <v>1</v>
      </c>
      <c r="G607" s="53">
        <f>'Regression Results'!$C$2*E607</f>
        <v>20.203699931482753</v>
      </c>
      <c r="H607">
        <f>LOOKUP(D607,'Regression Results'!$A$15:$A$17,'Regression Results'!$B$15:$B$17)+LOOKUP(D607,'Regression Results'!$A$15:$A$17,'Regression Results'!$C$15:$C$17)*F607+LOOKUP(D607,'Regression Results'!$A$15:$A$17,'Regression Results'!$D$15:$D$17)*F607*C607</f>
        <v>6.9437032747179899</v>
      </c>
      <c r="I607" s="53">
        <f t="shared" si="12"/>
        <v>13.259996656764763</v>
      </c>
    </row>
    <row r="608" spans="1:9" x14ac:dyDescent="0.25">
      <c r="A608" s="51">
        <v>8</v>
      </c>
      <c r="B608" s="51">
        <v>30</v>
      </c>
      <c r="C608" s="52">
        <v>87.912500666666674</v>
      </c>
      <c r="D608" s="54">
        <v>2</v>
      </c>
      <c r="E608">
        <v>1</v>
      </c>
      <c r="F608">
        <v>1</v>
      </c>
      <c r="G608" s="53">
        <f>'Regression Results'!$C$2*E608</f>
        <v>20.203699931482753</v>
      </c>
      <c r="H608">
        <f>LOOKUP(D608,'Regression Results'!$A$15:$A$17,'Regression Results'!$B$15:$B$17)+LOOKUP(D608,'Regression Results'!$A$15:$A$17,'Regression Results'!$C$15:$C$17)*F608+LOOKUP(D608,'Regression Results'!$A$15:$A$17,'Regression Results'!$D$15:$D$17)*F608*C608</f>
        <v>7.3278756751739813</v>
      </c>
      <c r="I608" s="53">
        <f t="shared" si="12"/>
        <v>12.875824256308771</v>
      </c>
    </row>
    <row r="609" spans="1:9" x14ac:dyDescent="0.25">
      <c r="A609" s="51">
        <v>8</v>
      </c>
      <c r="B609" s="51">
        <v>31</v>
      </c>
      <c r="C609" s="52">
        <v>89.419999750000002</v>
      </c>
      <c r="D609" s="54">
        <v>2</v>
      </c>
      <c r="E609">
        <v>1</v>
      </c>
      <c r="F609">
        <v>1</v>
      </c>
      <c r="G609" s="53">
        <f>'Regression Results'!$C$2*E609</f>
        <v>20.203699931482753</v>
      </c>
      <c r="H609">
        <f>LOOKUP(D609,'Regression Results'!$A$15:$A$17,'Regression Results'!$B$15:$B$17)+LOOKUP(D609,'Regression Results'!$A$15:$A$17,'Regression Results'!$C$15:$C$17)*F609+LOOKUP(D609,'Regression Results'!$A$15:$A$17,'Regression Results'!$D$15:$D$17)*F609*C609</f>
        <v>7.1267855391316548</v>
      </c>
      <c r="I609" s="53">
        <f t="shared" si="12"/>
        <v>13.076914392351098</v>
      </c>
    </row>
    <row r="610" spans="1:9" x14ac:dyDescent="0.25">
      <c r="A610" s="51">
        <v>9</v>
      </c>
      <c r="B610" s="51">
        <v>1</v>
      </c>
      <c r="C610" s="52">
        <v>99.882499791666703</v>
      </c>
      <c r="D610" s="54">
        <v>2</v>
      </c>
      <c r="E610">
        <v>1</v>
      </c>
      <c r="F610">
        <v>1</v>
      </c>
      <c r="G610" s="53">
        <f>'Regression Results'!$C$2*E610</f>
        <v>20.203699931482753</v>
      </c>
      <c r="H610">
        <f>LOOKUP(D610,'Regression Results'!$A$15:$A$17,'Regression Results'!$B$15:$B$17)+LOOKUP(D610,'Regression Results'!$A$15:$A$17,'Regression Results'!$C$15:$C$17)*F610+LOOKUP(D610,'Regression Results'!$A$15:$A$17,'Regression Results'!$D$15:$D$17)*F610*C610</f>
        <v>5.7311591138939519</v>
      </c>
      <c r="I610" s="53">
        <f t="shared" si="12"/>
        <v>14.472540817588801</v>
      </c>
    </row>
    <row r="611" spans="1:9" x14ac:dyDescent="0.25">
      <c r="A611" s="51">
        <v>9</v>
      </c>
      <c r="B611" s="51">
        <v>2</v>
      </c>
      <c r="C611" s="52">
        <v>94.242499875000021</v>
      </c>
      <c r="D611" s="54">
        <v>2</v>
      </c>
      <c r="E611">
        <v>1</v>
      </c>
      <c r="F611">
        <v>1</v>
      </c>
      <c r="G611" s="53">
        <f>'Regression Results'!$C$2*E611</f>
        <v>20.203699931482753</v>
      </c>
      <c r="H611">
        <f>LOOKUP(D611,'Regression Results'!$A$15:$A$17,'Regression Results'!$B$15:$B$17)+LOOKUP(D611,'Regression Results'!$A$15:$A$17,'Regression Results'!$C$15:$C$17)*F611+LOOKUP(D611,'Regression Results'!$A$15:$A$17,'Regression Results'!$D$15:$D$17)*F611*C611</f>
        <v>6.4834967856445882</v>
      </c>
      <c r="I611" s="53">
        <f t="shared" si="12"/>
        <v>13.720203145838164</v>
      </c>
    </row>
    <row r="612" spans="1:9" x14ac:dyDescent="0.25">
      <c r="A612" s="51">
        <v>9</v>
      </c>
      <c r="B612" s="51">
        <v>3</v>
      </c>
      <c r="C612" s="52">
        <v>97.362500124999997</v>
      </c>
      <c r="D612" s="54">
        <v>2</v>
      </c>
      <c r="E612">
        <v>1</v>
      </c>
      <c r="F612">
        <v>1</v>
      </c>
      <c r="G612" s="53">
        <f>'Regression Results'!$C$2*E612</f>
        <v>20.203699931482753</v>
      </c>
      <c r="H612">
        <f>LOOKUP(D612,'Regression Results'!$A$15:$A$17,'Regression Results'!$B$15:$B$17)+LOOKUP(D612,'Regression Results'!$A$15:$A$17,'Regression Results'!$C$15:$C$17)*F612+LOOKUP(D612,'Regression Results'!$A$15:$A$17,'Regression Results'!$D$15:$D$17)*F612*C612</f>
        <v>6.06730994900831</v>
      </c>
      <c r="I612" s="53">
        <f t="shared" si="12"/>
        <v>14.136389982474443</v>
      </c>
    </row>
    <row r="613" spans="1:9" x14ac:dyDescent="0.25">
      <c r="A613" s="51">
        <v>9</v>
      </c>
      <c r="B613" s="51">
        <v>4</v>
      </c>
      <c r="C613" s="52">
        <v>97.287500083333327</v>
      </c>
      <c r="D613" s="54">
        <v>2</v>
      </c>
      <c r="E613">
        <v>1</v>
      </c>
      <c r="F613">
        <v>1</v>
      </c>
      <c r="G613" s="53">
        <f>'Regression Results'!$C$2*E613</f>
        <v>20.203699931482753</v>
      </c>
      <c r="H613">
        <f>LOOKUP(D613,'Regression Results'!$A$15:$A$17,'Regression Results'!$B$15:$B$17)+LOOKUP(D613,'Regression Results'!$A$15:$A$17,'Regression Results'!$C$15:$C$17)*F613+LOOKUP(D613,'Regression Results'!$A$15:$A$17,'Regression Results'!$D$15:$D$17)*F613*C613</f>
        <v>6.0773144450300141</v>
      </c>
      <c r="I613" s="53">
        <f t="shared" si="12"/>
        <v>14.126385486452739</v>
      </c>
    </row>
    <row r="614" spans="1:9" x14ac:dyDescent="0.25">
      <c r="A614" s="51">
        <v>9</v>
      </c>
      <c r="B614" s="51">
        <v>5</v>
      </c>
      <c r="C614" s="52">
        <v>91.24249979166666</v>
      </c>
      <c r="D614" s="54">
        <v>2</v>
      </c>
      <c r="E614">
        <v>1</v>
      </c>
      <c r="F614">
        <v>1</v>
      </c>
      <c r="G614" s="53">
        <f>'Regression Results'!$C$2*E614</f>
        <v>20.203699931482753</v>
      </c>
      <c r="H614">
        <f>LOOKUP(D614,'Regression Results'!$A$15:$A$17,'Regression Results'!$B$15:$B$17)+LOOKUP(D614,'Regression Results'!$A$15:$A$17,'Regression Results'!$C$15:$C$17)*F614+LOOKUP(D614,'Regression Results'!$A$15:$A$17,'Regression Results'!$D$15:$D$17)*F614*C614</f>
        <v>6.8836764153068284</v>
      </c>
      <c r="I614" s="53">
        <f t="shared" si="12"/>
        <v>13.320023516175924</v>
      </c>
    </row>
    <row r="615" spans="1:9" x14ac:dyDescent="0.25">
      <c r="A615" s="51">
        <v>9</v>
      </c>
      <c r="B615" s="51">
        <v>6</v>
      </c>
      <c r="C615" s="52">
        <v>84.06499883333332</v>
      </c>
      <c r="D615" s="54">
        <v>2</v>
      </c>
      <c r="E615">
        <v>1</v>
      </c>
      <c r="F615">
        <v>1</v>
      </c>
      <c r="G615" s="53">
        <f>'Regression Results'!$C$2*E615</f>
        <v>20.203699931482753</v>
      </c>
      <c r="H615">
        <f>LOOKUP(D615,'Regression Results'!$A$15:$A$17,'Regression Results'!$B$15:$B$17)+LOOKUP(D615,'Regression Results'!$A$15:$A$17,'Regression Results'!$C$15:$C$17)*F615+LOOKUP(D615,'Regression Results'!$A$15:$A$17,'Regression Results'!$D$15:$D$17)*F615*C615</f>
        <v>7.841106280513614</v>
      </c>
      <c r="I615" s="53">
        <f t="shared" si="12"/>
        <v>12.362593650969139</v>
      </c>
    </row>
    <row r="616" spans="1:9" x14ac:dyDescent="0.25">
      <c r="A616" s="51">
        <v>9</v>
      </c>
      <c r="B616" s="51">
        <v>7</v>
      </c>
      <c r="C616" s="52">
        <v>81.920000375000001</v>
      </c>
      <c r="D616" s="54">
        <v>2</v>
      </c>
      <c r="E616">
        <v>1</v>
      </c>
      <c r="F616">
        <v>1</v>
      </c>
      <c r="G616" s="53">
        <f>'Regression Results'!$C$2*E616</f>
        <v>20.203699931482753</v>
      </c>
      <c r="H616">
        <f>LOOKUP(D616,'Regression Results'!$A$15:$A$17,'Regression Results'!$B$15:$B$17)+LOOKUP(D616,'Regression Results'!$A$15:$A$17,'Regression Results'!$C$15:$C$17)*F616+LOOKUP(D616,'Regression Results'!$A$15:$A$17,'Regression Results'!$D$15:$D$17)*F616*C616</f>
        <v>8.1272345021262389</v>
      </c>
      <c r="I616" s="53">
        <f t="shared" si="12"/>
        <v>12.076465429356514</v>
      </c>
    </row>
    <row r="617" spans="1:9" x14ac:dyDescent="0.25">
      <c r="A617" s="51">
        <v>9</v>
      </c>
      <c r="B617" s="51">
        <v>8</v>
      </c>
      <c r="C617" s="52">
        <v>84.057500375000004</v>
      </c>
      <c r="D617" s="54">
        <v>2</v>
      </c>
      <c r="E617">
        <v>1</v>
      </c>
      <c r="F617">
        <v>1</v>
      </c>
      <c r="G617" s="53">
        <f>'Regression Results'!$C$2*E617</f>
        <v>20.203699931482753</v>
      </c>
      <c r="H617">
        <f>LOOKUP(D617,'Regression Results'!$A$15:$A$17,'Regression Results'!$B$15:$B$17)+LOOKUP(D617,'Regression Results'!$A$15:$A$17,'Regression Results'!$C$15:$C$17)*F617+LOOKUP(D617,'Regression Results'!$A$15:$A$17,'Regression Results'!$D$15:$D$17)*F617*C617</f>
        <v>7.8421065239121166</v>
      </c>
      <c r="I617" s="53">
        <f t="shared" si="12"/>
        <v>12.361593407570636</v>
      </c>
    </row>
    <row r="618" spans="1:9" x14ac:dyDescent="0.25">
      <c r="A618" s="51">
        <v>9</v>
      </c>
      <c r="B618" s="51">
        <v>9</v>
      </c>
      <c r="C618" s="52">
        <v>86.314999791666665</v>
      </c>
      <c r="D618" s="54">
        <v>2</v>
      </c>
      <c r="E618">
        <v>1</v>
      </c>
      <c r="F618">
        <v>1</v>
      </c>
      <c r="G618" s="53">
        <f>'Regression Results'!$C$2*E618</f>
        <v>20.203699931482753</v>
      </c>
      <c r="H618">
        <f>LOOKUP(D618,'Regression Results'!$A$15:$A$17,'Regression Results'!$B$15:$B$17)+LOOKUP(D618,'Regression Results'!$A$15:$A$17,'Regression Results'!$C$15:$C$17)*F618+LOOKUP(D618,'Regression Results'!$A$15:$A$17,'Regression Results'!$D$15:$D$17)*F618*C618</f>
        <v>7.5409714387688549</v>
      </c>
      <c r="I618" s="53">
        <f t="shared" si="12"/>
        <v>12.662728492713898</v>
      </c>
    </row>
    <row r="619" spans="1:9" x14ac:dyDescent="0.25">
      <c r="A619" s="51">
        <v>9</v>
      </c>
      <c r="B619" s="51">
        <v>10</v>
      </c>
      <c r="C619" s="52">
        <v>88.452500166666667</v>
      </c>
      <c r="D619" s="54">
        <v>2</v>
      </c>
      <c r="E619">
        <v>1</v>
      </c>
      <c r="F619">
        <v>1</v>
      </c>
      <c r="G619" s="53">
        <f>'Regression Results'!$C$2*E619</f>
        <v>20.203699931482753</v>
      </c>
      <c r="H619">
        <f>LOOKUP(D619,'Regression Results'!$A$15:$A$17,'Regression Results'!$B$15:$B$17)+LOOKUP(D619,'Regression Results'!$A$15:$A$17,'Regression Results'!$C$15:$C$17)*F619+LOOKUP(D619,'Regression Results'!$A$15:$A$17,'Regression Results'!$D$15:$D$17)*F619*C619</f>
        <v>7.2558434105322807</v>
      </c>
      <c r="I619" s="53">
        <f t="shared" si="12"/>
        <v>12.947856520950472</v>
      </c>
    </row>
    <row r="620" spans="1:9" x14ac:dyDescent="0.25">
      <c r="A620" s="51">
        <v>9</v>
      </c>
      <c r="B620" s="51">
        <v>11</v>
      </c>
      <c r="C620" s="52">
        <v>86.614999791666676</v>
      </c>
      <c r="D620" s="54">
        <v>2</v>
      </c>
      <c r="E620">
        <v>1</v>
      </c>
      <c r="F620">
        <v>1</v>
      </c>
      <c r="G620" s="53">
        <f>'Regression Results'!$C$2*E620</f>
        <v>20.203699931482753</v>
      </c>
      <c r="H620">
        <f>LOOKUP(D620,'Regression Results'!$A$15:$A$17,'Regression Results'!$B$15:$B$17)+LOOKUP(D620,'Regression Results'!$A$15:$A$17,'Regression Results'!$C$15:$C$17)*F620+LOOKUP(D620,'Regression Results'!$A$15:$A$17,'Regression Results'!$D$15:$D$17)*F620*C620</f>
        <v>7.5009534769142405</v>
      </c>
      <c r="I620" s="53">
        <f t="shared" si="12"/>
        <v>12.702746454568512</v>
      </c>
    </row>
    <row r="621" spans="1:9" x14ac:dyDescent="0.25">
      <c r="A621" s="51">
        <v>9</v>
      </c>
      <c r="B621" s="51">
        <v>12</v>
      </c>
      <c r="C621" s="52">
        <v>91.76000054166667</v>
      </c>
      <c r="D621" s="54">
        <v>2</v>
      </c>
      <c r="E621">
        <v>1</v>
      </c>
      <c r="F621">
        <v>1</v>
      </c>
      <c r="G621" s="53">
        <f>'Regression Results'!$C$2*E621</f>
        <v>20.203699931482753</v>
      </c>
      <c r="H621">
        <f>LOOKUP(D621,'Regression Results'!$A$15:$A$17,'Regression Results'!$B$15:$B$17)+LOOKUP(D621,'Regression Results'!$A$15:$A$17,'Regression Results'!$C$15:$C$17)*F621+LOOKUP(D621,'Regression Results'!$A$15:$A$17,'Regression Results'!$D$15:$D$17)*F621*C621</f>
        <v>6.8146453310627138</v>
      </c>
      <c r="I621" s="53">
        <f t="shared" si="12"/>
        <v>13.389054600420039</v>
      </c>
    </row>
    <row r="622" spans="1:9" x14ac:dyDescent="0.25">
      <c r="A622" s="51">
        <v>9</v>
      </c>
      <c r="B622" s="51">
        <v>13</v>
      </c>
      <c r="C622" s="52">
        <v>94.092500208333334</v>
      </c>
      <c r="D622" s="54">
        <v>2</v>
      </c>
      <c r="E622">
        <v>1</v>
      </c>
      <c r="F622">
        <v>1</v>
      </c>
      <c r="G622" s="53">
        <f>'Regression Results'!$C$2*E622</f>
        <v>20.203699931482753</v>
      </c>
      <c r="H622">
        <f>LOOKUP(D622,'Regression Results'!$A$15:$A$17,'Regression Results'!$B$15:$B$17)+LOOKUP(D622,'Regression Results'!$A$15:$A$17,'Regression Results'!$C$15:$C$17)*F622+LOOKUP(D622,'Regression Results'!$A$15:$A$17,'Regression Results'!$D$15:$D$17)*F622*C622</f>
        <v>6.5035057221074961</v>
      </c>
      <c r="I622" s="53">
        <f t="shared" si="12"/>
        <v>13.700194209375256</v>
      </c>
    </row>
    <row r="623" spans="1:9" x14ac:dyDescent="0.25">
      <c r="A623" s="51">
        <v>9</v>
      </c>
      <c r="B623" s="51">
        <v>14</v>
      </c>
      <c r="C623" s="52">
        <v>96.394999416666636</v>
      </c>
      <c r="D623" s="54">
        <v>2</v>
      </c>
      <c r="E623">
        <v>1</v>
      </c>
      <c r="F623">
        <v>1</v>
      </c>
      <c r="G623" s="53">
        <f>'Regression Results'!$C$2*E623</f>
        <v>20.203699931482753</v>
      </c>
      <c r="H623">
        <f>LOOKUP(D623,'Regression Results'!$A$15:$A$17,'Regression Results'!$B$15:$B$17)+LOOKUP(D623,'Regression Results'!$A$15:$A$17,'Regression Results'!$C$15:$C$17)*F623+LOOKUP(D623,'Regression Results'!$A$15:$A$17,'Regression Results'!$D$15:$D$17)*F623*C623</f>
        <v>6.1963679704762953</v>
      </c>
      <c r="I623" s="53">
        <f t="shared" si="12"/>
        <v>14.007331961006457</v>
      </c>
    </row>
    <row r="624" spans="1:9" x14ac:dyDescent="0.25">
      <c r="A624" s="51">
        <v>9</v>
      </c>
      <c r="B624" s="51">
        <v>15</v>
      </c>
      <c r="C624" s="52">
        <v>96.687499958333305</v>
      </c>
      <c r="D624" s="54">
        <v>2</v>
      </c>
      <c r="E624">
        <v>1</v>
      </c>
      <c r="F624">
        <v>1</v>
      </c>
      <c r="G624" s="53">
        <f>'Regression Results'!$C$2*E624</f>
        <v>20.203699931482753</v>
      </c>
      <c r="H624">
        <f>LOOKUP(D624,'Regression Results'!$A$15:$A$17,'Regression Results'!$B$15:$B$17)+LOOKUP(D624,'Regression Results'!$A$15:$A$17,'Regression Results'!$C$15:$C$17)*F624+LOOKUP(D624,'Regression Results'!$A$15:$A$17,'Regression Results'!$D$15:$D$17)*F624*C624</f>
        <v>6.1573503854133946</v>
      </c>
      <c r="I624" s="53">
        <f t="shared" si="12"/>
        <v>14.046349546069358</v>
      </c>
    </row>
    <row r="625" spans="1:9" x14ac:dyDescent="0.25">
      <c r="A625" s="51">
        <v>9</v>
      </c>
      <c r="B625" s="51">
        <v>16</v>
      </c>
      <c r="C625" s="52">
        <v>91.347500375000024</v>
      </c>
      <c r="D625" s="54">
        <v>2</v>
      </c>
      <c r="E625">
        <v>1</v>
      </c>
      <c r="F625">
        <v>1</v>
      </c>
      <c r="G625" s="53">
        <f>'Regression Results'!$C$2*E625</f>
        <v>20.203699931482753</v>
      </c>
      <c r="H625">
        <f>LOOKUP(D625,'Regression Results'!$A$15:$A$17,'Regression Results'!$B$15:$B$17)+LOOKUP(D625,'Regression Results'!$A$15:$A$17,'Regression Results'!$C$15:$C$17)*F625+LOOKUP(D625,'Regression Results'!$A$15:$A$17,'Regression Results'!$D$15:$D$17)*F625*C625</f>
        <v>6.8696700508450057</v>
      </c>
      <c r="I625" s="53">
        <f t="shared" si="12"/>
        <v>13.334029880637747</v>
      </c>
    </row>
    <row r="626" spans="1:9" x14ac:dyDescent="0.25">
      <c r="A626" s="51">
        <v>9</v>
      </c>
      <c r="B626" s="51">
        <v>17</v>
      </c>
      <c r="C626" s="52">
        <v>86.517499833333332</v>
      </c>
      <c r="D626" s="54">
        <v>2</v>
      </c>
      <c r="E626">
        <v>1</v>
      </c>
      <c r="F626">
        <v>1</v>
      </c>
      <c r="G626" s="53">
        <f>'Regression Results'!$C$2*E626</f>
        <v>20.203699931482753</v>
      </c>
      <c r="H626">
        <f>LOOKUP(D626,'Regression Results'!$A$15:$A$17,'Regression Results'!$B$15:$B$17)+LOOKUP(D626,'Regression Results'!$A$15:$A$17,'Regression Results'!$C$15:$C$17)*F626+LOOKUP(D626,'Regression Results'!$A$15:$A$17,'Regression Results'!$D$15:$D$17)*F626*C626</f>
        <v>7.51395930895894</v>
      </c>
      <c r="I626" s="53">
        <f t="shared" si="12"/>
        <v>12.689740622523813</v>
      </c>
    </row>
    <row r="627" spans="1:9" x14ac:dyDescent="0.25">
      <c r="A627" s="51">
        <v>9</v>
      </c>
      <c r="B627" s="51">
        <v>18</v>
      </c>
      <c r="C627" s="52">
        <v>88.894999916666677</v>
      </c>
      <c r="D627" s="54">
        <v>2</v>
      </c>
      <c r="E627">
        <v>1</v>
      </c>
      <c r="F627">
        <v>1</v>
      </c>
      <c r="G627" s="53">
        <f>'Regression Results'!$C$2*E627</f>
        <v>20.203699931482753</v>
      </c>
      <c r="H627">
        <f>LOOKUP(D627,'Regression Results'!$A$15:$A$17,'Regression Results'!$B$15:$B$17)+LOOKUP(D627,'Regression Results'!$A$15:$A$17,'Regression Results'!$C$15:$C$17)*F627+LOOKUP(D627,'Regression Results'!$A$15:$A$17,'Regression Results'!$D$15:$D$17)*F627*C627</f>
        <v>7.1968169501450259</v>
      </c>
      <c r="I627" s="53">
        <f t="shared" si="12"/>
        <v>13.006882981337727</v>
      </c>
    </row>
    <row r="628" spans="1:9" x14ac:dyDescent="0.25">
      <c r="A628" s="51">
        <v>9</v>
      </c>
      <c r="B628" s="51">
        <v>19</v>
      </c>
      <c r="C628" s="52">
        <v>90.274999833333311</v>
      </c>
      <c r="D628" s="54">
        <v>2</v>
      </c>
      <c r="E628">
        <v>1</v>
      </c>
      <c r="F628">
        <v>1</v>
      </c>
      <c r="G628" s="53">
        <f>'Regression Results'!$C$2*E628</f>
        <v>20.203699931482753</v>
      </c>
      <c r="H628">
        <f>LOOKUP(D628,'Regression Results'!$A$15:$A$17,'Regression Results'!$B$15:$B$17)+LOOKUP(D628,'Regression Results'!$A$15:$A$17,'Regression Results'!$C$15:$C$17)*F628+LOOKUP(D628,'Regression Results'!$A$15:$A$17,'Regression Results'!$D$15:$D$17)*F628*C628</f>
        <v>7.012734336729908</v>
      </c>
      <c r="I628" s="53">
        <f t="shared" si="12"/>
        <v>13.190965594752845</v>
      </c>
    </row>
    <row r="629" spans="1:9" x14ac:dyDescent="0.25">
      <c r="A629" s="51">
        <v>9</v>
      </c>
      <c r="B629" s="51">
        <v>20</v>
      </c>
      <c r="C629" s="52">
        <v>89.877499791666665</v>
      </c>
      <c r="D629" s="54">
        <v>2</v>
      </c>
      <c r="E629">
        <v>1</v>
      </c>
      <c r="F629">
        <v>1</v>
      </c>
      <c r="G629" s="53">
        <f>'Regression Results'!$C$2*E629</f>
        <v>20.203699931482753</v>
      </c>
      <c r="H629">
        <f>LOOKUP(D629,'Regression Results'!$A$15:$A$17,'Regression Results'!$B$15:$B$17)+LOOKUP(D629,'Regression Results'!$A$15:$A$17,'Regression Results'!$C$15:$C$17)*F629+LOOKUP(D629,'Regression Results'!$A$15:$A$17,'Regression Results'!$D$15:$D$17)*F629*C629</f>
        <v>7.0657581417453184</v>
      </c>
      <c r="I629" s="53">
        <f t="shared" si="12"/>
        <v>13.137941789737434</v>
      </c>
    </row>
    <row r="630" spans="1:9" x14ac:dyDescent="0.25">
      <c r="A630" s="51">
        <v>9</v>
      </c>
      <c r="B630" s="51">
        <v>21</v>
      </c>
      <c r="C630" s="52">
        <v>89.194999458333328</v>
      </c>
      <c r="D630" s="54">
        <v>2</v>
      </c>
      <c r="E630">
        <v>1</v>
      </c>
      <c r="F630">
        <v>1</v>
      </c>
      <c r="G630" s="53">
        <f>'Regression Results'!$C$2*E630</f>
        <v>20.203699931482753</v>
      </c>
      <c r="H630">
        <f>LOOKUP(D630,'Regression Results'!$A$15:$A$17,'Regression Results'!$B$15:$B$17)+LOOKUP(D630,'Regression Results'!$A$15:$A$17,'Regression Results'!$C$15:$C$17)*F630+LOOKUP(D630,'Regression Results'!$A$15:$A$17,'Regression Results'!$D$15:$D$17)*F630*C630</f>
        <v>7.1567990494289671</v>
      </c>
      <c r="I630" s="53">
        <f t="shared" si="12"/>
        <v>13.046900882053786</v>
      </c>
    </row>
    <row r="631" spans="1:9" x14ac:dyDescent="0.25">
      <c r="A631" s="51">
        <v>9</v>
      </c>
      <c r="B631" s="51">
        <v>22</v>
      </c>
      <c r="C631" s="52">
        <v>93.567499374999969</v>
      </c>
      <c r="D631" s="54">
        <v>2</v>
      </c>
      <c r="E631">
        <v>1</v>
      </c>
      <c r="F631">
        <v>1</v>
      </c>
      <c r="G631" s="53">
        <f>'Regression Results'!$C$2*E631</f>
        <v>20.203699931482753</v>
      </c>
      <c r="H631">
        <f>LOOKUP(D631,'Regression Results'!$A$15:$A$17,'Regression Results'!$B$15:$B$17)+LOOKUP(D631,'Regression Results'!$A$15:$A$17,'Regression Results'!$C$15:$C$17)*F631+LOOKUP(D631,'Regression Results'!$A$15:$A$17,'Regression Results'!$D$15:$D$17)*F631*C631</f>
        <v>6.5735372665140783</v>
      </c>
      <c r="I631" s="53">
        <f t="shared" si="12"/>
        <v>13.630162664968674</v>
      </c>
    </row>
    <row r="632" spans="1:9" x14ac:dyDescent="0.25">
      <c r="A632" s="51">
        <v>9</v>
      </c>
      <c r="B632" s="51">
        <v>23</v>
      </c>
      <c r="C632" s="52">
        <v>96.395000541666661</v>
      </c>
      <c r="D632" s="54">
        <v>2</v>
      </c>
      <c r="E632">
        <v>1</v>
      </c>
      <c r="F632">
        <v>1</v>
      </c>
      <c r="G632" s="53">
        <f>'Regression Results'!$C$2*E632</f>
        <v>20.203699931482753</v>
      </c>
      <c r="H632">
        <f>LOOKUP(D632,'Regression Results'!$A$15:$A$17,'Regression Results'!$B$15:$B$17)+LOOKUP(D632,'Regression Results'!$A$15:$A$17,'Regression Results'!$C$15:$C$17)*F632+LOOKUP(D632,'Regression Results'!$A$15:$A$17,'Regression Results'!$D$15:$D$17)*F632*C632</f>
        <v>6.1963678204089359</v>
      </c>
      <c r="I632" s="53">
        <f t="shared" si="12"/>
        <v>14.007332111073817</v>
      </c>
    </row>
    <row r="633" spans="1:9" x14ac:dyDescent="0.25">
      <c r="A633" s="51">
        <v>9</v>
      </c>
      <c r="B633" s="51">
        <v>24</v>
      </c>
      <c r="C633" s="52">
        <v>95.502499583333346</v>
      </c>
      <c r="D633" s="54">
        <v>2</v>
      </c>
      <c r="E633">
        <v>1</v>
      </c>
      <c r="F633">
        <v>1</v>
      </c>
      <c r="G633" s="53">
        <f>'Regression Results'!$C$2*E633</f>
        <v>20.203699931482753</v>
      </c>
      <c r="H633">
        <f>LOOKUP(D633,'Regression Results'!$A$15:$A$17,'Regression Results'!$B$15:$B$17)+LOOKUP(D633,'Regression Results'!$A$15:$A$17,'Regression Results'!$C$15:$C$17)*F633+LOOKUP(D633,'Regression Results'!$A$15:$A$17,'Regression Results'!$D$15:$D$17)*F633*C633</f>
        <v>6.3154213847615637</v>
      </c>
      <c r="I633" s="53">
        <f t="shared" si="12"/>
        <v>13.888278546721189</v>
      </c>
    </row>
    <row r="634" spans="1:9" x14ac:dyDescent="0.25">
      <c r="A634" s="51">
        <v>9</v>
      </c>
      <c r="B634" s="51">
        <v>25</v>
      </c>
      <c r="C634" s="52">
        <v>92.967499916666668</v>
      </c>
      <c r="D634" s="54">
        <v>2</v>
      </c>
      <c r="E634">
        <v>1</v>
      </c>
      <c r="F634">
        <v>1</v>
      </c>
      <c r="G634" s="53">
        <f>'Regression Results'!$C$2*E634</f>
        <v>20.203699931482753</v>
      </c>
      <c r="H634">
        <f>LOOKUP(D634,'Regression Results'!$A$15:$A$17,'Regression Results'!$B$15:$B$17)+LOOKUP(D634,'Regression Results'!$A$15:$A$17,'Regression Results'!$C$15:$C$17)*F634+LOOKUP(D634,'Regression Results'!$A$15:$A$17,'Regression Results'!$D$15:$D$17)*F634*C634</f>
        <v>6.6535731179686479</v>
      </c>
      <c r="I634" s="53">
        <f t="shared" si="12"/>
        <v>13.550126813514105</v>
      </c>
    </row>
    <row r="635" spans="1:9" x14ac:dyDescent="0.25">
      <c r="A635" s="51">
        <v>9</v>
      </c>
      <c r="B635" s="51">
        <v>26</v>
      </c>
      <c r="C635" s="52">
        <v>91.587500249999991</v>
      </c>
      <c r="D635" s="54">
        <v>2</v>
      </c>
      <c r="E635">
        <v>1</v>
      </c>
      <c r="F635">
        <v>1</v>
      </c>
      <c r="G635" s="53">
        <f>'Regression Results'!$C$2*E635</f>
        <v>20.203699931482753</v>
      </c>
      <c r="H635">
        <f>LOOKUP(D635,'Regression Results'!$A$15:$A$17,'Regression Results'!$B$15:$B$17)+LOOKUP(D635,'Regression Results'!$A$15:$A$17,'Regression Results'!$C$15:$C$17)*F635+LOOKUP(D635,'Regression Results'!$A$15:$A$17,'Regression Results'!$D$15:$D$17)*F635*C635</f>
        <v>6.8376556980354692</v>
      </c>
      <c r="I635" s="53">
        <f t="shared" si="12"/>
        <v>13.366044233447283</v>
      </c>
    </row>
    <row r="636" spans="1:9" x14ac:dyDescent="0.25">
      <c r="A636" s="51">
        <v>9</v>
      </c>
      <c r="B636" s="51">
        <v>27</v>
      </c>
      <c r="C636" s="52">
        <v>82.617500124999992</v>
      </c>
      <c r="D636" s="54">
        <v>2</v>
      </c>
      <c r="E636">
        <v>1</v>
      </c>
      <c r="F636">
        <v>1</v>
      </c>
      <c r="G636" s="53">
        <f>'Regression Results'!$C$2*E636</f>
        <v>20.203699931482753</v>
      </c>
      <c r="H636">
        <f>LOOKUP(D636,'Regression Results'!$A$15:$A$17,'Regression Results'!$B$15:$B$17)+LOOKUP(D636,'Regression Results'!$A$15:$A$17,'Regression Results'!$C$15:$C$17)*F636+LOOKUP(D636,'Regression Results'!$A$15:$A$17,'Regression Results'!$D$15:$D$17)*F636*C636</f>
        <v>8.0341927741625661</v>
      </c>
      <c r="I636" s="53">
        <f t="shared" si="12"/>
        <v>12.169507157320187</v>
      </c>
    </row>
    <row r="637" spans="1:9" x14ac:dyDescent="0.25">
      <c r="A637" s="51">
        <v>9</v>
      </c>
      <c r="B637" s="51">
        <v>28</v>
      </c>
      <c r="C637" s="52">
        <v>74.832499791666677</v>
      </c>
      <c r="D637" s="54">
        <v>2</v>
      </c>
      <c r="E637">
        <v>1</v>
      </c>
      <c r="F637">
        <v>1</v>
      </c>
      <c r="G637" s="53">
        <f>'Regression Results'!$C$2*E637</f>
        <v>20.203699931482753</v>
      </c>
      <c r="H637">
        <f>LOOKUP(D637,'Regression Results'!$A$15:$A$17,'Regression Results'!$B$15:$B$17)+LOOKUP(D637,'Regression Results'!$A$15:$A$17,'Regression Results'!$C$15:$C$17)*F637+LOOKUP(D637,'Regression Results'!$A$15:$A$17,'Regression Results'!$D$15:$D$17)*F637*C637</f>
        <v>9.0726589287541852</v>
      </c>
      <c r="I637" s="53">
        <f t="shared" si="12"/>
        <v>11.131041002728567</v>
      </c>
    </row>
    <row r="638" spans="1:9" x14ac:dyDescent="0.25">
      <c r="A638" s="51">
        <v>9</v>
      </c>
      <c r="B638" s="51">
        <v>29</v>
      </c>
      <c r="C638" s="52">
        <v>74.525000166666672</v>
      </c>
      <c r="D638" s="54">
        <v>2</v>
      </c>
      <c r="E638">
        <v>1</v>
      </c>
      <c r="F638">
        <v>1</v>
      </c>
      <c r="G638" s="53">
        <f>'Regression Results'!$C$2*E638</f>
        <v>20.203699931482753</v>
      </c>
      <c r="H638">
        <f>LOOKUP(D638,'Regression Results'!$A$15:$A$17,'Regression Results'!$B$15:$B$17)+LOOKUP(D638,'Regression Results'!$A$15:$A$17,'Regression Results'!$C$15:$C$17)*F638+LOOKUP(D638,'Regression Results'!$A$15:$A$17,'Regression Results'!$D$15:$D$17)*F638*C638</f>
        <v>9.1136772896327134</v>
      </c>
      <c r="I638" s="53">
        <f t="shared" si="12"/>
        <v>11.090022641850039</v>
      </c>
    </row>
    <row r="639" spans="1:9" x14ac:dyDescent="0.25">
      <c r="A639" s="51">
        <v>9</v>
      </c>
      <c r="B639" s="51">
        <v>30</v>
      </c>
      <c r="C639" s="52">
        <v>73.497499791666669</v>
      </c>
      <c r="D639" s="54">
        <v>2</v>
      </c>
      <c r="E639">
        <v>1</v>
      </c>
      <c r="F639">
        <v>1</v>
      </c>
      <c r="G639" s="53">
        <f>'Regression Results'!$C$2*E639</f>
        <v>20.203699931482753</v>
      </c>
      <c r="H639">
        <f>LOOKUP(D639,'Regression Results'!$A$15:$A$17,'Regression Results'!$B$15:$B$17)+LOOKUP(D639,'Regression Results'!$A$15:$A$17,'Regression Results'!$C$15:$C$17)*F639+LOOKUP(D639,'Regression Results'!$A$15:$A$17,'Regression Results'!$D$15:$D$17)*F639*C639</f>
        <v>9.2507388590072175</v>
      </c>
      <c r="I639" s="53">
        <f t="shared" si="12"/>
        <v>10.952961072475535</v>
      </c>
    </row>
    <row r="640" spans="1:9" x14ac:dyDescent="0.25">
      <c r="A640" s="51">
        <v>10</v>
      </c>
      <c r="B640" s="51">
        <v>1</v>
      </c>
      <c r="C640" s="52">
        <v>88.924999958333373</v>
      </c>
      <c r="D640" s="54">
        <v>2</v>
      </c>
      <c r="E640">
        <v>1</v>
      </c>
      <c r="F640">
        <v>1</v>
      </c>
      <c r="G640" s="53">
        <f>'Regression Results'!$C$2*E640</f>
        <v>20.203699931482753</v>
      </c>
      <c r="H640">
        <f>LOOKUP(D640,'Regression Results'!$A$15:$A$17,'Regression Results'!$B$15:$B$17)+LOOKUP(D640,'Regression Results'!$A$15:$A$17,'Regression Results'!$C$15:$C$17)*F640+LOOKUP(D640,'Regression Results'!$A$15:$A$17,'Regression Results'!$D$15:$D$17)*F640*C640</f>
        <v>7.192815148401511</v>
      </c>
      <c r="I640" s="53">
        <f t="shared" si="12"/>
        <v>13.010884783081242</v>
      </c>
    </row>
    <row r="641" spans="1:9" x14ac:dyDescent="0.25">
      <c r="A641" s="51">
        <v>10</v>
      </c>
      <c r="B641" s="51">
        <v>2</v>
      </c>
      <c r="C641" s="52">
        <v>85.21249916666666</v>
      </c>
      <c r="D641" s="54">
        <v>2</v>
      </c>
      <c r="E641">
        <v>1</v>
      </c>
      <c r="F641">
        <v>1</v>
      </c>
      <c r="G641" s="53">
        <f>'Regression Results'!$C$2*E641</f>
        <v>20.203699931482753</v>
      </c>
      <c r="H641">
        <f>LOOKUP(D641,'Regression Results'!$A$15:$A$17,'Regression Results'!$B$15:$B$17)+LOOKUP(D641,'Regression Results'!$A$15:$A$17,'Regression Results'!$C$15:$C$17)*F641+LOOKUP(D641,'Regression Results'!$A$15:$A$17,'Regression Results'!$D$15:$D$17)*F641*C641</f>
        <v>7.6880375319553131</v>
      </c>
      <c r="I641" s="53">
        <f t="shared" si="12"/>
        <v>12.515662399527439</v>
      </c>
    </row>
    <row r="642" spans="1:9" x14ac:dyDescent="0.25">
      <c r="A642" s="51">
        <v>10</v>
      </c>
      <c r="B642" s="51">
        <v>3</v>
      </c>
      <c r="C642" s="52">
        <v>82.385000000000005</v>
      </c>
      <c r="D642" s="54">
        <v>2</v>
      </c>
      <c r="E642">
        <v>1</v>
      </c>
      <c r="F642">
        <v>1</v>
      </c>
      <c r="G642" s="53">
        <f>'Regression Results'!$C$2*E642</f>
        <v>20.203699931482753</v>
      </c>
      <c r="H642">
        <f>LOOKUP(D642,'Regression Results'!$A$15:$A$17,'Regression Results'!$B$15:$B$17)+LOOKUP(D642,'Regression Results'!$A$15:$A$17,'Regression Results'!$C$15:$C$17)*F642+LOOKUP(D642,'Regression Results'!$A$15:$A$17,'Regression Results'!$D$15:$D$17)*F642*C642</f>
        <v>8.0652067112740404</v>
      </c>
      <c r="I642" s="53">
        <f t="shared" si="12"/>
        <v>12.138493220208712</v>
      </c>
    </row>
    <row r="643" spans="1:9" x14ac:dyDescent="0.25">
      <c r="A643" s="51">
        <v>10</v>
      </c>
      <c r="B643" s="51">
        <v>4</v>
      </c>
      <c r="C643" s="52">
        <v>78.454999958333318</v>
      </c>
      <c r="D643" s="54">
        <v>2</v>
      </c>
      <c r="E643">
        <v>1</v>
      </c>
      <c r="F643">
        <v>1</v>
      </c>
      <c r="G643" s="53">
        <f>'Regression Results'!$C$2*E643</f>
        <v>20.203699931482753</v>
      </c>
      <c r="H643">
        <f>LOOKUP(D643,'Regression Results'!$A$15:$A$17,'Regression Results'!$B$15:$B$17)+LOOKUP(D643,'Regression Results'!$A$15:$A$17,'Regression Results'!$C$15:$C$17)*F643+LOOKUP(D643,'Regression Results'!$A$15:$A$17,'Regression Results'!$D$15:$D$17)*F643*C643</f>
        <v>8.5894420171275296</v>
      </c>
      <c r="I643" s="53">
        <f t="shared" ref="I643:I706" si="13">G643-H643</f>
        <v>11.614257914355223</v>
      </c>
    </row>
    <row r="644" spans="1:9" x14ac:dyDescent="0.25">
      <c r="A644" s="51">
        <v>10</v>
      </c>
      <c r="B644" s="51">
        <v>5</v>
      </c>
      <c r="C644" s="52">
        <v>81.672499833333333</v>
      </c>
      <c r="D644" s="54">
        <v>2</v>
      </c>
      <c r="E644">
        <v>1</v>
      </c>
      <c r="F644">
        <v>1</v>
      </c>
      <c r="G644" s="53">
        <f>'Regression Results'!$C$2*E644</f>
        <v>20.203699931482753</v>
      </c>
      <c r="H644">
        <f>LOOKUP(D644,'Regression Results'!$A$15:$A$17,'Regression Results'!$B$15:$B$17)+LOOKUP(D644,'Regression Results'!$A$15:$A$17,'Regression Results'!$C$15:$C$17)*F644+LOOKUP(D644,'Regression Results'!$A$15:$A$17,'Regression Results'!$D$15:$D$17)*F644*C644</f>
        <v>8.1602493929109485</v>
      </c>
      <c r="I644" s="53">
        <f t="shared" si="13"/>
        <v>12.043450538571804</v>
      </c>
    </row>
    <row r="645" spans="1:9" x14ac:dyDescent="0.25">
      <c r="A645" s="51">
        <v>10</v>
      </c>
      <c r="B645" s="51">
        <v>6</v>
      </c>
      <c r="C645" s="52">
        <v>82.309999999999988</v>
      </c>
      <c r="D645" s="54">
        <v>2</v>
      </c>
      <c r="E645">
        <v>1</v>
      </c>
      <c r="F645">
        <v>1</v>
      </c>
      <c r="G645" s="53">
        <f>'Regression Results'!$C$2*E645</f>
        <v>20.203699931482753</v>
      </c>
      <c r="H645">
        <f>LOOKUP(D645,'Regression Results'!$A$15:$A$17,'Regression Results'!$B$15:$B$17)+LOOKUP(D645,'Regression Results'!$A$15:$A$17,'Regression Results'!$C$15:$C$17)*F645+LOOKUP(D645,'Regression Results'!$A$15:$A$17,'Regression Results'!$D$15:$D$17)*F645*C645</f>
        <v>8.0752112017376962</v>
      </c>
      <c r="I645" s="53">
        <f t="shared" si="13"/>
        <v>12.128488729745056</v>
      </c>
    </row>
    <row r="646" spans="1:9" x14ac:dyDescent="0.25">
      <c r="A646" s="51">
        <v>10</v>
      </c>
      <c r="B646" s="51">
        <v>7</v>
      </c>
      <c r="C646" s="52">
        <v>83.652499999999989</v>
      </c>
      <c r="D646" s="54">
        <v>2</v>
      </c>
      <c r="E646">
        <v>1</v>
      </c>
      <c r="F646">
        <v>1</v>
      </c>
      <c r="G646" s="53">
        <f>'Regression Results'!$C$2*E646</f>
        <v>20.203699931482753</v>
      </c>
      <c r="H646">
        <f>LOOKUP(D646,'Regression Results'!$A$15:$A$17,'Regression Results'!$B$15:$B$17)+LOOKUP(D646,'Regression Results'!$A$15:$A$17,'Regression Results'!$C$15:$C$17)*F646+LOOKUP(D646,'Regression Results'!$A$15:$A$17,'Regression Results'!$D$15:$D$17)*F646*C646</f>
        <v>7.8961308224383</v>
      </c>
      <c r="I646" s="53">
        <f t="shared" si="13"/>
        <v>12.307569109044453</v>
      </c>
    </row>
    <row r="647" spans="1:9" x14ac:dyDescent="0.25">
      <c r="A647" s="51">
        <v>10</v>
      </c>
      <c r="B647" s="51">
        <v>8</v>
      </c>
      <c r="C647" s="52">
        <v>77.599999208333358</v>
      </c>
      <c r="D647" s="54">
        <v>2</v>
      </c>
      <c r="E647">
        <v>1</v>
      </c>
      <c r="F647">
        <v>1</v>
      </c>
      <c r="G647" s="53">
        <f>'Regression Results'!$C$2*E647</f>
        <v>20.203699931482753</v>
      </c>
      <c r="H647">
        <f>LOOKUP(D647,'Regression Results'!$A$15:$A$17,'Regression Results'!$B$15:$B$17)+LOOKUP(D647,'Regression Results'!$A$15:$A$17,'Regression Results'!$C$15:$C$17)*F647+LOOKUP(D647,'Regression Results'!$A$15:$A$17,'Regression Results'!$D$15:$D$17)*F647*C647</f>
        <v>8.7034933084580786</v>
      </c>
      <c r="I647" s="53">
        <f t="shared" si="13"/>
        <v>11.500206623024674</v>
      </c>
    </row>
    <row r="648" spans="1:9" x14ac:dyDescent="0.25">
      <c r="A648" s="51">
        <v>10</v>
      </c>
      <c r="B648" s="51">
        <v>9</v>
      </c>
      <c r="C648" s="52">
        <v>77.382499708333341</v>
      </c>
      <c r="D648" s="54">
        <v>2</v>
      </c>
      <c r="E648">
        <v>1</v>
      </c>
      <c r="F648">
        <v>1</v>
      </c>
      <c r="G648" s="53">
        <f>'Regression Results'!$C$2*E648</f>
        <v>20.203699931482753</v>
      </c>
      <c r="H648">
        <f>LOOKUP(D648,'Regression Results'!$A$15:$A$17,'Regression Results'!$B$15:$B$17)+LOOKUP(D648,'Regression Results'!$A$15:$A$17,'Regression Results'!$C$15:$C$17)*F648+LOOKUP(D648,'Regression Results'!$A$15:$A$17,'Regression Results'!$D$15:$D$17)*F648*C648</f>
        <v>8.7325062641060711</v>
      </c>
      <c r="I648" s="53">
        <f t="shared" si="13"/>
        <v>11.471193667376681</v>
      </c>
    </row>
    <row r="649" spans="1:9" x14ac:dyDescent="0.25">
      <c r="A649" s="51">
        <v>10</v>
      </c>
      <c r="B649" s="51">
        <v>10</v>
      </c>
      <c r="C649" s="52">
        <v>78.619999833333324</v>
      </c>
      <c r="D649" s="54">
        <v>2</v>
      </c>
      <c r="E649">
        <v>1</v>
      </c>
      <c r="F649">
        <v>1</v>
      </c>
      <c r="G649" s="53">
        <f>'Regression Results'!$C$2*E649</f>
        <v>20.203699931482753</v>
      </c>
      <c r="H649">
        <f>LOOKUP(D649,'Regression Results'!$A$15:$A$17,'Regression Results'!$B$15:$B$17)+LOOKUP(D649,'Regression Results'!$A$15:$A$17,'Regression Results'!$C$15:$C$17)*F649+LOOKUP(D649,'Regression Results'!$A$15:$A$17,'Regression Results'!$D$15:$D$17)*F649*C649</f>
        <v>8.5674321547816419</v>
      </c>
      <c r="I649" s="53">
        <f t="shared" si="13"/>
        <v>11.636267776701111</v>
      </c>
    </row>
    <row r="650" spans="1:9" x14ac:dyDescent="0.25">
      <c r="A650" s="51">
        <v>10</v>
      </c>
      <c r="B650" s="51">
        <v>11</v>
      </c>
      <c r="C650" s="52">
        <v>77.667499791666671</v>
      </c>
      <c r="D650" s="54">
        <v>2</v>
      </c>
      <c r="E650">
        <v>1</v>
      </c>
      <c r="F650">
        <v>1</v>
      </c>
      <c r="G650" s="53">
        <f>'Regression Results'!$C$2*E650</f>
        <v>20.203699931482753</v>
      </c>
      <c r="H650">
        <f>LOOKUP(D650,'Regression Results'!$A$15:$A$17,'Regression Results'!$B$15:$B$17)+LOOKUP(D650,'Regression Results'!$A$15:$A$17,'Regression Results'!$C$15:$C$17)*F650+LOOKUP(D650,'Regression Results'!$A$15:$A$17,'Regression Results'!$D$15:$D$17)*F650*C650</f>
        <v>8.6944891892280882</v>
      </c>
      <c r="I650" s="53">
        <f t="shared" si="13"/>
        <v>11.509210742254664</v>
      </c>
    </row>
    <row r="651" spans="1:9" x14ac:dyDescent="0.25">
      <c r="A651" s="51">
        <v>10</v>
      </c>
      <c r="B651" s="51">
        <v>12</v>
      </c>
      <c r="C651" s="52">
        <v>78.6424995</v>
      </c>
      <c r="D651" s="54">
        <v>2</v>
      </c>
      <c r="E651">
        <v>1</v>
      </c>
      <c r="F651">
        <v>1</v>
      </c>
      <c r="G651" s="53">
        <f>'Regression Results'!$C$2*E651</f>
        <v>20.203699931482753</v>
      </c>
      <c r="H651">
        <f>LOOKUP(D651,'Regression Results'!$A$15:$A$17,'Regression Results'!$B$15:$B$17)+LOOKUP(D651,'Regression Results'!$A$15:$A$17,'Regression Results'!$C$15:$C$17)*F651+LOOKUP(D651,'Regression Results'!$A$15:$A$17,'Regression Results'!$D$15:$D$17)*F651*C651</f>
        <v>8.5644308521069483</v>
      </c>
      <c r="I651" s="53">
        <f t="shared" si="13"/>
        <v>11.639269079375804</v>
      </c>
    </row>
    <row r="652" spans="1:9" x14ac:dyDescent="0.25">
      <c r="A652" s="51">
        <v>10</v>
      </c>
      <c r="B652" s="51">
        <v>13</v>
      </c>
      <c r="C652" s="52">
        <v>85.272500249999993</v>
      </c>
      <c r="D652" s="54">
        <v>2</v>
      </c>
      <c r="E652">
        <v>1</v>
      </c>
      <c r="F652">
        <v>1</v>
      </c>
      <c r="G652" s="53">
        <f>'Regression Results'!$C$2*E652</f>
        <v>20.203699931482753</v>
      </c>
      <c r="H652">
        <f>LOOKUP(D652,'Regression Results'!$A$15:$A$17,'Regression Results'!$B$15:$B$17)+LOOKUP(D652,'Regression Results'!$A$15:$A$17,'Regression Results'!$C$15:$C$17)*F652+LOOKUP(D652,'Regression Results'!$A$15:$A$17,'Regression Results'!$D$15:$D$17)*F652*C652</f>
        <v>7.6800337950750848</v>
      </c>
      <c r="I652" s="53">
        <f t="shared" si="13"/>
        <v>12.523666136407668</v>
      </c>
    </row>
    <row r="653" spans="1:9" x14ac:dyDescent="0.25">
      <c r="A653" s="51">
        <v>10</v>
      </c>
      <c r="B653" s="51">
        <v>14</v>
      </c>
      <c r="C653" s="52">
        <v>84.049999833333331</v>
      </c>
      <c r="D653" s="54">
        <v>2</v>
      </c>
      <c r="E653">
        <v>1</v>
      </c>
      <c r="F653">
        <v>1</v>
      </c>
      <c r="G653" s="53">
        <f>'Regression Results'!$C$2*E653</f>
        <v>20.203699931482753</v>
      </c>
      <c r="H653">
        <f>LOOKUP(D653,'Regression Results'!$A$15:$A$17,'Regression Results'!$B$15:$B$17)+LOOKUP(D653,'Regression Results'!$A$15:$A$17,'Regression Results'!$C$15:$C$17)*F653+LOOKUP(D653,'Regression Results'!$A$15:$A$17,'Regression Results'!$D$15:$D$17)*F653*C653</f>
        <v>7.8431070452131362</v>
      </c>
      <c r="I653" s="53">
        <f t="shared" si="13"/>
        <v>12.360592886269616</v>
      </c>
    </row>
    <row r="654" spans="1:9" x14ac:dyDescent="0.25">
      <c r="A654" s="51">
        <v>10</v>
      </c>
      <c r="B654" s="51">
        <v>15</v>
      </c>
      <c r="C654" s="52">
        <v>77.134999791666672</v>
      </c>
      <c r="D654" s="54">
        <v>2</v>
      </c>
      <c r="E654">
        <v>1</v>
      </c>
      <c r="F654">
        <v>1</v>
      </c>
      <c r="G654" s="53">
        <f>'Regression Results'!$C$2*E654</f>
        <v>20.203699931482753</v>
      </c>
      <c r="H654">
        <f>LOOKUP(D654,'Regression Results'!$A$15:$A$17,'Regression Results'!$B$15:$B$17)+LOOKUP(D654,'Regression Results'!$A$15:$A$17,'Regression Results'!$C$15:$C$17)*F654+LOOKUP(D654,'Regression Results'!$A$15:$A$17,'Regression Results'!$D$15:$D$17)*F654*C654</f>
        <v>8.7655210715200287</v>
      </c>
      <c r="I654" s="53">
        <f t="shared" si="13"/>
        <v>11.438178859962724</v>
      </c>
    </row>
    <row r="655" spans="1:9" x14ac:dyDescent="0.25">
      <c r="A655" s="51">
        <v>10</v>
      </c>
      <c r="B655" s="51">
        <v>16</v>
      </c>
      <c r="C655" s="52">
        <v>67.077499958333348</v>
      </c>
      <c r="D655" s="54">
        <v>2</v>
      </c>
      <c r="E655">
        <v>1</v>
      </c>
      <c r="F655">
        <v>1</v>
      </c>
      <c r="G655" s="53">
        <f>'Regression Results'!$C$2*E655</f>
        <v>20.203699931482753</v>
      </c>
      <c r="H655">
        <f>LOOKUP(D655,'Regression Results'!$A$15:$A$17,'Regression Results'!$B$15:$B$17)+LOOKUP(D655,'Regression Results'!$A$15:$A$17,'Regression Results'!$C$15:$C$17)*F655+LOOKUP(D655,'Regression Results'!$A$15:$A$17,'Regression Results'!$D$15:$D$17)*F655*C655</f>
        <v>10.107123220463745</v>
      </c>
      <c r="I655" s="53">
        <f t="shared" si="13"/>
        <v>10.096576711019008</v>
      </c>
    </row>
    <row r="656" spans="1:9" x14ac:dyDescent="0.25">
      <c r="A656" s="51">
        <v>10</v>
      </c>
      <c r="B656" s="51">
        <v>17</v>
      </c>
      <c r="C656" s="52">
        <v>65.367500458333339</v>
      </c>
      <c r="D656" s="54">
        <v>2</v>
      </c>
      <c r="E656">
        <v>1</v>
      </c>
      <c r="F656">
        <v>1</v>
      </c>
      <c r="G656" s="53">
        <f>'Regression Results'!$C$2*E656</f>
        <v>20.203699931482753</v>
      </c>
      <c r="H656">
        <f>LOOKUP(D656,'Regression Results'!$A$15:$A$17,'Regression Results'!$B$15:$B$17)+LOOKUP(D656,'Regression Results'!$A$15:$A$17,'Regression Results'!$C$15:$C$17)*F656+LOOKUP(D656,'Regression Results'!$A$15:$A$17,'Regression Results'!$D$15:$D$17)*F656*C656</f>
        <v>10.33522553633844</v>
      </c>
      <c r="I656" s="53">
        <f t="shared" si="13"/>
        <v>9.8684743951443128</v>
      </c>
    </row>
    <row r="657" spans="1:9" x14ac:dyDescent="0.25">
      <c r="A657" s="51">
        <v>10</v>
      </c>
      <c r="B657" s="51">
        <v>18</v>
      </c>
      <c r="C657" s="52">
        <v>65.022499666666661</v>
      </c>
      <c r="D657" s="54">
        <v>2</v>
      </c>
      <c r="E657">
        <v>1</v>
      </c>
      <c r="F657">
        <v>1</v>
      </c>
      <c r="G657" s="53">
        <f>'Regression Results'!$C$2*E657</f>
        <v>20.203699931482753</v>
      </c>
      <c r="H657">
        <f>LOOKUP(D657,'Regression Results'!$A$15:$A$17,'Regression Results'!$B$15:$B$17)+LOOKUP(D657,'Regression Results'!$A$15:$A$17,'Regression Results'!$C$15:$C$17)*F657+LOOKUP(D657,'Regression Results'!$A$15:$A$17,'Regression Results'!$D$15:$D$17)*F657*C657</f>
        <v>10.381246298074201</v>
      </c>
      <c r="I657" s="53">
        <f t="shared" si="13"/>
        <v>9.8224536334085517</v>
      </c>
    </row>
    <row r="658" spans="1:9" x14ac:dyDescent="0.25">
      <c r="A658" s="51">
        <v>10</v>
      </c>
      <c r="B658" s="51">
        <v>19</v>
      </c>
      <c r="C658" s="52">
        <v>67.947499666666658</v>
      </c>
      <c r="D658" s="54">
        <v>2</v>
      </c>
      <c r="E658">
        <v>1</v>
      </c>
      <c r="F658">
        <v>1</v>
      </c>
      <c r="G658" s="53">
        <f>'Regression Results'!$C$2*E658</f>
        <v>20.203699931482753</v>
      </c>
      <c r="H658">
        <f>LOOKUP(D658,'Regression Results'!$A$15:$A$17,'Regression Results'!$B$15:$B$17)+LOOKUP(D658,'Regression Results'!$A$15:$A$17,'Regression Results'!$C$15:$C$17)*F658+LOOKUP(D658,'Regression Results'!$A$15:$A$17,'Regression Results'!$D$15:$D$17)*F658*C658</f>
        <v>9.9910711699917201</v>
      </c>
      <c r="I658" s="53">
        <f t="shared" si="13"/>
        <v>10.212628761491032</v>
      </c>
    </row>
    <row r="659" spans="1:9" x14ac:dyDescent="0.25">
      <c r="A659" s="51">
        <v>10</v>
      </c>
      <c r="B659" s="51">
        <v>20</v>
      </c>
      <c r="C659" s="52">
        <v>72.454999875000013</v>
      </c>
      <c r="D659" s="54">
        <v>2</v>
      </c>
      <c r="E659">
        <v>1</v>
      </c>
      <c r="F659">
        <v>1</v>
      </c>
      <c r="G659" s="53">
        <f>'Regression Results'!$C$2*E659</f>
        <v>20.203699931482753</v>
      </c>
      <c r="H659">
        <f>LOOKUP(D659,'Regression Results'!$A$15:$A$17,'Regression Results'!$B$15:$B$17)+LOOKUP(D659,'Regression Results'!$A$15:$A$17,'Regression Results'!$C$15:$C$17)*F659+LOOKUP(D659,'Regression Results'!$A$15:$A$17,'Regression Results'!$D$15:$D$17)*F659*C659</f>
        <v>9.3898012653358975</v>
      </c>
      <c r="I659" s="53">
        <f t="shared" si="13"/>
        <v>10.813898666146855</v>
      </c>
    </row>
    <row r="660" spans="1:9" x14ac:dyDescent="0.25">
      <c r="A660" s="51">
        <v>10</v>
      </c>
      <c r="B660" s="51">
        <v>21</v>
      </c>
      <c r="C660" s="52">
        <v>78.410000041666692</v>
      </c>
      <c r="D660" s="54">
        <v>2</v>
      </c>
      <c r="E660">
        <v>1</v>
      </c>
      <c r="F660">
        <v>1</v>
      </c>
      <c r="G660" s="53">
        <f>'Regression Results'!$C$2*E660</f>
        <v>20.203699931482753</v>
      </c>
      <c r="H660">
        <f>LOOKUP(D660,'Regression Results'!$A$15:$A$17,'Regression Results'!$B$15:$B$17)+LOOKUP(D660,'Regression Results'!$A$15:$A$17,'Regression Results'!$C$15:$C$17)*F660+LOOKUP(D660,'Regression Results'!$A$15:$A$17,'Regression Results'!$D$15:$D$17)*F660*C660</f>
        <v>8.595444700289617</v>
      </c>
      <c r="I660" s="53">
        <f t="shared" si="13"/>
        <v>11.608255231193136</v>
      </c>
    </row>
    <row r="661" spans="1:9" x14ac:dyDescent="0.25">
      <c r="A661" s="51">
        <v>10</v>
      </c>
      <c r="B661" s="51">
        <v>22</v>
      </c>
      <c r="C661" s="52">
        <v>78.769999416666678</v>
      </c>
      <c r="D661" s="54">
        <v>2</v>
      </c>
      <c r="E661">
        <v>1</v>
      </c>
      <c r="F661">
        <v>1</v>
      </c>
      <c r="G661" s="53">
        <f>'Regression Results'!$C$2*E661</f>
        <v>20.203699931482753</v>
      </c>
      <c r="H661">
        <f>LOOKUP(D661,'Regression Results'!$A$15:$A$17,'Regression Results'!$B$15:$B$17)+LOOKUP(D661,'Regression Results'!$A$15:$A$17,'Regression Results'!$C$15:$C$17)*F661+LOOKUP(D661,'Regression Results'!$A$15:$A$17,'Regression Results'!$D$15:$D$17)*F661*C661</f>
        <v>8.5474232294348358</v>
      </c>
      <c r="I661" s="53">
        <f t="shared" si="13"/>
        <v>11.656276702047917</v>
      </c>
    </row>
    <row r="662" spans="1:9" x14ac:dyDescent="0.25">
      <c r="A662" s="51">
        <v>10</v>
      </c>
      <c r="B662" s="51">
        <v>23</v>
      </c>
      <c r="C662" s="52">
        <v>77.869999791666672</v>
      </c>
      <c r="D662" s="54">
        <v>2</v>
      </c>
      <c r="E662">
        <v>1</v>
      </c>
      <c r="F662">
        <v>1</v>
      </c>
      <c r="G662" s="53">
        <f>'Regression Results'!$C$2*E662</f>
        <v>20.203699931482753</v>
      </c>
      <c r="H662">
        <f>LOOKUP(D662,'Regression Results'!$A$15:$A$17,'Regression Results'!$B$15:$B$17)+LOOKUP(D662,'Regression Results'!$A$15:$A$17,'Regression Results'!$C$15:$C$17)*F662+LOOKUP(D662,'Regression Results'!$A$15:$A$17,'Regression Results'!$D$15:$D$17)*F662*C662</f>
        <v>8.6674770649762252</v>
      </c>
      <c r="I662" s="53">
        <f t="shared" si="13"/>
        <v>11.536222866506527</v>
      </c>
    </row>
    <row r="663" spans="1:9" x14ac:dyDescent="0.25">
      <c r="A663" s="51">
        <v>10</v>
      </c>
      <c r="B663" s="51">
        <v>24</v>
      </c>
      <c r="C663" s="52">
        <v>76.212499916666673</v>
      </c>
      <c r="D663" s="54">
        <v>2</v>
      </c>
      <c r="E663">
        <v>1</v>
      </c>
      <c r="F663">
        <v>1</v>
      </c>
      <c r="G663" s="53">
        <f>'Regression Results'!$C$2*E663</f>
        <v>20.203699931482753</v>
      </c>
      <c r="H663">
        <f>LOOKUP(D663,'Regression Results'!$A$15:$A$17,'Regression Results'!$B$15:$B$17)+LOOKUP(D663,'Regression Results'!$A$15:$A$17,'Regression Results'!$C$15:$C$17)*F663+LOOKUP(D663,'Regression Results'!$A$15:$A$17,'Regression Results'!$D$15:$D$17)*F663*C663</f>
        <v>8.8885762875488137</v>
      </c>
      <c r="I663" s="53">
        <f t="shared" si="13"/>
        <v>11.315123643933939</v>
      </c>
    </row>
    <row r="664" spans="1:9" x14ac:dyDescent="0.25">
      <c r="A664" s="51">
        <v>10</v>
      </c>
      <c r="B664" s="51">
        <v>25</v>
      </c>
      <c r="C664" s="52">
        <v>70.594999999999999</v>
      </c>
      <c r="D664" s="54">
        <v>2</v>
      </c>
      <c r="E664">
        <v>1</v>
      </c>
      <c r="F664">
        <v>1</v>
      </c>
      <c r="G664" s="53">
        <f>'Regression Results'!$C$2*E664</f>
        <v>20.203699931482753</v>
      </c>
      <c r="H664">
        <f>LOOKUP(D664,'Regression Results'!$A$15:$A$17,'Regression Results'!$B$15:$B$17)+LOOKUP(D664,'Regression Results'!$A$15:$A$17,'Regression Results'!$C$15:$C$17)*F664+LOOKUP(D664,'Regression Results'!$A$15:$A$17,'Regression Results'!$D$15:$D$17)*F664*C664</f>
        <v>9.6379126121603527</v>
      </c>
      <c r="I664" s="53">
        <f t="shared" si="13"/>
        <v>10.5657873193224</v>
      </c>
    </row>
    <row r="665" spans="1:9" x14ac:dyDescent="0.25">
      <c r="A665" s="51">
        <v>10</v>
      </c>
      <c r="B665" s="51">
        <v>26</v>
      </c>
      <c r="C665" s="52">
        <v>71.487499749999998</v>
      </c>
      <c r="D665" s="54">
        <v>2</v>
      </c>
      <c r="E665">
        <v>1</v>
      </c>
      <c r="F665">
        <v>1</v>
      </c>
      <c r="G665" s="53">
        <f>'Regression Results'!$C$2*E665</f>
        <v>20.203699931482753</v>
      </c>
      <c r="H665">
        <f>LOOKUP(D665,'Regression Results'!$A$15:$A$17,'Regression Results'!$B$15:$B$17)+LOOKUP(D665,'Regression Results'!$A$15:$A$17,'Regression Results'!$C$15:$C$17)*F665+LOOKUP(D665,'Regression Results'!$A$15:$A$17,'Regression Results'!$D$15:$D$17)*F665*C665</f>
        <v>9.518859208991179</v>
      </c>
      <c r="I665" s="53">
        <f t="shared" si="13"/>
        <v>10.684840722491574</v>
      </c>
    </row>
    <row r="666" spans="1:9" x14ac:dyDescent="0.25">
      <c r="A666" s="51">
        <v>10</v>
      </c>
      <c r="B666" s="51">
        <v>27</v>
      </c>
      <c r="C666" s="52">
        <v>69.762499249999991</v>
      </c>
      <c r="D666" s="54">
        <v>2</v>
      </c>
      <c r="E666">
        <v>1</v>
      </c>
      <c r="F666">
        <v>1</v>
      </c>
      <c r="G666" s="53">
        <f>'Regression Results'!$C$2*E666</f>
        <v>20.203699931482753</v>
      </c>
      <c r="H666">
        <f>LOOKUP(D666,'Regression Results'!$A$15:$A$17,'Regression Results'!$B$15:$B$17)+LOOKUP(D666,'Regression Results'!$A$15:$A$17,'Regression Results'!$C$15:$C$17)*F666+LOOKUP(D666,'Regression Results'!$A$15:$A$17,'Regression Results'!$D$15:$D$17)*F666*C666</f>
        <v>9.7489625563518114</v>
      </c>
      <c r="I666" s="53">
        <f t="shared" si="13"/>
        <v>10.454737375130941</v>
      </c>
    </row>
    <row r="667" spans="1:9" x14ac:dyDescent="0.25">
      <c r="A667" s="51">
        <v>10</v>
      </c>
      <c r="B667" s="51">
        <v>28</v>
      </c>
      <c r="C667" s="52">
        <v>71</v>
      </c>
      <c r="D667" s="54">
        <v>2</v>
      </c>
      <c r="E667">
        <v>1</v>
      </c>
      <c r="F667">
        <v>1</v>
      </c>
      <c r="G667" s="53">
        <f>'Regression Results'!$C$2*E667</f>
        <v>20.203699931482753</v>
      </c>
      <c r="H667">
        <f>LOOKUP(D667,'Regression Results'!$A$15:$A$17,'Regression Results'!$B$15:$B$17)+LOOKUP(D667,'Regression Results'!$A$15:$A$17,'Regression Results'!$C$15:$C$17)*F667+LOOKUP(D667,'Regression Results'!$A$15:$A$17,'Regression Results'!$D$15:$D$17)*F667*C667</f>
        <v>9.5838883636566248</v>
      </c>
      <c r="I667" s="53">
        <f t="shared" si="13"/>
        <v>10.619811567826128</v>
      </c>
    </row>
    <row r="668" spans="1:9" x14ac:dyDescent="0.25">
      <c r="A668" s="51">
        <v>10</v>
      </c>
      <c r="B668" s="51">
        <v>29</v>
      </c>
      <c r="C668" s="52">
        <v>70.227500166666672</v>
      </c>
      <c r="D668" s="54">
        <v>2</v>
      </c>
      <c r="E668">
        <v>1</v>
      </c>
      <c r="F668">
        <v>1</v>
      </c>
      <c r="G668" s="53">
        <f>'Regression Results'!$C$2*E668</f>
        <v>20.203699931482753</v>
      </c>
      <c r="H668">
        <f>LOOKUP(D668,'Regression Results'!$A$15:$A$17,'Regression Results'!$B$15:$B$17)+LOOKUP(D668,'Regression Results'!$A$15:$A$17,'Regression Results'!$C$15:$C$17)*F668+LOOKUP(D668,'Regression Results'!$A$15:$A$17,'Regression Results'!$D$15:$D$17)*F668*C668</f>
        <v>9.6869345932000517</v>
      </c>
      <c r="I668" s="53">
        <f t="shared" si="13"/>
        <v>10.516765338282701</v>
      </c>
    </row>
    <row r="669" spans="1:9" x14ac:dyDescent="0.25">
      <c r="A669" s="51">
        <v>10</v>
      </c>
      <c r="B669" s="51">
        <v>30</v>
      </c>
      <c r="C669" s="52">
        <v>72.034999749999997</v>
      </c>
      <c r="D669" s="54">
        <v>2</v>
      </c>
      <c r="E669">
        <v>1</v>
      </c>
      <c r="F669">
        <v>1</v>
      </c>
      <c r="G669" s="53">
        <f>'Regression Results'!$C$2*E669</f>
        <v>20.203699931482753</v>
      </c>
      <c r="H669">
        <f>LOOKUP(D669,'Regression Results'!$A$15:$A$17,'Regression Results'!$B$15:$B$17)+LOOKUP(D669,'Regression Results'!$A$15:$A$17,'Regression Results'!$C$15:$C$17)*F669+LOOKUP(D669,'Regression Results'!$A$15:$A$17,'Regression Results'!$D$15:$D$17)*F669*C669</f>
        <v>9.4458264286065088</v>
      </c>
      <c r="I669" s="53">
        <f t="shared" si="13"/>
        <v>10.757873502876244</v>
      </c>
    </row>
    <row r="670" spans="1:9" x14ac:dyDescent="0.25">
      <c r="A670" s="51">
        <v>10</v>
      </c>
      <c r="B670" s="51">
        <v>31</v>
      </c>
      <c r="C670" s="52">
        <v>76.887499833333337</v>
      </c>
      <c r="D670" s="54">
        <v>2</v>
      </c>
      <c r="E670">
        <v>1</v>
      </c>
      <c r="F670">
        <v>1</v>
      </c>
      <c r="G670" s="53">
        <f>'Regression Results'!$C$2*E670</f>
        <v>20.203699931482753</v>
      </c>
      <c r="H670">
        <f>LOOKUP(D670,'Regression Results'!$A$15:$A$17,'Regression Results'!$B$15:$B$17)+LOOKUP(D670,'Regression Results'!$A$15:$A$17,'Regression Results'!$C$15:$C$17)*F670+LOOKUP(D670,'Regression Results'!$A$15:$A$17,'Regression Results'!$D$15:$D$17)*F670*C670</f>
        <v>8.7985358844920345</v>
      </c>
      <c r="I670" s="53">
        <f t="shared" si="13"/>
        <v>11.405164046990718</v>
      </c>
    </row>
    <row r="671" spans="1:9" x14ac:dyDescent="0.25">
      <c r="A671" s="51">
        <v>11</v>
      </c>
      <c r="B671" s="51">
        <v>1</v>
      </c>
      <c r="C671" s="52">
        <v>64.99250020833334</v>
      </c>
      <c r="D671" s="54">
        <v>2</v>
      </c>
      <c r="E671">
        <v>1</v>
      </c>
      <c r="F671">
        <v>1</v>
      </c>
      <c r="G671" s="53">
        <f>'Regression Results'!$C$2*E671</f>
        <v>20.203699931482753</v>
      </c>
      <c r="H671">
        <f>LOOKUP(D671,'Regression Results'!$A$15:$A$17,'Regression Results'!$B$15:$B$17)+LOOKUP(D671,'Regression Results'!$A$15:$A$17,'Regression Results'!$C$15:$C$17)*F671+LOOKUP(D671,'Regression Results'!$A$15:$A$17,'Regression Results'!$D$15:$D$17)*F671*C671</f>
        <v>10.385248022005008</v>
      </c>
      <c r="I671" s="53">
        <f t="shared" si="13"/>
        <v>9.8184519094777443</v>
      </c>
    </row>
    <row r="672" spans="1:9" x14ac:dyDescent="0.25">
      <c r="A672" s="51">
        <v>11</v>
      </c>
      <c r="B672" s="51">
        <v>2</v>
      </c>
      <c r="C672" s="52">
        <v>61.774999708333347</v>
      </c>
      <c r="D672" s="54">
        <v>2</v>
      </c>
      <c r="E672">
        <v>1</v>
      </c>
      <c r="F672">
        <v>1</v>
      </c>
      <c r="G672" s="53">
        <f>'Regression Results'!$C$2*E672</f>
        <v>20.203699931482753</v>
      </c>
      <c r="H672">
        <f>LOOKUP(D672,'Regression Results'!$A$15:$A$17,'Regression Results'!$B$15:$B$17)+LOOKUP(D672,'Regression Results'!$A$15:$A$17,'Regression Results'!$C$15:$C$17)*F672+LOOKUP(D672,'Regression Results'!$A$15:$A$17,'Regression Results'!$D$15:$D$17)*F672*C672</f>
        <v>10.81444072959234</v>
      </c>
      <c r="I672" s="53">
        <f t="shared" si="13"/>
        <v>9.3892592018904129</v>
      </c>
    </row>
    <row r="673" spans="1:9" x14ac:dyDescent="0.25">
      <c r="A673" s="51">
        <v>11</v>
      </c>
      <c r="B673" s="51">
        <v>3</v>
      </c>
      <c r="C673" s="52">
        <v>59.855000000000011</v>
      </c>
      <c r="D673" s="54">
        <v>2</v>
      </c>
      <c r="E673">
        <v>1</v>
      </c>
      <c r="F673">
        <v>1</v>
      </c>
      <c r="G673" s="53">
        <f>'Regression Results'!$C$2*E673</f>
        <v>20.203699931482753</v>
      </c>
      <c r="H673">
        <f>LOOKUP(D673,'Regression Results'!$A$15:$A$17,'Regression Results'!$B$15:$B$17)+LOOKUP(D673,'Regression Results'!$A$15:$A$17,'Regression Results'!$C$15:$C$17)*F673+LOOKUP(D673,'Regression Results'!$A$15:$A$17,'Regression Results'!$D$15:$D$17)*F673*C673</f>
        <v>11.070555646555515</v>
      </c>
      <c r="I673" s="53">
        <f t="shared" si="13"/>
        <v>9.1331442849272371</v>
      </c>
    </row>
    <row r="674" spans="1:9" x14ac:dyDescent="0.25">
      <c r="A674" s="51">
        <v>11</v>
      </c>
      <c r="B674" s="51">
        <v>4</v>
      </c>
      <c r="C674" s="52">
        <v>59.517499916666672</v>
      </c>
      <c r="D674" s="54">
        <v>2</v>
      </c>
      <c r="E674">
        <v>1</v>
      </c>
      <c r="F674">
        <v>1</v>
      </c>
      <c r="G674" s="53">
        <f>'Regression Results'!$C$2*E674</f>
        <v>20.203699931482753</v>
      </c>
      <c r="H674">
        <f>LOOKUP(D674,'Regression Results'!$A$15:$A$17,'Regression Results'!$B$15:$B$17)+LOOKUP(D674,'Regression Results'!$A$15:$A$17,'Regression Results'!$C$15:$C$17)*F674+LOOKUP(D674,'Regression Results'!$A$15:$A$17,'Regression Results'!$D$15:$D$17)*F674*C674</f>
        <v>11.115575864758057</v>
      </c>
      <c r="I674" s="53">
        <f t="shared" si="13"/>
        <v>9.0881240667246956</v>
      </c>
    </row>
    <row r="675" spans="1:9" x14ac:dyDescent="0.25">
      <c r="A675" s="51">
        <v>11</v>
      </c>
      <c r="B675" s="51">
        <v>5</v>
      </c>
      <c r="C675" s="52">
        <v>63.214999583333316</v>
      </c>
      <c r="D675" s="54">
        <v>2</v>
      </c>
      <c r="E675">
        <v>1</v>
      </c>
      <c r="F675">
        <v>1</v>
      </c>
      <c r="G675" s="53">
        <f>'Regression Results'!$C$2*E675</f>
        <v>20.203699931482753</v>
      </c>
      <c r="H675">
        <f>LOOKUP(D675,'Regression Results'!$A$15:$A$17,'Regression Results'!$B$15:$B$17)+LOOKUP(D675,'Regression Results'!$A$15:$A$17,'Regression Results'!$C$15:$C$17)*F675+LOOKUP(D675,'Regression Results'!$A$15:$A$17,'Regression Results'!$D$15:$D$17)*F675*C675</f>
        <v>10.622354529364349</v>
      </c>
      <c r="I675" s="53">
        <f t="shared" si="13"/>
        <v>9.5813454021184032</v>
      </c>
    </row>
    <row r="676" spans="1:9" x14ac:dyDescent="0.25">
      <c r="A676" s="51">
        <v>11</v>
      </c>
      <c r="B676" s="51">
        <v>6</v>
      </c>
      <c r="C676" s="52">
        <v>66.522500000000008</v>
      </c>
      <c r="D676" s="54">
        <v>2</v>
      </c>
      <c r="E676">
        <v>1</v>
      </c>
      <c r="F676">
        <v>1</v>
      </c>
      <c r="G676" s="53">
        <f>'Regression Results'!$C$2*E676</f>
        <v>20.203699931482753</v>
      </c>
      <c r="H676">
        <f>LOOKUP(D676,'Regression Results'!$A$15:$A$17,'Regression Results'!$B$15:$B$17)+LOOKUP(D676,'Regression Results'!$A$15:$A$17,'Regression Results'!$C$15:$C$17)*F676+LOOKUP(D676,'Regression Results'!$A$15:$A$17,'Regression Results'!$D$15:$D$17)*F676*C676</f>
        <v>10.181156444336731</v>
      </c>
      <c r="I676" s="53">
        <f t="shared" si="13"/>
        <v>10.022543487146022</v>
      </c>
    </row>
    <row r="677" spans="1:9" x14ac:dyDescent="0.25">
      <c r="A677" s="51">
        <v>11</v>
      </c>
      <c r="B677" s="51">
        <v>7</v>
      </c>
      <c r="C677" s="52">
        <v>62.089999583333331</v>
      </c>
      <c r="D677" s="54">
        <v>2</v>
      </c>
      <c r="E677">
        <v>1</v>
      </c>
      <c r="F677">
        <v>1</v>
      </c>
      <c r="G677" s="53">
        <f>'Regression Results'!$C$2*E677</f>
        <v>20.203699931482753</v>
      </c>
      <c r="H677">
        <f>LOOKUP(D677,'Regression Results'!$A$15:$A$17,'Regression Results'!$B$15:$B$17)+LOOKUP(D677,'Regression Results'!$A$15:$A$17,'Regression Results'!$C$15:$C$17)*F677+LOOKUP(D677,'Regression Results'!$A$15:$A$17,'Regression Results'!$D$15:$D$17)*F677*C677</f>
        <v>10.772421886319149</v>
      </c>
      <c r="I677" s="53">
        <f t="shared" si="13"/>
        <v>9.4312780451636034</v>
      </c>
    </row>
    <row r="678" spans="1:9" x14ac:dyDescent="0.25">
      <c r="A678" s="51">
        <v>11</v>
      </c>
      <c r="B678" s="51">
        <v>8</v>
      </c>
      <c r="C678" s="52">
        <v>62.734999708333334</v>
      </c>
      <c r="D678" s="54">
        <v>2</v>
      </c>
      <c r="E678">
        <v>1</v>
      </c>
      <c r="F678">
        <v>1</v>
      </c>
      <c r="G678" s="53">
        <f>'Regression Results'!$C$2*E678</f>
        <v>20.203699931482753</v>
      </c>
      <c r="H678">
        <f>LOOKUP(D678,'Regression Results'!$A$15:$A$17,'Regression Results'!$B$15:$B$17)+LOOKUP(D678,'Regression Results'!$A$15:$A$17,'Regression Results'!$C$15:$C$17)*F678+LOOKUP(D678,'Regression Results'!$A$15:$A$17,'Regression Results'!$D$15:$D$17)*F678*C678</f>
        <v>10.686383251657579</v>
      </c>
      <c r="I678" s="53">
        <f t="shared" si="13"/>
        <v>9.5173166798251732</v>
      </c>
    </row>
    <row r="679" spans="1:9" x14ac:dyDescent="0.25">
      <c r="A679" s="51">
        <v>11</v>
      </c>
      <c r="B679" s="51">
        <v>9</v>
      </c>
      <c r="C679" s="52">
        <v>63.919999916666661</v>
      </c>
      <c r="D679" s="54">
        <v>2</v>
      </c>
      <c r="E679">
        <v>1</v>
      </c>
      <c r="F679">
        <v>1</v>
      </c>
      <c r="G679" s="53">
        <f>'Regression Results'!$C$2*E679</f>
        <v>20.203699931482753</v>
      </c>
      <c r="H679">
        <f>LOOKUP(D679,'Regression Results'!$A$15:$A$17,'Regression Results'!$B$15:$B$17)+LOOKUP(D679,'Regression Results'!$A$15:$A$17,'Regression Results'!$C$15:$C$17)*F679+LOOKUP(D679,'Regression Results'!$A$15:$A$17,'Regression Results'!$D$15:$D$17)*F679*C679</f>
        <v>10.528312274541605</v>
      </c>
      <c r="I679" s="53">
        <f t="shared" si="13"/>
        <v>9.6753876569411474</v>
      </c>
    </row>
    <row r="680" spans="1:9" x14ac:dyDescent="0.25">
      <c r="A680" s="51">
        <v>11</v>
      </c>
      <c r="B680" s="51">
        <v>10</v>
      </c>
      <c r="C680" s="52">
        <v>64.684999875000017</v>
      </c>
      <c r="D680" s="54">
        <v>2</v>
      </c>
      <c r="E680">
        <v>1</v>
      </c>
      <c r="F680">
        <v>1</v>
      </c>
      <c r="G680" s="53">
        <f>'Regression Results'!$C$2*E680</f>
        <v>20.203699931482753</v>
      </c>
      <c r="H680">
        <f>LOOKUP(D680,'Regression Results'!$A$15:$A$17,'Regression Results'!$B$15:$B$17)+LOOKUP(D680,'Regression Results'!$A$15:$A$17,'Regression Results'!$C$15:$C$17)*F680+LOOKUP(D680,'Regression Results'!$A$15:$A$17,'Regression Results'!$D$15:$D$17)*F680*C680</f>
        <v>10.426266477370387</v>
      </c>
      <c r="I680" s="53">
        <f t="shared" si="13"/>
        <v>9.7774334541123658</v>
      </c>
    </row>
    <row r="681" spans="1:9" x14ac:dyDescent="0.25">
      <c r="A681" s="51">
        <v>11</v>
      </c>
      <c r="B681" s="51">
        <v>11</v>
      </c>
      <c r="C681" s="52">
        <v>64.100000000000009</v>
      </c>
      <c r="D681" s="54">
        <v>2</v>
      </c>
      <c r="E681">
        <v>1</v>
      </c>
      <c r="F681">
        <v>1</v>
      </c>
      <c r="G681" s="53">
        <f>'Regression Results'!$C$2*E681</f>
        <v>20.203699931482753</v>
      </c>
      <c r="H681">
        <f>LOOKUP(D681,'Regression Results'!$A$15:$A$17,'Regression Results'!$B$15:$B$17)+LOOKUP(D681,'Regression Results'!$A$15:$A$17,'Regression Results'!$C$15:$C$17)*F681+LOOKUP(D681,'Regression Results'!$A$15:$A$17,'Regression Results'!$D$15:$D$17)*F681*C681</f>
        <v>10.504301486312734</v>
      </c>
      <c r="I681" s="53">
        <f t="shared" si="13"/>
        <v>9.6993984451700186</v>
      </c>
    </row>
    <row r="682" spans="1:9" x14ac:dyDescent="0.25">
      <c r="A682" s="51">
        <v>11</v>
      </c>
      <c r="B682" s="51">
        <v>12</v>
      </c>
      <c r="C682" s="52">
        <v>67.084999916666661</v>
      </c>
      <c r="D682" s="54">
        <v>2</v>
      </c>
      <c r="E682">
        <v>1</v>
      </c>
      <c r="F682">
        <v>1</v>
      </c>
      <c r="G682" s="53">
        <f>'Regression Results'!$C$2*E682</f>
        <v>20.203699931482753</v>
      </c>
      <c r="H682">
        <f>LOOKUP(D682,'Regression Results'!$A$15:$A$17,'Regression Results'!$B$15:$B$17)+LOOKUP(D682,'Regression Results'!$A$15:$A$17,'Regression Results'!$C$15:$C$17)*F682+LOOKUP(D682,'Regression Results'!$A$15:$A$17,'Regression Results'!$D$15:$D$17)*F682*C682</f>
        <v>10.106122776975432</v>
      </c>
      <c r="I682" s="53">
        <f t="shared" si="13"/>
        <v>10.09757715450732</v>
      </c>
    </row>
    <row r="683" spans="1:9" x14ac:dyDescent="0.25">
      <c r="A683" s="51">
        <v>11</v>
      </c>
      <c r="B683" s="51">
        <v>13</v>
      </c>
      <c r="C683" s="52">
        <v>65.060000208333335</v>
      </c>
      <c r="D683" s="54">
        <v>2</v>
      </c>
      <c r="E683">
        <v>1</v>
      </c>
      <c r="F683">
        <v>1</v>
      </c>
      <c r="G683" s="53">
        <f>'Regression Results'!$C$2*E683</f>
        <v>20.203699931482753</v>
      </c>
      <c r="H683">
        <f>LOOKUP(D683,'Regression Results'!$A$15:$A$17,'Regression Results'!$B$15:$B$17)+LOOKUP(D683,'Regression Results'!$A$15:$A$17,'Regression Results'!$C$15:$C$17)*F683+LOOKUP(D683,'Regression Results'!$A$15:$A$17,'Regression Results'!$D$15:$D$17)*F683*C683</f>
        <v>10.37624398058772</v>
      </c>
      <c r="I683" s="53">
        <f t="shared" si="13"/>
        <v>9.8274559508950325</v>
      </c>
    </row>
    <row r="684" spans="1:9" x14ac:dyDescent="0.25">
      <c r="A684" s="51">
        <v>11</v>
      </c>
      <c r="B684" s="51">
        <v>14</v>
      </c>
      <c r="C684" s="52">
        <v>69.454999791666665</v>
      </c>
      <c r="D684" s="54">
        <v>2</v>
      </c>
      <c r="E684">
        <v>1</v>
      </c>
      <c r="F684">
        <v>1</v>
      </c>
      <c r="G684" s="53">
        <f>'Regression Results'!$C$2*E684</f>
        <v>20.203699931482753</v>
      </c>
      <c r="H684">
        <f>LOOKUP(D684,'Regression Results'!$A$15:$A$17,'Regression Results'!$B$15:$B$17)+LOOKUP(D684,'Regression Results'!$A$15:$A$17,'Regression Results'!$C$15:$C$17)*F684+LOOKUP(D684,'Regression Results'!$A$15:$A$17,'Regression Results'!$D$15:$D$17)*F684*C684</f>
        <v>9.789980894998136</v>
      </c>
      <c r="I684" s="53">
        <f t="shared" si="13"/>
        <v>10.413719036484617</v>
      </c>
    </row>
    <row r="685" spans="1:9" x14ac:dyDescent="0.25">
      <c r="A685" s="51">
        <v>11</v>
      </c>
      <c r="B685" s="51">
        <v>15</v>
      </c>
      <c r="C685" s="52">
        <v>68.719999833333347</v>
      </c>
      <c r="D685" s="54">
        <v>2</v>
      </c>
      <c r="E685">
        <v>1</v>
      </c>
      <c r="F685">
        <v>1</v>
      </c>
      <c r="G685" s="53">
        <f>'Regression Results'!$C$2*E685</f>
        <v>20.203699931482753</v>
      </c>
      <c r="H685">
        <f>LOOKUP(D685,'Regression Results'!$A$15:$A$17,'Regression Results'!$B$15:$B$17)+LOOKUP(D685,'Regression Results'!$A$15:$A$17,'Regression Results'!$C$15:$C$17)*F685+LOOKUP(D685,'Regression Results'!$A$15:$A$17,'Regression Results'!$D$15:$D$17)*F685*C685</f>
        <v>9.8880248959838859</v>
      </c>
      <c r="I685" s="53">
        <f t="shared" si="13"/>
        <v>10.315675035498867</v>
      </c>
    </row>
    <row r="686" spans="1:9" x14ac:dyDescent="0.25">
      <c r="A686" s="51">
        <v>11</v>
      </c>
      <c r="B686" s="51">
        <v>16</v>
      </c>
      <c r="C686" s="52">
        <v>65.645000749999994</v>
      </c>
      <c r="D686" s="54">
        <v>2</v>
      </c>
      <c r="E686">
        <v>1</v>
      </c>
      <c r="F686">
        <v>1</v>
      </c>
      <c r="G686" s="53">
        <f>'Regression Results'!$C$2*E686</f>
        <v>20.203699931482753</v>
      </c>
      <c r="H686">
        <f>LOOKUP(D686,'Regression Results'!$A$15:$A$17,'Regression Results'!$B$15:$B$17)+LOOKUP(D686,'Regression Results'!$A$15:$A$17,'Regression Results'!$C$15:$C$17)*F686+LOOKUP(D686,'Regression Results'!$A$15:$A$17,'Regression Results'!$D$15:$D$17)*F686*C686</f>
        <v>10.298208882716573</v>
      </c>
      <c r="I686" s="53">
        <f t="shared" si="13"/>
        <v>9.90549104876618</v>
      </c>
    </row>
    <row r="687" spans="1:9" x14ac:dyDescent="0.25">
      <c r="A687" s="51">
        <v>11</v>
      </c>
      <c r="B687" s="51">
        <v>17</v>
      </c>
      <c r="C687" s="52">
        <v>67.407500333333317</v>
      </c>
      <c r="D687" s="54">
        <v>2</v>
      </c>
      <c r="E687">
        <v>1</v>
      </c>
      <c r="F687">
        <v>1</v>
      </c>
      <c r="G687" s="53">
        <f>'Regression Results'!$C$2*E687</f>
        <v>20.203699931482753</v>
      </c>
      <c r="H687">
        <f>LOOKUP(D687,'Regression Results'!$A$15:$A$17,'Regression Results'!$B$15:$B$17)+LOOKUP(D687,'Regression Results'!$A$15:$A$17,'Regression Results'!$C$15:$C$17)*F687+LOOKUP(D687,'Regression Results'!$A$15:$A$17,'Regression Results'!$D$15:$D$17)*F687*C687</f>
        <v>10.063103412401221</v>
      </c>
      <c r="I687" s="53">
        <f t="shared" si="13"/>
        <v>10.140596519081532</v>
      </c>
    </row>
    <row r="688" spans="1:9" x14ac:dyDescent="0.25">
      <c r="A688" s="51">
        <v>11</v>
      </c>
      <c r="B688" s="51">
        <v>18</v>
      </c>
      <c r="C688" s="52">
        <v>69.004999916666662</v>
      </c>
      <c r="D688" s="54">
        <v>2</v>
      </c>
      <c r="E688">
        <v>1</v>
      </c>
      <c r="F688">
        <v>1</v>
      </c>
      <c r="G688" s="53">
        <f>'Regression Results'!$C$2*E688</f>
        <v>20.203699931482753</v>
      </c>
      <c r="H688">
        <f>LOOKUP(D688,'Regression Results'!$A$15:$A$17,'Regression Results'!$B$15:$B$17)+LOOKUP(D688,'Regression Results'!$A$15:$A$17,'Regression Results'!$C$15:$C$17)*F688+LOOKUP(D688,'Regression Results'!$A$15:$A$17,'Regression Results'!$D$15:$D$17)*F688*C688</f>
        <v>9.8500078211059048</v>
      </c>
      <c r="I688" s="53">
        <f t="shared" si="13"/>
        <v>10.353692110376848</v>
      </c>
    </row>
    <row r="689" spans="1:9" x14ac:dyDescent="0.25">
      <c r="A689" s="51">
        <v>11</v>
      </c>
      <c r="B689" s="51">
        <v>19</v>
      </c>
      <c r="C689" s="52">
        <v>66.162500208333327</v>
      </c>
      <c r="D689" s="54">
        <v>2</v>
      </c>
      <c r="E689">
        <v>1</v>
      </c>
      <c r="F689">
        <v>1</v>
      </c>
      <c r="G689" s="53">
        <f>'Regression Results'!$C$2*E689</f>
        <v>20.203699931482753</v>
      </c>
      <c r="H689">
        <f>LOOKUP(D689,'Regression Results'!$A$15:$A$17,'Regression Results'!$B$15:$B$17)+LOOKUP(D689,'Regression Results'!$A$15:$A$17,'Regression Results'!$C$15:$C$17)*F689+LOOKUP(D689,'Regression Results'!$A$15:$A$17,'Regression Results'!$D$15:$D$17)*F689*C689</f>
        <v>10.229177970772017</v>
      </c>
      <c r="I689" s="53">
        <f t="shared" si="13"/>
        <v>9.9745219607107352</v>
      </c>
    </row>
    <row r="690" spans="1:9" x14ac:dyDescent="0.25">
      <c r="A690" s="51">
        <v>11</v>
      </c>
      <c r="B690" s="51">
        <v>20</v>
      </c>
      <c r="C690" s="52">
        <v>64.452500000000015</v>
      </c>
      <c r="D690" s="54">
        <v>2</v>
      </c>
      <c r="E690">
        <v>1</v>
      </c>
      <c r="F690">
        <v>1</v>
      </c>
      <c r="G690" s="53">
        <f>'Regression Results'!$C$2*E690</f>
        <v>20.203699931482753</v>
      </c>
      <c r="H690">
        <f>LOOKUP(D690,'Regression Results'!$A$15:$A$17,'Regression Results'!$B$15:$B$17)+LOOKUP(D690,'Regression Results'!$A$15:$A$17,'Regression Results'!$C$15:$C$17)*F690+LOOKUP(D690,'Regression Results'!$A$15:$A$17,'Regression Results'!$D$15:$D$17)*F690*C690</f>
        <v>10.457280381133563</v>
      </c>
      <c r="I690" s="53">
        <f t="shared" si="13"/>
        <v>9.7464195503491897</v>
      </c>
    </row>
    <row r="691" spans="1:9" x14ac:dyDescent="0.25">
      <c r="A691" s="51">
        <v>11</v>
      </c>
      <c r="B691" s="51">
        <v>21</v>
      </c>
      <c r="C691" s="52">
        <v>46.407499999999999</v>
      </c>
      <c r="D691" s="54">
        <v>2</v>
      </c>
      <c r="E691">
        <v>1</v>
      </c>
      <c r="F691">
        <v>1</v>
      </c>
      <c r="G691" s="53">
        <f>'Regression Results'!$C$2*E691</f>
        <v>20.203699931482753</v>
      </c>
      <c r="H691">
        <f>LOOKUP(D691,'Regression Results'!$A$15:$A$17,'Regression Results'!$B$15:$B$17)+LOOKUP(D691,'Regression Results'!$A$15:$A$17,'Regression Results'!$C$15:$C$17)*F691+LOOKUP(D691,'Regression Results'!$A$15:$A$17,'Regression Results'!$D$15:$D$17)*F691*C691</f>
        <v>12.864360786688568</v>
      </c>
      <c r="I691" s="53">
        <f t="shared" si="13"/>
        <v>7.3393391447941845</v>
      </c>
    </row>
    <row r="692" spans="1:9" x14ac:dyDescent="0.25">
      <c r="A692" s="51">
        <v>11</v>
      </c>
      <c r="B692" s="51">
        <v>22</v>
      </c>
      <c r="C692" s="52">
        <v>49.400000083333346</v>
      </c>
      <c r="D692" s="54">
        <v>2</v>
      </c>
      <c r="E692">
        <v>1</v>
      </c>
      <c r="F692">
        <v>1</v>
      </c>
      <c r="G692" s="53">
        <f>'Regression Results'!$C$2*E692</f>
        <v>20.203699931482753</v>
      </c>
      <c r="H692">
        <f>LOOKUP(D692,'Regression Results'!$A$15:$A$17,'Regression Results'!$B$15:$B$17)+LOOKUP(D692,'Regression Results'!$A$15:$A$17,'Regression Results'!$C$15:$C$17)*F692+LOOKUP(D692,'Regression Results'!$A$15:$A$17,'Regression Results'!$D$15:$D$17)*F692*C692</f>
        <v>12.465181606072697</v>
      </c>
      <c r="I692" s="53">
        <f t="shared" si="13"/>
        <v>7.7385183254100554</v>
      </c>
    </row>
    <row r="693" spans="1:9" x14ac:dyDescent="0.25">
      <c r="A693" s="51">
        <v>11</v>
      </c>
      <c r="B693" s="51">
        <v>23</v>
      </c>
      <c r="C693" s="52">
        <v>53.314999958333324</v>
      </c>
      <c r="D693" s="54">
        <v>2</v>
      </c>
      <c r="E693">
        <v>1</v>
      </c>
      <c r="F693">
        <v>1</v>
      </c>
      <c r="G693" s="53">
        <f>'Regression Results'!$C$2*E693</f>
        <v>20.203699931482753</v>
      </c>
      <c r="H693">
        <f>LOOKUP(D693,'Regression Results'!$A$15:$A$17,'Regression Results'!$B$15:$B$17)+LOOKUP(D693,'Regression Results'!$A$15:$A$17,'Regression Results'!$C$15:$C$17)*F693+LOOKUP(D693,'Regression Results'!$A$15:$A$17,'Regression Results'!$D$15:$D$17)*F693*C693</f>
        <v>11.942947220544143</v>
      </c>
      <c r="I693" s="53">
        <f t="shared" si="13"/>
        <v>8.2607527109386094</v>
      </c>
    </row>
    <row r="694" spans="1:9" x14ac:dyDescent="0.25">
      <c r="A694" s="51">
        <v>11</v>
      </c>
      <c r="B694" s="51">
        <v>24</v>
      </c>
      <c r="C694" s="52">
        <v>54.590000250000003</v>
      </c>
      <c r="D694" s="54">
        <v>2</v>
      </c>
      <c r="E694">
        <v>1</v>
      </c>
      <c r="F694">
        <v>1</v>
      </c>
      <c r="G694" s="53">
        <f>'Regression Results'!$C$2*E694</f>
        <v>20.203699931482753</v>
      </c>
      <c r="H694">
        <f>LOOKUP(D694,'Regression Results'!$A$15:$A$17,'Regression Results'!$B$15:$B$17)+LOOKUP(D694,'Regression Results'!$A$15:$A$17,'Regression Results'!$C$15:$C$17)*F694+LOOKUP(D694,'Regression Results'!$A$15:$A$17,'Regression Results'!$D$15:$D$17)*F694*C694</f>
        <v>11.772870843755683</v>
      </c>
      <c r="I694" s="53">
        <f t="shared" si="13"/>
        <v>8.4308290877270693</v>
      </c>
    </row>
    <row r="695" spans="1:9" x14ac:dyDescent="0.25">
      <c r="A695" s="51">
        <v>11</v>
      </c>
      <c r="B695" s="51">
        <v>25</v>
      </c>
      <c r="C695" s="52">
        <v>55.565000250000004</v>
      </c>
      <c r="D695" s="54">
        <v>2</v>
      </c>
      <c r="E695">
        <v>1</v>
      </c>
      <c r="F695">
        <v>1</v>
      </c>
      <c r="G695" s="53">
        <f>'Regression Results'!$C$2*E695</f>
        <v>20.203699931482753</v>
      </c>
      <c r="H695">
        <f>LOOKUP(D695,'Regression Results'!$A$15:$A$17,'Regression Results'!$B$15:$B$17)+LOOKUP(D695,'Regression Results'!$A$15:$A$17,'Regression Results'!$C$15:$C$17)*F695+LOOKUP(D695,'Regression Results'!$A$15:$A$17,'Regression Results'!$D$15:$D$17)*F695*C695</f>
        <v>11.642812467728188</v>
      </c>
      <c r="I695" s="53">
        <f t="shared" si="13"/>
        <v>8.5608874637545647</v>
      </c>
    </row>
    <row r="696" spans="1:9" x14ac:dyDescent="0.25">
      <c r="A696" s="51">
        <v>11</v>
      </c>
      <c r="B696" s="51">
        <v>26</v>
      </c>
      <c r="C696" s="52">
        <v>58.887500125000003</v>
      </c>
      <c r="D696" s="54">
        <v>2</v>
      </c>
      <c r="E696">
        <v>1</v>
      </c>
      <c r="F696">
        <v>1</v>
      </c>
      <c r="G696" s="53">
        <f>'Regression Results'!$C$2*E696</f>
        <v>20.203699931482753</v>
      </c>
      <c r="H696">
        <f>LOOKUP(D696,'Regression Results'!$A$15:$A$17,'Regression Results'!$B$15:$B$17)+LOOKUP(D696,'Regression Results'!$A$15:$A$17,'Regression Results'!$C$15:$C$17)*F696+LOOKUP(D696,'Regression Results'!$A$15:$A$17,'Regression Results'!$D$15:$D$17)*F696*C696</f>
        <v>11.199613556862495</v>
      </c>
      <c r="I696" s="53">
        <f t="shared" si="13"/>
        <v>9.0040863746202575</v>
      </c>
    </row>
    <row r="697" spans="1:9" x14ac:dyDescent="0.25">
      <c r="A697" s="51">
        <v>11</v>
      </c>
      <c r="B697" s="51">
        <v>27</v>
      </c>
      <c r="C697" s="52">
        <v>57.492500166666673</v>
      </c>
      <c r="D697" s="54">
        <v>2</v>
      </c>
      <c r="E697">
        <v>1</v>
      </c>
      <c r="F697">
        <v>1</v>
      </c>
      <c r="G697" s="53">
        <f>'Regression Results'!$C$2*E697</f>
        <v>20.203699931482753</v>
      </c>
      <c r="H697">
        <f>LOOKUP(D697,'Regression Results'!$A$15:$A$17,'Regression Results'!$B$15:$B$17)+LOOKUP(D697,'Regression Results'!$A$15:$A$17,'Regression Results'!$C$15:$C$17)*F697+LOOKUP(D697,'Regression Results'!$A$15:$A$17,'Regression Results'!$D$15:$D$17)*F697*C697</f>
        <v>11.385697073928396</v>
      </c>
      <c r="I697" s="53">
        <f t="shared" si="13"/>
        <v>8.8180028575543563</v>
      </c>
    </row>
    <row r="698" spans="1:9" x14ac:dyDescent="0.25">
      <c r="A698" s="51">
        <v>11</v>
      </c>
      <c r="B698" s="51">
        <v>28</v>
      </c>
      <c r="C698" s="52">
        <v>57.072500041666672</v>
      </c>
      <c r="D698" s="54">
        <v>2</v>
      </c>
      <c r="E698">
        <v>1</v>
      </c>
      <c r="F698">
        <v>1</v>
      </c>
      <c r="G698" s="53">
        <f>'Regression Results'!$C$2*E698</f>
        <v>20.203699931482753</v>
      </c>
      <c r="H698">
        <f>LOOKUP(D698,'Regression Results'!$A$15:$A$17,'Regression Results'!$B$15:$B$17)+LOOKUP(D698,'Regression Results'!$A$15:$A$17,'Regression Results'!$C$15:$C$17)*F698+LOOKUP(D698,'Regression Results'!$A$15:$A$17,'Regression Results'!$D$15:$D$17)*F698*C698</f>
        <v>11.441722237199006</v>
      </c>
      <c r="I698" s="53">
        <f t="shared" si="13"/>
        <v>8.7619776942837468</v>
      </c>
    </row>
    <row r="699" spans="1:9" x14ac:dyDescent="0.25">
      <c r="A699" s="51">
        <v>11</v>
      </c>
      <c r="B699" s="51">
        <v>29</v>
      </c>
      <c r="C699" s="52">
        <v>52.025000000000006</v>
      </c>
      <c r="D699" s="54">
        <v>2</v>
      </c>
      <c r="E699">
        <v>1</v>
      </c>
      <c r="F699">
        <v>1</v>
      </c>
      <c r="G699" s="53">
        <f>'Regression Results'!$C$2*E699</f>
        <v>20.203699931482753</v>
      </c>
      <c r="H699">
        <f>LOOKUP(D699,'Regression Results'!$A$15:$A$17,'Regression Results'!$B$15:$B$17)+LOOKUP(D699,'Regression Results'!$A$15:$A$17,'Regression Results'!$C$15:$C$17)*F699+LOOKUP(D699,'Regression Results'!$A$15:$A$17,'Regression Results'!$D$15:$D$17)*F699*C699</f>
        <v>12.115024450960929</v>
      </c>
      <c r="I699" s="53">
        <f t="shared" si="13"/>
        <v>8.0886754805218235</v>
      </c>
    </row>
    <row r="700" spans="1:9" x14ac:dyDescent="0.25">
      <c r="A700" s="51">
        <v>11</v>
      </c>
      <c r="B700" s="51">
        <v>30</v>
      </c>
      <c r="C700" s="52">
        <v>48.12500008333334</v>
      </c>
      <c r="D700" s="54">
        <v>2</v>
      </c>
      <c r="E700">
        <v>1</v>
      </c>
      <c r="F700">
        <v>1</v>
      </c>
      <c r="G700" s="53">
        <f>'Regression Results'!$C$2*E700</f>
        <v>20.203699931482753</v>
      </c>
      <c r="H700">
        <f>LOOKUP(D700,'Regression Results'!$A$15:$A$17,'Regression Results'!$B$15:$B$17)+LOOKUP(D700,'Regression Results'!$A$15:$A$17,'Regression Results'!$C$15:$C$17)*F700+LOOKUP(D700,'Regression Results'!$A$15:$A$17,'Regression Results'!$D$15:$D$17)*F700*C700</f>
        <v>12.635257943954805</v>
      </c>
      <c r="I700" s="53">
        <f t="shared" si="13"/>
        <v>7.5684419875279474</v>
      </c>
    </row>
    <row r="701" spans="1:9" x14ac:dyDescent="0.25">
      <c r="A701" s="51">
        <v>12</v>
      </c>
      <c r="B701" s="51">
        <v>1</v>
      </c>
      <c r="C701" s="52">
        <v>49.542500124999997</v>
      </c>
      <c r="D701" s="54">
        <v>2</v>
      </c>
      <c r="E701">
        <v>1</v>
      </c>
      <c r="F701">
        <v>1</v>
      </c>
      <c r="G701" s="53">
        <f>'Regression Results'!$C$2*E701</f>
        <v>20.203699931482753</v>
      </c>
      <c r="H701">
        <f>LOOKUP(D701,'Regression Results'!$A$15:$A$17,'Regression Results'!$B$15:$B$17)+LOOKUP(D701,'Regression Results'!$A$15:$A$17,'Regression Results'!$C$15:$C$17)*F701+LOOKUP(D701,'Regression Results'!$A$15:$A$17,'Regression Results'!$D$15:$D$17)*F701*C701</f>
        <v>12.446173068633707</v>
      </c>
      <c r="I701" s="53">
        <f t="shared" si="13"/>
        <v>7.7575268628490459</v>
      </c>
    </row>
    <row r="702" spans="1:9" x14ac:dyDescent="0.25">
      <c r="A702" s="51">
        <v>12</v>
      </c>
      <c r="B702" s="51">
        <v>2</v>
      </c>
      <c r="C702" s="52">
        <v>53.075000333333342</v>
      </c>
      <c r="D702" s="54">
        <v>2</v>
      </c>
      <c r="E702">
        <v>1</v>
      </c>
      <c r="F702">
        <v>1</v>
      </c>
      <c r="G702" s="53">
        <f>'Regression Results'!$C$2*E702</f>
        <v>20.203699931482753</v>
      </c>
      <c r="H702">
        <f>LOOKUP(D702,'Regression Results'!$A$15:$A$17,'Regression Results'!$B$15:$B$17)+LOOKUP(D702,'Regression Results'!$A$15:$A$17,'Regression Results'!$C$15:$C$17)*F702+LOOKUP(D702,'Regression Results'!$A$15:$A$17,'Regression Results'!$D$15:$D$17)*F702*C702</f>
        <v>11.974961540005379</v>
      </c>
      <c r="I702" s="53">
        <f t="shared" si="13"/>
        <v>8.2287383914773731</v>
      </c>
    </row>
    <row r="703" spans="1:9" x14ac:dyDescent="0.25">
      <c r="A703" s="51">
        <v>12</v>
      </c>
      <c r="B703" s="51">
        <v>3</v>
      </c>
      <c r="C703" s="52">
        <v>55.122500333333335</v>
      </c>
      <c r="D703" s="54">
        <v>2</v>
      </c>
      <c r="E703">
        <v>1</v>
      </c>
      <c r="F703">
        <v>1</v>
      </c>
      <c r="G703" s="53">
        <f>'Regression Results'!$C$2*E703</f>
        <v>20.203699931482753</v>
      </c>
      <c r="H703">
        <f>LOOKUP(D703,'Regression Results'!$A$15:$A$17,'Regression Results'!$B$15:$B$17)+LOOKUP(D703,'Regression Results'!$A$15:$A$17,'Regression Results'!$C$15:$C$17)*F703+LOOKUP(D703,'Regression Results'!$A$15:$A$17,'Regression Results'!$D$15:$D$17)*F703*C703</f>
        <v>11.701838950347643</v>
      </c>
      <c r="I703" s="53">
        <f t="shared" si="13"/>
        <v>8.5018609811351098</v>
      </c>
    </row>
    <row r="704" spans="1:9" x14ac:dyDescent="0.25">
      <c r="A704" s="51">
        <v>12</v>
      </c>
      <c r="B704" s="51">
        <v>4</v>
      </c>
      <c r="C704" s="52">
        <v>51.207500249999988</v>
      </c>
      <c r="D704" s="54">
        <v>2</v>
      </c>
      <c r="E704">
        <v>1</v>
      </c>
      <c r="F704">
        <v>1</v>
      </c>
      <c r="G704" s="53">
        <f>'Regression Results'!$C$2*E704</f>
        <v>20.203699931482753</v>
      </c>
      <c r="H704">
        <f>LOOKUP(D704,'Regression Results'!$A$15:$A$17,'Regression Results'!$B$15:$B$17)+LOOKUP(D704,'Regression Results'!$A$15:$A$17,'Regression Results'!$C$15:$C$17)*F704+LOOKUP(D704,'Regression Results'!$A$15:$A$17,'Regression Results'!$D$15:$D$17)*F704*C704</f>
        <v>12.224073363666452</v>
      </c>
      <c r="I704" s="53">
        <f t="shared" si="13"/>
        <v>7.9796265678163003</v>
      </c>
    </row>
    <row r="705" spans="1:9" x14ac:dyDescent="0.25">
      <c r="A705" s="51">
        <v>12</v>
      </c>
      <c r="B705" s="51">
        <v>5</v>
      </c>
      <c r="C705" s="52">
        <v>47.052500000000009</v>
      </c>
      <c r="D705" s="54">
        <v>2</v>
      </c>
      <c r="E705">
        <v>1</v>
      </c>
      <c r="F705">
        <v>1</v>
      </c>
      <c r="G705" s="53">
        <f>'Regression Results'!$C$2*E705</f>
        <v>20.203699931482753</v>
      </c>
      <c r="H705">
        <f>LOOKUP(D705,'Regression Results'!$A$15:$A$17,'Regression Results'!$B$15:$B$17)+LOOKUP(D705,'Regression Results'!$A$15:$A$17,'Regression Results'!$C$15:$C$17)*F705+LOOKUP(D705,'Regression Results'!$A$15:$A$17,'Regression Results'!$D$15:$D$17)*F705*C705</f>
        <v>12.778322168701148</v>
      </c>
      <c r="I705" s="53">
        <f t="shared" si="13"/>
        <v>7.4253777627816042</v>
      </c>
    </row>
    <row r="706" spans="1:9" x14ac:dyDescent="0.25">
      <c r="A706" s="51">
        <v>12</v>
      </c>
      <c r="B706" s="51">
        <v>6</v>
      </c>
      <c r="C706" s="52">
        <v>53.142499999999991</v>
      </c>
      <c r="D706" s="54">
        <v>2</v>
      </c>
      <c r="E706">
        <v>1</v>
      </c>
      <c r="F706">
        <v>1</v>
      </c>
      <c r="G706" s="53">
        <f>'Regression Results'!$C$2*E706</f>
        <v>20.203699931482753</v>
      </c>
      <c r="H706">
        <f>LOOKUP(D706,'Regression Results'!$A$15:$A$17,'Regression Results'!$B$15:$B$17)+LOOKUP(D706,'Regression Results'!$A$15:$A$17,'Regression Results'!$C$15:$C$17)*F706+LOOKUP(D706,'Regression Results'!$A$15:$A$17,'Regression Results'!$D$15:$D$17)*F706*C706</f>
        <v>11.965957543052497</v>
      </c>
      <c r="I706" s="53">
        <f t="shared" si="13"/>
        <v>8.2377423884302559</v>
      </c>
    </row>
    <row r="707" spans="1:9" x14ac:dyDescent="0.25">
      <c r="A707" s="51">
        <v>12</v>
      </c>
      <c r="B707" s="51">
        <v>7</v>
      </c>
      <c r="C707" s="52">
        <v>51.177500000000002</v>
      </c>
      <c r="D707" s="54">
        <v>2</v>
      </c>
      <c r="E707">
        <v>1</v>
      </c>
      <c r="F707">
        <v>1</v>
      </c>
      <c r="G707" s="53">
        <f>'Regression Results'!$C$2*E707</f>
        <v>20.203699931482753</v>
      </c>
      <c r="H707">
        <f>LOOKUP(D707,'Regression Results'!$A$15:$A$17,'Regression Results'!$B$15:$B$17)+LOOKUP(D707,'Regression Results'!$A$15:$A$17,'Regression Results'!$C$15:$C$17)*F707+LOOKUP(D707,'Regression Results'!$A$15:$A$17,'Regression Results'!$D$15:$D$17)*F707*C707</f>
        <v>12.228075193200212</v>
      </c>
      <c r="I707" s="53">
        <f t="shared" ref="I707:I770" si="14">G707-H707</f>
        <v>7.9756247382825407</v>
      </c>
    </row>
    <row r="708" spans="1:9" x14ac:dyDescent="0.25">
      <c r="A708" s="51">
        <v>12</v>
      </c>
      <c r="B708" s="51">
        <v>8</v>
      </c>
      <c r="C708" s="52">
        <v>53.862500166666671</v>
      </c>
      <c r="D708" s="54">
        <v>2</v>
      </c>
      <c r="E708">
        <v>1</v>
      </c>
      <c r="F708">
        <v>1</v>
      </c>
      <c r="G708" s="53">
        <f>'Regression Results'!$C$2*E708</f>
        <v>20.203699931482753</v>
      </c>
      <c r="H708">
        <f>LOOKUP(D708,'Regression Results'!$A$15:$A$17,'Regression Results'!$B$15:$B$17)+LOOKUP(D708,'Regression Results'!$A$15:$A$17,'Regression Results'!$C$15:$C$17)*F708+LOOKUP(D708,'Regression Results'!$A$15:$A$17,'Regression Results'!$D$15:$D$17)*F708*C708</f>
        <v>11.869914412369221</v>
      </c>
      <c r="I708" s="53">
        <f t="shared" si="14"/>
        <v>8.3337855191135315</v>
      </c>
    </row>
    <row r="709" spans="1:9" x14ac:dyDescent="0.25">
      <c r="A709" s="51">
        <v>12</v>
      </c>
      <c r="B709" s="51">
        <v>9</v>
      </c>
      <c r="C709" s="52">
        <v>58.422500125000006</v>
      </c>
      <c r="D709" s="54">
        <v>2</v>
      </c>
      <c r="E709">
        <v>1</v>
      </c>
      <c r="F709">
        <v>1</v>
      </c>
      <c r="G709" s="53">
        <f>'Regression Results'!$C$2*E709</f>
        <v>20.203699931482753</v>
      </c>
      <c r="H709">
        <f>LOOKUP(D709,'Regression Results'!$A$15:$A$17,'Regression Results'!$B$15:$B$17)+LOOKUP(D709,'Regression Results'!$A$15:$A$17,'Regression Results'!$C$15:$C$17)*F709+LOOKUP(D709,'Regression Results'!$A$15:$A$17,'Regression Results'!$D$15:$D$17)*F709*C709</f>
        <v>11.261641397737144</v>
      </c>
      <c r="I709" s="53">
        <f t="shared" si="14"/>
        <v>8.9420585337456089</v>
      </c>
    </row>
    <row r="710" spans="1:9" x14ac:dyDescent="0.25">
      <c r="A710" s="51">
        <v>12</v>
      </c>
      <c r="B710" s="51">
        <v>10</v>
      </c>
      <c r="C710" s="52">
        <v>62.044999875000023</v>
      </c>
      <c r="D710" s="54">
        <v>2</v>
      </c>
      <c r="E710">
        <v>1</v>
      </c>
      <c r="F710">
        <v>1</v>
      </c>
      <c r="G710" s="53">
        <f>'Regression Results'!$C$2*E710</f>
        <v>20.203699931482753</v>
      </c>
      <c r="H710">
        <f>LOOKUP(D710,'Regression Results'!$A$15:$A$17,'Regression Results'!$B$15:$B$17)+LOOKUP(D710,'Regression Results'!$A$15:$A$17,'Regression Results'!$C$15:$C$17)*F710+LOOKUP(D710,'Regression Results'!$A$15:$A$17,'Regression Results'!$D$15:$D$17)*F710*C710</f>
        <v>10.778424541690987</v>
      </c>
      <c r="I710" s="53">
        <f t="shared" si="14"/>
        <v>9.425275389791766</v>
      </c>
    </row>
    <row r="711" spans="1:9" x14ac:dyDescent="0.25">
      <c r="A711" s="51">
        <v>12</v>
      </c>
      <c r="B711" s="51">
        <v>11</v>
      </c>
      <c r="C711" s="52">
        <v>64.302500208333328</v>
      </c>
      <c r="D711" s="54">
        <v>2</v>
      </c>
      <c r="E711">
        <v>1</v>
      </c>
      <c r="F711">
        <v>1</v>
      </c>
      <c r="G711" s="53">
        <f>'Regression Results'!$C$2*E711</f>
        <v>20.203699931482753</v>
      </c>
      <c r="H711">
        <f>LOOKUP(D711,'Regression Results'!$A$15:$A$17,'Regression Results'!$B$15:$B$17)+LOOKUP(D711,'Regression Results'!$A$15:$A$17,'Regression Results'!$C$15:$C$17)*F711+LOOKUP(D711,'Regression Results'!$A$15:$A$17,'Regression Results'!$D$15:$D$17)*F711*C711</f>
        <v>10.477289334270621</v>
      </c>
      <c r="I711" s="53">
        <f t="shared" si="14"/>
        <v>9.7264105972121317</v>
      </c>
    </row>
    <row r="712" spans="1:9" x14ac:dyDescent="0.25">
      <c r="A712" s="51">
        <v>12</v>
      </c>
      <c r="B712" s="51">
        <v>12</v>
      </c>
      <c r="C712" s="52">
        <v>62.922500000000014</v>
      </c>
      <c r="D712" s="54">
        <v>2</v>
      </c>
      <c r="E712">
        <v>1</v>
      </c>
      <c r="F712">
        <v>1</v>
      </c>
      <c r="G712" s="53">
        <f>'Regression Results'!$C$2*E712</f>
        <v>20.203699931482753</v>
      </c>
      <c r="H712">
        <f>LOOKUP(D712,'Regression Results'!$A$15:$A$17,'Regression Results'!$B$15:$B$17)+LOOKUP(D712,'Regression Results'!$A$15:$A$17,'Regression Results'!$C$15:$C$17)*F712+LOOKUP(D712,'Regression Results'!$A$15:$A$17,'Regression Results'!$D$15:$D$17)*F712*C712</f>
        <v>10.661371986592092</v>
      </c>
      <c r="I712" s="53">
        <f t="shared" si="14"/>
        <v>9.5423279448906602</v>
      </c>
    </row>
    <row r="713" spans="1:9" x14ac:dyDescent="0.25">
      <c r="A713" s="51">
        <v>12</v>
      </c>
      <c r="B713" s="51">
        <v>13</v>
      </c>
      <c r="C713" s="52">
        <v>61.969999875000013</v>
      </c>
      <c r="D713" s="54">
        <v>2</v>
      </c>
      <c r="E713">
        <v>1</v>
      </c>
      <c r="F713">
        <v>1</v>
      </c>
      <c r="G713" s="53">
        <f>'Regression Results'!$C$2*E713</f>
        <v>20.203699931482753</v>
      </c>
      <c r="H713">
        <f>LOOKUP(D713,'Regression Results'!$A$15:$A$17,'Regression Results'!$B$15:$B$17)+LOOKUP(D713,'Regression Results'!$A$15:$A$17,'Regression Results'!$C$15:$C$17)*F713+LOOKUP(D713,'Regression Results'!$A$15:$A$17,'Regression Results'!$D$15:$D$17)*F713*C713</f>
        <v>10.788429032154641</v>
      </c>
      <c r="I713" s="53">
        <f t="shared" si="14"/>
        <v>9.415270899328112</v>
      </c>
    </row>
    <row r="714" spans="1:9" x14ac:dyDescent="0.25">
      <c r="A714" s="51">
        <v>12</v>
      </c>
      <c r="B714" s="51">
        <v>14</v>
      </c>
      <c r="C714" s="52">
        <v>64.579999958333346</v>
      </c>
      <c r="D714" s="54">
        <v>2</v>
      </c>
      <c r="E714">
        <v>1</v>
      </c>
      <c r="F714">
        <v>1</v>
      </c>
      <c r="G714" s="53">
        <f>'Regression Results'!$C$2*E714</f>
        <v>20.203699931482753</v>
      </c>
      <c r="H714">
        <f>LOOKUP(D714,'Regression Results'!$A$15:$A$17,'Regression Results'!$B$15:$B$17)+LOOKUP(D714,'Regression Results'!$A$15:$A$17,'Regression Results'!$C$15:$C$17)*F714+LOOKUP(D714,'Regression Results'!$A$15:$A$17,'Regression Results'!$D$15:$D$17)*F714*C714</f>
        <v>10.440272752903402</v>
      </c>
      <c r="I714" s="53">
        <f t="shared" si="14"/>
        <v>9.7634271785793505</v>
      </c>
    </row>
    <row r="715" spans="1:9" x14ac:dyDescent="0.25">
      <c r="A715" s="51">
        <v>12</v>
      </c>
      <c r="B715" s="51">
        <v>15</v>
      </c>
      <c r="C715" s="52">
        <v>64.250000000000014</v>
      </c>
      <c r="D715" s="54">
        <v>2</v>
      </c>
      <c r="E715">
        <v>1</v>
      </c>
      <c r="F715">
        <v>1</v>
      </c>
      <c r="G715" s="53">
        <f>'Regression Results'!$C$2*E715</f>
        <v>20.203699931482753</v>
      </c>
      <c r="H715">
        <f>LOOKUP(D715,'Regression Results'!$A$15:$A$17,'Regression Results'!$B$15:$B$17)+LOOKUP(D715,'Regression Results'!$A$15:$A$17,'Regression Results'!$C$15:$C$17)*F715+LOOKUP(D715,'Regression Results'!$A$15:$A$17,'Regression Results'!$D$15:$D$17)*F715*C715</f>
        <v>10.484292505385426</v>
      </c>
      <c r="I715" s="53">
        <f t="shared" si="14"/>
        <v>9.7194074260973267</v>
      </c>
    </row>
    <row r="716" spans="1:9" x14ac:dyDescent="0.25">
      <c r="A716" s="51">
        <v>12</v>
      </c>
      <c r="B716" s="51">
        <v>16</v>
      </c>
      <c r="C716" s="52">
        <v>66.589999458333324</v>
      </c>
      <c r="D716" s="54">
        <v>2</v>
      </c>
      <c r="E716">
        <v>1</v>
      </c>
      <c r="F716">
        <v>1</v>
      </c>
      <c r="G716" s="53">
        <f>'Regression Results'!$C$2*E716</f>
        <v>20.203699931482753</v>
      </c>
      <c r="H716">
        <f>LOOKUP(D716,'Regression Results'!$A$15:$A$17,'Regression Results'!$B$15:$B$17)+LOOKUP(D716,'Regression Results'!$A$15:$A$17,'Regression Results'!$C$15:$C$17)*F716+LOOKUP(D716,'Regression Results'!$A$15:$A$17,'Regression Results'!$D$15:$D$17)*F716*C716</f>
        <v>10.172152475174098</v>
      </c>
      <c r="I716" s="53">
        <f t="shared" si="14"/>
        <v>10.031547456308655</v>
      </c>
    </row>
    <row r="717" spans="1:9" x14ac:dyDescent="0.25">
      <c r="A717" s="51">
        <v>12</v>
      </c>
      <c r="B717" s="51">
        <v>17</v>
      </c>
      <c r="C717" s="52">
        <v>62.952499791666661</v>
      </c>
      <c r="D717" s="54">
        <v>2</v>
      </c>
      <c r="E717">
        <v>1</v>
      </c>
      <c r="F717">
        <v>1</v>
      </c>
      <c r="G717" s="53">
        <f>'Regression Results'!$C$2*E717</f>
        <v>20.203699931482753</v>
      </c>
      <c r="H717">
        <f>LOOKUP(D717,'Regression Results'!$A$15:$A$17,'Regression Results'!$B$15:$B$17)+LOOKUP(D717,'Regression Results'!$A$15:$A$17,'Regression Results'!$C$15:$C$17)*F717+LOOKUP(D717,'Regression Results'!$A$15:$A$17,'Regression Results'!$D$15:$D$17)*F717*C717</f>
        <v>10.657370218196885</v>
      </c>
      <c r="I717" s="53">
        <f t="shared" si="14"/>
        <v>9.5463297132858678</v>
      </c>
    </row>
    <row r="718" spans="1:9" x14ac:dyDescent="0.25">
      <c r="A718" s="51">
        <v>12</v>
      </c>
      <c r="B718" s="51">
        <v>18</v>
      </c>
      <c r="C718" s="52">
        <v>64.474999999999994</v>
      </c>
      <c r="D718" s="54">
        <v>2</v>
      </c>
      <c r="E718">
        <v>1</v>
      </c>
      <c r="F718">
        <v>1</v>
      </c>
      <c r="G718" s="53">
        <f>'Regression Results'!$C$2*E718</f>
        <v>20.203699931482753</v>
      </c>
      <c r="H718">
        <f>LOOKUP(D718,'Regression Results'!$A$15:$A$17,'Regression Results'!$B$15:$B$17)+LOOKUP(D718,'Regression Results'!$A$15:$A$17,'Regression Results'!$C$15:$C$17)*F718+LOOKUP(D718,'Regression Results'!$A$15:$A$17,'Regression Results'!$D$15:$D$17)*F718*C718</f>
        <v>10.454279033994469</v>
      </c>
      <c r="I718" s="53">
        <f t="shared" si="14"/>
        <v>9.7494208974882834</v>
      </c>
    </row>
    <row r="719" spans="1:9" x14ac:dyDescent="0.25">
      <c r="A719" s="51">
        <v>12</v>
      </c>
      <c r="B719" s="51">
        <v>19</v>
      </c>
      <c r="C719" s="52">
        <v>62.53249979166668</v>
      </c>
      <c r="D719" s="54">
        <v>2</v>
      </c>
      <c r="E719">
        <v>1</v>
      </c>
      <c r="F719">
        <v>1</v>
      </c>
      <c r="G719" s="53">
        <f>'Regression Results'!$C$2*E719</f>
        <v>20.203699931482753</v>
      </c>
      <c r="H719">
        <f>LOOKUP(D719,'Regression Results'!$A$15:$A$17,'Regression Results'!$B$15:$B$17)+LOOKUP(D719,'Regression Results'!$A$15:$A$17,'Regression Results'!$C$15:$C$17)*F719+LOOKUP(D719,'Regression Results'!$A$15:$A$17,'Regression Results'!$D$15:$D$17)*F719*C719</f>
        <v>10.713395364793341</v>
      </c>
      <c r="I719" s="53">
        <f t="shared" si="14"/>
        <v>9.4903045666894119</v>
      </c>
    </row>
    <row r="720" spans="1:9" x14ac:dyDescent="0.25">
      <c r="A720" s="51">
        <v>12</v>
      </c>
      <c r="B720" s="51">
        <v>20</v>
      </c>
      <c r="C720" s="52">
        <v>59.772500000000001</v>
      </c>
      <c r="D720" s="54">
        <v>2</v>
      </c>
      <c r="E720">
        <v>1</v>
      </c>
      <c r="F720">
        <v>1</v>
      </c>
      <c r="G720" s="53">
        <f>'Regression Results'!$C$2*E720</f>
        <v>20.203699931482753</v>
      </c>
      <c r="H720">
        <f>LOOKUP(D720,'Regression Results'!$A$15:$A$17,'Regression Results'!$B$15:$B$17)+LOOKUP(D720,'Regression Results'!$A$15:$A$17,'Regression Results'!$C$15:$C$17)*F720+LOOKUP(D720,'Regression Results'!$A$15:$A$17,'Regression Results'!$D$15:$D$17)*F720*C720</f>
        <v>11.081560586065535</v>
      </c>
      <c r="I720" s="53">
        <f t="shared" si="14"/>
        <v>9.1221393454172173</v>
      </c>
    </row>
    <row r="721" spans="1:9" x14ac:dyDescent="0.25">
      <c r="A721" s="51">
        <v>12</v>
      </c>
      <c r="B721" s="51">
        <v>21</v>
      </c>
      <c r="C721" s="52">
        <v>61.385000000000012</v>
      </c>
      <c r="D721" s="54">
        <v>2</v>
      </c>
      <c r="E721">
        <v>1</v>
      </c>
      <c r="F721">
        <v>1</v>
      </c>
      <c r="G721" s="53">
        <f>'Regression Results'!$C$2*E721</f>
        <v>20.203699931482753</v>
      </c>
      <c r="H721">
        <f>LOOKUP(D721,'Regression Results'!$A$15:$A$17,'Regression Results'!$B$15:$B$17)+LOOKUP(D721,'Regression Results'!$A$15:$A$17,'Regression Results'!$C$15:$C$17)*F721+LOOKUP(D721,'Regression Results'!$A$15:$A$17,'Regression Results'!$D$15:$D$17)*F721*C721</f>
        <v>10.866464041096986</v>
      </c>
      <c r="I721" s="53">
        <f t="shared" si="14"/>
        <v>9.3372358903857666</v>
      </c>
    </row>
    <row r="722" spans="1:9" x14ac:dyDescent="0.25">
      <c r="A722" s="51">
        <v>12</v>
      </c>
      <c r="B722" s="51">
        <v>22</v>
      </c>
      <c r="C722" s="52">
        <v>57.747500374999994</v>
      </c>
      <c r="D722" s="54">
        <v>2</v>
      </c>
      <c r="E722">
        <v>1</v>
      </c>
      <c r="F722">
        <v>1</v>
      </c>
      <c r="G722" s="53">
        <f>'Regression Results'!$C$2*E722</f>
        <v>20.203699931482753</v>
      </c>
      <c r="H722">
        <f>LOOKUP(D722,'Regression Results'!$A$15:$A$17,'Regression Results'!$B$15:$B$17)+LOOKUP(D722,'Regression Results'!$A$15:$A$17,'Regression Results'!$C$15:$C$17)*F722+LOOKUP(D722,'Regression Results'!$A$15:$A$17,'Regression Results'!$D$15:$D$17)*F722*C722</f>
        <v>11.351681778561726</v>
      </c>
      <c r="I722" s="53">
        <f t="shared" si="14"/>
        <v>8.8520181529210262</v>
      </c>
    </row>
    <row r="723" spans="1:9" x14ac:dyDescent="0.25">
      <c r="A723" s="51">
        <v>12</v>
      </c>
      <c r="B723" s="51">
        <v>23</v>
      </c>
      <c r="C723" s="52">
        <v>57.312500041666674</v>
      </c>
      <c r="D723" s="54">
        <v>2</v>
      </c>
      <c r="E723">
        <v>1</v>
      </c>
      <c r="F723">
        <v>1</v>
      </c>
      <c r="G723" s="53">
        <f>'Regression Results'!$C$2*E723</f>
        <v>20.203699931482753</v>
      </c>
      <c r="H723">
        <f>LOOKUP(D723,'Regression Results'!$A$15:$A$17,'Regression Results'!$B$15:$B$17)+LOOKUP(D723,'Regression Results'!$A$15:$A$17,'Regression Results'!$C$15:$C$17)*F723+LOOKUP(D723,'Regression Results'!$A$15:$A$17,'Regression Results'!$D$15:$D$17)*F723*C723</f>
        <v>11.409707867715316</v>
      </c>
      <c r="I723" s="53">
        <f t="shared" si="14"/>
        <v>8.7939920637674369</v>
      </c>
    </row>
    <row r="724" spans="1:9" x14ac:dyDescent="0.25">
      <c r="A724" s="51">
        <v>12</v>
      </c>
      <c r="B724" s="51">
        <v>24</v>
      </c>
      <c r="C724" s="52">
        <v>55.347500166666663</v>
      </c>
      <c r="D724" s="54">
        <v>2</v>
      </c>
      <c r="E724">
        <v>1</v>
      </c>
      <c r="F724">
        <v>1</v>
      </c>
      <c r="G724" s="53">
        <f>'Regression Results'!$C$2*E724</f>
        <v>20.203699931482753</v>
      </c>
      <c r="H724">
        <f>LOOKUP(D724,'Regression Results'!$A$15:$A$17,'Regression Results'!$B$15:$B$17)+LOOKUP(D724,'Regression Results'!$A$15:$A$17,'Regression Results'!$C$15:$C$17)*F724+LOOKUP(D724,'Regression Results'!$A$15:$A$17,'Regression Results'!$D$15:$D$17)*F724*C724</f>
        <v>11.671825501188884</v>
      </c>
      <c r="I724" s="53">
        <f t="shared" si="14"/>
        <v>8.5318744302938683</v>
      </c>
    </row>
    <row r="725" spans="1:9" x14ac:dyDescent="0.25">
      <c r="A725" s="51">
        <v>12</v>
      </c>
      <c r="B725" s="51">
        <v>25</v>
      </c>
      <c r="C725" s="52">
        <v>50.690000125000005</v>
      </c>
      <c r="D725" s="54">
        <v>2</v>
      </c>
      <c r="E725">
        <v>1</v>
      </c>
      <c r="F725">
        <v>1</v>
      </c>
      <c r="G725" s="53">
        <f>'Regression Results'!$C$2*E725</f>
        <v>20.203699931482753</v>
      </c>
      <c r="H725">
        <f>LOOKUP(D725,'Regression Results'!$A$15:$A$17,'Regression Results'!$B$15:$B$17)+LOOKUP(D725,'Regression Results'!$A$15:$A$17,'Regression Results'!$C$15:$C$17)*F725+LOOKUP(D725,'Regression Results'!$A$15:$A$17,'Regression Results'!$D$15:$D$17)*F725*C725</f>
        <v>12.293104364539809</v>
      </c>
      <c r="I725" s="53">
        <f t="shared" si="14"/>
        <v>7.9105955669429431</v>
      </c>
    </row>
    <row r="726" spans="1:9" x14ac:dyDescent="0.25">
      <c r="A726" s="51">
        <v>12</v>
      </c>
      <c r="B726" s="51">
        <v>26</v>
      </c>
      <c r="C726" s="52">
        <v>52.692500208333335</v>
      </c>
      <c r="D726" s="54">
        <v>2</v>
      </c>
      <c r="E726">
        <v>1</v>
      </c>
      <c r="F726">
        <v>1</v>
      </c>
      <c r="G726" s="53">
        <f>'Regression Results'!$C$2*E726</f>
        <v>20.203699931482753</v>
      </c>
      <c r="H726">
        <f>LOOKUP(D726,'Regression Results'!$A$15:$A$17,'Regression Results'!$B$15:$B$17)+LOOKUP(D726,'Regression Results'!$A$15:$A$17,'Regression Results'!$C$15:$C$17)*F726+LOOKUP(D726,'Regression Results'!$A$15:$A$17,'Regression Results'!$D$15:$D$17)*F726*C726</f>
        <v>12.025984458044164</v>
      </c>
      <c r="I726" s="53">
        <f t="shared" si="14"/>
        <v>8.1777154734385888</v>
      </c>
    </row>
    <row r="727" spans="1:9" x14ac:dyDescent="0.25">
      <c r="A727" s="51">
        <v>12</v>
      </c>
      <c r="B727" s="51">
        <v>27</v>
      </c>
      <c r="C727" s="52">
        <v>54.379999916666669</v>
      </c>
      <c r="D727" s="54">
        <v>2</v>
      </c>
      <c r="E727">
        <v>1</v>
      </c>
      <c r="F727">
        <v>1</v>
      </c>
      <c r="G727" s="53">
        <f>'Regression Results'!$C$2*E727</f>
        <v>20.203699931482753</v>
      </c>
      <c r="H727">
        <f>LOOKUP(D727,'Regression Results'!$A$15:$A$17,'Regression Results'!$B$15:$B$17)+LOOKUP(D727,'Regression Results'!$A$15:$A$17,'Regression Results'!$C$15:$C$17)*F727+LOOKUP(D727,'Regression Results'!$A$15:$A$17,'Regression Results'!$D$15:$D$17)*F727*C727</f>
        <v>11.800883461518314</v>
      </c>
      <c r="I727" s="53">
        <f t="shared" si="14"/>
        <v>8.4028164699644385</v>
      </c>
    </row>
    <row r="728" spans="1:9" x14ac:dyDescent="0.25">
      <c r="A728" s="51">
        <v>12</v>
      </c>
      <c r="B728" s="51">
        <v>28</v>
      </c>
      <c r="C728" s="52">
        <v>53.389999999999993</v>
      </c>
      <c r="D728" s="54">
        <v>2</v>
      </c>
      <c r="E728">
        <v>1</v>
      </c>
      <c r="F728">
        <v>1</v>
      </c>
      <c r="G728" s="53">
        <f>'Regression Results'!$C$2*E728</f>
        <v>20.203699931482753</v>
      </c>
      <c r="H728">
        <f>LOOKUP(D728,'Regression Results'!$A$15:$A$17,'Regression Results'!$B$15:$B$17)+LOOKUP(D728,'Regression Results'!$A$15:$A$17,'Regression Results'!$C$15:$C$17)*F728+LOOKUP(D728,'Regression Results'!$A$15:$A$17,'Regression Results'!$D$15:$D$17)*F728*C728</f>
        <v>11.932942724522439</v>
      </c>
      <c r="I728" s="53">
        <f t="shared" si="14"/>
        <v>8.2707572069603135</v>
      </c>
    </row>
    <row r="729" spans="1:9" x14ac:dyDescent="0.25">
      <c r="A729" s="51">
        <v>12</v>
      </c>
      <c r="B729" s="51">
        <v>29</v>
      </c>
      <c r="C729" s="52">
        <v>54.994999916666664</v>
      </c>
      <c r="D729" s="54">
        <v>2</v>
      </c>
      <c r="E729">
        <v>1</v>
      </c>
      <c r="F729">
        <v>1</v>
      </c>
      <c r="G729" s="53">
        <f>'Regression Results'!$C$2*E729</f>
        <v>20.203699931482753</v>
      </c>
      <c r="H729">
        <f>LOOKUP(D729,'Regression Results'!$A$15:$A$17,'Regression Results'!$B$15:$B$17)+LOOKUP(D729,'Regression Results'!$A$15:$A$17,'Regression Results'!$C$15:$C$17)*F729+LOOKUP(D729,'Regression Results'!$A$15:$A$17,'Regression Results'!$D$15:$D$17)*F729*C729</f>
        <v>11.718846639716357</v>
      </c>
      <c r="I729" s="53">
        <f t="shared" si="14"/>
        <v>8.4848532917663952</v>
      </c>
    </row>
    <row r="730" spans="1:9" x14ac:dyDescent="0.25">
      <c r="A730" s="51">
        <v>12</v>
      </c>
      <c r="B730" s="51">
        <v>30</v>
      </c>
      <c r="C730" s="52">
        <v>53.465000041666677</v>
      </c>
      <c r="D730" s="54">
        <v>2</v>
      </c>
      <c r="E730">
        <v>1</v>
      </c>
      <c r="F730">
        <v>1</v>
      </c>
      <c r="G730" s="53">
        <f>'Regression Results'!$C$2*E730</f>
        <v>20.203699931482753</v>
      </c>
      <c r="H730">
        <f>LOOKUP(D730,'Regression Results'!$A$15:$A$17,'Regression Results'!$B$15:$B$17)+LOOKUP(D730,'Regression Results'!$A$15:$A$17,'Regression Results'!$C$15:$C$17)*F730+LOOKUP(D730,'Regression Results'!$A$15:$A$17,'Regression Results'!$D$15:$D$17)*F730*C730</f>
        <v>11.922938228500733</v>
      </c>
      <c r="I730" s="53">
        <f t="shared" si="14"/>
        <v>8.2807617029820193</v>
      </c>
    </row>
    <row r="731" spans="1:9" x14ac:dyDescent="0.25">
      <c r="A731" s="51">
        <v>12</v>
      </c>
      <c r="B731" s="51">
        <v>31</v>
      </c>
      <c r="C731" s="52">
        <v>50.442500166666669</v>
      </c>
      <c r="D731" s="54">
        <v>2</v>
      </c>
      <c r="E731">
        <v>1</v>
      </c>
      <c r="F731">
        <v>1</v>
      </c>
      <c r="G731" s="53">
        <f>'Regression Results'!$C$2*E731</f>
        <v>20.203699931482753</v>
      </c>
      <c r="H731">
        <f>LOOKUP(D731,'Regression Results'!$A$15:$A$17,'Regression Results'!$B$15:$B$17)+LOOKUP(D731,'Regression Results'!$A$15:$A$17,'Regression Results'!$C$15:$C$17)*F731+LOOKUP(D731,'Regression Results'!$A$15:$A$17,'Regression Results'!$D$15:$D$17)*F731*C731</f>
        <v>12.326119177511815</v>
      </c>
      <c r="I731" s="53">
        <f t="shared" si="14"/>
        <v>7.8775807539709373</v>
      </c>
    </row>
    <row r="732" spans="1:9" x14ac:dyDescent="0.25">
      <c r="A732" s="51">
        <v>1</v>
      </c>
      <c r="B732" s="51">
        <v>1</v>
      </c>
      <c r="C732" s="52">
        <v>48.462500208333346</v>
      </c>
      <c r="D732" s="54">
        <v>3</v>
      </c>
      <c r="E732">
        <v>2</v>
      </c>
      <c r="F732">
        <v>2</v>
      </c>
      <c r="G732" s="53">
        <f>'Regression Results'!$C$2*E732</f>
        <v>40.407399862965505</v>
      </c>
      <c r="H732">
        <f>LOOKUP(D732,'Regression Results'!$A$15:$A$17,'Regression Results'!$B$15:$B$17)+LOOKUP(D732,'Regression Results'!$A$15:$A$17,'Regression Results'!$C$15:$C$17)*F732+LOOKUP(D732,'Regression Results'!$A$15:$A$17,'Regression Results'!$D$15:$D$17)*F732*C732</f>
        <v>26.243251253598054</v>
      </c>
      <c r="I732" s="53">
        <f t="shared" si="14"/>
        <v>14.164148609367452</v>
      </c>
    </row>
    <row r="733" spans="1:9" x14ac:dyDescent="0.25">
      <c r="A733" s="51">
        <v>1</v>
      </c>
      <c r="B733" s="51">
        <v>2</v>
      </c>
      <c r="C733" s="52">
        <v>50.292500125000004</v>
      </c>
      <c r="D733" s="54">
        <v>3</v>
      </c>
      <c r="E733">
        <v>2</v>
      </c>
      <c r="F733">
        <v>2</v>
      </c>
      <c r="G733" s="53">
        <f>'Regression Results'!$C$2*E733</f>
        <v>40.407399862965505</v>
      </c>
      <c r="H733">
        <f>LOOKUP(D733,'Regression Results'!$A$15:$A$17,'Regression Results'!$B$15:$B$17)+LOOKUP(D733,'Regression Results'!$A$15:$A$17,'Regression Results'!$C$15:$C$17)*F733+LOOKUP(D733,'Regression Results'!$A$15:$A$17,'Regression Results'!$D$15:$D$17)*F733*C733</f>
        <v>25.586541346886143</v>
      </c>
      <c r="I733" s="53">
        <f t="shared" si="14"/>
        <v>14.820858516079362</v>
      </c>
    </row>
    <row r="734" spans="1:9" x14ac:dyDescent="0.25">
      <c r="A734" s="51">
        <v>1</v>
      </c>
      <c r="B734" s="51">
        <v>3</v>
      </c>
      <c r="C734" s="52">
        <v>54.949999999999996</v>
      </c>
      <c r="D734" s="54">
        <v>3</v>
      </c>
      <c r="E734">
        <v>2</v>
      </c>
      <c r="F734">
        <v>2</v>
      </c>
      <c r="G734" s="53">
        <f>'Regression Results'!$C$2*E734</f>
        <v>40.407399862965505</v>
      </c>
      <c r="H734">
        <f>LOOKUP(D734,'Regression Results'!$A$15:$A$17,'Regression Results'!$B$15:$B$17)+LOOKUP(D734,'Regression Results'!$A$15:$A$17,'Regression Results'!$C$15:$C$17)*F734+LOOKUP(D734,'Regression Results'!$A$15:$A$17,'Regression Results'!$D$15:$D$17)*F734*C734</f>
        <v>23.91516077437046</v>
      </c>
      <c r="I734" s="53">
        <f t="shared" si="14"/>
        <v>16.492239088595046</v>
      </c>
    </row>
    <row r="735" spans="1:9" x14ac:dyDescent="0.25">
      <c r="A735" s="51">
        <v>1</v>
      </c>
      <c r="B735" s="51">
        <v>4</v>
      </c>
      <c r="C735" s="52">
        <v>50.224999916666683</v>
      </c>
      <c r="D735" s="54">
        <v>3</v>
      </c>
      <c r="E735">
        <v>2</v>
      </c>
      <c r="F735">
        <v>2</v>
      </c>
      <c r="G735" s="53">
        <f>'Regression Results'!$C$2*E735</f>
        <v>40.407399862965505</v>
      </c>
      <c r="H735">
        <f>LOOKUP(D735,'Regression Results'!$A$15:$A$17,'Regression Results'!$B$15:$B$17)+LOOKUP(D735,'Regression Results'!$A$15:$A$17,'Regression Results'!$C$15:$C$17)*F735+LOOKUP(D735,'Regression Results'!$A$15:$A$17,'Regression Results'!$D$15:$D$17)*F735*C735</f>
        <v>25.61076432914636</v>
      </c>
      <c r="I735" s="53">
        <f t="shared" si="14"/>
        <v>14.796635533819146</v>
      </c>
    </row>
    <row r="736" spans="1:9" x14ac:dyDescent="0.25">
      <c r="A736" s="51">
        <v>1</v>
      </c>
      <c r="B736" s="51">
        <v>5</v>
      </c>
      <c r="C736" s="52">
        <v>51.949999999999989</v>
      </c>
      <c r="D736" s="54">
        <v>3</v>
      </c>
      <c r="E736">
        <v>2</v>
      </c>
      <c r="F736">
        <v>2</v>
      </c>
      <c r="G736" s="53">
        <f>'Regression Results'!$C$2*E736</f>
        <v>40.407399862965505</v>
      </c>
      <c r="H736">
        <f>LOOKUP(D736,'Regression Results'!$A$15:$A$17,'Regression Results'!$B$15:$B$17)+LOOKUP(D736,'Regression Results'!$A$15:$A$17,'Regression Results'!$C$15:$C$17)*F736+LOOKUP(D736,'Regression Results'!$A$15:$A$17,'Regression Results'!$D$15:$D$17)*F736*C736</f>
        <v>24.991734440955277</v>
      </c>
      <c r="I736" s="53">
        <f t="shared" si="14"/>
        <v>15.415665422010228</v>
      </c>
    </row>
    <row r="737" spans="1:9" x14ac:dyDescent="0.25">
      <c r="A737" s="51">
        <v>1</v>
      </c>
      <c r="B737" s="51">
        <v>6</v>
      </c>
      <c r="C737" s="52">
        <v>51.80749991666665</v>
      </c>
      <c r="D737" s="54">
        <v>3</v>
      </c>
      <c r="E737">
        <v>2</v>
      </c>
      <c r="F737">
        <v>2</v>
      </c>
      <c r="G737" s="53">
        <f>'Regression Results'!$C$2*E737</f>
        <v>40.407399862965505</v>
      </c>
      <c r="H737">
        <f>LOOKUP(D737,'Regression Results'!$A$15:$A$17,'Regression Results'!$B$15:$B$17)+LOOKUP(D737,'Regression Results'!$A$15:$A$17,'Regression Results'!$C$15:$C$17)*F737+LOOKUP(D737,'Regression Results'!$A$15:$A$17,'Regression Results'!$D$15:$D$17)*F737*C737</f>
        <v>25.04287172002288</v>
      </c>
      <c r="I737" s="53">
        <f t="shared" si="14"/>
        <v>15.364528142942625</v>
      </c>
    </row>
    <row r="738" spans="1:9" x14ac:dyDescent="0.25">
      <c r="A738" s="51">
        <v>1</v>
      </c>
      <c r="B738" s="51">
        <v>7</v>
      </c>
      <c r="C738" s="52">
        <v>56.150000041666665</v>
      </c>
      <c r="D738" s="54">
        <v>3</v>
      </c>
      <c r="E738">
        <v>2</v>
      </c>
      <c r="F738">
        <v>2</v>
      </c>
      <c r="G738" s="53">
        <f>'Regression Results'!$C$2*E738</f>
        <v>40.407399862965505</v>
      </c>
      <c r="H738">
        <f>LOOKUP(D738,'Regression Results'!$A$15:$A$17,'Regression Results'!$B$15:$B$17)+LOOKUP(D738,'Regression Results'!$A$15:$A$17,'Regression Results'!$C$15:$C$17)*F738+LOOKUP(D738,'Regression Results'!$A$15:$A$17,'Regression Results'!$D$15:$D$17)*F738*C738</f>
        <v>23.484531292784119</v>
      </c>
      <c r="I738" s="53">
        <f t="shared" si="14"/>
        <v>16.922868570181386</v>
      </c>
    </row>
    <row r="739" spans="1:9" x14ac:dyDescent="0.25">
      <c r="A739" s="51">
        <v>1</v>
      </c>
      <c r="B739" s="51">
        <v>8</v>
      </c>
      <c r="C739" s="52">
        <v>56.300000000000004</v>
      </c>
      <c r="D739" s="54">
        <v>3</v>
      </c>
      <c r="E739">
        <v>2</v>
      </c>
      <c r="F739">
        <v>2</v>
      </c>
      <c r="G739" s="53">
        <f>'Regression Results'!$C$2*E739</f>
        <v>40.407399862965505</v>
      </c>
      <c r="H739">
        <f>LOOKUP(D739,'Regression Results'!$A$15:$A$17,'Regression Results'!$B$15:$B$17)+LOOKUP(D739,'Regression Results'!$A$15:$A$17,'Regression Results'!$C$15:$C$17)*F739+LOOKUP(D739,'Regression Results'!$A$15:$A$17,'Regression Results'!$D$15:$D$17)*F739*C739</f>
        <v>23.430702624407289</v>
      </c>
      <c r="I739" s="53">
        <f t="shared" si="14"/>
        <v>16.976697238558216</v>
      </c>
    </row>
    <row r="740" spans="1:9" x14ac:dyDescent="0.25">
      <c r="A740" s="51">
        <v>1</v>
      </c>
      <c r="B740" s="51">
        <v>9</v>
      </c>
      <c r="C740" s="52">
        <v>61.760000416666685</v>
      </c>
      <c r="D740" s="54">
        <v>3</v>
      </c>
      <c r="E740">
        <v>2</v>
      </c>
      <c r="F740">
        <v>2</v>
      </c>
      <c r="G740" s="53">
        <f>'Regression Results'!$C$2*E740</f>
        <v>40.407399862965505</v>
      </c>
      <c r="H740">
        <f>LOOKUP(D740,'Regression Results'!$A$15:$A$17,'Regression Results'!$B$15:$B$17)+LOOKUP(D740,'Regression Results'!$A$15:$A$17,'Regression Results'!$C$15:$C$17)*F740+LOOKUP(D740,'Regression Results'!$A$15:$A$17,'Regression Results'!$D$15:$D$17)*F740*C740</f>
        <v>21.471338401698798</v>
      </c>
      <c r="I740" s="53">
        <f t="shared" si="14"/>
        <v>18.936061461266707</v>
      </c>
    </row>
    <row r="741" spans="1:9" x14ac:dyDescent="0.25">
      <c r="A741" s="51">
        <v>1</v>
      </c>
      <c r="B741" s="51">
        <v>10</v>
      </c>
      <c r="C741" s="52">
        <v>64.527500000000003</v>
      </c>
      <c r="D741" s="54">
        <v>3</v>
      </c>
      <c r="E741">
        <v>2</v>
      </c>
      <c r="F741">
        <v>2</v>
      </c>
      <c r="G741" s="53">
        <f>'Regression Results'!$C$2*E741</f>
        <v>40.407399862965505</v>
      </c>
      <c r="H741">
        <f>LOOKUP(D741,'Regression Results'!$A$15:$A$17,'Regression Results'!$B$15:$B$17)+LOOKUP(D741,'Regression Results'!$A$15:$A$17,'Regression Results'!$C$15:$C$17)*F741+LOOKUP(D741,'Regression Results'!$A$15:$A$17,'Regression Results'!$D$15:$D$17)*F741*C741</f>
        <v>20.478199343798433</v>
      </c>
      <c r="I741" s="53">
        <f t="shared" si="14"/>
        <v>19.929200519167072</v>
      </c>
    </row>
    <row r="742" spans="1:9" x14ac:dyDescent="0.25">
      <c r="A742" s="51">
        <v>1</v>
      </c>
      <c r="B742" s="51">
        <v>11</v>
      </c>
      <c r="C742" s="52">
        <v>63.342500000000008</v>
      </c>
      <c r="D742" s="54">
        <v>3</v>
      </c>
      <c r="E742">
        <v>2</v>
      </c>
      <c r="F742">
        <v>2</v>
      </c>
      <c r="G742" s="53">
        <f>'Regression Results'!$C$2*E742</f>
        <v>40.407399862965505</v>
      </c>
      <c r="H742">
        <f>LOOKUP(D742,'Regression Results'!$A$15:$A$17,'Regression Results'!$B$15:$B$17)+LOOKUP(D742,'Regression Results'!$A$15:$A$17,'Regression Results'!$C$15:$C$17)*F742+LOOKUP(D742,'Regression Results'!$A$15:$A$17,'Regression Results'!$D$15:$D$17)*F742*C742</f>
        <v>20.903445942099431</v>
      </c>
      <c r="I742" s="53">
        <f t="shared" si="14"/>
        <v>19.503953920866074</v>
      </c>
    </row>
    <row r="743" spans="1:9" x14ac:dyDescent="0.25">
      <c r="A743" s="51">
        <v>1</v>
      </c>
      <c r="B743" s="51">
        <v>12</v>
      </c>
      <c r="C743" s="52">
        <v>61.752499875000005</v>
      </c>
      <c r="D743" s="54">
        <v>3</v>
      </c>
      <c r="E743">
        <v>2</v>
      </c>
      <c r="F743">
        <v>2</v>
      </c>
      <c r="G743" s="53">
        <f>'Regression Results'!$C$2*E743</f>
        <v>40.407399862965505</v>
      </c>
      <c r="H743">
        <f>LOOKUP(D743,'Regression Results'!$A$15:$A$17,'Regression Results'!$B$15:$B$17)+LOOKUP(D743,'Regression Results'!$A$15:$A$17,'Regression Results'!$C$15:$C$17)*F743+LOOKUP(D743,'Regression Results'!$A$15:$A$17,'Regression Results'!$D$15:$D$17)*F743*C743</f>
        <v>21.47403003024662</v>
      </c>
      <c r="I743" s="53">
        <f t="shared" si="14"/>
        <v>18.933369832718885</v>
      </c>
    </row>
    <row r="744" spans="1:9" x14ac:dyDescent="0.25">
      <c r="A744" s="51">
        <v>1</v>
      </c>
      <c r="B744" s="51">
        <v>13</v>
      </c>
      <c r="C744" s="52">
        <v>64.722499791666664</v>
      </c>
      <c r="D744" s="54">
        <v>3</v>
      </c>
      <c r="E744">
        <v>2</v>
      </c>
      <c r="F744">
        <v>2</v>
      </c>
      <c r="G744" s="53">
        <f>'Regression Results'!$C$2*E744</f>
        <v>40.407399862965505</v>
      </c>
      <c r="H744">
        <f>LOOKUP(D744,'Regression Results'!$A$15:$A$17,'Regression Results'!$B$15:$B$17)+LOOKUP(D744,'Regression Results'!$A$15:$A$17,'Regression Results'!$C$15:$C$17)*F744+LOOKUP(D744,'Regression Results'!$A$15:$A$17,'Regression Results'!$D$15:$D$17)*F744*C744</f>
        <v>20.408222130232481</v>
      </c>
      <c r="I744" s="53">
        <f t="shared" si="14"/>
        <v>19.999177732733024</v>
      </c>
    </row>
    <row r="745" spans="1:9" x14ac:dyDescent="0.25">
      <c r="A745" s="51">
        <v>1</v>
      </c>
      <c r="B745" s="51">
        <v>14</v>
      </c>
      <c r="C745" s="52">
        <v>68.869999916666657</v>
      </c>
      <c r="D745" s="54">
        <v>3</v>
      </c>
      <c r="E745">
        <v>2</v>
      </c>
      <c r="F745">
        <v>2</v>
      </c>
      <c r="G745" s="53">
        <f>'Regression Results'!$C$2*E745</f>
        <v>40.407399862965505</v>
      </c>
      <c r="H745">
        <f>LOOKUP(D745,'Regression Results'!$A$15:$A$17,'Regression Results'!$B$15:$B$17)+LOOKUP(D745,'Regression Results'!$A$15:$A$17,'Regression Results'!$C$15:$C$17)*F745+LOOKUP(D745,'Regression Results'!$A$15:$A$17,'Regression Results'!$D$15:$D$17)*F745*C745</f>
        <v>18.919858991321739</v>
      </c>
      <c r="I745" s="53">
        <f t="shared" si="14"/>
        <v>21.487540871643766</v>
      </c>
    </row>
    <row r="746" spans="1:9" x14ac:dyDescent="0.25">
      <c r="A746" s="51">
        <v>1</v>
      </c>
      <c r="B746" s="51">
        <v>15</v>
      </c>
      <c r="C746" s="52">
        <v>60.410000125000003</v>
      </c>
      <c r="D746" s="54">
        <v>3</v>
      </c>
      <c r="E746">
        <v>2</v>
      </c>
      <c r="F746">
        <v>2</v>
      </c>
      <c r="G746" s="53">
        <f>'Regression Results'!$C$2*E746</f>
        <v>40.407399862965505</v>
      </c>
      <c r="H746">
        <f>LOOKUP(D746,'Regression Results'!$A$15:$A$17,'Regression Results'!$B$15:$B$17)+LOOKUP(D746,'Regression Results'!$A$15:$A$17,'Regression Results'!$C$15:$C$17)*F746+LOOKUP(D746,'Regression Results'!$A$15:$A$17,'Regression Results'!$D$15:$D$17)*F746*C746</f>
        <v>21.955796656328854</v>
      </c>
      <c r="I746" s="53">
        <f t="shared" si="14"/>
        <v>18.451603206636651</v>
      </c>
    </row>
    <row r="747" spans="1:9" x14ac:dyDescent="0.25">
      <c r="A747" s="51">
        <v>1</v>
      </c>
      <c r="B747" s="51">
        <v>16</v>
      </c>
      <c r="C747" s="52">
        <v>62.405000666666666</v>
      </c>
      <c r="D747" s="54">
        <v>3</v>
      </c>
      <c r="E747">
        <v>2</v>
      </c>
      <c r="F747">
        <v>2</v>
      </c>
      <c r="G747" s="53">
        <f>'Regression Results'!$C$2*E747</f>
        <v>40.407399862965505</v>
      </c>
      <c r="H747">
        <f>LOOKUP(D747,'Regression Results'!$A$15:$A$17,'Regression Results'!$B$15:$B$17)+LOOKUP(D747,'Regression Results'!$A$15:$A$17,'Regression Results'!$C$15:$C$17)*F747+LOOKUP(D747,'Regression Results'!$A$15:$A$17,'Regression Results'!$D$15:$D$17)*F747*C747</f>
        <v>21.239874973668599</v>
      </c>
      <c r="I747" s="53">
        <f t="shared" si="14"/>
        <v>19.167524889296907</v>
      </c>
    </row>
    <row r="748" spans="1:9" x14ac:dyDescent="0.25">
      <c r="A748" s="51">
        <v>1</v>
      </c>
      <c r="B748" s="51">
        <v>17</v>
      </c>
      <c r="C748" s="52">
        <v>62.337500250000005</v>
      </c>
      <c r="D748" s="54">
        <v>3</v>
      </c>
      <c r="E748">
        <v>2</v>
      </c>
      <c r="F748">
        <v>2</v>
      </c>
      <c r="G748" s="53">
        <f>'Regression Results'!$C$2*E748</f>
        <v>40.407399862965505</v>
      </c>
      <c r="H748">
        <f>LOOKUP(D748,'Regression Results'!$A$15:$A$17,'Regression Results'!$B$15:$B$17)+LOOKUP(D748,'Regression Results'!$A$15:$A$17,'Regression Results'!$C$15:$C$17)*F748+LOOKUP(D748,'Regression Results'!$A$15:$A$17,'Regression Results'!$D$15:$D$17)*F748*C748</f>
        <v>21.264098030690874</v>
      </c>
      <c r="I748" s="53">
        <f t="shared" si="14"/>
        <v>19.143301832274631</v>
      </c>
    </row>
    <row r="749" spans="1:9" x14ac:dyDescent="0.25">
      <c r="A749" s="51">
        <v>1</v>
      </c>
      <c r="B749" s="51">
        <v>18</v>
      </c>
      <c r="C749" s="52">
        <v>59.277500083333344</v>
      </c>
      <c r="D749" s="54">
        <v>3</v>
      </c>
      <c r="E749">
        <v>2</v>
      </c>
      <c r="F749">
        <v>2</v>
      </c>
      <c r="G749" s="53">
        <f>'Regression Results'!$C$2*E749</f>
        <v>40.407399862965505</v>
      </c>
      <c r="H749">
        <f>LOOKUP(D749,'Regression Results'!$A$15:$A$17,'Regression Results'!$B$15:$B$17)+LOOKUP(D749,'Regression Results'!$A$15:$A$17,'Regression Results'!$C$15:$C$17)*F749+LOOKUP(D749,'Regression Results'!$A$15:$A$17,'Regression Results'!$D$15:$D$17)*F749*C749</f>
        <v>22.362203230417034</v>
      </c>
      <c r="I749" s="53">
        <f t="shared" si="14"/>
        <v>18.045196632548471</v>
      </c>
    </row>
    <row r="750" spans="1:9" x14ac:dyDescent="0.25">
      <c r="A750" s="51">
        <v>1</v>
      </c>
      <c r="B750" s="51">
        <v>19</v>
      </c>
      <c r="C750" s="52">
        <v>61.235000250000006</v>
      </c>
      <c r="D750" s="54">
        <v>3</v>
      </c>
      <c r="E750">
        <v>2</v>
      </c>
      <c r="F750">
        <v>2</v>
      </c>
      <c r="G750" s="53">
        <f>'Regression Results'!$C$2*E750</f>
        <v>40.407399862965505</v>
      </c>
      <c r="H750">
        <f>LOOKUP(D750,'Regression Results'!$A$15:$A$17,'Regression Results'!$B$15:$B$17)+LOOKUP(D750,'Regression Results'!$A$15:$A$17,'Regression Results'!$C$15:$C$17)*F750+LOOKUP(D750,'Regression Results'!$A$15:$A$17,'Regression Results'!$D$15:$D$17)*F750*C750</f>
        <v>21.659738853160793</v>
      </c>
      <c r="I750" s="53">
        <f t="shared" si="14"/>
        <v>18.747661009804713</v>
      </c>
    </row>
    <row r="751" spans="1:9" x14ac:dyDescent="0.25">
      <c r="A751" s="51">
        <v>1</v>
      </c>
      <c r="B751" s="51">
        <v>20</v>
      </c>
      <c r="C751" s="52">
        <v>57.25250012499999</v>
      </c>
      <c r="D751" s="54">
        <v>3</v>
      </c>
      <c r="E751">
        <v>2</v>
      </c>
      <c r="F751">
        <v>2</v>
      </c>
      <c r="G751" s="53">
        <f>'Regression Results'!$C$2*E751</f>
        <v>40.407399862965505</v>
      </c>
      <c r="H751">
        <f>LOOKUP(D751,'Regression Results'!$A$15:$A$17,'Regression Results'!$B$15:$B$17)+LOOKUP(D751,'Regression Results'!$A$15:$A$17,'Regression Results'!$C$15:$C$17)*F751+LOOKUP(D751,'Regression Results'!$A$15:$A$17,'Regression Results'!$D$15:$D$17)*F751*C751</f>
        <v>23.088890440409379</v>
      </c>
      <c r="I751" s="53">
        <f t="shared" si="14"/>
        <v>17.318509422556126</v>
      </c>
    </row>
    <row r="752" spans="1:9" x14ac:dyDescent="0.25">
      <c r="A752" s="51">
        <v>1</v>
      </c>
      <c r="B752" s="51">
        <v>21</v>
      </c>
      <c r="C752" s="52">
        <v>58.932500291666663</v>
      </c>
      <c r="D752" s="54">
        <v>3</v>
      </c>
      <c r="E752">
        <v>2</v>
      </c>
      <c r="F752">
        <v>2</v>
      </c>
      <c r="G752" s="53">
        <f>'Regression Results'!$C$2*E752</f>
        <v>40.407399862965505</v>
      </c>
      <c r="H752">
        <f>LOOKUP(D752,'Regression Results'!$A$15:$A$17,'Regression Results'!$B$15:$B$17)+LOOKUP(D752,'Regression Results'!$A$15:$A$17,'Regression Results'!$C$15:$C$17)*F752+LOOKUP(D752,'Regression Results'!$A$15:$A$17,'Regression Results'!$D$15:$D$17)*F752*C752</f>
        <v>22.486009127312229</v>
      </c>
      <c r="I752" s="53">
        <f t="shared" si="14"/>
        <v>17.921390735653276</v>
      </c>
    </row>
    <row r="753" spans="1:9" x14ac:dyDescent="0.25">
      <c r="A753" s="51">
        <v>1</v>
      </c>
      <c r="B753" s="51">
        <v>22</v>
      </c>
      <c r="C753" s="52">
        <v>62.765000166666674</v>
      </c>
      <c r="D753" s="54">
        <v>3</v>
      </c>
      <c r="E753">
        <v>2</v>
      </c>
      <c r="F753">
        <v>2</v>
      </c>
      <c r="G753" s="53">
        <f>'Regression Results'!$C$2*E753</f>
        <v>40.407399862965505</v>
      </c>
      <c r="H753">
        <f>LOOKUP(D753,'Regression Results'!$A$15:$A$17,'Regression Results'!$B$15:$B$17)+LOOKUP(D753,'Regression Results'!$A$15:$A$17,'Regression Results'!$C$15:$C$17)*F753+LOOKUP(D753,'Regression Results'!$A$15:$A$17,'Regression Results'!$D$15:$D$17)*F753*C753</f>
        <v>21.110686313107362</v>
      </c>
      <c r="I753" s="53">
        <f t="shared" si="14"/>
        <v>19.296713549858143</v>
      </c>
    </row>
    <row r="754" spans="1:9" x14ac:dyDescent="0.25">
      <c r="A754" s="51">
        <v>1</v>
      </c>
      <c r="B754" s="51">
        <v>23</v>
      </c>
      <c r="C754" s="52">
        <v>61.467499874999987</v>
      </c>
      <c r="D754" s="54">
        <v>3</v>
      </c>
      <c r="E754">
        <v>2</v>
      </c>
      <c r="F754">
        <v>2</v>
      </c>
      <c r="G754" s="53">
        <f>'Regression Results'!$C$2*E754</f>
        <v>40.407399862965505</v>
      </c>
      <c r="H754">
        <f>LOOKUP(D754,'Regression Results'!$A$15:$A$17,'Regression Results'!$B$15:$B$17)+LOOKUP(D754,'Regression Results'!$A$15:$A$17,'Regression Results'!$C$15:$C$17)*F754+LOOKUP(D754,'Regression Results'!$A$15:$A$17,'Regression Results'!$D$15:$D$17)*F754*C754</f>
        <v>21.576304528572187</v>
      </c>
      <c r="I754" s="53">
        <f t="shared" si="14"/>
        <v>18.831095334393318</v>
      </c>
    </row>
    <row r="755" spans="1:9" x14ac:dyDescent="0.25">
      <c r="A755" s="51">
        <v>1</v>
      </c>
      <c r="B755" s="51">
        <v>24</v>
      </c>
      <c r="C755" s="52">
        <v>53.967500083333327</v>
      </c>
      <c r="D755" s="54">
        <v>3</v>
      </c>
      <c r="E755">
        <v>2</v>
      </c>
      <c r="F755">
        <v>2</v>
      </c>
      <c r="G755" s="53">
        <f>'Regression Results'!$C$2*E755</f>
        <v>40.407399862965505</v>
      </c>
      <c r="H755">
        <f>LOOKUP(D755,'Regression Results'!$A$15:$A$17,'Regression Results'!$B$15:$B$17)+LOOKUP(D755,'Regression Results'!$A$15:$A$17,'Regression Results'!$C$15:$C$17)*F755+LOOKUP(D755,'Regression Results'!$A$15:$A$17,'Regression Results'!$D$15:$D$17)*F755*C755</f>
        <v>24.267738620272162</v>
      </c>
      <c r="I755" s="53">
        <f t="shared" si="14"/>
        <v>16.139661242693343</v>
      </c>
    </row>
    <row r="756" spans="1:9" x14ac:dyDescent="0.25">
      <c r="A756" s="51">
        <v>1</v>
      </c>
      <c r="B756" s="51">
        <v>25</v>
      </c>
      <c r="C756" s="52">
        <v>56.607500249999987</v>
      </c>
      <c r="D756" s="54">
        <v>3</v>
      </c>
      <c r="E756">
        <v>2</v>
      </c>
      <c r="F756">
        <v>2</v>
      </c>
      <c r="G756" s="53">
        <f>'Regression Results'!$C$2*E756</f>
        <v>40.407399862965505</v>
      </c>
      <c r="H756">
        <f>LOOKUP(D756,'Regression Results'!$A$15:$A$17,'Regression Results'!$B$15:$B$17)+LOOKUP(D756,'Regression Results'!$A$15:$A$17,'Regression Results'!$C$15:$C$17)*F756+LOOKUP(D756,'Regression Results'!$A$15:$A$17,'Regression Results'!$D$15:$D$17)*F756*C756</f>
        <v>23.320353733867879</v>
      </c>
      <c r="I756" s="53">
        <f t="shared" si="14"/>
        <v>17.087046129097626</v>
      </c>
    </row>
    <row r="757" spans="1:9" x14ac:dyDescent="0.25">
      <c r="A757" s="51">
        <v>1</v>
      </c>
      <c r="B757" s="51">
        <v>26</v>
      </c>
      <c r="C757" s="52">
        <v>54.515000083333341</v>
      </c>
      <c r="D757" s="54">
        <v>3</v>
      </c>
      <c r="E757">
        <v>2</v>
      </c>
      <c r="F757">
        <v>2</v>
      </c>
      <c r="G757" s="53">
        <f>'Regression Results'!$C$2*E757</f>
        <v>40.407399862965505</v>
      </c>
      <c r="H757">
        <f>LOOKUP(D757,'Regression Results'!$A$15:$A$17,'Regression Results'!$B$15:$B$17)+LOOKUP(D757,'Regression Results'!$A$15:$A$17,'Regression Results'!$C$15:$C$17)*F757+LOOKUP(D757,'Regression Results'!$A$15:$A$17,'Regression Results'!$D$15:$D$17)*F757*C757</f>
        <v>24.071263926120427</v>
      </c>
      <c r="I757" s="53">
        <f t="shared" si="14"/>
        <v>16.336135936845078</v>
      </c>
    </row>
    <row r="758" spans="1:9" x14ac:dyDescent="0.25">
      <c r="A758" s="51">
        <v>1</v>
      </c>
      <c r="B758" s="51">
        <v>27</v>
      </c>
      <c r="C758" s="52">
        <v>55.392500250000005</v>
      </c>
      <c r="D758" s="54">
        <v>3</v>
      </c>
      <c r="E758">
        <v>2</v>
      </c>
      <c r="F758">
        <v>2</v>
      </c>
      <c r="G758" s="53">
        <f>'Regression Results'!$C$2*E758</f>
        <v>40.407399862965505</v>
      </c>
      <c r="H758">
        <f>LOOKUP(D758,'Regression Results'!$A$15:$A$17,'Regression Results'!$B$15:$B$17)+LOOKUP(D758,'Regression Results'!$A$15:$A$17,'Regression Results'!$C$15:$C$17)*F758+LOOKUP(D758,'Regression Results'!$A$15:$A$17,'Regression Results'!$D$15:$D$17)*F758*C758</f>
        <v>23.756366068834723</v>
      </c>
      <c r="I758" s="53">
        <f t="shared" si="14"/>
        <v>16.651033794130782</v>
      </c>
    </row>
    <row r="759" spans="1:9" x14ac:dyDescent="0.25">
      <c r="A759" s="51">
        <v>1</v>
      </c>
      <c r="B759" s="51">
        <v>28</v>
      </c>
      <c r="C759" s="52">
        <v>58.685000000000002</v>
      </c>
      <c r="D759" s="54">
        <v>3</v>
      </c>
      <c r="E759">
        <v>2</v>
      </c>
      <c r="F759">
        <v>2</v>
      </c>
      <c r="G759" s="53">
        <f>'Regression Results'!$C$2*E759</f>
        <v>40.407399862965505</v>
      </c>
      <c r="H759">
        <f>LOOKUP(D759,'Regression Results'!$A$15:$A$17,'Regression Results'!$B$15:$B$17)+LOOKUP(D759,'Regression Results'!$A$15:$A$17,'Regression Results'!$C$15:$C$17)*F759+LOOKUP(D759,'Regression Results'!$A$15:$A$17,'Regression Results'!$D$15:$D$17)*F759*C759</f>
        <v>22.57482655947236</v>
      </c>
      <c r="I759" s="53">
        <f t="shared" si="14"/>
        <v>17.832573303493145</v>
      </c>
    </row>
    <row r="760" spans="1:9" x14ac:dyDescent="0.25">
      <c r="A760" s="51">
        <v>1</v>
      </c>
      <c r="B760" s="51">
        <v>29</v>
      </c>
      <c r="C760" s="52">
        <v>59.299999666666672</v>
      </c>
      <c r="D760" s="54">
        <v>3</v>
      </c>
      <c r="E760">
        <v>2</v>
      </c>
      <c r="F760">
        <v>2</v>
      </c>
      <c r="G760" s="53">
        <f>'Regression Results'!$C$2*E760</f>
        <v>40.407399862965505</v>
      </c>
      <c r="H760">
        <f>LOOKUP(D760,'Regression Results'!$A$15:$A$17,'Regression Results'!$B$15:$B$17)+LOOKUP(D760,'Regression Results'!$A$15:$A$17,'Regression Results'!$C$15:$C$17)*F760+LOOKUP(D760,'Regression Results'!$A$15:$A$17,'Regression Results'!$D$15:$D$17)*F760*C760</f>
        <v>22.354129077441769</v>
      </c>
      <c r="I760" s="53">
        <f t="shared" si="14"/>
        <v>18.053270785523736</v>
      </c>
    </row>
    <row r="761" spans="1:9" x14ac:dyDescent="0.25">
      <c r="A761" s="51">
        <v>1</v>
      </c>
      <c r="B761" s="51">
        <v>30</v>
      </c>
      <c r="C761" s="52">
        <v>59.225000083333327</v>
      </c>
      <c r="D761" s="54">
        <v>3</v>
      </c>
      <c r="E761">
        <v>2</v>
      </c>
      <c r="F761">
        <v>2</v>
      </c>
      <c r="G761" s="53">
        <f>'Regression Results'!$C$2*E761</f>
        <v>40.407399862965505</v>
      </c>
      <c r="H761">
        <f>LOOKUP(D761,'Regression Results'!$A$15:$A$17,'Regression Results'!$B$15:$B$17)+LOOKUP(D761,'Regression Results'!$A$15:$A$17,'Regression Results'!$C$15:$C$17)*F761+LOOKUP(D761,'Regression Results'!$A$15:$A$17,'Regression Results'!$D$15:$D$17)*F761*C761</f>
        <v>22.381043269582271</v>
      </c>
      <c r="I761" s="53">
        <f t="shared" si="14"/>
        <v>18.026356593383234</v>
      </c>
    </row>
    <row r="762" spans="1:9" x14ac:dyDescent="0.25">
      <c r="A762" s="51">
        <v>1</v>
      </c>
      <c r="B762" s="51">
        <v>31</v>
      </c>
      <c r="C762" s="52">
        <v>60.312499750000008</v>
      </c>
      <c r="D762" s="54">
        <v>3</v>
      </c>
      <c r="E762">
        <v>2</v>
      </c>
      <c r="F762">
        <v>2</v>
      </c>
      <c r="G762" s="53">
        <f>'Regression Results'!$C$2*E762</f>
        <v>40.407399862965505</v>
      </c>
      <c r="H762">
        <f>LOOKUP(D762,'Regression Results'!$A$15:$A$17,'Regression Results'!$B$15:$B$17)+LOOKUP(D762,'Regression Results'!$A$15:$A$17,'Regression Results'!$C$15:$C$17)*F762+LOOKUP(D762,'Regression Results'!$A$15:$A$17,'Regression Results'!$D$15:$D$17)*F762*C762</f>
        <v>21.99078543506457</v>
      </c>
      <c r="I762" s="53">
        <f t="shared" si="14"/>
        <v>18.416614427900935</v>
      </c>
    </row>
    <row r="763" spans="1:9" x14ac:dyDescent="0.25">
      <c r="A763" s="51">
        <v>2</v>
      </c>
      <c r="B763" s="51">
        <v>1</v>
      </c>
      <c r="C763" s="52">
        <v>70.617499666666674</v>
      </c>
      <c r="D763" s="54">
        <v>3</v>
      </c>
      <c r="E763">
        <v>2</v>
      </c>
      <c r="F763">
        <v>2</v>
      </c>
      <c r="G763" s="53">
        <f>'Regression Results'!$C$2*E763</f>
        <v>40.407399862965505</v>
      </c>
      <c r="H763">
        <f>LOOKUP(D763,'Regression Results'!$A$15:$A$17,'Regression Results'!$B$15:$B$17)+LOOKUP(D763,'Regression Results'!$A$15:$A$17,'Regression Results'!$C$15:$C$17)*F763+LOOKUP(D763,'Regression Results'!$A$15:$A$17,'Regression Results'!$D$15:$D$17)*F763*C763</f>
        <v>18.292754920250552</v>
      </c>
      <c r="I763" s="53">
        <f t="shared" si="14"/>
        <v>22.114644942714953</v>
      </c>
    </row>
    <row r="764" spans="1:9" x14ac:dyDescent="0.25">
      <c r="A764" s="51">
        <v>2</v>
      </c>
      <c r="B764" s="51">
        <v>2</v>
      </c>
      <c r="C764" s="52">
        <v>66.132500458333325</v>
      </c>
      <c r="D764" s="54">
        <v>3</v>
      </c>
      <c r="E764">
        <v>2</v>
      </c>
      <c r="F764">
        <v>2</v>
      </c>
      <c r="G764" s="53">
        <f>'Regression Results'!$C$2*E764</f>
        <v>40.407399862965505</v>
      </c>
      <c r="H764">
        <f>LOOKUP(D764,'Regression Results'!$A$15:$A$17,'Regression Results'!$B$15:$B$17)+LOOKUP(D764,'Regression Results'!$A$15:$A$17,'Regression Results'!$C$15:$C$17)*F764+LOOKUP(D764,'Regression Results'!$A$15:$A$17,'Regression Results'!$D$15:$D$17)*F764*C764</f>
        <v>19.902232267699027</v>
      </c>
      <c r="I764" s="53">
        <f t="shared" si="14"/>
        <v>20.505167595266478</v>
      </c>
    </row>
    <row r="765" spans="1:9" x14ac:dyDescent="0.25">
      <c r="A765" s="51">
        <v>2</v>
      </c>
      <c r="B765" s="51">
        <v>3</v>
      </c>
      <c r="C765" s="52">
        <v>61.070000125</v>
      </c>
      <c r="D765" s="54">
        <v>3</v>
      </c>
      <c r="E765">
        <v>2</v>
      </c>
      <c r="F765">
        <v>2</v>
      </c>
      <c r="G765" s="53">
        <f>'Regression Results'!$C$2*E765</f>
        <v>40.407399862965505</v>
      </c>
      <c r="H765">
        <f>LOOKUP(D765,'Regression Results'!$A$15:$A$17,'Regression Results'!$B$15:$B$17)+LOOKUP(D765,'Regression Results'!$A$15:$A$17,'Regression Results'!$C$15:$C$17)*F765+LOOKUP(D765,'Regression Results'!$A$15:$A$17,'Regression Results'!$D$15:$D$17)*F765*C765</f>
        <v>21.718950449680197</v>
      </c>
      <c r="I765" s="53">
        <f t="shared" si="14"/>
        <v>18.688449413285309</v>
      </c>
    </row>
    <row r="766" spans="1:9" x14ac:dyDescent="0.25">
      <c r="A766" s="51">
        <v>2</v>
      </c>
      <c r="B766" s="51">
        <v>4</v>
      </c>
      <c r="C766" s="52">
        <v>58.092500416666674</v>
      </c>
      <c r="D766" s="54">
        <v>3</v>
      </c>
      <c r="E766">
        <v>2</v>
      </c>
      <c r="F766">
        <v>2</v>
      </c>
      <c r="G766" s="53">
        <f>'Regression Results'!$C$2*E766</f>
        <v>40.407399862965505</v>
      </c>
      <c r="H766">
        <f>LOOKUP(D766,'Regression Results'!$A$15:$A$17,'Regression Results'!$B$15:$B$17)+LOOKUP(D766,'Regression Results'!$A$15:$A$17,'Regression Results'!$C$15:$C$17)*F766+LOOKUP(D766,'Regression Results'!$A$15:$A$17,'Regression Results'!$D$15:$D$17)*F766*C766</f>
        <v>22.787449709098741</v>
      </c>
      <c r="I766" s="53">
        <f t="shared" si="14"/>
        <v>17.619950153866764</v>
      </c>
    </row>
    <row r="767" spans="1:9" x14ac:dyDescent="0.25">
      <c r="A767" s="51">
        <v>2</v>
      </c>
      <c r="B767" s="51">
        <v>5</v>
      </c>
      <c r="C767" s="52">
        <v>58.865000124999995</v>
      </c>
      <c r="D767" s="54">
        <v>3</v>
      </c>
      <c r="E767">
        <v>2</v>
      </c>
      <c r="F767">
        <v>2</v>
      </c>
      <c r="G767" s="53">
        <f>'Regression Results'!$C$2*E767</f>
        <v>40.407399862965505</v>
      </c>
      <c r="H767">
        <f>LOOKUP(D767,'Regression Results'!$A$15:$A$17,'Regression Results'!$B$15:$B$17)+LOOKUP(D767,'Regression Results'!$A$15:$A$17,'Regression Results'!$C$15:$C$17)*F767+LOOKUP(D767,'Regression Results'!$A$15:$A$17,'Regression Results'!$D$15:$D$17)*F767*C767</f>
        <v>22.510232094620036</v>
      </c>
      <c r="I767" s="53">
        <f t="shared" si="14"/>
        <v>17.897167768345469</v>
      </c>
    </row>
    <row r="768" spans="1:9" x14ac:dyDescent="0.25">
      <c r="A768" s="51">
        <v>2</v>
      </c>
      <c r="B768" s="51">
        <v>6</v>
      </c>
      <c r="C768" s="52">
        <v>54.230000124999997</v>
      </c>
      <c r="D768" s="54">
        <v>3</v>
      </c>
      <c r="E768">
        <v>2</v>
      </c>
      <c r="F768">
        <v>2</v>
      </c>
      <c r="G768" s="53">
        <f>'Regression Results'!$C$2*E768</f>
        <v>40.407399862965505</v>
      </c>
      <c r="H768">
        <f>LOOKUP(D768,'Regression Results'!$A$15:$A$17,'Regression Results'!$B$15:$B$17)+LOOKUP(D768,'Regression Results'!$A$15:$A$17,'Regression Results'!$C$15:$C$17)*F768+LOOKUP(D768,'Regression Results'!$A$15:$A$17,'Regression Results'!$D$15:$D$17)*F768*C768</f>
        <v>24.173538409493577</v>
      </c>
      <c r="I768" s="53">
        <f t="shared" si="14"/>
        <v>16.233861453471928</v>
      </c>
    </row>
    <row r="769" spans="1:9" x14ac:dyDescent="0.25">
      <c r="A769" s="51">
        <v>2</v>
      </c>
      <c r="B769" s="51">
        <v>7</v>
      </c>
      <c r="C769" s="52">
        <v>56.037500125000008</v>
      </c>
      <c r="D769" s="54">
        <v>3</v>
      </c>
      <c r="E769">
        <v>2</v>
      </c>
      <c r="F769">
        <v>2</v>
      </c>
      <c r="G769" s="53">
        <f>'Regression Results'!$C$2*E769</f>
        <v>40.407399862965505</v>
      </c>
      <c r="H769">
        <f>LOOKUP(D769,'Regression Results'!$A$15:$A$17,'Regression Results'!$B$15:$B$17)+LOOKUP(D769,'Regression Results'!$A$15:$A$17,'Regression Results'!$C$15:$C$17)*F769+LOOKUP(D769,'Regression Results'!$A$15:$A$17,'Regression Results'!$D$15:$D$17)*F769*C769</f>
        <v>23.524902775376223</v>
      </c>
      <c r="I769" s="53">
        <f t="shared" si="14"/>
        <v>16.882497087589282</v>
      </c>
    </row>
    <row r="770" spans="1:9" x14ac:dyDescent="0.25">
      <c r="A770" s="51">
        <v>2</v>
      </c>
      <c r="B770" s="51">
        <v>8</v>
      </c>
      <c r="C770" s="52">
        <v>58.80500004166668</v>
      </c>
      <c r="D770" s="54">
        <v>3</v>
      </c>
      <c r="E770">
        <v>2</v>
      </c>
      <c r="F770">
        <v>2</v>
      </c>
      <c r="G770" s="53">
        <f>'Regression Results'!$C$2*E770</f>
        <v>40.407399862965505</v>
      </c>
      <c r="H770">
        <f>LOOKUP(D770,'Regression Results'!$A$15:$A$17,'Regression Results'!$B$15:$B$17)+LOOKUP(D770,'Regression Results'!$A$15:$A$17,'Regression Results'!$C$15:$C$17)*F770+LOOKUP(D770,'Regression Results'!$A$15:$A$17,'Regression Results'!$D$15:$D$17)*F770*C770</f>
        <v>22.531763597856553</v>
      </c>
      <c r="I770" s="53">
        <f t="shared" si="14"/>
        <v>17.875636265108952</v>
      </c>
    </row>
    <row r="771" spans="1:9" x14ac:dyDescent="0.25">
      <c r="A771" s="51">
        <v>2</v>
      </c>
      <c r="B771" s="51">
        <v>9</v>
      </c>
      <c r="C771" s="52">
        <v>57.71750020833332</v>
      </c>
      <c r="D771" s="54">
        <v>3</v>
      </c>
      <c r="E771">
        <v>2</v>
      </c>
      <c r="F771">
        <v>2</v>
      </c>
      <c r="G771" s="53">
        <f>'Regression Results'!$C$2*E771</f>
        <v>40.407399862965505</v>
      </c>
      <c r="H771">
        <f>LOOKUP(D771,'Regression Results'!$A$15:$A$17,'Regression Results'!$B$15:$B$17)+LOOKUP(D771,'Regression Results'!$A$15:$A$17,'Regression Results'!$C$15:$C$17)*F771+LOOKUP(D771,'Regression Results'!$A$15:$A$17,'Regression Results'!$D$15:$D$17)*F771*C771</f>
        <v>22.922021492183909</v>
      </c>
      <c r="I771" s="53">
        <f t="shared" ref="I771:I834" si="15">G771-H771</f>
        <v>17.485378370781596</v>
      </c>
    </row>
    <row r="772" spans="1:9" x14ac:dyDescent="0.25">
      <c r="A772" s="51">
        <v>2</v>
      </c>
      <c r="B772" s="51">
        <v>10</v>
      </c>
      <c r="C772" s="52">
        <v>56.390000041666674</v>
      </c>
      <c r="D772" s="54">
        <v>3</v>
      </c>
      <c r="E772">
        <v>2</v>
      </c>
      <c r="F772">
        <v>2</v>
      </c>
      <c r="G772" s="53">
        <f>'Regression Results'!$C$2*E772</f>
        <v>40.407399862965505</v>
      </c>
      <c r="H772">
        <f>LOOKUP(D772,'Regression Results'!$A$15:$A$17,'Regression Results'!$B$15:$B$17)+LOOKUP(D772,'Regression Results'!$A$15:$A$17,'Regression Results'!$C$15:$C$17)*F772+LOOKUP(D772,'Regression Results'!$A$15:$A$17,'Regression Results'!$D$15:$D$17)*F772*C772</f>
        <v>23.398405399457332</v>
      </c>
      <c r="I772" s="53">
        <f t="shared" si="15"/>
        <v>17.008994463508174</v>
      </c>
    </row>
    <row r="773" spans="1:9" x14ac:dyDescent="0.25">
      <c r="A773" s="51">
        <v>2</v>
      </c>
      <c r="B773" s="51">
        <v>11</v>
      </c>
      <c r="C773" s="52">
        <v>54.920000124999994</v>
      </c>
      <c r="D773" s="54">
        <v>3</v>
      </c>
      <c r="E773">
        <v>2</v>
      </c>
      <c r="F773">
        <v>2</v>
      </c>
      <c r="G773" s="53">
        <f>'Regression Results'!$C$2*E773</f>
        <v>40.407399862965505</v>
      </c>
      <c r="H773">
        <f>LOOKUP(D773,'Regression Results'!$A$15:$A$17,'Regression Results'!$B$15:$B$17)+LOOKUP(D773,'Regression Results'!$A$15:$A$17,'Regression Results'!$C$15:$C$17)*F773+LOOKUP(D773,'Regression Results'!$A$15:$A$17,'Regression Results'!$D$15:$D$17)*F773*C773</f>
        <v>23.925926466179071</v>
      </c>
      <c r="I773" s="53">
        <f t="shared" si="15"/>
        <v>16.481473396786434</v>
      </c>
    </row>
    <row r="774" spans="1:9" x14ac:dyDescent="0.25">
      <c r="A774" s="51">
        <v>2</v>
      </c>
      <c r="B774" s="51">
        <v>12</v>
      </c>
      <c r="C774" s="52">
        <v>54.297499999999992</v>
      </c>
      <c r="D774" s="54">
        <v>3</v>
      </c>
      <c r="E774">
        <v>2</v>
      </c>
      <c r="F774">
        <v>2</v>
      </c>
      <c r="G774" s="53">
        <f>'Regression Results'!$C$2*E774</f>
        <v>40.407399862965505</v>
      </c>
      <c r="H774">
        <f>LOOKUP(D774,'Regression Results'!$A$15:$A$17,'Regression Results'!$B$15:$B$17)+LOOKUP(D774,'Regression Results'!$A$15:$A$17,'Regression Results'!$C$15:$C$17)*F774+LOOKUP(D774,'Regression Results'!$A$15:$A$17,'Regression Results'!$D$15:$D$17)*F774*C774</f>
        <v>24.149315546852655</v>
      </c>
      <c r="I774" s="53">
        <f t="shared" si="15"/>
        <v>16.25808431611285</v>
      </c>
    </row>
    <row r="775" spans="1:9" x14ac:dyDescent="0.25">
      <c r="A775" s="51">
        <v>2</v>
      </c>
      <c r="B775" s="51">
        <v>13</v>
      </c>
      <c r="C775" s="52">
        <v>55.272499833333335</v>
      </c>
      <c r="D775" s="54">
        <v>3</v>
      </c>
      <c r="E775">
        <v>2</v>
      </c>
      <c r="F775">
        <v>2</v>
      </c>
      <c r="G775" s="53">
        <f>'Regression Results'!$C$2*E775</f>
        <v>40.407399862965505</v>
      </c>
      <c r="H775">
        <f>LOOKUP(D775,'Regression Results'!$A$15:$A$17,'Regression Results'!$B$15:$B$17)+LOOKUP(D775,'Regression Results'!$A$15:$A$17,'Regression Results'!$C$15:$C$17)*F775+LOOKUP(D775,'Regression Results'!$A$15:$A$17,'Regression Results'!$D$15:$D$17)*F775*C775</f>
        <v>23.799429165022236</v>
      </c>
      <c r="I775" s="53">
        <f t="shared" si="15"/>
        <v>16.607970697943269</v>
      </c>
    </row>
    <row r="776" spans="1:9" x14ac:dyDescent="0.25">
      <c r="A776" s="51">
        <v>2</v>
      </c>
      <c r="B776" s="51">
        <v>14</v>
      </c>
      <c r="C776" s="52">
        <v>60.710000125000015</v>
      </c>
      <c r="D776" s="54">
        <v>3</v>
      </c>
      <c r="E776">
        <v>2</v>
      </c>
      <c r="F776">
        <v>2</v>
      </c>
      <c r="G776" s="53">
        <f>'Regression Results'!$C$2*E776</f>
        <v>40.407399862965505</v>
      </c>
      <c r="H776">
        <f>LOOKUP(D776,'Regression Results'!$A$15:$A$17,'Regression Results'!$B$15:$B$17)+LOOKUP(D776,'Regression Results'!$A$15:$A$17,'Regression Results'!$C$15:$C$17)*F776+LOOKUP(D776,'Regression Results'!$A$15:$A$17,'Regression Results'!$D$15:$D$17)*F776*C776</f>
        <v>21.848139289670371</v>
      </c>
      <c r="I776" s="53">
        <f t="shared" si="15"/>
        <v>18.559260573295134</v>
      </c>
    </row>
    <row r="777" spans="1:9" x14ac:dyDescent="0.25">
      <c r="A777" s="51">
        <v>2</v>
      </c>
      <c r="B777" s="51">
        <v>15</v>
      </c>
      <c r="C777" s="52">
        <v>62.750000125000007</v>
      </c>
      <c r="D777" s="54">
        <v>3</v>
      </c>
      <c r="E777">
        <v>2</v>
      </c>
      <c r="F777">
        <v>2</v>
      </c>
      <c r="G777" s="53">
        <f>'Regression Results'!$C$2*E777</f>
        <v>40.407399862965505</v>
      </c>
      <c r="H777">
        <f>LOOKUP(D777,'Regression Results'!$A$15:$A$17,'Regression Results'!$B$15:$B$17)+LOOKUP(D777,'Regression Results'!$A$15:$A$17,'Regression Results'!$C$15:$C$17)*F777+LOOKUP(D777,'Regression Results'!$A$15:$A$17,'Regression Results'!$D$15:$D$17)*F777*C777</f>
        <v>21.116069196392697</v>
      </c>
      <c r="I777" s="53">
        <f t="shared" si="15"/>
        <v>19.291330666572808</v>
      </c>
    </row>
    <row r="778" spans="1:9" x14ac:dyDescent="0.25">
      <c r="A778" s="51">
        <v>2</v>
      </c>
      <c r="B778" s="51">
        <v>16</v>
      </c>
      <c r="C778" s="52">
        <v>62.884999958333346</v>
      </c>
      <c r="D778" s="54">
        <v>3</v>
      </c>
      <c r="E778">
        <v>2</v>
      </c>
      <c r="F778">
        <v>2</v>
      </c>
      <c r="G778" s="53">
        <f>'Regression Results'!$C$2*E778</f>
        <v>40.407399862965505</v>
      </c>
      <c r="H778">
        <f>LOOKUP(D778,'Regression Results'!$A$15:$A$17,'Regression Results'!$B$15:$B$17)+LOOKUP(D778,'Regression Results'!$A$15:$A$17,'Regression Results'!$C$15:$C$17)*F778+LOOKUP(D778,'Regression Results'!$A$15:$A$17,'Regression Results'!$D$15:$D$17)*F778*C778</f>
        <v>21.067623441206027</v>
      </c>
      <c r="I778" s="53">
        <f t="shared" si="15"/>
        <v>19.339776421759478</v>
      </c>
    </row>
    <row r="779" spans="1:9" x14ac:dyDescent="0.25">
      <c r="A779" s="51">
        <v>2</v>
      </c>
      <c r="B779" s="51">
        <v>17</v>
      </c>
      <c r="C779" s="52">
        <v>66.004999791666663</v>
      </c>
      <c r="D779" s="54">
        <v>3</v>
      </c>
      <c r="E779">
        <v>2</v>
      </c>
      <c r="F779">
        <v>2</v>
      </c>
      <c r="G779" s="53">
        <f>'Regression Results'!$C$2*E779</f>
        <v>40.407399862965505</v>
      </c>
      <c r="H779">
        <f>LOOKUP(D779,'Regression Results'!$A$15:$A$17,'Regression Results'!$B$15:$B$17)+LOOKUP(D779,'Regression Results'!$A$15:$A$17,'Regression Results'!$C$15:$C$17)*F779+LOOKUP(D779,'Regression Results'!$A$15:$A$17,'Regression Results'!$D$15:$D$17)*F779*C779</f>
        <v>19.947986887767474</v>
      </c>
      <c r="I779" s="53">
        <f t="shared" si="15"/>
        <v>20.459412975198031</v>
      </c>
    </row>
    <row r="780" spans="1:9" x14ac:dyDescent="0.25">
      <c r="A780" s="51">
        <v>2</v>
      </c>
      <c r="B780" s="51">
        <v>18</v>
      </c>
      <c r="C780" s="52">
        <v>64.15249991666667</v>
      </c>
      <c r="D780" s="54">
        <v>3</v>
      </c>
      <c r="E780">
        <v>2</v>
      </c>
      <c r="F780">
        <v>2</v>
      </c>
      <c r="G780" s="53">
        <f>'Regression Results'!$C$2*E780</f>
        <v>40.407399862965505</v>
      </c>
      <c r="H780">
        <f>LOOKUP(D780,'Regression Results'!$A$15:$A$17,'Regression Results'!$B$15:$B$17)+LOOKUP(D780,'Regression Results'!$A$15:$A$17,'Regression Results'!$C$15:$C$17)*F780+LOOKUP(D780,'Regression Results'!$A$15:$A$17,'Regression Results'!$D$15:$D$17)*F780*C780</f>
        <v>20.612771082026359</v>
      </c>
      <c r="I780" s="53">
        <f t="shared" si="15"/>
        <v>19.794628780939146</v>
      </c>
    </row>
    <row r="781" spans="1:9" x14ac:dyDescent="0.25">
      <c r="A781" s="51">
        <v>2</v>
      </c>
      <c r="B781" s="51">
        <v>19</v>
      </c>
      <c r="C781" s="52">
        <v>63.185000124999995</v>
      </c>
      <c r="D781" s="54">
        <v>3</v>
      </c>
      <c r="E781">
        <v>2</v>
      </c>
      <c r="F781">
        <v>2</v>
      </c>
      <c r="G781" s="53">
        <f>'Regression Results'!$C$2*E781</f>
        <v>40.407399862965505</v>
      </c>
      <c r="H781">
        <f>LOOKUP(D781,'Regression Results'!$A$15:$A$17,'Regression Results'!$B$15:$B$17)+LOOKUP(D781,'Regression Results'!$A$15:$A$17,'Regression Results'!$C$15:$C$17)*F781+LOOKUP(D781,'Regression Results'!$A$15:$A$17,'Regression Results'!$D$15:$D$17)*F781*C781</f>
        <v>20.959966014737905</v>
      </c>
      <c r="I781" s="53">
        <f t="shared" si="15"/>
        <v>19.4474338482276</v>
      </c>
    </row>
    <row r="782" spans="1:9" x14ac:dyDescent="0.25">
      <c r="A782" s="51">
        <v>2</v>
      </c>
      <c r="B782" s="51">
        <v>20</v>
      </c>
      <c r="C782" s="52">
        <v>61.895000166666655</v>
      </c>
      <c r="D782" s="54">
        <v>3</v>
      </c>
      <c r="E782">
        <v>2</v>
      </c>
      <c r="F782">
        <v>2</v>
      </c>
      <c r="G782" s="53">
        <f>'Regression Results'!$C$2*E782</f>
        <v>40.407399862965505</v>
      </c>
      <c r="H782">
        <f>LOOKUP(D782,'Regression Results'!$A$15:$A$17,'Regression Results'!$B$15:$B$17)+LOOKUP(D782,'Regression Results'!$A$15:$A$17,'Regression Results'!$C$15:$C$17)*F782+LOOKUP(D782,'Regression Results'!$A$15:$A$17,'Regression Results'!$D$15:$D$17)*F782*C782</f>
        <v>21.422892676416964</v>
      </c>
      <c r="I782" s="53">
        <f t="shared" si="15"/>
        <v>18.984507186548541</v>
      </c>
    </row>
    <row r="783" spans="1:9" x14ac:dyDescent="0.25">
      <c r="A783" s="51">
        <v>2</v>
      </c>
      <c r="B783" s="51">
        <v>21</v>
      </c>
      <c r="C783" s="52">
        <v>67.467500083333334</v>
      </c>
      <c r="D783" s="54">
        <v>3</v>
      </c>
      <c r="E783">
        <v>2</v>
      </c>
      <c r="F783">
        <v>2</v>
      </c>
      <c r="G783" s="53">
        <f>'Regression Results'!$C$2*E783</f>
        <v>40.407399862965505</v>
      </c>
      <c r="H783">
        <f>LOOKUP(D783,'Regression Results'!$A$15:$A$17,'Regression Results'!$B$15:$B$17)+LOOKUP(D783,'Regression Results'!$A$15:$A$17,'Regression Results'!$C$15:$C$17)*F783+LOOKUP(D783,'Regression Results'!$A$15:$A$17,'Regression Results'!$D$15:$D$17)*F783*C783</f>
        <v>19.423157120640489</v>
      </c>
      <c r="I783" s="53">
        <f t="shared" si="15"/>
        <v>20.984242742325016</v>
      </c>
    </row>
    <row r="784" spans="1:9" x14ac:dyDescent="0.25">
      <c r="A784" s="51">
        <v>2</v>
      </c>
      <c r="B784" s="51">
        <v>22</v>
      </c>
      <c r="C784" s="52">
        <v>66.170000125000016</v>
      </c>
      <c r="D784" s="54">
        <v>3</v>
      </c>
      <c r="E784">
        <v>2</v>
      </c>
      <c r="F784">
        <v>2</v>
      </c>
      <c r="G784" s="53">
        <f>'Regression Results'!$C$2*E784</f>
        <v>40.407399862965505</v>
      </c>
      <c r="H784">
        <f>LOOKUP(D784,'Regression Results'!$A$15:$A$17,'Regression Results'!$B$15:$B$17)+LOOKUP(D784,'Regression Results'!$A$15:$A$17,'Regression Results'!$C$15:$C$17)*F784+LOOKUP(D784,'Regression Results'!$A$15:$A$17,'Regression Results'!$D$15:$D$17)*F784*C784</f>
        <v>19.888775216486007</v>
      </c>
      <c r="I784" s="53">
        <f t="shared" si="15"/>
        <v>20.518624646479498</v>
      </c>
    </row>
    <row r="785" spans="1:9" x14ac:dyDescent="0.25">
      <c r="A785" s="51">
        <v>2</v>
      </c>
      <c r="B785" s="51">
        <v>23</v>
      </c>
      <c r="C785" s="52">
        <v>63.92000012499998</v>
      </c>
      <c r="D785" s="54">
        <v>3</v>
      </c>
      <c r="E785">
        <v>2</v>
      </c>
      <c r="F785">
        <v>2</v>
      </c>
      <c r="G785" s="53">
        <f>'Regression Results'!$C$2*E785</f>
        <v>40.407399862965505</v>
      </c>
      <c r="H785">
        <f>LOOKUP(D785,'Regression Results'!$A$15:$A$17,'Regression Results'!$B$15:$B$17)+LOOKUP(D785,'Regression Results'!$A$15:$A$17,'Regression Results'!$C$15:$C$17)*F785+LOOKUP(D785,'Regression Results'!$A$15:$A$17,'Regression Results'!$D$15:$D$17)*F785*C785</f>
        <v>20.69620546642463</v>
      </c>
      <c r="I785" s="53">
        <f t="shared" si="15"/>
        <v>19.711194396540876</v>
      </c>
    </row>
    <row r="786" spans="1:9" x14ac:dyDescent="0.25">
      <c r="A786" s="51">
        <v>2</v>
      </c>
      <c r="B786" s="51">
        <v>24</v>
      </c>
      <c r="C786" s="52">
        <v>62.119999374999985</v>
      </c>
      <c r="D786" s="54">
        <v>3</v>
      </c>
      <c r="E786">
        <v>2</v>
      </c>
      <c r="F786">
        <v>2</v>
      </c>
      <c r="G786" s="53">
        <f>'Regression Results'!$C$2*E786</f>
        <v>40.407399862965505</v>
      </c>
      <c r="H786">
        <f>LOOKUP(D786,'Regression Results'!$A$15:$A$17,'Regression Results'!$B$15:$B$17)+LOOKUP(D786,'Regression Results'!$A$15:$A$17,'Regression Results'!$C$15:$C$17)*F786+LOOKUP(D786,'Regression Results'!$A$15:$A$17,'Regression Results'!$D$15:$D$17)*F786*C786</f>
        <v>21.342149935518933</v>
      </c>
      <c r="I786" s="53">
        <f t="shared" si="15"/>
        <v>19.065249927446573</v>
      </c>
    </row>
    <row r="787" spans="1:9" x14ac:dyDescent="0.25">
      <c r="A787" s="51">
        <v>2</v>
      </c>
      <c r="B787" s="51">
        <v>25</v>
      </c>
      <c r="C787" s="52">
        <v>54.207500000000003</v>
      </c>
      <c r="D787" s="54">
        <v>3</v>
      </c>
      <c r="E787">
        <v>2</v>
      </c>
      <c r="F787">
        <v>2</v>
      </c>
      <c r="G787" s="53">
        <f>'Regression Results'!$C$2*E787</f>
        <v>40.407399862965505</v>
      </c>
      <c r="H787">
        <f>LOOKUP(D787,'Regression Results'!$A$15:$A$17,'Regression Results'!$B$15:$B$17)+LOOKUP(D787,'Regression Results'!$A$15:$A$17,'Regression Results'!$C$15:$C$17)*F787+LOOKUP(D787,'Regression Results'!$A$15:$A$17,'Regression Results'!$D$15:$D$17)*F787*C787</f>
        <v>24.181612756850196</v>
      </c>
      <c r="I787" s="53">
        <f t="shared" si="15"/>
        <v>16.225787106115309</v>
      </c>
    </row>
    <row r="788" spans="1:9" x14ac:dyDescent="0.25">
      <c r="A788" s="51">
        <v>2</v>
      </c>
      <c r="B788" s="51">
        <v>26</v>
      </c>
      <c r="C788" s="52">
        <v>53.450000124999995</v>
      </c>
      <c r="D788" s="54">
        <v>3</v>
      </c>
      <c r="E788">
        <v>2</v>
      </c>
      <c r="F788">
        <v>2</v>
      </c>
      <c r="G788" s="53">
        <f>'Regression Results'!$C$2*E788</f>
        <v>40.407399862965505</v>
      </c>
      <c r="H788">
        <f>LOOKUP(D788,'Regression Results'!$A$15:$A$17,'Regression Results'!$B$15:$B$17)+LOOKUP(D788,'Regression Results'!$A$15:$A$17,'Regression Results'!$C$15:$C$17)*F788+LOOKUP(D788,'Regression Results'!$A$15:$A$17,'Regression Results'!$D$15:$D$17)*F788*C788</f>
        <v>24.453447562805628</v>
      </c>
      <c r="I788" s="53">
        <f t="shared" si="15"/>
        <v>15.953952300159877</v>
      </c>
    </row>
    <row r="789" spans="1:9" x14ac:dyDescent="0.25">
      <c r="A789" s="51">
        <v>2</v>
      </c>
      <c r="B789" s="51">
        <v>27</v>
      </c>
      <c r="C789" s="52">
        <v>55.28750020833332</v>
      </c>
      <c r="D789" s="54">
        <v>3</v>
      </c>
      <c r="E789">
        <v>2</v>
      </c>
      <c r="F789">
        <v>2</v>
      </c>
      <c r="G789" s="53">
        <f>'Regression Results'!$C$2*E789</f>
        <v>40.407399862965505</v>
      </c>
      <c r="H789">
        <f>LOOKUP(D789,'Regression Results'!$A$15:$A$17,'Regression Results'!$B$15:$B$17)+LOOKUP(D789,'Regression Results'!$A$15:$A$17,'Regression Results'!$C$15:$C$17)*F789+LOOKUP(D789,'Regression Results'!$A$15:$A$17,'Regression Results'!$D$15:$D$17)*F789*C789</f>
        <v>23.79404616211761</v>
      </c>
      <c r="I789" s="53">
        <f t="shared" si="15"/>
        <v>16.613353700847895</v>
      </c>
    </row>
    <row r="790" spans="1:9" x14ac:dyDescent="0.25">
      <c r="A790" s="51">
        <v>2</v>
      </c>
      <c r="B790" s="51">
        <v>28</v>
      </c>
      <c r="C790" s="52">
        <v>56.645000250000002</v>
      </c>
      <c r="D790" s="54">
        <v>3</v>
      </c>
      <c r="E790">
        <v>2</v>
      </c>
      <c r="F790">
        <v>2</v>
      </c>
      <c r="G790" s="53">
        <f>'Regression Results'!$C$2*E790</f>
        <v>40.407399862965505</v>
      </c>
      <c r="H790">
        <f>LOOKUP(D790,'Regression Results'!$A$15:$A$17,'Regression Results'!$B$15:$B$17)+LOOKUP(D790,'Regression Results'!$A$15:$A$17,'Regression Results'!$C$15:$C$17)*F790+LOOKUP(D790,'Regression Results'!$A$15:$A$17,'Regression Results'!$D$15:$D$17)*F790*C790</f>
        <v>23.306896563035561</v>
      </c>
      <c r="I790" s="53">
        <f t="shared" si="15"/>
        <v>17.100503299929944</v>
      </c>
    </row>
    <row r="791" spans="1:9" x14ac:dyDescent="0.25">
      <c r="A791" s="51">
        <v>3</v>
      </c>
      <c r="B791" s="51">
        <v>1</v>
      </c>
      <c r="C791" s="52">
        <v>63.582500041666663</v>
      </c>
      <c r="D791" s="54">
        <v>3</v>
      </c>
      <c r="E791">
        <v>2</v>
      </c>
      <c r="F791">
        <v>2</v>
      </c>
      <c r="G791" s="53">
        <f>'Regression Results'!$C$2*E791</f>
        <v>40.407399862965505</v>
      </c>
      <c r="H791">
        <f>LOOKUP(D791,'Regression Results'!$A$15:$A$17,'Regression Results'!$B$15:$B$17)+LOOKUP(D791,'Regression Results'!$A$15:$A$17,'Regression Results'!$C$15:$C$17)*F791+LOOKUP(D791,'Regression Results'!$A$15:$A$17,'Regression Results'!$D$15:$D$17)*F791*C791</f>
        <v>20.817320033820238</v>
      </c>
      <c r="I791" s="53">
        <f t="shared" si="15"/>
        <v>19.590079829145267</v>
      </c>
    </row>
    <row r="792" spans="1:9" x14ac:dyDescent="0.25">
      <c r="A792" s="51">
        <v>3</v>
      </c>
      <c r="B792" s="51">
        <v>2</v>
      </c>
      <c r="C792" s="52">
        <v>64.790000083333339</v>
      </c>
      <c r="D792" s="54">
        <v>3</v>
      </c>
      <c r="E792">
        <v>2</v>
      </c>
      <c r="F792">
        <v>2</v>
      </c>
      <c r="G792" s="53">
        <f>'Regression Results'!$C$2*E792</f>
        <v>40.407399862965505</v>
      </c>
      <c r="H792">
        <f>LOOKUP(D792,'Regression Results'!$A$15:$A$17,'Regression Results'!$B$15:$B$17)+LOOKUP(D792,'Regression Results'!$A$15:$A$17,'Regression Results'!$C$15:$C$17)*F792+LOOKUP(D792,'Regression Results'!$A$15:$A$17,'Regression Results'!$D$15:$D$17)*F792*C792</f>
        <v>20.383999118067436</v>
      </c>
      <c r="I792" s="53">
        <f t="shared" si="15"/>
        <v>20.023400744898069</v>
      </c>
    </row>
    <row r="793" spans="1:9" x14ac:dyDescent="0.25">
      <c r="A793" s="51">
        <v>3</v>
      </c>
      <c r="B793" s="51">
        <v>3</v>
      </c>
      <c r="C793" s="52">
        <v>62.397500416666666</v>
      </c>
      <c r="D793" s="54">
        <v>3</v>
      </c>
      <c r="E793">
        <v>2</v>
      </c>
      <c r="F793">
        <v>2</v>
      </c>
      <c r="G793" s="53">
        <f>'Regression Results'!$C$2*E793</f>
        <v>40.407399862965505</v>
      </c>
      <c r="H793">
        <f>LOOKUP(D793,'Regression Results'!$A$15:$A$17,'Regression Results'!$B$15:$B$17)+LOOKUP(D793,'Regression Results'!$A$15:$A$17,'Regression Results'!$C$15:$C$17)*F793+LOOKUP(D793,'Regression Results'!$A$15:$A$17,'Regression Results'!$D$15:$D$17)*F793*C793</f>
        <v>21.242566497549532</v>
      </c>
      <c r="I793" s="53">
        <f t="shared" si="15"/>
        <v>19.164833365415973</v>
      </c>
    </row>
    <row r="794" spans="1:9" x14ac:dyDescent="0.25">
      <c r="A794" s="51">
        <v>3</v>
      </c>
      <c r="B794" s="51">
        <v>4</v>
      </c>
      <c r="C794" s="52">
        <v>58.782500083333325</v>
      </c>
      <c r="D794" s="54">
        <v>3</v>
      </c>
      <c r="E794">
        <v>2</v>
      </c>
      <c r="F794">
        <v>2</v>
      </c>
      <c r="G794" s="53">
        <f>'Regression Results'!$C$2*E794</f>
        <v>40.407399862965505</v>
      </c>
      <c r="H794">
        <f>LOOKUP(D794,'Regression Results'!$A$15:$A$17,'Regression Results'!$B$15:$B$17)+LOOKUP(D794,'Regression Results'!$A$15:$A$17,'Regression Results'!$C$15:$C$17)*F794+LOOKUP(D794,'Regression Results'!$A$15:$A$17,'Regression Results'!$D$15:$D$17)*F794*C794</f>
        <v>22.539837885403532</v>
      </c>
      <c r="I794" s="53">
        <f t="shared" si="15"/>
        <v>17.867561977561973</v>
      </c>
    </row>
    <row r="795" spans="1:9" x14ac:dyDescent="0.25">
      <c r="A795" s="51">
        <v>3</v>
      </c>
      <c r="B795" s="51">
        <v>5</v>
      </c>
      <c r="C795" s="52">
        <v>51.920000083333328</v>
      </c>
      <c r="D795" s="54">
        <v>3</v>
      </c>
      <c r="E795">
        <v>2</v>
      </c>
      <c r="F795">
        <v>2</v>
      </c>
      <c r="G795" s="53">
        <f>'Regression Results'!$C$2*E795</f>
        <v>40.407399862965505</v>
      </c>
      <c r="H795">
        <f>LOOKUP(D795,'Regression Results'!$A$15:$A$17,'Regression Results'!$B$15:$B$17)+LOOKUP(D795,'Regression Results'!$A$15:$A$17,'Regression Results'!$C$15:$C$17)*F795+LOOKUP(D795,'Regression Results'!$A$15:$A$17,'Regression Results'!$D$15:$D$17)*F795*C795</f>
        <v>25.002500147716297</v>
      </c>
      <c r="I795" s="53">
        <f t="shared" si="15"/>
        <v>15.404899715249208</v>
      </c>
    </row>
    <row r="796" spans="1:9" x14ac:dyDescent="0.25">
      <c r="A796" s="51">
        <v>3</v>
      </c>
      <c r="B796" s="51">
        <v>6</v>
      </c>
      <c r="C796" s="52">
        <v>51.56749987500001</v>
      </c>
      <c r="D796" s="54">
        <v>3</v>
      </c>
      <c r="E796">
        <v>2</v>
      </c>
      <c r="F796">
        <v>2</v>
      </c>
      <c r="G796" s="53">
        <f>'Regression Results'!$C$2*E796</f>
        <v>40.407399862965505</v>
      </c>
      <c r="H796">
        <f>LOOKUP(D796,'Regression Results'!$A$15:$A$17,'Regression Results'!$B$15:$B$17)+LOOKUP(D796,'Regression Results'!$A$15:$A$17,'Regression Results'!$C$15:$C$17)*F796+LOOKUP(D796,'Regression Results'!$A$15:$A$17,'Regression Results'!$D$15:$D$17)*F796*C796</f>
        <v>25.12899762830207</v>
      </c>
      <c r="I796" s="53">
        <f t="shared" si="15"/>
        <v>15.278402234663435</v>
      </c>
    </row>
    <row r="797" spans="1:9" x14ac:dyDescent="0.25">
      <c r="A797" s="51">
        <v>3</v>
      </c>
      <c r="B797" s="51">
        <v>7</v>
      </c>
      <c r="C797" s="52">
        <v>54.537500125000008</v>
      </c>
      <c r="D797" s="54">
        <v>3</v>
      </c>
      <c r="E797">
        <v>2</v>
      </c>
      <c r="F797">
        <v>2</v>
      </c>
      <c r="G797" s="53">
        <f>'Regression Results'!$C$2*E797</f>
        <v>40.407399862965505</v>
      </c>
      <c r="H797">
        <f>LOOKUP(D797,'Regression Results'!$A$15:$A$17,'Regression Results'!$B$15:$B$17)+LOOKUP(D797,'Regression Results'!$A$15:$A$17,'Regression Results'!$C$15:$C$17)*F797+LOOKUP(D797,'Regression Results'!$A$15:$A$17,'Regression Results'!$D$15:$D$17)*F797*C797</f>
        <v>24.06318960866863</v>
      </c>
      <c r="I797" s="53">
        <f t="shared" si="15"/>
        <v>16.344210254296875</v>
      </c>
    </row>
    <row r="798" spans="1:9" x14ac:dyDescent="0.25">
      <c r="A798" s="51">
        <v>3</v>
      </c>
      <c r="B798" s="51">
        <v>8</v>
      </c>
      <c r="C798" s="52">
        <v>52.977499916666659</v>
      </c>
      <c r="D798" s="54">
        <v>3</v>
      </c>
      <c r="E798">
        <v>2</v>
      </c>
      <c r="F798">
        <v>2</v>
      </c>
      <c r="G798" s="53">
        <f>'Regression Results'!$C$2*E798</f>
        <v>40.407399862965505</v>
      </c>
      <c r="H798">
        <f>LOOKUP(D798,'Regression Results'!$A$15:$A$17,'Regression Results'!$B$15:$B$17)+LOOKUP(D798,'Regression Results'!$A$15:$A$17,'Regression Results'!$C$15:$C$17)*F798+LOOKUP(D798,'Regression Results'!$A$15:$A$17,'Regression Results'!$D$15:$D$17)*F798*C798</f>
        <v>24.623007990054798</v>
      </c>
      <c r="I798" s="53">
        <f t="shared" si="15"/>
        <v>15.784391872910707</v>
      </c>
    </row>
    <row r="799" spans="1:9" x14ac:dyDescent="0.25">
      <c r="A799" s="51">
        <v>3</v>
      </c>
      <c r="B799" s="51">
        <v>9</v>
      </c>
      <c r="C799" s="52">
        <v>56.435000333333335</v>
      </c>
      <c r="D799" s="54">
        <v>3</v>
      </c>
      <c r="E799">
        <v>2</v>
      </c>
      <c r="F799">
        <v>2</v>
      </c>
      <c r="G799" s="53">
        <f>'Regression Results'!$C$2*E799</f>
        <v>40.407399862965505</v>
      </c>
      <c r="H799">
        <f>LOOKUP(D799,'Regression Results'!$A$15:$A$17,'Regression Results'!$B$15:$B$17)+LOOKUP(D799,'Regression Results'!$A$15:$A$17,'Regression Results'!$C$15:$C$17)*F799+LOOKUP(D799,'Regression Results'!$A$15:$A$17,'Regression Results'!$D$15:$D$17)*F799*C799</f>
        <v>23.382256689791674</v>
      </c>
      <c r="I799" s="53">
        <f t="shared" si="15"/>
        <v>17.025143173173831</v>
      </c>
    </row>
    <row r="800" spans="1:9" x14ac:dyDescent="0.25">
      <c r="A800" s="51">
        <v>3</v>
      </c>
      <c r="B800" s="51">
        <v>10</v>
      </c>
      <c r="C800" s="52">
        <v>63.77000000000001</v>
      </c>
      <c r="D800" s="54">
        <v>3</v>
      </c>
      <c r="E800">
        <v>2</v>
      </c>
      <c r="F800">
        <v>2</v>
      </c>
      <c r="G800" s="53">
        <f>'Regression Results'!$C$2*E800</f>
        <v>40.407399862965505</v>
      </c>
      <c r="H800">
        <f>LOOKUP(D800,'Regression Results'!$A$15:$A$17,'Regression Results'!$B$15:$B$17)+LOOKUP(D800,'Regression Results'!$A$15:$A$17,'Regression Results'!$C$15:$C$17)*F800+LOOKUP(D800,'Regression Results'!$A$15:$A$17,'Regression Results'!$D$15:$D$17)*F800*C800</f>
        <v>20.750034194611096</v>
      </c>
      <c r="I800" s="53">
        <f t="shared" si="15"/>
        <v>19.657365668354409</v>
      </c>
    </row>
    <row r="801" spans="1:9" x14ac:dyDescent="0.25">
      <c r="A801" s="51">
        <v>3</v>
      </c>
      <c r="B801" s="51">
        <v>11</v>
      </c>
      <c r="C801" s="52">
        <v>69.252500000000012</v>
      </c>
      <c r="D801" s="54">
        <v>3</v>
      </c>
      <c r="E801">
        <v>2</v>
      </c>
      <c r="F801">
        <v>2</v>
      </c>
      <c r="G801" s="53">
        <f>'Regression Results'!$C$2*E801</f>
        <v>40.407399862965505</v>
      </c>
      <c r="H801">
        <f>LOOKUP(D801,'Regression Results'!$A$15:$A$17,'Regression Results'!$B$15:$B$17)+LOOKUP(D801,'Regression Results'!$A$15:$A$17,'Regression Results'!$C$15:$C$17)*F801+LOOKUP(D801,'Regression Results'!$A$15:$A$17,'Regression Results'!$D$15:$D$17)*F801*C801</f>
        <v>18.782595818927344</v>
      </c>
      <c r="I801" s="53">
        <f t="shared" si="15"/>
        <v>21.624804044038161</v>
      </c>
    </row>
    <row r="802" spans="1:9" x14ac:dyDescent="0.25">
      <c r="A802" s="51">
        <v>3</v>
      </c>
      <c r="B802" s="51">
        <v>12</v>
      </c>
      <c r="C802" s="52">
        <v>71.644999958333329</v>
      </c>
      <c r="D802" s="54">
        <v>3</v>
      </c>
      <c r="E802">
        <v>2</v>
      </c>
      <c r="F802">
        <v>2</v>
      </c>
      <c r="G802" s="53">
        <f>'Regression Results'!$C$2*E802</f>
        <v>40.407399862965505</v>
      </c>
      <c r="H802">
        <f>LOOKUP(D802,'Regression Results'!$A$15:$A$17,'Regression Results'!$B$15:$B$17)+LOOKUP(D802,'Regression Results'!$A$15:$A$17,'Regression Results'!$C$15:$C$17)*F802+LOOKUP(D802,'Regression Results'!$A$15:$A$17,'Regression Results'!$D$15:$D$17)*F802*C802</f>
        <v>17.924028334778374</v>
      </c>
      <c r="I802" s="53">
        <f t="shared" si="15"/>
        <v>22.483371528187131</v>
      </c>
    </row>
    <row r="803" spans="1:9" x14ac:dyDescent="0.25">
      <c r="A803" s="51">
        <v>3</v>
      </c>
      <c r="B803" s="51">
        <v>13</v>
      </c>
      <c r="C803" s="52">
        <v>74.315000333333344</v>
      </c>
      <c r="D803" s="54">
        <v>3</v>
      </c>
      <c r="E803">
        <v>2</v>
      </c>
      <c r="F803">
        <v>2</v>
      </c>
      <c r="G803" s="53">
        <f>'Regression Results'!$C$2*E803</f>
        <v>40.407399862965505</v>
      </c>
      <c r="H803">
        <f>LOOKUP(D803,'Regression Results'!$A$15:$A$17,'Regression Results'!$B$15:$B$17)+LOOKUP(D803,'Regression Results'!$A$15:$A$17,'Regression Results'!$C$15:$C$17)*F803+LOOKUP(D803,'Regression Results'!$A$15:$A$17,'Regression Results'!$D$15:$D$17)*F803*C803</f>
        <v>16.965877636946171</v>
      </c>
      <c r="I803" s="53">
        <f t="shared" si="15"/>
        <v>23.441522226019334</v>
      </c>
    </row>
    <row r="804" spans="1:9" x14ac:dyDescent="0.25">
      <c r="A804" s="51">
        <v>3</v>
      </c>
      <c r="B804" s="51">
        <v>14</v>
      </c>
      <c r="C804" s="52">
        <v>76.700000624999987</v>
      </c>
      <c r="D804" s="54">
        <v>3</v>
      </c>
      <c r="E804">
        <v>2</v>
      </c>
      <c r="F804">
        <v>2</v>
      </c>
      <c r="G804" s="53">
        <f>'Regression Results'!$C$2*E804</f>
        <v>40.407399862965505</v>
      </c>
      <c r="H804">
        <f>LOOKUP(D804,'Regression Results'!$A$15:$A$17,'Regression Results'!$B$15:$B$17)+LOOKUP(D804,'Regression Results'!$A$15:$A$17,'Regression Results'!$C$15:$C$17)*F804+LOOKUP(D804,'Regression Results'!$A$15:$A$17,'Regression Results'!$D$15:$D$17)*F804*C804</f>
        <v>16.110001467344368</v>
      </c>
      <c r="I804" s="53">
        <f t="shared" si="15"/>
        <v>24.297398395621137</v>
      </c>
    </row>
    <row r="805" spans="1:9" x14ac:dyDescent="0.25">
      <c r="A805" s="51">
        <v>3</v>
      </c>
      <c r="B805" s="51">
        <v>15</v>
      </c>
      <c r="C805" s="52">
        <v>78.125000208333319</v>
      </c>
      <c r="D805" s="54">
        <v>3</v>
      </c>
      <c r="E805">
        <v>2</v>
      </c>
      <c r="F805">
        <v>2</v>
      </c>
      <c r="G805" s="53">
        <f>'Regression Results'!$C$2*E805</f>
        <v>40.407399862965505</v>
      </c>
      <c r="H805">
        <f>LOOKUP(D805,'Regression Results'!$A$15:$A$17,'Regression Results'!$B$15:$B$17)+LOOKUP(D805,'Regression Results'!$A$15:$A$17,'Regression Results'!$C$15:$C$17)*F805+LOOKUP(D805,'Regression Results'!$A$15:$A$17,'Regression Results'!$D$15:$D$17)*F805*C805</f>
        <v>15.598629125240702</v>
      </c>
      <c r="I805" s="53">
        <f t="shared" si="15"/>
        <v>24.808770737724803</v>
      </c>
    </row>
    <row r="806" spans="1:9" x14ac:dyDescent="0.25">
      <c r="A806" s="51">
        <v>3</v>
      </c>
      <c r="B806" s="51">
        <v>16</v>
      </c>
      <c r="C806" s="52">
        <v>76.294999791666655</v>
      </c>
      <c r="D806" s="54">
        <v>3</v>
      </c>
      <c r="E806">
        <v>2</v>
      </c>
      <c r="F806">
        <v>2</v>
      </c>
      <c r="G806" s="53">
        <f>'Regression Results'!$C$2*E806</f>
        <v>40.407399862965505</v>
      </c>
      <c r="H806">
        <f>LOOKUP(D806,'Regression Results'!$A$15:$A$17,'Regression Results'!$B$15:$B$17)+LOOKUP(D806,'Regression Results'!$A$15:$A$17,'Regression Results'!$C$15:$C$17)*F806+LOOKUP(D806,'Regression Results'!$A$15:$A$17,'Regression Results'!$D$15:$D$17)*F806*C806</f>
        <v>16.25533921138156</v>
      </c>
      <c r="I806" s="53">
        <f t="shared" si="15"/>
        <v>24.152060651583945</v>
      </c>
    </row>
    <row r="807" spans="1:9" x14ac:dyDescent="0.25">
      <c r="A807" s="51">
        <v>3</v>
      </c>
      <c r="B807" s="51">
        <v>17</v>
      </c>
      <c r="C807" s="52">
        <v>73.805000250000006</v>
      </c>
      <c r="D807" s="54">
        <v>3</v>
      </c>
      <c r="E807">
        <v>2</v>
      </c>
      <c r="F807">
        <v>2</v>
      </c>
      <c r="G807" s="53">
        <f>'Regression Results'!$C$2*E807</f>
        <v>40.407399862965505</v>
      </c>
      <c r="H807">
        <f>LOOKUP(D807,'Regression Results'!$A$15:$A$17,'Regression Results'!$B$15:$B$17)+LOOKUP(D807,'Regression Results'!$A$15:$A$17,'Regression Results'!$C$15:$C$17)*F807+LOOKUP(D807,'Regression Results'!$A$15:$A$17,'Regression Results'!$D$15:$D$17)*F807*C807</f>
        <v>17.148895190170418</v>
      </c>
      <c r="I807" s="53">
        <f t="shared" si="15"/>
        <v>23.258504672795087</v>
      </c>
    </row>
    <row r="808" spans="1:9" x14ac:dyDescent="0.25">
      <c r="A808" s="51">
        <v>3</v>
      </c>
      <c r="B808" s="51">
        <v>18</v>
      </c>
      <c r="C808" s="52">
        <v>76.047500208333332</v>
      </c>
      <c r="D808" s="54">
        <v>3</v>
      </c>
      <c r="E808">
        <v>2</v>
      </c>
      <c r="F808">
        <v>2</v>
      </c>
      <c r="G808" s="53">
        <f>'Regression Results'!$C$2*E808</f>
        <v>40.407399862965505</v>
      </c>
      <c r="H808">
        <f>LOOKUP(D808,'Regression Results'!$A$15:$A$17,'Regression Results'!$B$15:$B$17)+LOOKUP(D808,'Regression Results'!$A$15:$A$17,'Regression Results'!$C$15:$C$17)*F808+LOOKUP(D808,'Regression Results'!$A$15:$A$17,'Regression Results'!$D$15:$D$17)*F808*C808</f>
        <v>16.344156389350683</v>
      </c>
      <c r="I808" s="53">
        <f t="shared" si="15"/>
        <v>24.063243473614822</v>
      </c>
    </row>
    <row r="809" spans="1:9" x14ac:dyDescent="0.25">
      <c r="A809" s="51">
        <v>3</v>
      </c>
      <c r="B809" s="51">
        <v>19</v>
      </c>
      <c r="C809" s="52">
        <v>75.027500583333335</v>
      </c>
      <c r="D809" s="54">
        <v>3</v>
      </c>
      <c r="E809">
        <v>2</v>
      </c>
      <c r="F809">
        <v>2</v>
      </c>
      <c r="G809" s="53">
        <f>'Regression Results'!$C$2*E809</f>
        <v>40.407399862965505</v>
      </c>
      <c r="H809">
        <f>LOOKUP(D809,'Regression Results'!$A$15:$A$17,'Regression Results'!$B$15:$B$17)+LOOKUP(D809,'Regression Results'!$A$15:$A$17,'Regression Results'!$C$15:$C$17)*F809+LOOKUP(D809,'Regression Results'!$A$15:$A$17,'Regression Results'!$D$15:$D$17)*F809*C809</f>
        <v>16.710191301417812</v>
      </c>
      <c r="I809" s="53">
        <f t="shared" si="15"/>
        <v>23.697208561547694</v>
      </c>
    </row>
    <row r="810" spans="1:9" x14ac:dyDescent="0.25">
      <c r="A810" s="51">
        <v>3</v>
      </c>
      <c r="B810" s="51">
        <v>20</v>
      </c>
      <c r="C810" s="52">
        <v>64.857500083333335</v>
      </c>
      <c r="D810" s="54">
        <v>3</v>
      </c>
      <c r="E810">
        <v>2</v>
      </c>
      <c r="F810">
        <v>2</v>
      </c>
      <c r="G810" s="53">
        <f>'Regression Results'!$C$2*E810</f>
        <v>40.407399862965505</v>
      </c>
      <c r="H810">
        <f>LOOKUP(D810,'Regression Results'!$A$15:$A$17,'Regression Results'!$B$15:$B$17)+LOOKUP(D810,'Regression Results'!$A$15:$A$17,'Regression Results'!$C$15:$C$17)*F810+LOOKUP(D810,'Regression Results'!$A$15:$A$17,'Regression Results'!$D$15:$D$17)*F810*C810</f>
        <v>20.359776210569279</v>
      </c>
      <c r="I810" s="53">
        <f t="shared" si="15"/>
        <v>20.047623652396226</v>
      </c>
    </row>
    <row r="811" spans="1:9" x14ac:dyDescent="0.25">
      <c r="A811" s="51">
        <v>3</v>
      </c>
      <c r="B811" s="51">
        <v>21</v>
      </c>
      <c r="C811" s="52">
        <v>65.847499625000012</v>
      </c>
      <c r="D811" s="54">
        <v>3</v>
      </c>
      <c r="E811">
        <v>2</v>
      </c>
      <c r="F811">
        <v>2</v>
      </c>
      <c r="G811" s="53">
        <f>'Regression Results'!$C$2*E811</f>
        <v>40.407399862965505</v>
      </c>
      <c r="H811">
        <f>LOOKUP(D811,'Regression Results'!$A$15:$A$17,'Regression Results'!$B$15:$B$17)+LOOKUP(D811,'Regression Results'!$A$15:$A$17,'Regression Results'!$C$15:$C$17)*F811+LOOKUP(D811,'Regression Results'!$A$15:$A$17,'Regression Results'!$D$15:$D$17)*F811*C811</f>
        <v>20.004507065072819</v>
      </c>
      <c r="I811" s="53">
        <f t="shared" si="15"/>
        <v>20.402892797892687</v>
      </c>
    </row>
    <row r="812" spans="1:9" x14ac:dyDescent="0.25">
      <c r="A812" s="51">
        <v>3</v>
      </c>
      <c r="B812" s="51">
        <v>22</v>
      </c>
      <c r="C812" s="52">
        <v>67.805000416666672</v>
      </c>
      <c r="D812" s="54">
        <v>3</v>
      </c>
      <c r="E812">
        <v>2</v>
      </c>
      <c r="F812">
        <v>2</v>
      </c>
      <c r="G812" s="53">
        <f>'Regression Results'!$C$2*E812</f>
        <v>40.407399862965505</v>
      </c>
      <c r="H812">
        <f>LOOKUP(D812,'Regression Results'!$A$15:$A$17,'Regression Results'!$B$15:$B$17)+LOOKUP(D812,'Regression Results'!$A$15:$A$17,'Regression Results'!$C$15:$C$17)*F812+LOOKUP(D812,'Regression Results'!$A$15:$A$17,'Regression Results'!$D$15:$D$17)*F812*C812</f>
        <v>19.302042463530402</v>
      </c>
      <c r="I812" s="53">
        <f t="shared" si="15"/>
        <v>21.105357399435103</v>
      </c>
    </row>
    <row r="813" spans="1:9" x14ac:dyDescent="0.25">
      <c r="A813" s="51">
        <v>3</v>
      </c>
      <c r="B813" s="51">
        <v>23</v>
      </c>
      <c r="C813" s="52">
        <v>65.38250033333334</v>
      </c>
      <c r="D813" s="54">
        <v>3</v>
      </c>
      <c r="E813">
        <v>2</v>
      </c>
      <c r="F813">
        <v>2</v>
      </c>
      <c r="G813" s="53">
        <f>'Regression Results'!$C$2*E813</f>
        <v>40.407399862965505</v>
      </c>
      <c r="H813">
        <f>LOOKUP(D813,'Regression Results'!$A$15:$A$17,'Regression Results'!$B$15:$B$17)+LOOKUP(D813,'Regression Results'!$A$15:$A$17,'Regression Results'!$C$15:$C$17)*F813+LOOKUP(D813,'Regression Results'!$A$15:$A$17,'Regression Results'!$D$15:$D$17)*F813*C813</f>
        <v>20.171375729202463</v>
      </c>
      <c r="I813" s="53">
        <f t="shared" si="15"/>
        <v>20.236024133763042</v>
      </c>
    </row>
    <row r="814" spans="1:9" x14ac:dyDescent="0.25">
      <c r="A814" s="51">
        <v>3</v>
      </c>
      <c r="B814" s="51">
        <v>24</v>
      </c>
      <c r="C814" s="52">
        <v>68.870000208333337</v>
      </c>
      <c r="D814" s="54">
        <v>3</v>
      </c>
      <c r="E814">
        <v>2</v>
      </c>
      <c r="F814">
        <v>2</v>
      </c>
      <c r="G814" s="53">
        <f>'Regression Results'!$C$2*E814</f>
        <v>40.407399862965505</v>
      </c>
      <c r="H814">
        <f>LOOKUP(D814,'Regression Results'!$A$15:$A$17,'Regression Results'!$B$15:$B$17)+LOOKUP(D814,'Regression Results'!$A$15:$A$17,'Regression Results'!$C$15:$C$17)*F814+LOOKUP(D814,'Regression Results'!$A$15:$A$17,'Regression Results'!$D$15:$D$17)*F814*C814</f>
        <v>18.91985888665485</v>
      </c>
      <c r="I814" s="53">
        <f t="shared" si="15"/>
        <v>21.487540976310655</v>
      </c>
    </row>
    <row r="815" spans="1:9" x14ac:dyDescent="0.25">
      <c r="A815" s="51">
        <v>3</v>
      </c>
      <c r="B815" s="51">
        <v>25</v>
      </c>
      <c r="C815" s="52">
        <v>70.265000166666667</v>
      </c>
      <c r="D815" s="54">
        <v>3</v>
      </c>
      <c r="E815">
        <v>2</v>
      </c>
      <c r="F815">
        <v>2</v>
      </c>
      <c r="G815" s="53">
        <f>'Regression Results'!$C$2*E815</f>
        <v>40.407399862965505</v>
      </c>
      <c r="H815">
        <f>LOOKUP(D815,'Regression Results'!$A$15:$A$17,'Regression Results'!$B$15:$B$17)+LOOKUP(D815,'Regression Results'!$A$15:$A$17,'Regression Results'!$C$15:$C$17)*F815+LOOKUP(D815,'Regression Results'!$A$15:$A$17,'Regression Results'!$D$15:$D$17)*F815*C815</f>
        <v>18.419252146645327</v>
      </c>
      <c r="I815" s="53">
        <f t="shared" si="15"/>
        <v>21.988147716320178</v>
      </c>
    </row>
    <row r="816" spans="1:9" x14ac:dyDescent="0.25">
      <c r="A816" s="51">
        <v>3</v>
      </c>
      <c r="B816" s="51">
        <v>26</v>
      </c>
      <c r="C816" s="52">
        <v>72.53750029166666</v>
      </c>
      <c r="D816" s="54">
        <v>3</v>
      </c>
      <c r="E816">
        <v>2</v>
      </c>
      <c r="F816">
        <v>2</v>
      </c>
      <c r="G816" s="53">
        <f>'Regression Results'!$C$2*E816</f>
        <v>40.407399862965505</v>
      </c>
      <c r="H816">
        <f>LOOKUP(D816,'Regression Results'!$A$15:$A$17,'Regression Results'!$B$15:$B$17)+LOOKUP(D816,'Regression Results'!$A$15:$A$17,'Regression Results'!$C$15:$C$17)*F816+LOOKUP(D816,'Regression Results'!$A$15:$A$17,'Regression Results'!$D$15:$D$17)*F816*C816</f>
        <v>17.603747549350093</v>
      </c>
      <c r="I816" s="53">
        <f t="shared" si="15"/>
        <v>22.803652313615412</v>
      </c>
    </row>
    <row r="817" spans="1:9" x14ac:dyDescent="0.25">
      <c r="A817" s="51">
        <v>3</v>
      </c>
      <c r="B817" s="51">
        <v>27</v>
      </c>
      <c r="C817" s="52">
        <v>67.407500250000012</v>
      </c>
      <c r="D817" s="54">
        <v>3</v>
      </c>
      <c r="E817">
        <v>2</v>
      </c>
      <c r="F817">
        <v>2</v>
      </c>
      <c r="G817" s="53">
        <f>'Regression Results'!$C$2*E817</f>
        <v>40.407399862965505</v>
      </c>
      <c r="H817">
        <f>LOOKUP(D817,'Regression Results'!$A$15:$A$17,'Regression Results'!$B$15:$B$17)+LOOKUP(D817,'Regression Results'!$A$15:$A$17,'Regression Results'!$C$15:$C$17)*F817+LOOKUP(D817,'Regression Results'!$A$15:$A$17,'Regression Results'!$D$15:$D$17)*F817*C817</f>
        <v>19.444688534162534</v>
      </c>
      <c r="I817" s="53">
        <f t="shared" si="15"/>
        <v>20.962711328802971</v>
      </c>
    </row>
    <row r="818" spans="1:9" x14ac:dyDescent="0.25">
      <c r="A818" s="51">
        <v>3</v>
      </c>
      <c r="B818" s="51">
        <v>28</v>
      </c>
      <c r="C818" s="52">
        <v>64.925000208333344</v>
      </c>
      <c r="D818" s="54">
        <v>3</v>
      </c>
      <c r="E818">
        <v>2</v>
      </c>
      <c r="F818">
        <v>2</v>
      </c>
      <c r="G818" s="53">
        <f>'Regression Results'!$C$2*E818</f>
        <v>40.407399862965505</v>
      </c>
      <c r="H818">
        <f>LOOKUP(D818,'Regression Results'!$A$15:$A$17,'Regression Results'!$B$15:$B$17)+LOOKUP(D818,'Regression Results'!$A$15:$A$17,'Regression Results'!$C$15:$C$17)*F818+LOOKUP(D818,'Regression Results'!$A$15:$A$17,'Regression Results'!$D$15:$D$17)*F818*C818</f>
        <v>20.335553258213881</v>
      </c>
      <c r="I818" s="53">
        <f t="shared" si="15"/>
        <v>20.071846604751624</v>
      </c>
    </row>
    <row r="819" spans="1:9" x14ac:dyDescent="0.25">
      <c r="A819" s="51">
        <v>3</v>
      </c>
      <c r="B819" s="51">
        <v>29</v>
      </c>
      <c r="C819" s="52">
        <v>65.794999791666669</v>
      </c>
      <c r="D819" s="54">
        <v>3</v>
      </c>
      <c r="E819">
        <v>2</v>
      </c>
      <c r="F819">
        <v>2</v>
      </c>
      <c r="G819" s="53">
        <f>'Regression Results'!$C$2*E819</f>
        <v>40.407399862965505</v>
      </c>
      <c r="H819">
        <f>LOOKUP(D819,'Regression Results'!$A$15:$A$17,'Regression Results'!$B$15:$B$17)+LOOKUP(D819,'Regression Results'!$A$15:$A$17,'Regression Results'!$C$15:$C$17)*F819+LOOKUP(D819,'Regression Results'!$A$15:$A$17,'Regression Results'!$D$15:$D$17)*F819*C819</f>
        <v>20.023347044428409</v>
      </c>
      <c r="I819" s="53">
        <f t="shared" si="15"/>
        <v>20.384052818537096</v>
      </c>
    </row>
    <row r="820" spans="1:9" x14ac:dyDescent="0.25">
      <c r="A820" s="51">
        <v>3</v>
      </c>
      <c r="B820" s="51">
        <v>30</v>
      </c>
      <c r="C820" s="52">
        <v>71.764999708333349</v>
      </c>
      <c r="D820" s="54">
        <v>3</v>
      </c>
      <c r="E820">
        <v>2</v>
      </c>
      <c r="F820">
        <v>2</v>
      </c>
      <c r="G820" s="53">
        <f>'Regression Results'!$C$2*E820</f>
        <v>40.407399862965505</v>
      </c>
      <c r="H820">
        <f>LOOKUP(D820,'Regression Results'!$A$15:$A$17,'Regression Results'!$B$15:$B$17)+LOOKUP(D820,'Regression Results'!$A$15:$A$17,'Regression Results'!$C$15:$C$17)*F820+LOOKUP(D820,'Regression Results'!$A$15:$A$17,'Regression Results'!$D$15:$D$17)*F820*C820</f>
        <v>17.880965477829445</v>
      </c>
      <c r="I820" s="53">
        <f t="shared" si="15"/>
        <v>22.52643438513606</v>
      </c>
    </row>
    <row r="821" spans="1:9" x14ac:dyDescent="0.25">
      <c r="A821" s="51">
        <v>3</v>
      </c>
      <c r="B821" s="51">
        <v>31</v>
      </c>
      <c r="C821" s="52">
        <v>73.107500416666653</v>
      </c>
      <c r="D821" s="54">
        <v>3</v>
      </c>
      <c r="E821">
        <v>2</v>
      </c>
      <c r="F821">
        <v>2</v>
      </c>
      <c r="G821" s="53">
        <f>'Regression Results'!$C$2*E821</f>
        <v>40.407399862965505</v>
      </c>
      <c r="H821">
        <f>LOOKUP(D821,'Regression Results'!$A$15:$A$17,'Regression Results'!$B$15:$B$17)+LOOKUP(D821,'Regression Results'!$A$15:$A$17,'Regression Results'!$C$15:$C$17)*F821+LOOKUP(D821,'Regression Results'!$A$15:$A$17,'Regression Results'!$D$15:$D$17)*F821*C821</f>
        <v>17.399198507841746</v>
      </c>
      <c r="I821" s="53">
        <f t="shared" si="15"/>
        <v>23.008201355123759</v>
      </c>
    </row>
    <row r="822" spans="1:9" x14ac:dyDescent="0.25">
      <c r="A822" s="51">
        <v>4</v>
      </c>
      <c r="B822" s="51">
        <v>1</v>
      </c>
      <c r="C822" s="52">
        <v>73.565000125000012</v>
      </c>
      <c r="D822" s="54">
        <v>3</v>
      </c>
      <c r="E822">
        <v>2</v>
      </c>
      <c r="F822">
        <v>2</v>
      </c>
      <c r="G822" s="53">
        <f>'Regression Results'!$C$2*E822</f>
        <v>40.407399862965505</v>
      </c>
      <c r="H822">
        <f>LOOKUP(D822,'Regression Results'!$A$15:$A$17,'Regression Results'!$B$15:$B$17)+LOOKUP(D822,'Regression Results'!$A$15:$A$17,'Regression Results'!$C$15:$C$17)*F822+LOOKUP(D822,'Regression Results'!$A$15:$A$17,'Regression Results'!$D$15:$D$17)*F822*C822</f>
        <v>17.235021128354436</v>
      </c>
      <c r="I822" s="53">
        <f t="shared" si="15"/>
        <v>23.172378734611069</v>
      </c>
    </row>
    <row r="823" spans="1:9" x14ac:dyDescent="0.25">
      <c r="A823" s="51">
        <v>4</v>
      </c>
      <c r="B823" s="51">
        <v>2</v>
      </c>
      <c r="C823" s="52">
        <v>69.949999458333338</v>
      </c>
      <c r="D823" s="54">
        <v>3</v>
      </c>
      <c r="E823">
        <v>2</v>
      </c>
      <c r="F823">
        <v>2</v>
      </c>
      <c r="G823" s="53">
        <f>'Regression Results'!$C$2*E823</f>
        <v>40.407399862965505</v>
      </c>
      <c r="H823">
        <f>LOOKUP(D823,'Regression Results'!$A$15:$A$17,'Regression Results'!$B$15:$B$17)+LOOKUP(D823,'Regression Results'!$A$15:$A$17,'Regression Results'!$C$15:$C$17)*F823+LOOKUP(D823,'Regression Results'!$A$15:$A$17,'Regression Results'!$D$15:$D$17)*F823*C823</f>
        <v>18.532292635827734</v>
      </c>
      <c r="I823" s="53">
        <f t="shared" si="15"/>
        <v>21.875107227137772</v>
      </c>
    </row>
    <row r="824" spans="1:9" x14ac:dyDescent="0.25">
      <c r="A824" s="51">
        <v>4</v>
      </c>
      <c r="B824" s="51">
        <v>3</v>
      </c>
      <c r="C824" s="52">
        <v>61.760000166666664</v>
      </c>
      <c r="D824" s="54">
        <v>3</v>
      </c>
      <c r="E824">
        <v>2</v>
      </c>
      <c r="F824">
        <v>2</v>
      </c>
      <c r="G824" s="53">
        <f>'Regression Results'!$C$2*E824</f>
        <v>40.407399862965505</v>
      </c>
      <c r="H824">
        <f>LOOKUP(D824,'Regression Results'!$A$15:$A$17,'Regression Results'!$B$15:$B$17)+LOOKUP(D824,'Regression Results'!$A$15:$A$17,'Regression Results'!$C$15:$C$17)*F824+LOOKUP(D824,'Regression Results'!$A$15:$A$17,'Regression Results'!$D$15:$D$17)*F824*C824</f>
        <v>21.471338491413277</v>
      </c>
      <c r="I824" s="53">
        <f t="shared" si="15"/>
        <v>18.936061371552228</v>
      </c>
    </row>
    <row r="825" spans="1:9" x14ac:dyDescent="0.25">
      <c r="A825" s="51">
        <v>4</v>
      </c>
      <c r="B825" s="51">
        <v>4</v>
      </c>
      <c r="C825" s="52">
        <v>61.985000041666666</v>
      </c>
      <c r="D825" s="54">
        <v>3</v>
      </c>
      <c r="E825">
        <v>2</v>
      </c>
      <c r="F825">
        <v>2</v>
      </c>
      <c r="G825" s="53">
        <f>'Regression Results'!$C$2*E825</f>
        <v>40.407399862965505</v>
      </c>
      <c r="H825">
        <f>LOOKUP(D825,'Regression Results'!$A$15:$A$17,'Regression Results'!$B$15:$B$17)+LOOKUP(D825,'Regression Results'!$A$15:$A$17,'Regression Results'!$C$15:$C$17)*F825+LOOKUP(D825,'Regression Results'!$A$15:$A$17,'Regression Results'!$D$15:$D$17)*F825*C825</f>
        <v>21.390595511276654</v>
      </c>
      <c r="I825" s="53">
        <f t="shared" si="15"/>
        <v>19.016804351688851</v>
      </c>
    </row>
    <row r="826" spans="1:9" x14ac:dyDescent="0.25">
      <c r="A826" s="51">
        <v>4</v>
      </c>
      <c r="B826" s="51">
        <v>5</v>
      </c>
      <c r="C826" s="52">
        <v>62.577500458333326</v>
      </c>
      <c r="D826" s="54">
        <v>3</v>
      </c>
      <c r="E826">
        <v>2</v>
      </c>
      <c r="F826">
        <v>2</v>
      </c>
      <c r="G826" s="53">
        <f>'Regression Results'!$C$2*E826</f>
        <v>40.407399862965505</v>
      </c>
      <c r="H826">
        <f>LOOKUP(D826,'Regression Results'!$A$15:$A$17,'Regression Results'!$B$15:$B$17)+LOOKUP(D826,'Regression Results'!$A$15:$A$17,'Regression Results'!$C$15:$C$17)*F826+LOOKUP(D826,'Regression Results'!$A$15:$A$17,'Regression Results'!$D$15:$D$17)*F826*C826</f>
        <v>21.177972062602034</v>
      </c>
      <c r="I826" s="53">
        <f t="shared" si="15"/>
        <v>19.229427800363471</v>
      </c>
    </row>
    <row r="827" spans="1:9" x14ac:dyDescent="0.25">
      <c r="A827" s="51">
        <v>4</v>
      </c>
      <c r="B827" s="51">
        <v>6</v>
      </c>
      <c r="C827" s="52">
        <v>63.65</v>
      </c>
      <c r="D827" s="54">
        <v>3</v>
      </c>
      <c r="E827">
        <v>2</v>
      </c>
      <c r="F827">
        <v>2</v>
      </c>
      <c r="G827" s="53">
        <f>'Regression Results'!$C$2*E827</f>
        <v>40.407399862965505</v>
      </c>
      <c r="H827">
        <f>LOOKUP(D827,'Regression Results'!$A$15:$A$17,'Regression Results'!$B$15:$B$17)+LOOKUP(D827,'Regression Results'!$A$15:$A$17,'Regression Results'!$C$15:$C$17)*F827+LOOKUP(D827,'Regression Results'!$A$15:$A$17,'Regression Results'!$D$15:$D$17)*F827*C827</f>
        <v>20.793097141274494</v>
      </c>
      <c r="I827" s="53">
        <f t="shared" si="15"/>
        <v>19.614302721691011</v>
      </c>
    </row>
    <row r="828" spans="1:9" x14ac:dyDescent="0.25">
      <c r="A828" s="51">
        <v>4</v>
      </c>
      <c r="B828" s="51">
        <v>7</v>
      </c>
      <c r="C828" s="52">
        <v>56.082500000000003</v>
      </c>
      <c r="D828" s="54">
        <v>3</v>
      </c>
      <c r="E828">
        <v>2</v>
      </c>
      <c r="F828">
        <v>2</v>
      </c>
      <c r="G828" s="53">
        <f>'Regression Results'!$C$2*E828</f>
        <v>40.407399862965505</v>
      </c>
      <c r="H828">
        <f>LOOKUP(D828,'Regression Results'!$A$15:$A$17,'Regression Results'!$B$15:$B$17)+LOOKUP(D828,'Regression Results'!$A$15:$A$17,'Regression Results'!$C$15:$C$17)*F828+LOOKUP(D828,'Regression Results'!$A$15:$A$17,'Regression Results'!$D$15:$D$17)*F828*C828</f>
        <v>23.508754215234688</v>
      </c>
      <c r="I828" s="53">
        <f t="shared" si="15"/>
        <v>16.898645647730817</v>
      </c>
    </row>
    <row r="829" spans="1:9" x14ac:dyDescent="0.25">
      <c r="A829" s="51">
        <v>4</v>
      </c>
      <c r="B829" s="51">
        <v>8</v>
      </c>
      <c r="C829" s="52">
        <v>57.04250020833333</v>
      </c>
      <c r="D829" s="54">
        <v>3</v>
      </c>
      <c r="E829">
        <v>2</v>
      </c>
      <c r="F829">
        <v>2</v>
      </c>
      <c r="G829" s="53">
        <f>'Regression Results'!$C$2*E829</f>
        <v>40.407399862965505</v>
      </c>
      <c r="H829">
        <f>LOOKUP(D829,'Regression Results'!$A$15:$A$17,'Regression Results'!$B$15:$B$17)+LOOKUP(D829,'Regression Results'!$A$15:$A$17,'Regression Results'!$C$15:$C$17)*F829+LOOKUP(D829,'Regression Results'!$A$15:$A$17,'Regression Results'!$D$15:$D$17)*F829*C829</f>
        <v>23.164250567165489</v>
      </c>
      <c r="I829" s="53">
        <f t="shared" si="15"/>
        <v>17.243149295800016</v>
      </c>
    </row>
    <row r="830" spans="1:9" x14ac:dyDescent="0.25">
      <c r="A830" s="51">
        <v>4</v>
      </c>
      <c r="B830" s="51">
        <v>9</v>
      </c>
      <c r="C830" s="52">
        <v>55.280000208333341</v>
      </c>
      <c r="D830" s="54">
        <v>3</v>
      </c>
      <c r="E830">
        <v>2</v>
      </c>
      <c r="F830">
        <v>2</v>
      </c>
      <c r="G830" s="53">
        <f>'Regression Results'!$C$2*E830</f>
        <v>40.407399862965505</v>
      </c>
      <c r="H830">
        <f>LOOKUP(D830,'Regression Results'!$A$15:$A$17,'Regression Results'!$B$15:$B$17)+LOOKUP(D830,'Regression Results'!$A$15:$A$17,'Regression Results'!$C$15:$C$17)*F830+LOOKUP(D830,'Regression Results'!$A$15:$A$17,'Regression Results'!$D$15:$D$17)*F830*C830</f>
        <v>23.796737596284064</v>
      </c>
      <c r="I830" s="53">
        <f t="shared" si="15"/>
        <v>16.610662266681441</v>
      </c>
    </row>
    <row r="831" spans="1:9" x14ac:dyDescent="0.25">
      <c r="A831" s="51">
        <v>4</v>
      </c>
      <c r="B831" s="51">
        <v>10</v>
      </c>
      <c r="C831" s="52">
        <v>58.849999916666654</v>
      </c>
      <c r="D831" s="54">
        <v>3</v>
      </c>
      <c r="E831">
        <v>2</v>
      </c>
      <c r="F831">
        <v>2</v>
      </c>
      <c r="G831" s="53">
        <f>'Regression Results'!$C$2*E831</f>
        <v>40.407399862965505</v>
      </c>
      <c r="H831">
        <f>LOOKUP(D831,'Regression Results'!$A$15:$A$17,'Regression Results'!$B$15:$B$17)+LOOKUP(D831,'Regression Results'!$A$15:$A$17,'Regression Results'!$C$15:$C$17)*F831+LOOKUP(D831,'Regression Results'!$A$15:$A$17,'Regression Results'!$D$15:$D$17)*F831*C831</f>
        <v>22.515615037715026</v>
      </c>
      <c r="I831" s="53">
        <f t="shared" si="15"/>
        <v>17.891784825250479</v>
      </c>
    </row>
    <row r="832" spans="1:9" x14ac:dyDescent="0.25">
      <c r="A832" s="51">
        <v>4</v>
      </c>
      <c r="B832" s="51">
        <v>11</v>
      </c>
      <c r="C832" s="52">
        <v>59.667499999999997</v>
      </c>
      <c r="D832" s="54">
        <v>3</v>
      </c>
      <c r="E832">
        <v>2</v>
      </c>
      <c r="F832">
        <v>2</v>
      </c>
      <c r="G832" s="53">
        <f>'Regression Results'!$C$2*E832</f>
        <v>40.407399862965505</v>
      </c>
      <c r="H832">
        <f>LOOKUP(D832,'Regression Results'!$A$15:$A$17,'Regression Results'!$B$15:$B$17)+LOOKUP(D832,'Regression Results'!$A$15:$A$17,'Regression Results'!$C$15:$C$17)*F832+LOOKUP(D832,'Regression Results'!$A$15:$A$17,'Regression Results'!$D$15:$D$17)*F832*C832</f>
        <v>22.222248683665836</v>
      </c>
      <c r="I832" s="53">
        <f t="shared" si="15"/>
        <v>18.18515117929967</v>
      </c>
    </row>
    <row r="833" spans="1:9" x14ac:dyDescent="0.25">
      <c r="A833" s="51">
        <v>4</v>
      </c>
      <c r="B833" s="51">
        <v>12</v>
      </c>
      <c r="C833" s="52">
        <v>65.202499708333349</v>
      </c>
      <c r="D833" s="54">
        <v>3</v>
      </c>
      <c r="E833">
        <v>2</v>
      </c>
      <c r="F833">
        <v>2</v>
      </c>
      <c r="G833" s="53">
        <f>'Regression Results'!$C$2*E833</f>
        <v>40.407399862965505</v>
      </c>
      <c r="H833">
        <f>LOOKUP(D833,'Regression Results'!$A$15:$A$17,'Regression Results'!$B$15:$B$17)+LOOKUP(D833,'Regression Results'!$A$15:$A$17,'Regression Results'!$C$15:$C$17)*F833+LOOKUP(D833,'Regression Results'!$A$15:$A$17,'Regression Results'!$D$15:$D$17)*F833*C833</f>
        <v>20.235970373483728</v>
      </c>
      <c r="I833" s="53">
        <f t="shared" si="15"/>
        <v>20.171429489481778</v>
      </c>
    </row>
    <row r="834" spans="1:9" x14ac:dyDescent="0.25">
      <c r="A834" s="51">
        <v>4</v>
      </c>
      <c r="B834" s="51">
        <v>13</v>
      </c>
      <c r="C834" s="52">
        <v>69.784999874999997</v>
      </c>
      <c r="D834" s="54">
        <v>3</v>
      </c>
      <c r="E834">
        <v>2</v>
      </c>
      <c r="F834">
        <v>2</v>
      </c>
      <c r="G834" s="53">
        <f>'Regression Results'!$C$2*E834</f>
        <v>40.407399862965505</v>
      </c>
      <c r="H834">
        <f>LOOKUP(D834,'Regression Results'!$A$15:$A$17,'Regression Results'!$B$15:$B$17)+LOOKUP(D834,'Regression Results'!$A$15:$A$17,'Regression Results'!$C$15:$C$17)*F834+LOOKUP(D834,'Regression Results'!$A$15:$A$17,'Regression Results'!$D$15:$D$17)*F834*C834</f>
        <v>18.59150403796578</v>
      </c>
      <c r="I834" s="53">
        <f t="shared" si="15"/>
        <v>21.815895824999725</v>
      </c>
    </row>
    <row r="835" spans="1:9" x14ac:dyDescent="0.25">
      <c r="A835" s="51">
        <v>4</v>
      </c>
      <c r="B835" s="51">
        <v>14</v>
      </c>
      <c r="C835" s="52">
        <v>71.48750008333333</v>
      </c>
      <c r="D835" s="54">
        <v>3</v>
      </c>
      <c r="E835">
        <v>2</v>
      </c>
      <c r="F835">
        <v>2</v>
      </c>
      <c r="G835" s="53">
        <f>'Regression Results'!$C$2*E835</f>
        <v>40.407399862965505</v>
      </c>
      <c r="H835">
        <f>LOOKUP(D835,'Regression Results'!$A$15:$A$17,'Regression Results'!$B$15:$B$17)+LOOKUP(D835,'Regression Results'!$A$15:$A$17,'Regression Results'!$C$15:$C$17)*F835+LOOKUP(D835,'Regression Results'!$A$15:$A$17,'Regression Results'!$D$15:$D$17)*F835*C835</f>
        <v>17.980548407416837</v>
      </c>
      <c r="I835" s="53">
        <f t="shared" ref="I835:I898" si="16">G835-H835</f>
        <v>22.426851455548668</v>
      </c>
    </row>
    <row r="836" spans="1:9" x14ac:dyDescent="0.25">
      <c r="A836" s="51">
        <v>4</v>
      </c>
      <c r="B836" s="51">
        <v>15</v>
      </c>
      <c r="C836" s="52">
        <v>74.502500124999997</v>
      </c>
      <c r="D836" s="54">
        <v>3</v>
      </c>
      <c r="E836">
        <v>2</v>
      </c>
      <c r="F836">
        <v>2</v>
      </c>
      <c r="G836" s="53">
        <f>'Regression Results'!$C$2*E836</f>
        <v>40.407399862965505</v>
      </c>
      <c r="H836">
        <f>LOOKUP(D836,'Regression Results'!$A$15:$A$17,'Regression Results'!$B$15:$B$17)+LOOKUP(D836,'Regression Results'!$A$15:$A$17,'Regression Results'!$C$15:$C$17)*F836+LOOKUP(D836,'Regression Results'!$A$15:$A$17,'Regression Results'!$D$15:$D$17)*F836*C836</f>
        <v>16.898591857546688</v>
      </c>
      <c r="I836" s="53">
        <f t="shared" si="16"/>
        <v>23.508808005418818</v>
      </c>
    </row>
    <row r="837" spans="1:9" x14ac:dyDescent="0.25">
      <c r="A837" s="51">
        <v>4</v>
      </c>
      <c r="B837" s="51">
        <v>16</v>
      </c>
      <c r="C837" s="52">
        <v>79.137500083333336</v>
      </c>
      <c r="D837" s="54">
        <v>3</v>
      </c>
      <c r="E837">
        <v>2</v>
      </c>
      <c r="F837">
        <v>2</v>
      </c>
      <c r="G837" s="53">
        <f>'Regression Results'!$C$2*E837</f>
        <v>40.407399862965505</v>
      </c>
      <c r="H837">
        <f>LOOKUP(D837,'Regression Results'!$A$15:$A$17,'Regression Results'!$B$15:$B$17)+LOOKUP(D837,'Regression Results'!$A$15:$A$17,'Regression Results'!$C$15:$C$17)*F837+LOOKUP(D837,'Regression Results'!$A$15:$A$17,'Regression Results'!$D$15:$D$17)*F837*C837</f>
        <v>15.235285557625556</v>
      </c>
      <c r="I837" s="53">
        <f t="shared" si="16"/>
        <v>25.172114305339949</v>
      </c>
    </row>
    <row r="838" spans="1:9" x14ac:dyDescent="0.25">
      <c r="A838" s="51">
        <v>4</v>
      </c>
      <c r="B838" s="51">
        <v>17</v>
      </c>
      <c r="C838" s="52">
        <v>80.58500058333334</v>
      </c>
      <c r="D838" s="54">
        <v>3</v>
      </c>
      <c r="E838">
        <v>2</v>
      </c>
      <c r="F838">
        <v>2</v>
      </c>
      <c r="G838" s="53">
        <f>'Regression Results'!$C$2*E838</f>
        <v>40.407399862965505</v>
      </c>
      <c r="H838">
        <f>LOOKUP(D838,'Regression Results'!$A$15:$A$17,'Regression Results'!$B$15:$B$17)+LOOKUP(D838,'Regression Results'!$A$15:$A$17,'Regression Results'!$C$15:$C$17)*F838+LOOKUP(D838,'Regression Results'!$A$15:$A$17,'Regression Results'!$D$15:$D$17)*F838*C838</f>
        <v>14.715838584069438</v>
      </c>
      <c r="I838" s="53">
        <f t="shared" si="16"/>
        <v>25.691561278896067</v>
      </c>
    </row>
    <row r="839" spans="1:9" x14ac:dyDescent="0.25">
      <c r="A839" s="51">
        <v>4</v>
      </c>
      <c r="B839" s="51">
        <v>18</v>
      </c>
      <c r="C839" s="52">
        <v>79.032499583333333</v>
      </c>
      <c r="D839" s="54">
        <v>3</v>
      </c>
      <c r="E839">
        <v>2</v>
      </c>
      <c r="F839">
        <v>2</v>
      </c>
      <c r="G839" s="53">
        <f>'Regression Results'!$C$2*E839</f>
        <v>40.407399862965505</v>
      </c>
      <c r="H839">
        <f>LOOKUP(D839,'Regression Results'!$A$15:$A$17,'Regression Results'!$B$15:$B$17)+LOOKUP(D839,'Regression Results'!$A$15:$A$17,'Regression Results'!$C$15:$C$17)*F839+LOOKUP(D839,'Regression Results'!$A$15:$A$17,'Regression Results'!$D$15:$D$17)*F839*C839</f>
        <v>15.272965815384971</v>
      </c>
      <c r="I839" s="53">
        <f t="shared" si="16"/>
        <v>25.134434047580534</v>
      </c>
    </row>
    <row r="840" spans="1:9" x14ac:dyDescent="0.25">
      <c r="A840" s="51">
        <v>4</v>
      </c>
      <c r="B840" s="51">
        <v>19</v>
      </c>
      <c r="C840" s="52">
        <v>70.744999791666672</v>
      </c>
      <c r="D840" s="54">
        <v>3</v>
      </c>
      <c r="E840">
        <v>2</v>
      </c>
      <c r="F840">
        <v>2</v>
      </c>
      <c r="G840" s="53">
        <f>'Regression Results'!$C$2*E840</f>
        <v>40.407399862965505</v>
      </c>
      <c r="H840">
        <f>LOOKUP(D840,'Regression Results'!$A$15:$A$17,'Regression Results'!$B$15:$B$17)+LOOKUP(D840,'Regression Results'!$A$15:$A$17,'Regression Results'!$C$15:$C$17)*F840+LOOKUP(D840,'Regression Results'!$A$15:$A$17,'Regression Results'!$D$15:$D$17)*F840*C840</f>
        <v>18.247000494563462</v>
      </c>
      <c r="I840" s="53">
        <f t="shared" si="16"/>
        <v>22.160399368402043</v>
      </c>
    </row>
    <row r="841" spans="1:9" x14ac:dyDescent="0.25">
      <c r="A841" s="51">
        <v>4</v>
      </c>
      <c r="B841" s="51">
        <v>20</v>
      </c>
      <c r="C841" s="52">
        <v>65.209999916666661</v>
      </c>
      <c r="D841" s="54">
        <v>3</v>
      </c>
      <c r="E841">
        <v>2</v>
      </c>
      <c r="F841">
        <v>2</v>
      </c>
      <c r="G841" s="53">
        <f>'Regression Results'!$C$2*E841</f>
        <v>40.407399862965505</v>
      </c>
      <c r="H841">
        <f>LOOKUP(D841,'Regression Results'!$A$15:$A$17,'Regression Results'!$B$15:$B$17)+LOOKUP(D841,'Regression Results'!$A$15:$A$17,'Regression Results'!$C$15:$C$17)*F841+LOOKUP(D841,'Regression Results'!$A$15:$A$17,'Regression Results'!$D$15:$D$17)*F841*C841</f>
        <v>20.233278864555214</v>
      </c>
      <c r="I841" s="53">
        <f t="shared" si="16"/>
        <v>20.174120998410292</v>
      </c>
    </row>
    <row r="842" spans="1:9" x14ac:dyDescent="0.25">
      <c r="A842" s="51">
        <v>4</v>
      </c>
      <c r="B842" s="51">
        <v>21</v>
      </c>
      <c r="C842" s="52">
        <v>60.664999999999992</v>
      </c>
      <c r="D842" s="54">
        <v>3</v>
      </c>
      <c r="E842">
        <v>2</v>
      </c>
      <c r="F842">
        <v>2</v>
      </c>
      <c r="G842" s="53">
        <f>'Regression Results'!$C$2*E842</f>
        <v>40.407399862965505</v>
      </c>
      <c r="H842">
        <f>LOOKUP(D842,'Regression Results'!$A$15:$A$17,'Regression Results'!$B$15:$B$17)+LOOKUP(D842,'Regression Results'!$A$15:$A$17,'Regression Results'!$C$15:$C$17)*F842+LOOKUP(D842,'Regression Results'!$A$15:$A$17,'Regression Results'!$D$15:$D$17)*F842*C842</f>
        <v>21.864287939526385</v>
      </c>
      <c r="I842" s="53">
        <f t="shared" si="16"/>
        <v>18.54311192343912</v>
      </c>
    </row>
    <row r="843" spans="1:9" x14ac:dyDescent="0.25">
      <c r="A843" s="51">
        <v>4</v>
      </c>
      <c r="B843" s="51">
        <v>22</v>
      </c>
      <c r="C843" s="52">
        <v>68.165000291666658</v>
      </c>
      <c r="D843" s="54">
        <v>3</v>
      </c>
      <c r="E843">
        <v>2</v>
      </c>
      <c r="F843">
        <v>2</v>
      </c>
      <c r="G843" s="53">
        <f>'Regression Results'!$C$2*E843</f>
        <v>40.407399862965505</v>
      </c>
      <c r="H843">
        <f>LOOKUP(D843,'Regression Results'!$A$15:$A$17,'Regression Results'!$B$15:$B$17)+LOOKUP(D843,'Regression Results'!$A$15:$A$17,'Regression Results'!$C$15:$C$17)*F843+LOOKUP(D843,'Regression Results'!$A$15:$A$17,'Regression Results'!$D$15:$D$17)*F843*C843</f>
        <v>19.172853668397462</v>
      </c>
      <c r="I843" s="53">
        <f t="shared" si="16"/>
        <v>21.234546194568043</v>
      </c>
    </row>
    <row r="844" spans="1:9" x14ac:dyDescent="0.25">
      <c r="A844" s="51">
        <v>4</v>
      </c>
      <c r="B844" s="51">
        <v>23</v>
      </c>
      <c r="C844" s="52">
        <v>75.912500166666661</v>
      </c>
      <c r="D844" s="54">
        <v>3</v>
      </c>
      <c r="E844">
        <v>2</v>
      </c>
      <c r="F844">
        <v>2</v>
      </c>
      <c r="G844" s="53">
        <f>'Regression Results'!$C$2*E844</f>
        <v>40.407399862965505</v>
      </c>
      <c r="H844">
        <f>LOOKUP(D844,'Regression Results'!$A$15:$A$17,'Regression Results'!$B$15:$B$17)+LOOKUP(D844,'Regression Results'!$A$15:$A$17,'Regression Results'!$C$15:$C$17)*F844+LOOKUP(D844,'Regression Results'!$A$15:$A$17,'Regression Results'!$D$15:$D$17)*F844*C844</f>
        <v>16.392602219299413</v>
      </c>
      <c r="I844" s="53">
        <f t="shared" si="16"/>
        <v>24.014797643666093</v>
      </c>
    </row>
    <row r="845" spans="1:9" x14ac:dyDescent="0.25">
      <c r="A845" s="51">
        <v>4</v>
      </c>
      <c r="B845" s="51">
        <v>24</v>
      </c>
      <c r="C845" s="52">
        <v>84.072500583333337</v>
      </c>
      <c r="D845" s="54">
        <v>3</v>
      </c>
      <c r="E845">
        <v>2</v>
      </c>
      <c r="F845">
        <v>2</v>
      </c>
      <c r="G845" s="53">
        <f>'Regression Results'!$C$2*E845</f>
        <v>40.407399862965505</v>
      </c>
      <c r="H845">
        <f>LOOKUP(D845,'Regression Results'!$A$15:$A$17,'Regression Results'!$B$15:$B$17)+LOOKUP(D845,'Regression Results'!$A$15:$A$17,'Regression Results'!$C$15:$C$17)*F845+LOOKUP(D845,'Regression Results'!$A$15:$A$17,'Regression Results'!$D$15:$D$17)*F845*C845</f>
        <v>13.464321696664591</v>
      </c>
      <c r="I845" s="53">
        <f t="shared" si="16"/>
        <v>26.943078166300914</v>
      </c>
    </row>
    <row r="846" spans="1:9" x14ac:dyDescent="0.25">
      <c r="A846" s="51">
        <v>4</v>
      </c>
      <c r="B846" s="51">
        <v>25</v>
      </c>
      <c r="C846" s="52">
        <v>88.099999583333329</v>
      </c>
      <c r="D846" s="54">
        <v>3</v>
      </c>
      <c r="E846">
        <v>2</v>
      </c>
      <c r="F846">
        <v>2</v>
      </c>
      <c r="G846" s="53">
        <f>'Regression Results'!$C$2*E846</f>
        <v>40.407399862965505</v>
      </c>
      <c r="H846">
        <f>LOOKUP(D846,'Regression Results'!$A$15:$A$17,'Regression Results'!$B$15:$B$17)+LOOKUP(D846,'Regression Results'!$A$15:$A$17,'Regression Results'!$C$15:$C$17)*F846+LOOKUP(D846,'Regression Results'!$A$15:$A$17,'Regression Results'!$D$15:$D$17)*F846*C846</f>
        <v>12.01902190813237</v>
      </c>
      <c r="I846" s="53">
        <f t="shared" si="16"/>
        <v>28.388377954833135</v>
      </c>
    </row>
    <row r="847" spans="1:9" x14ac:dyDescent="0.25">
      <c r="A847" s="51">
        <v>4</v>
      </c>
      <c r="B847" s="51">
        <v>26</v>
      </c>
      <c r="C847" s="52">
        <v>84.792500208333337</v>
      </c>
      <c r="D847" s="54">
        <v>3</v>
      </c>
      <c r="E847">
        <v>2</v>
      </c>
      <c r="F847">
        <v>2</v>
      </c>
      <c r="G847" s="53">
        <f>'Regression Results'!$C$2*E847</f>
        <v>40.407399862965505</v>
      </c>
      <c r="H847">
        <f>LOOKUP(D847,'Regression Results'!$A$15:$A$17,'Regression Results'!$B$15:$B$17)+LOOKUP(D847,'Regression Results'!$A$15:$A$17,'Regression Results'!$C$15:$C$17)*F847+LOOKUP(D847,'Regression Results'!$A$15:$A$17,'Regression Results'!$D$15:$D$17)*F847*C847</f>
        <v>13.205944151255945</v>
      </c>
      <c r="I847" s="53">
        <f t="shared" si="16"/>
        <v>27.20145571170956</v>
      </c>
    </row>
    <row r="848" spans="1:9" x14ac:dyDescent="0.25">
      <c r="A848" s="51">
        <v>4</v>
      </c>
      <c r="B848" s="51">
        <v>27</v>
      </c>
      <c r="C848" s="52">
        <v>83.735000541666665</v>
      </c>
      <c r="D848" s="54">
        <v>3</v>
      </c>
      <c r="E848">
        <v>2</v>
      </c>
      <c r="F848">
        <v>2</v>
      </c>
      <c r="G848" s="53">
        <f>'Regression Results'!$C$2*E848</f>
        <v>40.407399862965505</v>
      </c>
      <c r="H848">
        <f>LOOKUP(D848,'Regression Results'!$A$15:$A$17,'Regression Results'!$B$15:$B$17)+LOOKUP(D848,'Regression Results'!$A$15:$A$17,'Regression Results'!$C$15:$C$17)*F848+LOOKUP(D848,'Regression Results'!$A$15:$A$17,'Regression Results'!$D$15:$D$17)*F848*C848</f>
        <v>13.585436249107797</v>
      </c>
      <c r="I848" s="53">
        <f t="shared" si="16"/>
        <v>26.821963613857708</v>
      </c>
    </row>
    <row r="849" spans="1:9" x14ac:dyDescent="0.25">
      <c r="A849" s="51">
        <v>4</v>
      </c>
      <c r="B849" s="51">
        <v>28</v>
      </c>
      <c r="C849" s="52">
        <v>79.564999999999984</v>
      </c>
      <c r="D849" s="54">
        <v>3</v>
      </c>
      <c r="E849">
        <v>2</v>
      </c>
      <c r="F849">
        <v>2</v>
      </c>
      <c r="G849" s="53">
        <f>'Regression Results'!$C$2*E849</f>
        <v>40.407399862965505</v>
      </c>
      <c r="H849">
        <f>LOOKUP(D849,'Regression Results'!$A$15:$A$17,'Regression Results'!$B$15:$B$17)+LOOKUP(D849,'Regression Results'!$A$15:$A$17,'Regression Results'!$C$15:$C$17)*F849+LOOKUP(D849,'Regression Results'!$A$15:$A$17,'Regression Results'!$D$15:$D$17)*F849*C849</f>
        <v>15.081873840042054</v>
      </c>
      <c r="I849" s="53">
        <f t="shared" si="16"/>
        <v>25.325526022923452</v>
      </c>
    </row>
    <row r="850" spans="1:9" x14ac:dyDescent="0.25">
      <c r="A850" s="51">
        <v>4</v>
      </c>
      <c r="B850" s="51">
        <v>29</v>
      </c>
      <c r="C850" s="52">
        <v>78.957500499999995</v>
      </c>
      <c r="D850" s="54">
        <v>3</v>
      </c>
      <c r="E850">
        <v>2</v>
      </c>
      <c r="F850">
        <v>2</v>
      </c>
      <c r="G850" s="53">
        <f>'Regression Results'!$C$2*E850</f>
        <v>40.407399862965505</v>
      </c>
      <c r="H850">
        <f>LOOKUP(D850,'Regression Results'!$A$15:$A$17,'Regression Results'!$B$15:$B$17)+LOOKUP(D850,'Regression Results'!$A$15:$A$17,'Regression Results'!$C$15:$C$17)*F850+LOOKUP(D850,'Regression Results'!$A$15:$A$17,'Regression Results'!$D$15:$D$17)*F850*C850</f>
        <v>15.299879828096529</v>
      </c>
      <c r="I850" s="53">
        <f t="shared" si="16"/>
        <v>25.107520034868976</v>
      </c>
    </row>
    <row r="851" spans="1:9" x14ac:dyDescent="0.25">
      <c r="A851" s="51">
        <v>4</v>
      </c>
      <c r="B851" s="51">
        <v>30</v>
      </c>
      <c r="C851" s="52">
        <v>82.15999995833333</v>
      </c>
      <c r="D851" s="54">
        <v>3</v>
      </c>
      <c r="E851">
        <v>2</v>
      </c>
      <c r="F851">
        <v>2</v>
      </c>
      <c r="G851" s="53">
        <f>'Regression Results'!$C$2*E851</f>
        <v>40.407399862965505</v>
      </c>
      <c r="H851">
        <f>LOOKUP(D851,'Regression Results'!$A$15:$A$17,'Regression Results'!$B$15:$B$17)+LOOKUP(D851,'Regression Results'!$A$15:$A$17,'Regression Results'!$C$15:$C$17)*F851+LOOKUP(D851,'Regression Results'!$A$15:$A$17,'Regression Results'!$D$15:$D$17)*F851*C851</f>
        <v>14.150637633398595</v>
      </c>
      <c r="I851" s="53">
        <f t="shared" si="16"/>
        <v>26.25676222956691</v>
      </c>
    </row>
    <row r="852" spans="1:9" x14ac:dyDescent="0.25">
      <c r="A852" s="51">
        <v>5</v>
      </c>
      <c r="B852" s="51">
        <v>1</v>
      </c>
      <c r="C852" s="52">
        <v>72.41</v>
      </c>
      <c r="D852" s="54">
        <v>3</v>
      </c>
      <c r="E852">
        <v>2</v>
      </c>
      <c r="F852">
        <v>2</v>
      </c>
      <c r="G852" s="53">
        <f>'Regression Results'!$C$2*E852</f>
        <v>40.407399862965505</v>
      </c>
      <c r="H852">
        <f>LOOKUP(D852,'Regression Results'!$A$15:$A$17,'Regression Results'!$B$15:$B$17)+LOOKUP(D852,'Regression Results'!$A$15:$A$17,'Regression Results'!$C$15:$C$17)*F852+LOOKUP(D852,'Regression Results'!$A$15:$A$17,'Regression Results'!$D$15:$D$17)*F852*C852</f>
        <v>17.649502034846833</v>
      </c>
      <c r="I852" s="53">
        <f t="shared" si="16"/>
        <v>22.757897828118672</v>
      </c>
    </row>
    <row r="853" spans="1:9" x14ac:dyDescent="0.25">
      <c r="A853" s="51">
        <v>5</v>
      </c>
      <c r="B853" s="51">
        <v>2</v>
      </c>
      <c r="C853" s="52">
        <v>71.419999583333336</v>
      </c>
      <c r="D853" s="54">
        <v>3</v>
      </c>
      <c r="E853">
        <v>2</v>
      </c>
      <c r="F853">
        <v>2</v>
      </c>
      <c r="G853" s="53">
        <f>'Regression Results'!$C$2*E853</f>
        <v>40.407399862965505</v>
      </c>
      <c r="H853">
        <f>LOOKUP(D853,'Regression Results'!$A$15:$A$17,'Regression Results'!$B$15:$B$17)+LOOKUP(D853,'Regression Results'!$A$15:$A$17,'Regression Results'!$C$15:$C$17)*F853+LOOKUP(D853,'Regression Results'!$A$15:$A$17,'Regression Results'!$D$15:$D$17)*F853*C853</f>
        <v>18.004771494343938</v>
      </c>
      <c r="I853" s="53">
        <f t="shared" si="16"/>
        <v>22.402628368621567</v>
      </c>
    </row>
    <row r="854" spans="1:9" x14ac:dyDescent="0.25">
      <c r="A854" s="51">
        <v>5</v>
      </c>
      <c r="B854" s="51">
        <v>3</v>
      </c>
      <c r="C854" s="52">
        <v>68.675000249999997</v>
      </c>
      <c r="D854" s="54">
        <v>3</v>
      </c>
      <c r="E854">
        <v>2</v>
      </c>
      <c r="F854">
        <v>2</v>
      </c>
      <c r="G854" s="53">
        <f>'Regression Results'!$C$2*E854</f>
        <v>40.407399862965505</v>
      </c>
      <c r="H854">
        <f>LOOKUP(D854,'Regression Results'!$A$15:$A$17,'Regression Results'!$B$15:$B$17)+LOOKUP(D854,'Regression Results'!$A$15:$A$17,'Regression Results'!$C$15:$C$17)*F854+LOOKUP(D854,'Regression Results'!$A$15:$A$17,'Regression Results'!$D$15:$D$17)*F854*C854</f>
        <v>18.989836160030453</v>
      </c>
      <c r="I854" s="53">
        <f t="shared" si="16"/>
        <v>21.417563702935052</v>
      </c>
    </row>
    <row r="855" spans="1:9" x14ac:dyDescent="0.25">
      <c r="A855" s="51">
        <v>5</v>
      </c>
      <c r="B855" s="51">
        <v>4</v>
      </c>
      <c r="C855" s="52">
        <v>69.492499499999994</v>
      </c>
      <c r="D855" s="54">
        <v>3</v>
      </c>
      <c r="E855">
        <v>2</v>
      </c>
      <c r="F855">
        <v>2</v>
      </c>
      <c r="G855" s="53">
        <f>'Regression Results'!$C$2*E855</f>
        <v>40.407399862965505</v>
      </c>
      <c r="H855">
        <f>LOOKUP(D855,'Regression Results'!$A$15:$A$17,'Regression Results'!$B$15:$B$17)+LOOKUP(D855,'Regression Results'!$A$15:$A$17,'Regression Results'!$C$15:$C$17)*F855+LOOKUP(D855,'Regression Results'!$A$15:$A$17,'Regression Results'!$D$15:$D$17)*F855*C855</f>
        <v>18.696470105029512</v>
      </c>
      <c r="I855" s="53">
        <f t="shared" si="16"/>
        <v>21.710929757935993</v>
      </c>
    </row>
    <row r="856" spans="1:9" x14ac:dyDescent="0.25">
      <c r="A856" s="51">
        <v>5</v>
      </c>
      <c r="B856" s="51">
        <v>5</v>
      </c>
      <c r="C856" s="52">
        <v>72.034999708333345</v>
      </c>
      <c r="D856" s="54">
        <v>3</v>
      </c>
      <c r="E856">
        <v>2</v>
      </c>
      <c r="F856">
        <v>2</v>
      </c>
      <c r="G856" s="53">
        <f>'Regression Results'!$C$2*E856</f>
        <v>40.407399862965505</v>
      </c>
      <c r="H856">
        <f>LOOKUP(D856,'Regression Results'!$A$15:$A$17,'Regression Results'!$B$15:$B$17)+LOOKUP(D856,'Regression Results'!$A$15:$A$17,'Regression Results'!$C$15:$C$17)*F856+LOOKUP(D856,'Regression Results'!$A$15:$A$17,'Regression Results'!$D$15:$D$17)*F856*C856</f>
        <v>17.784073847836812</v>
      </c>
      <c r="I856" s="53">
        <f t="shared" si="16"/>
        <v>22.623326015128693</v>
      </c>
    </row>
    <row r="857" spans="1:9" x14ac:dyDescent="0.25">
      <c r="A857" s="51">
        <v>5</v>
      </c>
      <c r="B857" s="51">
        <v>6</v>
      </c>
      <c r="C857" s="52">
        <v>71.99000012499998</v>
      </c>
      <c r="D857" s="54">
        <v>3</v>
      </c>
      <c r="E857">
        <v>2</v>
      </c>
      <c r="F857">
        <v>2</v>
      </c>
      <c r="G857" s="53">
        <f>'Regression Results'!$C$2*E857</f>
        <v>40.407399862965505</v>
      </c>
      <c r="H857">
        <f>LOOKUP(D857,'Regression Results'!$A$15:$A$17,'Regression Results'!$B$15:$B$17)+LOOKUP(D857,'Regression Results'!$A$15:$A$17,'Regression Results'!$C$15:$C$17)*F857+LOOKUP(D857,'Regression Results'!$A$15:$A$17,'Regression Results'!$D$15:$D$17)*F857*C857</f>
        <v>17.800222303311475</v>
      </c>
      <c r="I857" s="53">
        <f t="shared" si="16"/>
        <v>22.60717755965403</v>
      </c>
    </row>
    <row r="858" spans="1:9" x14ac:dyDescent="0.25">
      <c r="A858" s="51">
        <v>5</v>
      </c>
      <c r="B858" s="51">
        <v>7</v>
      </c>
      <c r="C858" s="52">
        <v>69.042500125000004</v>
      </c>
      <c r="D858" s="54">
        <v>3</v>
      </c>
      <c r="E858">
        <v>2</v>
      </c>
      <c r="F858">
        <v>2</v>
      </c>
      <c r="G858" s="53">
        <f>'Regression Results'!$C$2*E858</f>
        <v>40.407399862965505</v>
      </c>
      <c r="H858">
        <f>LOOKUP(D858,'Regression Results'!$A$15:$A$17,'Regression Results'!$B$15:$B$17)+LOOKUP(D858,'Regression Results'!$A$15:$A$17,'Regression Results'!$C$15:$C$17)*F858+LOOKUP(D858,'Regression Results'!$A$15:$A$17,'Regression Results'!$D$15:$D$17)*F858*C858</f>
        <v>18.857955930731048</v>
      </c>
      <c r="I858" s="53">
        <f t="shared" si="16"/>
        <v>21.549443932234457</v>
      </c>
    </row>
    <row r="859" spans="1:9" x14ac:dyDescent="0.25">
      <c r="A859" s="51">
        <v>5</v>
      </c>
      <c r="B859" s="51">
        <v>8</v>
      </c>
      <c r="C859" s="52">
        <v>66.904999791666668</v>
      </c>
      <c r="D859" s="54">
        <v>3</v>
      </c>
      <c r="E859">
        <v>2</v>
      </c>
      <c r="F859">
        <v>2</v>
      </c>
      <c r="G859" s="53">
        <f>'Regression Results'!$C$2*E859</f>
        <v>40.407399862965505</v>
      </c>
      <c r="H859">
        <f>LOOKUP(D859,'Regression Results'!$A$15:$A$17,'Regression Results'!$B$15:$B$17)+LOOKUP(D859,'Regression Results'!$A$15:$A$17,'Regression Results'!$C$15:$C$17)*F859+LOOKUP(D859,'Regression Results'!$A$15:$A$17,'Regression Results'!$D$15:$D$17)*F859*C859</f>
        <v>19.625014787792026</v>
      </c>
      <c r="I859" s="53">
        <f t="shared" si="16"/>
        <v>20.78238507517348</v>
      </c>
    </row>
    <row r="860" spans="1:9" x14ac:dyDescent="0.25">
      <c r="A860" s="51">
        <v>5</v>
      </c>
      <c r="B860" s="51">
        <v>9</v>
      </c>
      <c r="C860" s="52">
        <v>66.687500374999999</v>
      </c>
      <c r="D860" s="54">
        <v>3</v>
      </c>
      <c r="E860">
        <v>2</v>
      </c>
      <c r="F860">
        <v>2</v>
      </c>
      <c r="G860" s="53">
        <f>'Regression Results'!$C$2*E860</f>
        <v>40.407399862965505</v>
      </c>
      <c r="H860">
        <f>LOOKUP(D860,'Regression Results'!$A$15:$A$17,'Regression Results'!$B$15:$B$17)+LOOKUP(D860,'Regression Results'!$A$15:$A$17,'Regression Results'!$C$15:$C$17)*F860+LOOKUP(D860,'Regression Results'!$A$15:$A$17,'Regression Results'!$D$15:$D$17)*F860*C860</f>
        <v>19.703066169285659</v>
      </c>
      <c r="I860" s="53">
        <f t="shared" si="16"/>
        <v>20.704333693679846</v>
      </c>
    </row>
    <row r="861" spans="1:9" x14ac:dyDescent="0.25">
      <c r="A861" s="51">
        <v>5</v>
      </c>
      <c r="B861" s="51">
        <v>10</v>
      </c>
      <c r="C861" s="52">
        <v>71.25500000000001</v>
      </c>
      <c r="D861" s="54">
        <v>3</v>
      </c>
      <c r="E861">
        <v>2</v>
      </c>
      <c r="F861">
        <v>2</v>
      </c>
      <c r="G861" s="53">
        <f>'Regression Results'!$C$2*E861</f>
        <v>40.407399862965505</v>
      </c>
      <c r="H861">
        <f>LOOKUP(D861,'Regression Results'!$A$15:$A$17,'Regression Results'!$B$15:$B$17)+LOOKUP(D861,'Regression Results'!$A$15:$A$17,'Regression Results'!$C$15:$C$17)*F861+LOOKUP(D861,'Regression Results'!$A$15:$A$17,'Regression Results'!$D$15:$D$17)*F861*C861</f>
        <v>18.063982896481981</v>
      </c>
      <c r="I861" s="53">
        <f t="shared" si="16"/>
        <v>22.343416966483524</v>
      </c>
    </row>
    <row r="862" spans="1:9" x14ac:dyDescent="0.25">
      <c r="A862" s="51">
        <v>5</v>
      </c>
      <c r="B862" s="51">
        <v>11</v>
      </c>
      <c r="C862" s="52">
        <v>77.254999916666662</v>
      </c>
      <c r="D862" s="54">
        <v>3</v>
      </c>
      <c r="E862">
        <v>2</v>
      </c>
      <c r="F862">
        <v>2</v>
      </c>
      <c r="G862" s="53">
        <f>'Regression Results'!$C$2*E862</f>
        <v>40.407399862965505</v>
      </c>
      <c r="H862">
        <f>LOOKUP(D862,'Regression Results'!$A$15:$A$17,'Regression Results'!$B$15:$B$17)+LOOKUP(D862,'Regression Results'!$A$15:$A$17,'Regression Results'!$C$15:$C$17)*F862+LOOKUP(D862,'Regression Results'!$A$15:$A$17,'Regression Results'!$D$15:$D$17)*F862*C862</f>
        <v>15.910835593217179</v>
      </c>
      <c r="I862" s="53">
        <f t="shared" si="16"/>
        <v>24.496564269748326</v>
      </c>
    </row>
    <row r="863" spans="1:9" x14ac:dyDescent="0.25">
      <c r="A863" s="51">
        <v>5</v>
      </c>
      <c r="B863" s="51">
        <v>12</v>
      </c>
      <c r="C863" s="52">
        <v>80.127499708333346</v>
      </c>
      <c r="D863" s="54">
        <v>3</v>
      </c>
      <c r="E863">
        <v>2</v>
      </c>
      <c r="F863">
        <v>2</v>
      </c>
      <c r="G863" s="53">
        <f>'Regression Results'!$C$2*E863</f>
        <v>40.407399862965505</v>
      </c>
      <c r="H863">
        <f>LOOKUP(D863,'Regression Results'!$A$15:$A$17,'Regression Results'!$B$15:$B$17)+LOOKUP(D863,'Regression Results'!$A$15:$A$17,'Regression Results'!$C$15:$C$17)*F863+LOOKUP(D863,'Regression Results'!$A$15:$A$17,'Regression Results'!$D$15:$D$17)*F863*C863</f>
        <v>14.880016382224273</v>
      </c>
      <c r="I863" s="53">
        <f t="shared" si="16"/>
        <v>25.527383480741232</v>
      </c>
    </row>
    <row r="864" spans="1:9" x14ac:dyDescent="0.25">
      <c r="A864" s="51">
        <v>5</v>
      </c>
      <c r="B864" s="51">
        <v>13</v>
      </c>
      <c r="C864" s="52">
        <v>81.687499833333334</v>
      </c>
      <c r="D864" s="54">
        <v>3</v>
      </c>
      <c r="E864">
        <v>2</v>
      </c>
      <c r="F864">
        <v>2</v>
      </c>
      <c r="G864" s="53">
        <f>'Regression Results'!$C$2*E864</f>
        <v>40.407399862965505</v>
      </c>
      <c r="H864">
        <f>LOOKUP(D864,'Regression Results'!$A$15:$A$17,'Regression Results'!$B$15:$B$17)+LOOKUP(D864,'Regression Results'!$A$15:$A$17,'Regression Results'!$C$15:$C$17)*F864+LOOKUP(D864,'Regression Results'!$A$15:$A$17,'Regression Results'!$D$15:$D$17)*F864*C864</f>
        <v>14.320198030742937</v>
      </c>
      <c r="I864" s="53">
        <f t="shared" si="16"/>
        <v>26.087201832222568</v>
      </c>
    </row>
    <row r="865" spans="1:9" x14ac:dyDescent="0.25">
      <c r="A865" s="51">
        <v>5</v>
      </c>
      <c r="B865" s="51">
        <v>14</v>
      </c>
      <c r="C865" s="52">
        <v>75.537499791666662</v>
      </c>
      <c r="D865" s="54">
        <v>3</v>
      </c>
      <c r="E865">
        <v>2</v>
      </c>
      <c r="F865">
        <v>2</v>
      </c>
      <c r="G865" s="53">
        <f>'Regression Results'!$C$2*E865</f>
        <v>40.407399862965505</v>
      </c>
      <c r="H865">
        <f>LOOKUP(D865,'Regression Results'!$A$15:$A$17,'Regression Results'!$B$15:$B$17)+LOOKUP(D865,'Regression Results'!$A$15:$A$17,'Regression Results'!$C$15:$C$17)*F865+LOOKUP(D865,'Regression Results'!$A$15:$A$17,'Regression Results'!$D$15:$D$17)*F865*C865</f>
        <v>16.527174062194224</v>
      </c>
      <c r="I865" s="53">
        <f t="shared" si="16"/>
        <v>23.880225800771282</v>
      </c>
    </row>
    <row r="866" spans="1:9" x14ac:dyDescent="0.25">
      <c r="A866" s="51">
        <v>5</v>
      </c>
      <c r="B866" s="51">
        <v>15</v>
      </c>
      <c r="C866" s="52">
        <v>76.354999708333338</v>
      </c>
      <c r="D866" s="54">
        <v>3</v>
      </c>
      <c r="E866">
        <v>2</v>
      </c>
      <c r="F866">
        <v>2</v>
      </c>
      <c r="G866" s="53">
        <f>'Regression Results'!$C$2*E866</f>
        <v>40.407399862965505</v>
      </c>
      <c r="H866">
        <f>LOOKUP(D866,'Regression Results'!$A$15:$A$17,'Regression Results'!$B$15:$B$17)+LOOKUP(D866,'Regression Results'!$A$15:$A$17,'Regression Results'!$C$15:$C$17)*F866+LOOKUP(D866,'Regression Results'!$A$15:$A$17,'Regression Results'!$D$15:$D$17)*F866*C866</f>
        <v>16.23380776795468</v>
      </c>
      <c r="I866" s="53">
        <f t="shared" si="16"/>
        <v>24.173592095010825</v>
      </c>
    </row>
    <row r="867" spans="1:9" x14ac:dyDescent="0.25">
      <c r="A867" s="51">
        <v>5</v>
      </c>
      <c r="B867" s="51">
        <v>16</v>
      </c>
      <c r="C867" s="52">
        <v>84.709999416666662</v>
      </c>
      <c r="D867" s="54">
        <v>3</v>
      </c>
      <c r="E867">
        <v>2</v>
      </c>
      <c r="F867">
        <v>2</v>
      </c>
      <c r="G867" s="53">
        <f>'Regression Results'!$C$2*E867</f>
        <v>40.407399862965505</v>
      </c>
      <c r="H867">
        <f>LOOKUP(D867,'Regression Results'!$A$15:$A$17,'Regression Results'!$B$15:$B$17)+LOOKUP(D867,'Regression Results'!$A$15:$A$17,'Regression Results'!$C$15:$C$17)*F867+LOOKUP(D867,'Regression Results'!$A$15:$A$17,'Regression Results'!$D$15:$D$17)*F867*C867</f>
        <v>13.235550211182858</v>
      </c>
      <c r="I867" s="53">
        <f t="shared" si="16"/>
        <v>27.171849651782647</v>
      </c>
    </row>
    <row r="868" spans="1:9" x14ac:dyDescent="0.25">
      <c r="A868" s="51">
        <v>5</v>
      </c>
      <c r="B868" s="51">
        <v>17</v>
      </c>
      <c r="C868" s="52">
        <v>87.32750041666668</v>
      </c>
      <c r="D868" s="54">
        <v>3</v>
      </c>
      <c r="E868">
        <v>2</v>
      </c>
      <c r="F868">
        <v>2</v>
      </c>
      <c r="G868" s="53">
        <f>'Regression Results'!$C$2*E868</f>
        <v>40.407399862965505</v>
      </c>
      <c r="H868">
        <f>LOOKUP(D868,'Regression Results'!$A$15:$A$17,'Regression Results'!$B$15:$B$17)+LOOKUP(D868,'Regression Results'!$A$15:$A$17,'Regression Results'!$C$15:$C$17)*F868+LOOKUP(D868,'Regression Results'!$A$15:$A$17,'Regression Results'!$D$15:$D$17)*F868*C868</f>
        <v>12.29623932822971</v>
      </c>
      <c r="I868" s="53">
        <f t="shared" si="16"/>
        <v>28.111160534735795</v>
      </c>
    </row>
    <row r="869" spans="1:9" x14ac:dyDescent="0.25">
      <c r="A869" s="51">
        <v>5</v>
      </c>
      <c r="B869" s="51">
        <v>18</v>
      </c>
      <c r="C869" s="52">
        <v>83.622498791666672</v>
      </c>
      <c r="D869" s="54">
        <v>3</v>
      </c>
      <c r="E869">
        <v>2</v>
      </c>
      <c r="F869">
        <v>2</v>
      </c>
      <c r="G869" s="53">
        <f>'Regression Results'!$C$2*E869</f>
        <v>40.407399862965505</v>
      </c>
      <c r="H869">
        <f>LOOKUP(D869,'Regression Results'!$A$15:$A$17,'Regression Results'!$B$15:$B$17)+LOOKUP(D869,'Regression Results'!$A$15:$A$17,'Regression Results'!$C$15:$C$17)*F869+LOOKUP(D869,'Regression Results'!$A$15:$A$17,'Regression Results'!$D$15:$D$17)*F869*C869</f>
        <v>13.625808389606032</v>
      </c>
      <c r="I869" s="53">
        <f t="shared" si="16"/>
        <v>26.781591473359473</v>
      </c>
    </row>
    <row r="870" spans="1:9" x14ac:dyDescent="0.25">
      <c r="A870" s="51">
        <v>5</v>
      </c>
      <c r="B870" s="51">
        <v>19</v>
      </c>
      <c r="C870" s="52">
        <v>88.31000058333332</v>
      </c>
      <c r="D870" s="54">
        <v>3</v>
      </c>
      <c r="E870">
        <v>2</v>
      </c>
      <c r="F870">
        <v>2</v>
      </c>
      <c r="G870" s="53">
        <f>'Regression Results'!$C$2*E870</f>
        <v>40.407399862965505</v>
      </c>
      <c r="H870">
        <f>LOOKUP(D870,'Regression Results'!$A$15:$A$17,'Regression Results'!$B$15:$B$17)+LOOKUP(D870,'Regression Results'!$A$15:$A$17,'Regression Results'!$C$15:$C$17)*F870+LOOKUP(D870,'Regression Results'!$A$15:$A$17,'Regression Results'!$D$15:$D$17)*F870*C870</f>
        <v>11.943661392613546</v>
      </c>
      <c r="I870" s="53">
        <f t="shared" si="16"/>
        <v>28.463738470351959</v>
      </c>
    </row>
    <row r="871" spans="1:9" x14ac:dyDescent="0.25">
      <c r="A871" s="51">
        <v>5</v>
      </c>
      <c r="B871" s="51">
        <v>20</v>
      </c>
      <c r="C871" s="52">
        <v>93.672499791666667</v>
      </c>
      <c r="D871" s="54">
        <v>3</v>
      </c>
      <c r="E871">
        <v>2</v>
      </c>
      <c r="F871">
        <v>2</v>
      </c>
      <c r="G871" s="53">
        <f>'Regression Results'!$C$2*E871</f>
        <v>40.407399862965505</v>
      </c>
      <c r="H871">
        <f>LOOKUP(D871,'Regression Results'!$A$15:$A$17,'Regression Results'!$B$15:$B$17)+LOOKUP(D871,'Regression Results'!$A$15:$A$17,'Regression Results'!$C$15:$C$17)*F871+LOOKUP(D871,'Regression Results'!$A$15:$A$17,'Regression Results'!$D$15:$D$17)*F871*C871</f>
        <v>10.01928624768901</v>
      </c>
      <c r="I871" s="53">
        <f t="shared" si="16"/>
        <v>30.388113615276495</v>
      </c>
    </row>
    <row r="872" spans="1:9" x14ac:dyDescent="0.25">
      <c r="A872" s="51">
        <v>5</v>
      </c>
      <c r="B872" s="51">
        <v>21</v>
      </c>
      <c r="C872" s="52">
        <v>95.982500374999987</v>
      </c>
      <c r="D872" s="54">
        <v>3</v>
      </c>
      <c r="E872">
        <v>2</v>
      </c>
      <c r="F872">
        <v>2</v>
      </c>
      <c r="G872" s="53">
        <f>'Regression Results'!$C$2*E872</f>
        <v>40.407399862965505</v>
      </c>
      <c r="H872">
        <f>LOOKUP(D872,'Regression Results'!$A$15:$A$17,'Regression Results'!$B$15:$B$17)+LOOKUP(D872,'Regression Results'!$A$15:$A$17,'Regression Results'!$C$15:$C$17)*F872+LOOKUP(D872,'Regression Results'!$A$15:$A$17,'Regression Results'!$D$15:$D$17)*F872*C872</f>
        <v>9.1903243150849434</v>
      </c>
      <c r="I872" s="53">
        <f t="shared" si="16"/>
        <v>31.217075547880562</v>
      </c>
    </row>
    <row r="873" spans="1:9" x14ac:dyDescent="0.25">
      <c r="A873" s="51">
        <v>5</v>
      </c>
      <c r="B873" s="51">
        <v>22</v>
      </c>
      <c r="C873" s="52">
        <v>91.174999708333345</v>
      </c>
      <c r="D873" s="54">
        <v>3</v>
      </c>
      <c r="E873">
        <v>2</v>
      </c>
      <c r="F873">
        <v>2</v>
      </c>
      <c r="G873" s="53">
        <f>'Regression Results'!$C$2*E873</f>
        <v>40.407399862965505</v>
      </c>
      <c r="H873">
        <f>LOOKUP(D873,'Regression Results'!$A$15:$A$17,'Regression Results'!$B$15:$B$17)+LOOKUP(D873,'Regression Results'!$A$15:$A$17,'Regression Results'!$C$15:$C$17)*F873+LOOKUP(D873,'Regression Results'!$A$15:$A$17,'Regression Results'!$D$15:$D$17)*F873*C873</f>
        <v>10.915533855025693</v>
      </c>
      <c r="I873" s="53">
        <f t="shared" si="16"/>
        <v>29.491866007939812</v>
      </c>
    </row>
    <row r="874" spans="1:9" x14ac:dyDescent="0.25">
      <c r="A874" s="51">
        <v>5</v>
      </c>
      <c r="B874" s="51">
        <v>23</v>
      </c>
      <c r="C874" s="52">
        <v>89.09750008333333</v>
      </c>
      <c r="D874" s="54">
        <v>3</v>
      </c>
      <c r="E874">
        <v>2</v>
      </c>
      <c r="F874">
        <v>2</v>
      </c>
      <c r="G874" s="53">
        <f>'Regression Results'!$C$2*E874</f>
        <v>40.407399862965505</v>
      </c>
      <c r="H874">
        <f>LOOKUP(D874,'Regression Results'!$A$15:$A$17,'Regression Results'!$B$15:$B$17)+LOOKUP(D874,'Regression Results'!$A$15:$A$17,'Regression Results'!$C$15:$C$17)*F874+LOOKUP(D874,'Regression Results'!$A$15:$A$17,'Regression Results'!$D$15:$D$17)*F874*C874</f>
        <v>11.661060984563971</v>
      </c>
      <c r="I874" s="53">
        <f t="shared" si="16"/>
        <v>28.746338878401534</v>
      </c>
    </row>
    <row r="875" spans="1:9" x14ac:dyDescent="0.25">
      <c r="A875" s="51">
        <v>5</v>
      </c>
      <c r="B875" s="51">
        <v>24</v>
      </c>
      <c r="C875" s="52">
        <v>83.637500541666654</v>
      </c>
      <c r="D875" s="54">
        <v>3</v>
      </c>
      <c r="E875">
        <v>2</v>
      </c>
      <c r="F875">
        <v>2</v>
      </c>
      <c r="G875" s="53">
        <f>'Regression Results'!$C$2*E875</f>
        <v>40.407399862965505</v>
      </c>
      <c r="H875">
        <f>LOOKUP(D875,'Regression Results'!$A$15:$A$17,'Regression Results'!$B$15:$B$17)+LOOKUP(D875,'Regression Results'!$A$15:$A$17,'Regression Results'!$C$15:$C$17)*F875+LOOKUP(D875,'Regression Results'!$A$15:$A$17,'Regression Results'!$D$15:$D$17)*F875*C875</f>
        <v>13.620424893271807</v>
      </c>
      <c r="I875" s="53">
        <f t="shared" si="16"/>
        <v>26.786974969693699</v>
      </c>
    </row>
    <row r="876" spans="1:9" x14ac:dyDescent="0.25">
      <c r="A876" s="51">
        <v>5</v>
      </c>
      <c r="B876" s="51">
        <v>25</v>
      </c>
      <c r="C876" s="52">
        <v>81.147499708333342</v>
      </c>
      <c r="D876" s="54">
        <v>3</v>
      </c>
      <c r="E876">
        <v>2</v>
      </c>
      <c r="F876">
        <v>2</v>
      </c>
      <c r="G876" s="53">
        <f>'Regression Results'!$C$2*E876</f>
        <v>40.407399862965505</v>
      </c>
      <c r="H876">
        <f>LOOKUP(D876,'Regression Results'!$A$15:$A$17,'Regression Results'!$B$15:$B$17)+LOOKUP(D876,'Regression Results'!$A$15:$A$17,'Regression Results'!$C$15:$C$17)*F876+LOOKUP(D876,'Regression Results'!$A$15:$A$17,'Regression Results'!$D$15:$D$17)*F876*C876</f>
        <v>14.513981335585438</v>
      </c>
      <c r="I876" s="53">
        <f t="shared" si="16"/>
        <v>25.893418527380067</v>
      </c>
    </row>
    <row r="877" spans="1:9" x14ac:dyDescent="0.25">
      <c r="A877" s="51">
        <v>5</v>
      </c>
      <c r="B877" s="51">
        <v>26</v>
      </c>
      <c r="C877" s="52">
        <v>85.220000250000012</v>
      </c>
      <c r="D877" s="54">
        <v>3</v>
      </c>
      <c r="E877">
        <v>2</v>
      </c>
      <c r="F877">
        <v>2</v>
      </c>
      <c r="G877" s="53">
        <f>'Regression Results'!$C$2*E877</f>
        <v>40.407399862965505</v>
      </c>
      <c r="H877">
        <f>LOOKUP(D877,'Regression Results'!$A$15:$A$17,'Regression Results'!$B$15:$B$17)+LOOKUP(D877,'Regression Results'!$A$15:$A$17,'Regression Results'!$C$15:$C$17)*F877+LOOKUP(D877,'Regression Results'!$A$15:$A$17,'Regression Results'!$D$15:$D$17)*F877*C877</f>
        <v>13.052532388815191</v>
      </c>
      <c r="I877" s="53">
        <f t="shared" si="16"/>
        <v>27.354867474150314</v>
      </c>
    </row>
    <row r="878" spans="1:9" x14ac:dyDescent="0.25">
      <c r="A878" s="51">
        <v>5</v>
      </c>
      <c r="B878" s="51">
        <v>27</v>
      </c>
      <c r="C878" s="52">
        <v>93.874999916666653</v>
      </c>
      <c r="D878" s="54">
        <v>3</v>
      </c>
      <c r="E878">
        <v>2</v>
      </c>
      <c r="F878">
        <v>2</v>
      </c>
      <c r="G878" s="53">
        <f>'Regression Results'!$C$2*E878</f>
        <v>40.407399862965505</v>
      </c>
      <c r="H878">
        <f>LOOKUP(D878,'Regression Results'!$A$15:$A$17,'Regression Results'!$B$15:$B$17)+LOOKUP(D878,'Regression Results'!$A$15:$A$17,'Regression Results'!$C$15:$C$17)*F878+LOOKUP(D878,'Regression Results'!$A$15:$A$17,'Regression Results'!$D$15:$D$17)*F878*C878</f>
        <v>9.9466174803373022</v>
      </c>
      <c r="I878" s="53">
        <f t="shared" si="16"/>
        <v>30.460782382628203</v>
      </c>
    </row>
    <row r="879" spans="1:9" x14ac:dyDescent="0.25">
      <c r="A879" s="51">
        <v>5</v>
      </c>
      <c r="B879" s="51">
        <v>28</v>
      </c>
      <c r="C879" s="52">
        <v>98.150000333333324</v>
      </c>
      <c r="D879" s="54">
        <v>3</v>
      </c>
      <c r="E879">
        <v>2</v>
      </c>
      <c r="F879">
        <v>2</v>
      </c>
      <c r="G879" s="53">
        <f>'Regression Results'!$C$2*E879</f>
        <v>40.407399862965505</v>
      </c>
      <c r="H879">
        <f>LOOKUP(D879,'Regression Results'!$A$15:$A$17,'Regression Results'!$B$15:$B$17)+LOOKUP(D879,'Regression Results'!$A$15:$A$17,'Regression Results'!$C$15:$C$17)*F879+LOOKUP(D879,'Regression Results'!$A$15:$A$17,'Regression Results'!$D$15:$D$17)*F879*C879</f>
        <v>8.4124998559298234</v>
      </c>
      <c r="I879" s="53">
        <f t="shared" si="16"/>
        <v>31.994900007035682</v>
      </c>
    </row>
    <row r="880" spans="1:9" x14ac:dyDescent="0.25">
      <c r="A880" s="51">
        <v>5</v>
      </c>
      <c r="B880" s="51">
        <v>29</v>
      </c>
      <c r="C880" s="52">
        <v>92.457500208333329</v>
      </c>
      <c r="D880" s="54">
        <v>3</v>
      </c>
      <c r="E880">
        <v>2</v>
      </c>
      <c r="F880">
        <v>2</v>
      </c>
      <c r="G880" s="53">
        <f>'Regression Results'!$C$2*E880</f>
        <v>40.407399862965505</v>
      </c>
      <c r="H880">
        <f>LOOKUP(D880,'Regression Results'!$A$15:$A$17,'Regression Results'!$B$15:$B$17)+LOOKUP(D880,'Regression Results'!$A$15:$A$17,'Regression Results'!$C$15:$C$17)*F880+LOOKUP(D880,'Regression Results'!$A$15:$A$17,'Regression Results'!$D$15:$D$17)*F880*C880</f>
        <v>10.455298433131745</v>
      </c>
      <c r="I880" s="53">
        <f t="shared" si="16"/>
        <v>29.95210142983376</v>
      </c>
    </row>
    <row r="881" spans="1:9" x14ac:dyDescent="0.25">
      <c r="A881" s="51">
        <v>5</v>
      </c>
      <c r="B881" s="51">
        <v>30</v>
      </c>
      <c r="C881" s="52">
        <v>89.937500458333361</v>
      </c>
      <c r="D881" s="54">
        <v>3</v>
      </c>
      <c r="E881">
        <v>2</v>
      </c>
      <c r="F881">
        <v>2</v>
      </c>
      <c r="G881" s="53">
        <f>'Regression Results'!$C$2*E881</f>
        <v>40.407399862965505</v>
      </c>
      <c r="H881">
        <f>LOOKUP(D881,'Regression Results'!$A$15:$A$17,'Regression Results'!$B$15:$B$17)+LOOKUP(D881,'Regression Results'!$A$15:$A$17,'Regression Results'!$C$15:$C$17)*F881+LOOKUP(D881,'Regression Results'!$A$15:$A$17,'Regression Results'!$D$15:$D$17)*F881*C881</f>
        <v>11.359620223348507</v>
      </c>
      <c r="I881" s="53">
        <f t="shared" si="16"/>
        <v>29.047779639616998</v>
      </c>
    </row>
    <row r="882" spans="1:9" x14ac:dyDescent="0.25">
      <c r="A882" s="51">
        <v>5</v>
      </c>
      <c r="B882" s="51">
        <v>31</v>
      </c>
      <c r="C882" s="52">
        <v>89.922499416666668</v>
      </c>
      <c r="D882" s="54">
        <v>3</v>
      </c>
      <c r="E882">
        <v>2</v>
      </c>
      <c r="F882">
        <v>2</v>
      </c>
      <c r="G882" s="53">
        <f>'Regression Results'!$C$2*E882</f>
        <v>40.407399862965505</v>
      </c>
      <c r="H882">
        <f>LOOKUP(D882,'Regression Results'!$A$15:$A$17,'Regression Results'!$B$15:$B$17)+LOOKUP(D882,'Regression Results'!$A$15:$A$17,'Regression Results'!$C$15:$C$17)*F882+LOOKUP(D882,'Regression Results'!$A$15:$A$17,'Regression Results'!$D$15:$D$17)*F882*C882</f>
        <v>11.365003465491739</v>
      </c>
      <c r="I882" s="53">
        <f t="shared" si="16"/>
        <v>29.042396397473766</v>
      </c>
    </row>
    <row r="883" spans="1:9" x14ac:dyDescent="0.25">
      <c r="A883" s="51">
        <v>6</v>
      </c>
      <c r="B883" s="51">
        <v>1</v>
      </c>
      <c r="C883" s="52">
        <v>88.47500054166666</v>
      </c>
      <c r="D883" s="54">
        <v>3</v>
      </c>
      <c r="E883">
        <v>2</v>
      </c>
      <c r="F883">
        <v>2</v>
      </c>
      <c r="G883" s="53">
        <f>'Regression Results'!$C$2*E883</f>
        <v>40.407399862965505</v>
      </c>
      <c r="H883">
        <f>LOOKUP(D883,'Regression Results'!$A$15:$A$17,'Regression Results'!$B$15:$B$17)+LOOKUP(D883,'Regression Results'!$A$15:$A$17,'Regression Results'!$C$15:$C$17)*F883+LOOKUP(D883,'Regression Results'!$A$15:$A$17,'Regression Results'!$D$15:$D$17)*F883*C883</f>
        <v>11.884449855903789</v>
      </c>
      <c r="I883" s="53">
        <f t="shared" si="16"/>
        <v>28.522950007061716</v>
      </c>
    </row>
    <row r="884" spans="1:9" x14ac:dyDescent="0.25">
      <c r="A884" s="51">
        <v>6</v>
      </c>
      <c r="B884" s="51">
        <v>2</v>
      </c>
      <c r="C884" s="52">
        <v>82.047499958333333</v>
      </c>
      <c r="D884" s="54">
        <v>3</v>
      </c>
      <c r="E884">
        <v>2</v>
      </c>
      <c r="F884">
        <v>2</v>
      </c>
      <c r="G884" s="53">
        <f>'Regression Results'!$C$2*E884</f>
        <v>40.407399862965505</v>
      </c>
      <c r="H884">
        <f>LOOKUP(D884,'Regression Results'!$A$15:$A$17,'Regression Results'!$B$15:$B$17)+LOOKUP(D884,'Regression Results'!$A$15:$A$17,'Regression Results'!$C$15:$C$17)*F884+LOOKUP(D884,'Regression Results'!$A$15:$A$17,'Regression Results'!$D$15:$D$17)*F884*C884</f>
        <v>14.191009145895524</v>
      </c>
      <c r="I884" s="53">
        <f t="shared" si="16"/>
        <v>26.216390717069981</v>
      </c>
    </row>
    <row r="885" spans="1:9" x14ac:dyDescent="0.25">
      <c r="A885" s="51">
        <v>6</v>
      </c>
      <c r="B885" s="51">
        <v>3</v>
      </c>
      <c r="C885" s="52">
        <v>80.517499791666665</v>
      </c>
      <c r="D885" s="54">
        <v>3</v>
      </c>
      <c r="E885">
        <v>2</v>
      </c>
      <c r="F885">
        <v>2</v>
      </c>
      <c r="G885" s="53">
        <f>'Regression Results'!$C$2*E885</f>
        <v>40.407399862965505</v>
      </c>
      <c r="H885">
        <f>LOOKUP(D885,'Regression Results'!$A$15:$A$17,'Regression Results'!$B$15:$B$17)+LOOKUP(D885,'Regression Results'!$A$15:$A$17,'Regression Results'!$C$15:$C$17)*F885+LOOKUP(D885,'Regression Results'!$A$15:$A$17,'Regression Results'!$D$15:$D$17)*F885*C885</f>
        <v>14.740061775663428</v>
      </c>
      <c r="I885" s="53">
        <f t="shared" si="16"/>
        <v>25.667338087302078</v>
      </c>
    </row>
    <row r="886" spans="1:9" x14ac:dyDescent="0.25">
      <c r="A886" s="51">
        <v>6</v>
      </c>
      <c r="B886" s="51">
        <v>4</v>
      </c>
      <c r="C886" s="52">
        <v>90.762500333333335</v>
      </c>
      <c r="D886" s="54">
        <v>3</v>
      </c>
      <c r="E886">
        <v>2</v>
      </c>
      <c r="F886">
        <v>2</v>
      </c>
      <c r="G886" s="53">
        <f>'Regression Results'!$C$2*E886</f>
        <v>40.407399862965505</v>
      </c>
      <c r="H886">
        <f>LOOKUP(D886,'Regression Results'!$A$15:$A$17,'Regression Results'!$B$15:$B$17)+LOOKUP(D886,'Regression Results'!$A$15:$A$17,'Regression Results'!$C$15:$C$17)*F886+LOOKUP(D886,'Regression Results'!$A$15:$A$17,'Regression Results'!$D$15:$D$17)*F886*C886</f>
        <v>11.063562509894929</v>
      </c>
      <c r="I886" s="53">
        <f t="shared" si="16"/>
        <v>29.343837353070576</v>
      </c>
    </row>
    <row r="887" spans="1:9" x14ac:dyDescent="0.25">
      <c r="A887" s="51">
        <v>6</v>
      </c>
      <c r="B887" s="51">
        <v>5</v>
      </c>
      <c r="C887" s="52">
        <v>98.539999124999994</v>
      </c>
      <c r="D887" s="54">
        <v>3</v>
      </c>
      <c r="E887">
        <v>2</v>
      </c>
      <c r="F887">
        <v>2</v>
      </c>
      <c r="G887" s="53">
        <f>'Regression Results'!$C$2*E887</f>
        <v>40.407399862965505</v>
      </c>
      <c r="H887">
        <f>LOOKUP(D887,'Regression Results'!$A$15:$A$17,'Regression Results'!$B$15:$B$17)+LOOKUP(D887,'Regression Results'!$A$15:$A$17,'Regression Results'!$C$15:$C$17)*F887+LOOKUP(D887,'Regression Results'!$A$15:$A$17,'Regression Results'!$D$15:$D$17)*F887*C887</f>
        <v>8.272545712893745</v>
      </c>
      <c r="I887" s="53">
        <f t="shared" si="16"/>
        <v>32.13485415007176</v>
      </c>
    </row>
    <row r="888" spans="1:9" x14ac:dyDescent="0.25">
      <c r="A888" s="51">
        <v>6</v>
      </c>
      <c r="B888" s="51">
        <v>6</v>
      </c>
      <c r="C888" s="52">
        <v>99.184999375000018</v>
      </c>
      <c r="D888" s="54">
        <v>3</v>
      </c>
      <c r="E888">
        <v>2</v>
      </c>
      <c r="F888">
        <v>2</v>
      </c>
      <c r="G888" s="53">
        <f>'Regression Results'!$C$2*E888</f>
        <v>40.407399862965505</v>
      </c>
      <c r="H888">
        <f>LOOKUP(D888,'Regression Results'!$A$15:$A$17,'Regression Results'!$B$15:$B$17)+LOOKUP(D888,'Regression Results'!$A$15:$A$17,'Regression Results'!$C$15:$C$17)*F888+LOOKUP(D888,'Regression Results'!$A$15:$A$17,'Regression Results'!$D$15:$D$17)*F888*C888</f>
        <v>8.0410822848635277</v>
      </c>
      <c r="I888" s="53">
        <f t="shared" si="16"/>
        <v>32.366317578101977</v>
      </c>
    </row>
    <row r="889" spans="1:9" x14ac:dyDescent="0.25">
      <c r="A889" s="51">
        <v>6</v>
      </c>
      <c r="B889" s="51">
        <v>7</v>
      </c>
      <c r="C889" s="52">
        <v>94.18249920833334</v>
      </c>
      <c r="D889" s="54">
        <v>3</v>
      </c>
      <c r="E889">
        <v>2</v>
      </c>
      <c r="F889">
        <v>2</v>
      </c>
      <c r="G889" s="53">
        <f>'Regression Results'!$C$2*E889</f>
        <v>40.407399862965505</v>
      </c>
      <c r="H889">
        <f>LOOKUP(D889,'Regression Results'!$A$15:$A$17,'Regression Results'!$B$15:$B$17)+LOOKUP(D889,'Regression Results'!$A$15:$A$17,'Regression Results'!$C$15:$C$17)*F889+LOOKUP(D889,'Regression Results'!$A$15:$A$17,'Regression Results'!$D$15:$D$17)*F889*C889</f>
        <v>9.8362689337033586</v>
      </c>
      <c r="I889" s="53">
        <f t="shared" si="16"/>
        <v>30.571130929262146</v>
      </c>
    </row>
    <row r="890" spans="1:9" x14ac:dyDescent="0.25">
      <c r="A890" s="51">
        <v>6</v>
      </c>
      <c r="B890" s="51">
        <v>8</v>
      </c>
      <c r="C890" s="52">
        <v>88.655000166666653</v>
      </c>
      <c r="D890" s="54">
        <v>3</v>
      </c>
      <c r="E890">
        <v>2</v>
      </c>
      <c r="F890">
        <v>2</v>
      </c>
      <c r="G890" s="53">
        <f>'Regression Results'!$C$2*E890</f>
        <v>40.407399862965505</v>
      </c>
      <c r="H890">
        <f>LOOKUP(D890,'Regression Results'!$A$15:$A$17,'Regression Results'!$B$15:$B$17)+LOOKUP(D890,'Regression Results'!$A$15:$A$17,'Regression Results'!$C$15:$C$17)*F890+LOOKUP(D890,'Regression Results'!$A$15:$A$17,'Regression Results'!$D$15:$D$17)*F890*C890</f>
        <v>11.819855570480414</v>
      </c>
      <c r="I890" s="53">
        <f t="shared" si="16"/>
        <v>28.587544292485092</v>
      </c>
    </row>
    <row r="891" spans="1:9" x14ac:dyDescent="0.25">
      <c r="A891" s="51">
        <v>6</v>
      </c>
      <c r="B891" s="51">
        <v>9</v>
      </c>
      <c r="C891" s="52">
        <v>80.239999791666676</v>
      </c>
      <c r="D891" s="54">
        <v>3</v>
      </c>
      <c r="E891">
        <v>2</v>
      </c>
      <c r="F891">
        <v>2</v>
      </c>
      <c r="G891" s="53">
        <f>'Regression Results'!$C$2*E891</f>
        <v>40.407399862965505</v>
      </c>
      <c r="H891">
        <f>LOOKUP(D891,'Regression Results'!$A$15:$A$17,'Regression Results'!$B$15:$B$17)+LOOKUP(D891,'Regression Results'!$A$15:$A$17,'Regression Results'!$C$15:$C$17)*F891+LOOKUP(D891,'Regression Results'!$A$15:$A$17,'Regression Results'!$D$15:$D$17)*F891*C891</f>
        <v>14.839644839822519</v>
      </c>
      <c r="I891" s="53">
        <f t="shared" si="16"/>
        <v>25.567755023142986</v>
      </c>
    </row>
    <row r="892" spans="1:9" x14ac:dyDescent="0.25">
      <c r="A892" s="51">
        <v>6</v>
      </c>
      <c r="B892" s="51">
        <v>10</v>
      </c>
      <c r="C892" s="52">
        <v>84.387500000000003</v>
      </c>
      <c r="D892" s="54">
        <v>3</v>
      </c>
      <c r="E892">
        <v>2</v>
      </c>
      <c r="F892">
        <v>2</v>
      </c>
      <c r="G892" s="53">
        <f>'Regression Results'!$C$2*E892</f>
        <v>40.407399862965505</v>
      </c>
      <c r="H892">
        <f>LOOKUP(D892,'Regression Results'!$A$15:$A$17,'Regression Results'!$B$15:$B$17)+LOOKUP(D892,'Regression Results'!$A$15:$A$17,'Regression Results'!$C$15:$C$17)*F892+LOOKUP(D892,'Regression Results'!$A$15:$A$17,'Regression Results'!$D$15:$D$17)*F892*C892</f>
        <v>13.351281671006955</v>
      </c>
      <c r="I892" s="53">
        <f t="shared" si="16"/>
        <v>27.05611819195855</v>
      </c>
    </row>
    <row r="893" spans="1:9" x14ac:dyDescent="0.25">
      <c r="A893" s="51">
        <v>6</v>
      </c>
      <c r="B893" s="51">
        <v>11</v>
      </c>
      <c r="C893" s="52">
        <v>83.825000124999988</v>
      </c>
      <c r="D893" s="54">
        <v>3</v>
      </c>
      <c r="E893">
        <v>2</v>
      </c>
      <c r="F893">
        <v>2</v>
      </c>
      <c r="G893" s="53">
        <f>'Regression Results'!$C$2*E893</f>
        <v>40.407399862965505</v>
      </c>
      <c r="H893">
        <f>LOOKUP(D893,'Regression Results'!$A$15:$A$17,'Regression Results'!$B$15:$B$17)+LOOKUP(D893,'Regression Results'!$A$15:$A$17,'Regression Results'!$C$15:$C$17)*F893+LOOKUP(D893,'Regression Results'!$A$15:$A$17,'Regression Results'!$D$15:$D$17)*F893*C893</f>
        <v>13.553139188634376</v>
      </c>
      <c r="I893" s="53">
        <f t="shared" si="16"/>
        <v>26.85426067433113</v>
      </c>
    </row>
    <row r="894" spans="1:9" x14ac:dyDescent="0.25">
      <c r="A894" s="51">
        <v>6</v>
      </c>
      <c r="B894" s="51">
        <v>12</v>
      </c>
      <c r="C894" s="52">
        <v>88.137499375000004</v>
      </c>
      <c r="D894" s="54">
        <v>3</v>
      </c>
      <c r="E894">
        <v>2</v>
      </c>
      <c r="F894">
        <v>2</v>
      </c>
      <c r="G894" s="53">
        <f>'Regression Results'!$C$2*E894</f>
        <v>40.407399862965505</v>
      </c>
      <c r="H894">
        <f>LOOKUP(D894,'Regression Results'!$A$15:$A$17,'Regression Results'!$B$15:$B$17)+LOOKUP(D894,'Regression Results'!$A$15:$A$17,'Regression Results'!$C$15:$C$17)*F894+LOOKUP(D894,'Regression Results'!$A$15:$A$17,'Regression Results'!$D$15:$D$17)*F894*C894</f>
        <v>12.005564812062115</v>
      </c>
      <c r="I894" s="53">
        <f t="shared" si="16"/>
        <v>28.40183505090339</v>
      </c>
    </row>
    <row r="895" spans="1:9" x14ac:dyDescent="0.25">
      <c r="A895" s="51">
        <v>6</v>
      </c>
      <c r="B895" s="51">
        <v>13</v>
      </c>
      <c r="C895" s="52">
        <v>89.592500041666653</v>
      </c>
      <c r="D895" s="54">
        <v>3</v>
      </c>
      <c r="E895">
        <v>2</v>
      </c>
      <c r="F895">
        <v>2</v>
      </c>
      <c r="G895" s="53">
        <f>'Regression Results'!$C$2*E895</f>
        <v>40.407399862965505</v>
      </c>
      <c r="H895">
        <f>LOOKUP(D895,'Regression Results'!$A$15:$A$17,'Regression Results'!$B$15:$B$17)+LOOKUP(D895,'Regression Results'!$A$15:$A$17,'Regression Results'!$C$15:$C$17)*F895+LOOKUP(D895,'Regression Results'!$A$15:$A$17,'Regression Results'!$D$15:$D$17)*F895*C895</f>
        <v>11.483426344529896</v>
      </c>
      <c r="I895" s="53">
        <f t="shared" si="16"/>
        <v>28.923973518435609</v>
      </c>
    </row>
    <row r="896" spans="1:9" x14ac:dyDescent="0.25">
      <c r="A896" s="51">
        <v>6</v>
      </c>
      <c r="B896" s="51">
        <v>14</v>
      </c>
      <c r="C896" s="52">
        <v>91.782500041666651</v>
      </c>
      <c r="D896" s="54">
        <v>3</v>
      </c>
      <c r="E896">
        <v>2</v>
      </c>
      <c r="F896">
        <v>2</v>
      </c>
      <c r="G896" s="53">
        <f>'Regression Results'!$C$2*E896</f>
        <v>40.407399862965505</v>
      </c>
      <c r="H896">
        <f>LOOKUP(D896,'Regression Results'!$A$15:$A$17,'Regression Results'!$B$15:$B$17)+LOOKUP(D896,'Regression Results'!$A$15:$A$17,'Regression Results'!$C$15:$C$17)*F896+LOOKUP(D896,'Regression Results'!$A$15:$A$17,'Regression Results'!$D$15:$D$17)*F896*C896</f>
        <v>10.697527567922975</v>
      </c>
      <c r="I896" s="53">
        <f t="shared" si="16"/>
        <v>29.70987229504253</v>
      </c>
    </row>
    <row r="897" spans="1:9" x14ac:dyDescent="0.25">
      <c r="A897" s="51">
        <v>6</v>
      </c>
      <c r="B897" s="51">
        <v>15</v>
      </c>
      <c r="C897" s="52">
        <v>92.877500624999996</v>
      </c>
      <c r="D897" s="54">
        <v>3</v>
      </c>
      <c r="E897">
        <v>2</v>
      </c>
      <c r="F897">
        <v>2</v>
      </c>
      <c r="G897" s="53">
        <f>'Regression Results'!$C$2*E897</f>
        <v>40.407399862965505</v>
      </c>
      <c r="H897">
        <f>LOOKUP(D897,'Regression Results'!$A$15:$A$17,'Regression Results'!$B$15:$B$17)+LOOKUP(D897,'Regression Results'!$A$15:$A$17,'Regression Results'!$C$15:$C$17)*F897+LOOKUP(D897,'Regression Results'!$A$15:$A$17,'Regression Results'!$D$15:$D$17)*F897*C897</f>
        <v>10.304577970285749</v>
      </c>
      <c r="I897" s="53">
        <f t="shared" si="16"/>
        <v>30.102821892679756</v>
      </c>
    </row>
    <row r="898" spans="1:9" x14ac:dyDescent="0.25">
      <c r="A898" s="51">
        <v>6</v>
      </c>
      <c r="B898" s="51">
        <v>16</v>
      </c>
      <c r="C898" s="52">
        <v>93.064999833333317</v>
      </c>
      <c r="D898" s="54">
        <v>3</v>
      </c>
      <c r="E898">
        <v>2</v>
      </c>
      <c r="F898">
        <v>2</v>
      </c>
      <c r="G898" s="53">
        <f>'Regression Results'!$C$2*E898</f>
        <v>40.407399862965505</v>
      </c>
      <c r="H898">
        <f>LOOKUP(D898,'Regression Results'!$A$15:$A$17,'Regression Results'!$B$15:$B$17)+LOOKUP(D898,'Regression Results'!$A$15:$A$17,'Regression Results'!$C$15:$C$17)*F898+LOOKUP(D898,'Regression Results'!$A$15:$A$17,'Regression Results'!$D$15:$D$17)*F898*C898</f>
        <v>10.237292400220028</v>
      </c>
      <c r="I898" s="53">
        <f t="shared" si="16"/>
        <v>30.170107462745477</v>
      </c>
    </row>
    <row r="899" spans="1:9" x14ac:dyDescent="0.25">
      <c r="A899" s="51">
        <v>6</v>
      </c>
      <c r="B899" s="51">
        <v>17</v>
      </c>
      <c r="C899" s="52">
        <v>93.6875</v>
      </c>
      <c r="D899" s="54">
        <v>3</v>
      </c>
      <c r="E899">
        <v>2</v>
      </c>
      <c r="F899">
        <v>2</v>
      </c>
      <c r="G899" s="53">
        <f>'Regression Results'!$C$2*E899</f>
        <v>40.407399862965505</v>
      </c>
      <c r="H899">
        <f>LOOKUP(D899,'Regression Results'!$A$15:$A$17,'Regression Results'!$B$15:$B$17)+LOOKUP(D899,'Regression Results'!$A$15:$A$17,'Regression Results'!$C$15:$C$17)*F899+LOOKUP(D899,'Regression Results'!$A$15:$A$17,'Regression Results'!$D$15:$D$17)*F899*C899</f>
        <v>10.013903304594031</v>
      </c>
      <c r="I899" s="53">
        <f t="shared" ref="I899:I962" si="17">G899-H899</f>
        <v>30.393496558371474</v>
      </c>
    </row>
    <row r="900" spans="1:9" x14ac:dyDescent="0.25">
      <c r="A900" s="51">
        <v>6</v>
      </c>
      <c r="B900" s="51">
        <v>18</v>
      </c>
      <c r="C900" s="52">
        <v>93.229999124999992</v>
      </c>
      <c r="D900" s="54">
        <v>3</v>
      </c>
      <c r="E900">
        <v>2</v>
      </c>
      <c r="F900">
        <v>2</v>
      </c>
      <c r="G900" s="53">
        <f>'Regression Results'!$C$2*E900</f>
        <v>40.407399862965505</v>
      </c>
      <c r="H900">
        <f>LOOKUP(D900,'Regression Results'!$A$15:$A$17,'Regression Results'!$B$15:$B$17)+LOOKUP(D900,'Regression Results'!$A$15:$A$17,'Regression Results'!$C$15:$C$17)*F900+LOOKUP(D900,'Regression Results'!$A$15:$A$17,'Regression Results'!$D$15:$D$17)*F900*C900</f>
        <v>10.17808110274887</v>
      </c>
      <c r="I900" s="53">
        <f t="shared" si="17"/>
        <v>30.229318760216636</v>
      </c>
    </row>
    <row r="901" spans="1:9" x14ac:dyDescent="0.25">
      <c r="A901" s="51">
        <v>6</v>
      </c>
      <c r="B901" s="51">
        <v>19</v>
      </c>
      <c r="C901" s="52">
        <v>92.247500541666668</v>
      </c>
      <c r="D901" s="54">
        <v>3</v>
      </c>
      <c r="E901">
        <v>2</v>
      </c>
      <c r="F901">
        <v>2</v>
      </c>
      <c r="G901" s="53">
        <f>'Regression Results'!$C$2*E901</f>
        <v>40.407399862965505</v>
      </c>
      <c r="H901">
        <f>LOOKUP(D901,'Regression Results'!$A$15:$A$17,'Regression Results'!$B$15:$B$17)+LOOKUP(D901,'Regression Results'!$A$15:$A$17,'Regression Results'!$C$15:$C$17)*F901+LOOKUP(D901,'Regression Results'!$A$15:$A$17,'Regression Results'!$D$15:$D$17)*F901*C901</f>
        <v>10.530658470173385</v>
      </c>
      <c r="I901" s="53">
        <f t="shared" si="17"/>
        <v>29.87674139279212</v>
      </c>
    </row>
    <row r="902" spans="1:9" x14ac:dyDescent="0.25">
      <c r="A902" s="51">
        <v>6</v>
      </c>
      <c r="B902" s="51">
        <v>20</v>
      </c>
      <c r="C902" s="52">
        <v>89.539998541666662</v>
      </c>
      <c r="D902" s="54">
        <v>3</v>
      </c>
      <c r="E902">
        <v>2</v>
      </c>
      <c r="F902">
        <v>2</v>
      </c>
      <c r="G902" s="53">
        <f>'Regression Results'!$C$2*E902</f>
        <v>40.407399862965505</v>
      </c>
      <c r="H902">
        <f>LOOKUP(D902,'Regression Results'!$A$15:$A$17,'Regression Results'!$B$15:$B$17)+LOOKUP(D902,'Regression Results'!$A$15:$A$17,'Regression Results'!$C$15:$C$17)*F902+LOOKUP(D902,'Regression Results'!$A$15:$A$17,'Regression Results'!$D$15:$D$17)*F902*C902</f>
        <v>11.502266921981956</v>
      </c>
      <c r="I902" s="53">
        <f t="shared" si="17"/>
        <v>28.905132940983549</v>
      </c>
    </row>
    <row r="903" spans="1:9" x14ac:dyDescent="0.25">
      <c r="A903" s="51">
        <v>6</v>
      </c>
      <c r="B903" s="51">
        <v>21</v>
      </c>
      <c r="C903" s="52">
        <v>85.392499916666665</v>
      </c>
      <c r="D903" s="54">
        <v>3</v>
      </c>
      <c r="E903">
        <v>2</v>
      </c>
      <c r="F903">
        <v>2</v>
      </c>
      <c r="G903" s="53">
        <f>'Regression Results'!$C$2*E903</f>
        <v>40.407399862965505</v>
      </c>
      <c r="H903">
        <f>LOOKUP(D903,'Regression Results'!$A$15:$A$17,'Regression Results'!$B$15:$B$17)+LOOKUP(D903,'Regression Results'!$A$15:$A$17,'Regression Results'!$C$15:$C$17)*F903+LOOKUP(D903,'Regression Results'!$A$15:$A$17,'Regression Results'!$D$15:$D$17)*F903*C903</f>
        <v>12.990629522605868</v>
      </c>
      <c r="I903" s="53">
        <f t="shared" si="17"/>
        <v>27.416770340359637</v>
      </c>
    </row>
    <row r="904" spans="1:9" x14ac:dyDescent="0.25">
      <c r="A904" s="51">
        <v>6</v>
      </c>
      <c r="B904" s="51">
        <v>22</v>
      </c>
      <c r="C904" s="52">
        <v>87.342499166666656</v>
      </c>
      <c r="D904" s="54">
        <v>3</v>
      </c>
      <c r="E904">
        <v>2</v>
      </c>
      <c r="F904">
        <v>2</v>
      </c>
      <c r="G904" s="53">
        <f>'Regression Results'!$C$2*E904</f>
        <v>40.407399862965505</v>
      </c>
      <c r="H904">
        <f>LOOKUP(D904,'Regression Results'!$A$15:$A$17,'Regression Results'!$B$15:$B$17)+LOOKUP(D904,'Regression Results'!$A$15:$A$17,'Regression Results'!$C$15:$C$17)*F904+LOOKUP(D904,'Regression Results'!$A$15:$A$17,'Regression Results'!$D$15:$D$17)*F904*C904</f>
        <v>12.290856908469156</v>
      </c>
      <c r="I904" s="53">
        <f t="shared" si="17"/>
        <v>28.116542954496349</v>
      </c>
    </row>
    <row r="905" spans="1:9" x14ac:dyDescent="0.25">
      <c r="A905" s="51">
        <v>6</v>
      </c>
      <c r="B905" s="51">
        <v>23</v>
      </c>
      <c r="C905" s="52">
        <v>91.550000208333316</v>
      </c>
      <c r="D905" s="54">
        <v>3</v>
      </c>
      <c r="E905">
        <v>2</v>
      </c>
      <c r="F905">
        <v>2</v>
      </c>
      <c r="G905" s="53">
        <f>'Regression Results'!$C$2*E905</f>
        <v>40.407399862965505</v>
      </c>
      <c r="H905">
        <f>LOOKUP(D905,'Regression Results'!$A$15:$A$17,'Regression Results'!$B$15:$B$17)+LOOKUP(D905,'Regression Results'!$A$15:$A$17,'Regression Results'!$C$15:$C$17)*F905+LOOKUP(D905,'Regression Results'!$A$15:$A$17,'Regression Results'!$D$15:$D$17)*F905*C905</f>
        <v>10.780961967273655</v>
      </c>
      <c r="I905" s="53">
        <f t="shared" si="17"/>
        <v>29.626437895691851</v>
      </c>
    </row>
    <row r="906" spans="1:9" x14ac:dyDescent="0.25">
      <c r="A906" s="51">
        <v>6</v>
      </c>
      <c r="B906" s="51">
        <v>24</v>
      </c>
      <c r="C906" s="52">
        <v>92.854999374999991</v>
      </c>
      <c r="D906" s="54">
        <v>3</v>
      </c>
      <c r="E906">
        <v>2</v>
      </c>
      <c r="F906">
        <v>2</v>
      </c>
      <c r="G906" s="53">
        <f>'Regression Results'!$C$2*E906</f>
        <v>40.407399862965505</v>
      </c>
      <c r="H906">
        <f>LOOKUP(D906,'Regression Results'!$A$15:$A$17,'Regression Results'!$B$15:$B$17)+LOOKUP(D906,'Regression Results'!$A$15:$A$17,'Regression Results'!$C$15:$C$17)*F906+LOOKUP(D906,'Regression Results'!$A$15:$A$17,'Regression Results'!$D$15:$D$17)*F906*C906</f>
        <v>10.312652721357495</v>
      </c>
      <c r="I906" s="53">
        <f t="shared" si="17"/>
        <v>30.094747141608011</v>
      </c>
    </row>
    <row r="907" spans="1:9" x14ac:dyDescent="0.25">
      <c r="A907" s="51">
        <v>6</v>
      </c>
      <c r="B907" s="51">
        <v>25</v>
      </c>
      <c r="C907" s="52">
        <v>94.114999583333329</v>
      </c>
      <c r="D907" s="54">
        <v>3</v>
      </c>
      <c r="E907">
        <v>2</v>
      </c>
      <c r="F907">
        <v>2</v>
      </c>
      <c r="G907" s="53">
        <f>'Regression Results'!$C$2*E907</f>
        <v>40.407399862965505</v>
      </c>
      <c r="H907">
        <f>LOOKUP(D907,'Regression Results'!$A$15:$A$17,'Regression Results'!$B$15:$B$17)+LOOKUP(D907,'Regression Results'!$A$15:$A$17,'Regression Results'!$C$15:$C$17)*F907+LOOKUP(D907,'Regression Results'!$A$15:$A$17,'Regression Results'!$D$15:$D$17)*F907*C907</f>
        <v>9.8604917066298157</v>
      </c>
      <c r="I907" s="53">
        <f t="shared" si="17"/>
        <v>30.546908156335689</v>
      </c>
    </row>
    <row r="908" spans="1:9" x14ac:dyDescent="0.25">
      <c r="A908" s="51">
        <v>6</v>
      </c>
      <c r="B908" s="51">
        <v>26</v>
      </c>
      <c r="C908" s="52">
        <v>94.662499958333328</v>
      </c>
      <c r="D908" s="54">
        <v>3</v>
      </c>
      <c r="E908">
        <v>2</v>
      </c>
      <c r="F908">
        <v>2</v>
      </c>
      <c r="G908" s="53">
        <f>'Regression Results'!$C$2*E908</f>
        <v>40.407399862965505</v>
      </c>
      <c r="H908">
        <f>LOOKUP(D908,'Regression Results'!$A$15:$A$17,'Regression Results'!$B$15:$B$17)+LOOKUP(D908,'Regression Results'!$A$15:$A$17,'Regression Results'!$C$15:$C$17)*F908+LOOKUP(D908,'Regression Results'!$A$15:$A$17,'Regression Results'!$D$15:$D$17)*F908*C908</f>
        <v>9.6640168779063771</v>
      </c>
      <c r="I908" s="53">
        <f t="shared" si="17"/>
        <v>30.743382985059128</v>
      </c>
    </row>
    <row r="909" spans="1:9" x14ac:dyDescent="0.25">
      <c r="A909" s="51">
        <v>6</v>
      </c>
      <c r="B909" s="51">
        <v>27</v>
      </c>
      <c r="C909" s="52">
        <v>90.657499708333305</v>
      </c>
      <c r="D909" s="54">
        <v>3</v>
      </c>
      <c r="E909">
        <v>2</v>
      </c>
      <c r="F909">
        <v>2</v>
      </c>
      <c r="G909" s="53">
        <f>'Regression Results'!$C$2*E909</f>
        <v>40.407399862965505</v>
      </c>
      <c r="H909">
        <f>LOOKUP(D909,'Regression Results'!$A$15:$A$17,'Regression Results'!$B$15:$B$17)+LOOKUP(D909,'Regression Results'!$A$15:$A$17,'Regression Results'!$C$15:$C$17)*F909+LOOKUP(D909,'Regression Results'!$A$15:$A$17,'Regression Results'!$D$15:$D$17)*F909*C909</f>
        <v>11.101242812511586</v>
      </c>
      <c r="I909" s="53">
        <f t="shared" si="17"/>
        <v>29.306157050453919</v>
      </c>
    </row>
    <row r="910" spans="1:9" x14ac:dyDescent="0.25">
      <c r="A910" s="51">
        <v>6</v>
      </c>
      <c r="B910" s="51">
        <v>28</v>
      </c>
      <c r="C910" s="52">
        <v>90.93499954166667</v>
      </c>
      <c r="D910" s="54">
        <v>3</v>
      </c>
      <c r="E910">
        <v>2</v>
      </c>
      <c r="F910">
        <v>2</v>
      </c>
      <c r="G910" s="53">
        <f>'Regression Results'!$C$2*E910</f>
        <v>40.407399862965505</v>
      </c>
      <c r="H910">
        <f>LOOKUP(D910,'Regression Results'!$A$15:$A$17,'Regression Results'!$B$15:$B$17)+LOOKUP(D910,'Regression Results'!$A$15:$A$17,'Regression Results'!$C$15:$C$17)*F910+LOOKUP(D910,'Regression Results'!$A$15:$A$17,'Regression Results'!$D$15:$D$17)*F910*C910</f>
        <v>11.001659808162124</v>
      </c>
      <c r="I910" s="53">
        <f t="shared" si="17"/>
        <v>29.405740054803381</v>
      </c>
    </row>
    <row r="911" spans="1:9" x14ac:dyDescent="0.25">
      <c r="A911" s="51">
        <v>6</v>
      </c>
      <c r="B911" s="51">
        <v>29</v>
      </c>
      <c r="C911" s="52">
        <v>91.400001333333321</v>
      </c>
      <c r="D911" s="54">
        <v>3</v>
      </c>
      <c r="E911">
        <v>2</v>
      </c>
      <c r="F911">
        <v>2</v>
      </c>
      <c r="G911" s="53">
        <f>'Regression Results'!$C$2*E911</f>
        <v>40.407399862965505</v>
      </c>
      <c r="H911">
        <f>LOOKUP(D911,'Regression Results'!$A$15:$A$17,'Regression Results'!$B$15:$B$17)+LOOKUP(D911,'Regression Results'!$A$15:$A$17,'Regression Results'!$C$15:$C$17)*F911+LOOKUP(D911,'Regression Results'!$A$15:$A$17,'Regression Results'!$D$15:$D$17)*F911*C911</f>
        <v>10.834790246887771</v>
      </c>
      <c r="I911" s="53">
        <f t="shared" si="17"/>
        <v>29.572609616077735</v>
      </c>
    </row>
    <row r="912" spans="1:9" x14ac:dyDescent="0.25">
      <c r="A912" s="51">
        <v>6</v>
      </c>
      <c r="B912" s="51">
        <v>30</v>
      </c>
      <c r="C912" s="52">
        <v>91.939999750000013</v>
      </c>
      <c r="D912" s="54">
        <v>3</v>
      </c>
      <c r="E912">
        <v>2</v>
      </c>
      <c r="F912">
        <v>2</v>
      </c>
      <c r="G912" s="53">
        <f>'Regression Results'!$C$2*E912</f>
        <v>40.407399862965505</v>
      </c>
      <c r="H912">
        <f>LOOKUP(D912,'Regression Results'!$A$15:$A$17,'Regression Results'!$B$15:$B$17)+LOOKUP(D912,'Regression Results'!$A$15:$A$17,'Regression Results'!$C$15:$C$17)*F912+LOOKUP(D912,'Regression Results'!$A$15:$A$17,'Regression Results'!$D$15:$D$17)*F912*C912</f>
        <v>10.641007555094149</v>
      </c>
      <c r="I912" s="53">
        <f t="shared" si="17"/>
        <v>29.766392307871357</v>
      </c>
    </row>
    <row r="913" spans="1:9" x14ac:dyDescent="0.25">
      <c r="A913" s="51">
        <v>7</v>
      </c>
      <c r="B913" s="51">
        <v>1</v>
      </c>
      <c r="C913" s="52">
        <v>95.787499833333356</v>
      </c>
      <c r="D913" s="54">
        <v>3</v>
      </c>
      <c r="E913">
        <v>2</v>
      </c>
      <c r="F913">
        <v>2</v>
      </c>
      <c r="G913" s="53">
        <f>'Regression Results'!$C$2*E913</f>
        <v>40.407399862965505</v>
      </c>
      <c r="H913">
        <f>LOOKUP(D913,'Regression Results'!$A$15:$A$17,'Regression Results'!$B$15:$B$17)+LOOKUP(D913,'Regression Results'!$A$15:$A$17,'Regression Results'!$C$15:$C$17)*F913+LOOKUP(D913,'Regression Results'!$A$15:$A$17,'Regression Results'!$D$15:$D$17)*F913*C913</f>
        <v>9.2603017977942983</v>
      </c>
      <c r="I913" s="53">
        <f t="shared" si="17"/>
        <v>31.147098065171207</v>
      </c>
    </row>
    <row r="914" spans="1:9" x14ac:dyDescent="0.25">
      <c r="A914" s="51">
        <v>7</v>
      </c>
      <c r="B914" s="51">
        <v>2</v>
      </c>
      <c r="C914" s="52">
        <v>97.152500083333322</v>
      </c>
      <c r="D914" s="54">
        <v>3</v>
      </c>
      <c r="E914">
        <v>2</v>
      </c>
      <c r="F914">
        <v>2</v>
      </c>
      <c r="G914" s="53">
        <f>'Regression Results'!$C$2*E914</f>
        <v>40.407399862965505</v>
      </c>
      <c r="H914">
        <f>LOOKUP(D914,'Regression Results'!$A$15:$A$17,'Regression Results'!$B$15:$B$17)+LOOKUP(D914,'Regression Results'!$A$15:$A$17,'Regression Results'!$C$15:$C$17)*F914+LOOKUP(D914,'Regression Results'!$A$15:$A$17,'Regression Results'!$D$15:$D$17)*F914*C914</f>
        <v>8.7704606897837465</v>
      </c>
      <c r="I914" s="53">
        <f t="shared" si="17"/>
        <v>31.636939173181759</v>
      </c>
    </row>
    <row r="915" spans="1:9" x14ac:dyDescent="0.25">
      <c r="A915" s="51">
        <v>7</v>
      </c>
      <c r="B915" s="51">
        <v>3</v>
      </c>
      <c r="C915" s="52">
        <v>94.189999958333317</v>
      </c>
      <c r="D915" s="54">
        <v>3</v>
      </c>
      <c r="E915">
        <v>2</v>
      </c>
      <c r="F915">
        <v>2</v>
      </c>
      <c r="G915" s="53">
        <f>'Regression Results'!$C$2*E915</f>
        <v>40.407399862965505</v>
      </c>
      <c r="H915">
        <f>LOOKUP(D915,'Regression Results'!$A$15:$A$17,'Regression Results'!$B$15:$B$17)+LOOKUP(D915,'Regression Results'!$A$15:$A$17,'Regression Results'!$C$15:$C$17)*F915+LOOKUP(D915,'Regression Results'!$A$15:$A$17,'Regression Results'!$D$15:$D$17)*F915*C915</f>
        <v>9.8335772303934874</v>
      </c>
      <c r="I915" s="53">
        <f t="shared" si="17"/>
        <v>30.573822632572018</v>
      </c>
    </row>
    <row r="916" spans="1:9" x14ac:dyDescent="0.25">
      <c r="A916" s="51">
        <v>7</v>
      </c>
      <c r="B916" s="51">
        <v>4</v>
      </c>
      <c r="C916" s="52">
        <v>91.58750079166667</v>
      </c>
      <c r="D916" s="54">
        <v>3</v>
      </c>
      <c r="E916">
        <v>2</v>
      </c>
      <c r="F916">
        <v>2</v>
      </c>
      <c r="G916" s="53">
        <f>'Regression Results'!$C$2*E916</f>
        <v>40.407399862965505</v>
      </c>
      <c r="H916">
        <f>LOOKUP(D916,'Regression Results'!$A$15:$A$17,'Regression Results'!$B$15:$B$17)+LOOKUP(D916,'Regression Results'!$A$15:$A$17,'Regression Results'!$C$15:$C$17)*F916+LOOKUP(D916,'Regression Results'!$A$15:$A$17,'Regression Results'!$D$15:$D$17)*F916*C916</f>
        <v>10.767504587107567</v>
      </c>
      <c r="I916" s="53">
        <f t="shared" si="17"/>
        <v>29.639895275857938</v>
      </c>
    </row>
    <row r="917" spans="1:9" x14ac:dyDescent="0.25">
      <c r="A917" s="51">
        <v>7</v>
      </c>
      <c r="B917" s="51">
        <v>5</v>
      </c>
      <c r="C917" s="52">
        <v>90.537499583333343</v>
      </c>
      <c r="D917" s="54">
        <v>3</v>
      </c>
      <c r="E917">
        <v>2</v>
      </c>
      <c r="F917">
        <v>2</v>
      </c>
      <c r="G917" s="53">
        <f>'Regression Results'!$C$2*E917</f>
        <v>40.407399862965505</v>
      </c>
      <c r="H917">
        <f>LOOKUP(D917,'Regression Results'!$A$15:$A$17,'Regression Results'!$B$15:$B$17)+LOOKUP(D917,'Regression Results'!$A$15:$A$17,'Regression Results'!$C$15:$C$17)*F917+LOOKUP(D917,'Regression Results'!$A$15:$A$17,'Regression Results'!$D$15:$D$17)*F917*C917</f>
        <v>11.1443058040322</v>
      </c>
      <c r="I917" s="53">
        <f t="shared" si="17"/>
        <v>29.263094058933305</v>
      </c>
    </row>
    <row r="918" spans="1:9" x14ac:dyDescent="0.25">
      <c r="A918" s="51">
        <v>7</v>
      </c>
      <c r="B918" s="51">
        <v>6</v>
      </c>
      <c r="C918" s="52">
        <v>91.017500208333331</v>
      </c>
      <c r="D918" s="54">
        <v>3</v>
      </c>
      <c r="E918">
        <v>2</v>
      </c>
      <c r="F918">
        <v>2</v>
      </c>
      <c r="G918" s="53">
        <f>'Regression Results'!$C$2*E918</f>
        <v>40.407399862965505</v>
      </c>
      <c r="H918">
        <f>LOOKUP(D918,'Regression Results'!$A$15:$A$17,'Regression Results'!$B$15:$B$17)+LOOKUP(D918,'Regression Results'!$A$15:$A$17,'Regression Results'!$C$15:$C$17)*F918+LOOKUP(D918,'Regression Results'!$A$15:$A$17,'Regression Results'!$D$15:$D$17)*F918*C918</f>
        <v>10.972053793092456</v>
      </c>
      <c r="I918" s="53">
        <f t="shared" si="17"/>
        <v>29.435346069873049</v>
      </c>
    </row>
    <row r="919" spans="1:9" x14ac:dyDescent="0.25">
      <c r="A919" s="51">
        <v>7</v>
      </c>
      <c r="B919" s="51">
        <v>7</v>
      </c>
      <c r="C919" s="52">
        <v>93.830000166666665</v>
      </c>
      <c r="D919" s="54">
        <v>3</v>
      </c>
      <c r="E919">
        <v>2</v>
      </c>
      <c r="F919">
        <v>2</v>
      </c>
      <c r="G919" s="53">
        <f>'Regression Results'!$C$2*E919</f>
        <v>40.407399862965505</v>
      </c>
      <c r="H919">
        <f>LOOKUP(D919,'Regression Results'!$A$15:$A$17,'Regression Results'!$B$15:$B$17)+LOOKUP(D919,'Regression Results'!$A$15:$A$17,'Regression Results'!$C$15:$C$17)*F919+LOOKUP(D919,'Regression Results'!$A$15:$A$17,'Regression Results'!$D$15:$D$17)*F919*C919</f>
        <v>9.9627659956216021</v>
      </c>
      <c r="I919" s="53">
        <f t="shared" si="17"/>
        <v>30.444633867343903</v>
      </c>
    </row>
    <row r="920" spans="1:9" x14ac:dyDescent="0.25">
      <c r="A920" s="51">
        <v>7</v>
      </c>
      <c r="B920" s="51">
        <v>8</v>
      </c>
      <c r="C920" s="52">
        <v>97.444999458333356</v>
      </c>
      <c r="D920" s="54">
        <v>3</v>
      </c>
      <c r="E920">
        <v>2</v>
      </c>
      <c r="F920">
        <v>2</v>
      </c>
      <c r="G920" s="53">
        <f>'Regression Results'!$C$2*E920</f>
        <v>40.407399862965505</v>
      </c>
      <c r="H920">
        <f>LOOKUP(D920,'Regression Results'!$A$15:$A$17,'Regression Results'!$B$15:$B$17)+LOOKUP(D920,'Regression Results'!$A$15:$A$17,'Regression Results'!$C$15:$C$17)*F920+LOOKUP(D920,'Regression Results'!$A$15:$A$17,'Regression Results'!$D$15:$D$17)*F920*C920</f>
        <v>8.6654949815778934</v>
      </c>
      <c r="I920" s="53">
        <f t="shared" si="17"/>
        <v>31.741904881387612</v>
      </c>
    </row>
    <row r="921" spans="1:9" x14ac:dyDescent="0.25">
      <c r="A921" s="51">
        <v>7</v>
      </c>
      <c r="B921" s="51">
        <v>9</v>
      </c>
      <c r="C921" s="52">
        <v>97.692499541666677</v>
      </c>
      <c r="D921" s="54">
        <v>3</v>
      </c>
      <c r="E921">
        <v>2</v>
      </c>
      <c r="F921">
        <v>2</v>
      </c>
      <c r="G921" s="53">
        <f>'Regression Results'!$C$2*E921</f>
        <v>40.407399862965505</v>
      </c>
      <c r="H921">
        <f>LOOKUP(D921,'Regression Results'!$A$15:$A$17,'Regression Results'!$B$15:$B$17)+LOOKUP(D921,'Regression Results'!$A$15:$A$17,'Regression Results'!$C$15:$C$17)*F921+LOOKUP(D921,'Regression Results'!$A$15:$A$17,'Regression Results'!$D$15:$D$17)*F921*C921</f>
        <v>8.5766776241798297</v>
      </c>
      <c r="I921" s="53">
        <f t="shared" si="17"/>
        <v>31.830722238785675</v>
      </c>
    </row>
    <row r="922" spans="1:9" x14ac:dyDescent="0.25">
      <c r="A922" s="51">
        <v>7</v>
      </c>
      <c r="B922" s="51">
        <v>10</v>
      </c>
      <c r="C922" s="52">
        <v>97.805000458333311</v>
      </c>
      <c r="D922" s="54">
        <v>3</v>
      </c>
      <c r="E922">
        <v>2</v>
      </c>
      <c r="F922">
        <v>2</v>
      </c>
      <c r="G922" s="53">
        <f>'Regression Results'!$C$2*E922</f>
        <v>40.407399862965505</v>
      </c>
      <c r="H922">
        <f>LOOKUP(D922,'Regression Results'!$A$15:$A$17,'Regression Results'!$B$15:$B$17)+LOOKUP(D922,'Regression Results'!$A$15:$A$17,'Regression Results'!$C$15:$C$17)*F922+LOOKUP(D922,'Regression Results'!$A$15:$A$17,'Regression Results'!$D$15:$D$17)*F922*C922</f>
        <v>8.5363057827298476</v>
      </c>
      <c r="I922" s="53">
        <f t="shared" si="17"/>
        <v>31.871094080235657</v>
      </c>
    </row>
    <row r="923" spans="1:9" x14ac:dyDescent="0.25">
      <c r="A923" s="51">
        <v>7</v>
      </c>
      <c r="B923" s="51">
        <v>11</v>
      </c>
      <c r="C923" s="52">
        <v>98.434999625000032</v>
      </c>
      <c r="D923" s="54">
        <v>3</v>
      </c>
      <c r="E923">
        <v>2</v>
      </c>
      <c r="F923">
        <v>2</v>
      </c>
      <c r="G923" s="53">
        <f>'Regression Results'!$C$2*E923</f>
        <v>40.407399862965505</v>
      </c>
      <c r="H923">
        <f>LOOKUP(D923,'Regression Results'!$A$15:$A$17,'Regression Results'!$B$15:$B$17)+LOOKUP(D923,'Regression Results'!$A$15:$A$17,'Regression Results'!$C$15:$C$17)*F923+LOOKUP(D923,'Regression Results'!$A$15:$A$17,'Regression Results'!$D$15:$D$17)*F923*C923</f>
        <v>8.3102256117952535</v>
      </c>
      <c r="I923" s="53">
        <f t="shared" si="17"/>
        <v>32.097174251170252</v>
      </c>
    </row>
    <row r="924" spans="1:9" x14ac:dyDescent="0.25">
      <c r="A924" s="51">
        <v>7</v>
      </c>
      <c r="B924" s="51">
        <v>12</v>
      </c>
      <c r="C924" s="52">
        <v>101.6900005</v>
      </c>
      <c r="D924" s="54">
        <v>3</v>
      </c>
      <c r="E924">
        <v>2</v>
      </c>
      <c r="F924">
        <v>2</v>
      </c>
      <c r="G924" s="53">
        <f>'Regression Results'!$C$2*E924</f>
        <v>40.407399862965505</v>
      </c>
      <c r="H924">
        <f>LOOKUP(D924,'Regression Results'!$A$15:$A$17,'Regression Results'!$B$15:$B$17)+LOOKUP(D924,'Regression Results'!$A$15:$A$17,'Regression Results'!$C$15:$C$17)*F924+LOOKUP(D924,'Regression Results'!$A$15:$A$17,'Regression Results'!$D$15:$D$17)*F924*C924</f>
        <v>7.1421428695500921</v>
      </c>
      <c r="I924" s="53">
        <f t="shared" si="17"/>
        <v>33.265256993415413</v>
      </c>
    </row>
    <row r="925" spans="1:9" x14ac:dyDescent="0.25">
      <c r="A925" s="51">
        <v>7</v>
      </c>
      <c r="B925" s="51">
        <v>13</v>
      </c>
      <c r="C925" s="52">
        <v>100.17500029166666</v>
      </c>
      <c r="D925" s="54">
        <v>3</v>
      </c>
      <c r="E925">
        <v>2</v>
      </c>
      <c r="F925">
        <v>2</v>
      </c>
      <c r="G925" s="53">
        <f>'Regression Results'!$C$2*E925</f>
        <v>40.407399862965505</v>
      </c>
      <c r="H925">
        <f>LOOKUP(D925,'Regression Results'!$A$15:$A$17,'Regression Results'!$B$15:$B$17)+LOOKUP(D925,'Regression Results'!$A$15:$A$17,'Regression Results'!$C$15:$C$17)*F925+LOOKUP(D925,'Regression Results'!$A$15:$A$17,'Regression Results'!$D$15:$D$17)*F925*C925</f>
        <v>7.6858126459374816</v>
      </c>
      <c r="I925" s="53">
        <f t="shared" si="17"/>
        <v>32.721587217028024</v>
      </c>
    </row>
    <row r="926" spans="1:9" x14ac:dyDescent="0.25">
      <c r="A926" s="51">
        <v>7</v>
      </c>
      <c r="B926" s="51">
        <v>14</v>
      </c>
      <c r="C926" s="52">
        <v>97.782500208333317</v>
      </c>
      <c r="D926" s="54">
        <v>3</v>
      </c>
      <c r="E926">
        <v>2</v>
      </c>
      <c r="F926">
        <v>2</v>
      </c>
      <c r="G926" s="53">
        <f>'Regression Results'!$C$2*E926</f>
        <v>40.407399862965505</v>
      </c>
      <c r="H926">
        <f>LOOKUP(D926,'Regression Results'!$A$15:$A$17,'Regression Results'!$B$15:$B$17)+LOOKUP(D926,'Regression Results'!$A$15:$A$17,'Regression Results'!$C$15:$C$17)*F926+LOOKUP(D926,'Regression Results'!$A$15:$A$17,'Regression Results'!$D$15:$D$17)*F926*C926</f>
        <v>8.5443801749436972</v>
      </c>
      <c r="I926" s="53">
        <f t="shared" si="17"/>
        <v>31.863019688021808</v>
      </c>
    </row>
    <row r="927" spans="1:9" x14ac:dyDescent="0.25">
      <c r="A927" s="51">
        <v>7</v>
      </c>
      <c r="B927" s="51">
        <v>15</v>
      </c>
      <c r="C927" s="52">
        <v>95.262500333333321</v>
      </c>
      <c r="D927" s="54">
        <v>3</v>
      </c>
      <c r="E927">
        <v>2</v>
      </c>
      <c r="F927">
        <v>2</v>
      </c>
      <c r="G927" s="53">
        <f>'Regression Results'!$C$2*E927</f>
        <v>40.407399862965505</v>
      </c>
      <c r="H927">
        <f>LOOKUP(D927,'Regression Results'!$A$15:$A$17,'Regression Results'!$B$15:$B$17)+LOOKUP(D927,'Regression Results'!$A$15:$A$17,'Regression Results'!$C$15:$C$17)*F927+LOOKUP(D927,'Regression Results'!$A$15:$A$17,'Regression Results'!$D$15:$D$17)*F927*C927</f>
        <v>9.4487020100177048</v>
      </c>
      <c r="I927" s="53">
        <f t="shared" si="17"/>
        <v>30.9586978529478</v>
      </c>
    </row>
    <row r="928" spans="1:9" x14ac:dyDescent="0.25">
      <c r="A928" s="51">
        <v>7</v>
      </c>
      <c r="B928" s="51">
        <v>16</v>
      </c>
      <c r="C928" s="52">
        <v>95.780000041666653</v>
      </c>
      <c r="D928" s="54">
        <v>3</v>
      </c>
      <c r="E928">
        <v>2</v>
      </c>
      <c r="F928">
        <v>2</v>
      </c>
      <c r="G928" s="53">
        <f>'Regression Results'!$C$2*E928</f>
        <v>40.407399862965505</v>
      </c>
      <c r="H928">
        <f>LOOKUP(D928,'Regression Results'!$A$15:$A$17,'Regression Results'!$B$15:$B$17)+LOOKUP(D928,'Regression Results'!$A$15:$A$17,'Regression Results'!$C$15:$C$17)*F928+LOOKUP(D928,'Regression Results'!$A$15:$A$17,'Regression Results'!$D$15:$D$17)*F928*C928</f>
        <v>9.2629931571987143</v>
      </c>
      <c r="I928" s="53">
        <f t="shared" si="17"/>
        <v>31.144406705766791</v>
      </c>
    </row>
    <row r="929" spans="1:9" x14ac:dyDescent="0.25">
      <c r="A929" s="51">
        <v>7</v>
      </c>
      <c r="B929" s="51">
        <v>17</v>
      </c>
      <c r="C929" s="52">
        <v>95.075000625000015</v>
      </c>
      <c r="D929" s="54">
        <v>3</v>
      </c>
      <c r="E929">
        <v>2</v>
      </c>
      <c r="F929">
        <v>2</v>
      </c>
      <c r="G929" s="53">
        <f>'Regression Results'!$C$2*E929</f>
        <v>40.407399862965505</v>
      </c>
      <c r="H929">
        <f>LOOKUP(D929,'Regression Results'!$A$15:$A$17,'Regression Results'!$B$15:$B$17)+LOOKUP(D929,'Regression Results'!$A$15:$A$17,'Regression Results'!$C$15:$C$17)*F929+LOOKUP(D929,'Regression Results'!$A$15:$A$17,'Regression Results'!$D$15:$D$17)*F929*C929</f>
        <v>9.5159877595123632</v>
      </c>
      <c r="I929" s="53">
        <f t="shared" si="17"/>
        <v>30.891412103453142</v>
      </c>
    </row>
    <row r="930" spans="1:9" x14ac:dyDescent="0.25">
      <c r="A930" s="51">
        <v>7</v>
      </c>
      <c r="B930" s="51">
        <v>18</v>
      </c>
      <c r="C930" s="52">
        <v>94.437500374999999</v>
      </c>
      <c r="D930" s="54">
        <v>3</v>
      </c>
      <c r="E930">
        <v>2</v>
      </c>
      <c r="F930">
        <v>2</v>
      </c>
      <c r="G930" s="53">
        <f>'Regression Results'!$C$2*E930</f>
        <v>40.407399862965505</v>
      </c>
      <c r="H930">
        <f>LOOKUP(D930,'Regression Results'!$A$15:$A$17,'Regression Results'!$B$15:$B$17)+LOOKUP(D930,'Regression Results'!$A$15:$A$17,'Regression Results'!$C$15:$C$17)*F930+LOOKUP(D930,'Regression Results'!$A$15:$A$17,'Regression Results'!$D$15:$D$17)*F930*C930</f>
        <v>9.7447597533761154</v>
      </c>
      <c r="I930" s="53">
        <f t="shared" si="17"/>
        <v>30.66264010958939</v>
      </c>
    </row>
    <row r="931" spans="1:9" x14ac:dyDescent="0.25">
      <c r="A931" s="51">
        <v>7</v>
      </c>
      <c r="B931" s="51">
        <v>19</v>
      </c>
      <c r="C931" s="52">
        <v>94.887499999999989</v>
      </c>
      <c r="D931" s="54">
        <v>3</v>
      </c>
      <c r="E931">
        <v>2</v>
      </c>
      <c r="F931">
        <v>2</v>
      </c>
      <c r="G931" s="53">
        <f>'Regression Results'!$C$2*E931</f>
        <v>40.407399862965505</v>
      </c>
      <c r="H931">
        <f>LOOKUP(D931,'Regression Results'!$A$15:$A$17,'Regression Results'!$B$15:$B$17)+LOOKUP(D931,'Regression Results'!$A$15:$A$17,'Regression Results'!$C$15:$C$17)*F931+LOOKUP(D931,'Regression Results'!$A$15:$A$17,'Regression Results'!$D$15:$D$17)*F931*C931</f>
        <v>9.5832738379601068</v>
      </c>
      <c r="I931" s="53">
        <f t="shared" si="17"/>
        <v>30.824126025005398</v>
      </c>
    </row>
    <row r="932" spans="1:9" x14ac:dyDescent="0.25">
      <c r="A932" s="51">
        <v>7</v>
      </c>
      <c r="B932" s="51">
        <v>20</v>
      </c>
      <c r="C932" s="52">
        <v>93.139998958333351</v>
      </c>
      <c r="D932" s="54">
        <v>3</v>
      </c>
      <c r="E932">
        <v>2</v>
      </c>
      <c r="F932">
        <v>2</v>
      </c>
      <c r="G932" s="53">
        <f>'Regression Results'!$C$2*E932</f>
        <v>40.407399862965505</v>
      </c>
      <c r="H932">
        <f>LOOKUP(D932,'Regression Results'!$A$15:$A$17,'Regression Results'!$B$15:$B$17)+LOOKUP(D932,'Regression Results'!$A$15:$A$17,'Regression Results'!$C$15:$C$17)*F932+LOOKUP(D932,'Regression Results'!$A$15:$A$17,'Regression Results'!$D$15:$D$17)*F932*C932</f>
        <v>10.21037837255605</v>
      </c>
      <c r="I932" s="53">
        <f t="shared" si="17"/>
        <v>30.197021490409455</v>
      </c>
    </row>
    <row r="933" spans="1:9" x14ac:dyDescent="0.25">
      <c r="A933" s="51">
        <v>7</v>
      </c>
      <c r="B933" s="51">
        <v>21</v>
      </c>
      <c r="C933" s="52">
        <v>90.994999833333324</v>
      </c>
      <c r="D933" s="54">
        <v>3</v>
      </c>
      <c r="E933">
        <v>2</v>
      </c>
      <c r="F933">
        <v>2</v>
      </c>
      <c r="G933" s="53">
        <f>'Regression Results'!$C$2*E933</f>
        <v>40.407399862965505</v>
      </c>
      <c r="H933">
        <f>LOOKUP(D933,'Regression Results'!$A$15:$A$17,'Regression Results'!$B$15:$B$17)+LOOKUP(D933,'Regression Results'!$A$15:$A$17,'Regression Results'!$C$15:$C$17)*F933+LOOKUP(D933,'Regression Results'!$A$15:$A$17,'Regression Results'!$D$15:$D$17)*F933*C933</f>
        <v>10.980128230163551</v>
      </c>
      <c r="I933" s="53">
        <f t="shared" si="17"/>
        <v>29.427271632801954</v>
      </c>
    </row>
    <row r="934" spans="1:9" x14ac:dyDescent="0.25">
      <c r="A934" s="51">
        <v>7</v>
      </c>
      <c r="B934" s="51">
        <v>22</v>
      </c>
      <c r="C934" s="52">
        <v>93.829999333333333</v>
      </c>
      <c r="D934" s="54">
        <v>3</v>
      </c>
      <c r="E934">
        <v>2</v>
      </c>
      <c r="F934">
        <v>2</v>
      </c>
      <c r="G934" s="53">
        <f>'Regression Results'!$C$2*E934</f>
        <v>40.407399862965505</v>
      </c>
      <c r="H934">
        <f>LOOKUP(D934,'Regression Results'!$A$15:$A$17,'Regression Results'!$B$15:$B$17)+LOOKUP(D934,'Regression Results'!$A$15:$A$17,'Regression Results'!$C$15:$C$17)*F934+LOOKUP(D934,'Regression Results'!$A$15:$A$17,'Regression Results'!$D$15:$D$17)*F934*C934</f>
        <v>9.9627662946698408</v>
      </c>
      <c r="I934" s="53">
        <f t="shared" si="17"/>
        <v>30.444633568295664</v>
      </c>
    </row>
    <row r="935" spans="1:9" x14ac:dyDescent="0.25">
      <c r="A935" s="51">
        <v>7</v>
      </c>
      <c r="B935" s="51">
        <v>23</v>
      </c>
      <c r="C935" s="52">
        <v>93.67250016666668</v>
      </c>
      <c r="D935" s="54">
        <v>3</v>
      </c>
      <c r="E935">
        <v>2</v>
      </c>
      <c r="F935">
        <v>2</v>
      </c>
      <c r="G935" s="53">
        <f>'Regression Results'!$C$2*E935</f>
        <v>40.407399862965505</v>
      </c>
      <c r="H935">
        <f>LOOKUP(D935,'Regression Results'!$A$15:$A$17,'Regression Results'!$B$15:$B$17)+LOOKUP(D935,'Regression Results'!$A$15:$A$17,'Regression Results'!$C$15:$C$17)*F935+LOOKUP(D935,'Regression Results'!$A$15:$A$17,'Regression Results'!$D$15:$D$17)*F935*C935</f>
        <v>10.019286113117296</v>
      </c>
      <c r="I935" s="53">
        <f t="shared" si="17"/>
        <v>30.388113749848209</v>
      </c>
    </row>
    <row r="936" spans="1:9" x14ac:dyDescent="0.25">
      <c r="A936" s="51">
        <v>7</v>
      </c>
      <c r="B936" s="51">
        <v>24</v>
      </c>
      <c r="C936" s="52">
        <v>96.800000666666662</v>
      </c>
      <c r="D936" s="54">
        <v>3</v>
      </c>
      <c r="E936">
        <v>2</v>
      </c>
      <c r="F936">
        <v>2</v>
      </c>
      <c r="G936" s="53">
        <f>'Regression Results'!$C$2*E936</f>
        <v>40.407399862965505</v>
      </c>
      <c r="H936">
        <f>LOOKUP(D936,'Regression Results'!$A$15:$A$17,'Regression Results'!$B$15:$B$17)+LOOKUP(D936,'Regression Results'!$A$15:$A$17,'Regression Results'!$C$15:$C$17)*F936+LOOKUP(D936,'Regression Results'!$A$15:$A$17,'Regression Results'!$D$15:$D$17)*F936*C936</f>
        <v>8.8969578862736896</v>
      </c>
      <c r="I936" s="53">
        <f t="shared" si="17"/>
        <v>31.510441976691816</v>
      </c>
    </row>
    <row r="937" spans="1:9" x14ac:dyDescent="0.25">
      <c r="A937" s="51">
        <v>7</v>
      </c>
      <c r="B937" s="51">
        <v>25</v>
      </c>
      <c r="C937" s="52">
        <v>97.804999666666674</v>
      </c>
      <c r="D937" s="54">
        <v>3</v>
      </c>
      <c r="E937">
        <v>2</v>
      </c>
      <c r="F937">
        <v>2</v>
      </c>
      <c r="G937" s="53">
        <f>'Regression Results'!$C$2*E937</f>
        <v>40.407399862965505</v>
      </c>
      <c r="H937">
        <f>LOOKUP(D937,'Regression Results'!$A$15:$A$17,'Regression Results'!$B$15:$B$17)+LOOKUP(D937,'Regression Results'!$A$15:$A$17,'Regression Results'!$C$15:$C$17)*F937+LOOKUP(D937,'Regression Results'!$A$15:$A$17,'Regression Results'!$D$15:$D$17)*F937*C937</f>
        <v>8.5363060668256594</v>
      </c>
      <c r="I937" s="53">
        <f t="shared" si="17"/>
        <v>31.871093796139846</v>
      </c>
    </row>
    <row r="938" spans="1:9" x14ac:dyDescent="0.25">
      <c r="A938" s="51">
        <v>7</v>
      </c>
      <c r="B938" s="51">
        <v>26</v>
      </c>
      <c r="C938" s="52">
        <v>95.577500499999999</v>
      </c>
      <c r="D938" s="54">
        <v>3</v>
      </c>
      <c r="E938">
        <v>2</v>
      </c>
      <c r="F938">
        <v>2</v>
      </c>
      <c r="G938" s="53">
        <f>'Regression Results'!$C$2*E938</f>
        <v>40.407399862965505</v>
      </c>
      <c r="H938">
        <f>LOOKUP(D938,'Regression Results'!$A$15:$A$17,'Regression Results'!$B$15:$B$17)+LOOKUP(D938,'Regression Results'!$A$15:$A$17,'Regression Results'!$C$15:$C$17)*F938+LOOKUP(D938,'Regression Results'!$A$15:$A$17,'Regression Results'!$D$15:$D$17)*F938*C938</f>
        <v>9.3356617152166521</v>
      </c>
      <c r="I938" s="53">
        <f t="shared" si="17"/>
        <v>31.071738147748853</v>
      </c>
    </row>
    <row r="939" spans="1:9" x14ac:dyDescent="0.25">
      <c r="A939" s="51">
        <v>7</v>
      </c>
      <c r="B939" s="51">
        <v>27</v>
      </c>
      <c r="C939" s="52">
        <v>91.550000999999966</v>
      </c>
      <c r="D939" s="54">
        <v>3</v>
      </c>
      <c r="E939">
        <v>2</v>
      </c>
      <c r="F939">
        <v>2</v>
      </c>
      <c r="G939" s="53">
        <f>'Regression Results'!$C$2*E939</f>
        <v>40.407399862965505</v>
      </c>
      <c r="H939">
        <f>LOOKUP(D939,'Regression Results'!$A$15:$A$17,'Regression Results'!$B$15:$B$17)+LOOKUP(D939,'Regression Results'!$A$15:$A$17,'Regression Results'!$C$15:$C$17)*F939+LOOKUP(D939,'Regression Results'!$A$15:$A$17,'Regression Results'!$D$15:$D$17)*F939*C939</f>
        <v>10.780961683177829</v>
      </c>
      <c r="I939" s="53">
        <f t="shared" si="17"/>
        <v>29.626438179787677</v>
      </c>
    </row>
    <row r="940" spans="1:9" x14ac:dyDescent="0.25">
      <c r="A940" s="51">
        <v>7</v>
      </c>
      <c r="B940" s="51">
        <v>28</v>
      </c>
      <c r="C940" s="52">
        <v>91.010000208333338</v>
      </c>
      <c r="D940" s="54">
        <v>3</v>
      </c>
      <c r="E940">
        <v>2</v>
      </c>
      <c r="F940">
        <v>2</v>
      </c>
      <c r="G940" s="53">
        <f>'Regression Results'!$C$2*E940</f>
        <v>40.407399862965505</v>
      </c>
      <c r="H940">
        <f>LOOKUP(D940,'Regression Results'!$A$15:$A$17,'Regression Results'!$B$15:$B$17)+LOOKUP(D940,'Regression Results'!$A$15:$A$17,'Regression Results'!$C$15:$C$17)*F940+LOOKUP(D940,'Regression Results'!$A$15:$A$17,'Regression Results'!$D$15:$D$17)*F940*C940</f>
        <v>10.974745227258914</v>
      </c>
      <c r="I940" s="53">
        <f t="shared" si="17"/>
        <v>29.432654635706591</v>
      </c>
    </row>
    <row r="941" spans="1:9" x14ac:dyDescent="0.25">
      <c r="A941" s="51">
        <v>7</v>
      </c>
      <c r="B941" s="51">
        <v>29</v>
      </c>
      <c r="C941" s="52">
        <v>94.152500000000018</v>
      </c>
      <c r="D941" s="54">
        <v>3</v>
      </c>
      <c r="E941">
        <v>2</v>
      </c>
      <c r="F941">
        <v>2</v>
      </c>
      <c r="G941" s="53">
        <f>'Regression Results'!$C$2*E941</f>
        <v>40.407399862965505</v>
      </c>
      <c r="H941">
        <f>LOOKUP(D941,'Regression Results'!$A$15:$A$17,'Regression Results'!$B$15:$B$17)+LOOKUP(D941,'Regression Results'!$A$15:$A$17,'Regression Results'!$C$15:$C$17)*F941+LOOKUP(D941,'Regression Results'!$A$15:$A$17,'Regression Results'!$D$15:$D$17)*F941*C941</f>
        <v>9.8470343862733714</v>
      </c>
      <c r="I941" s="53">
        <f t="shared" si="17"/>
        <v>30.560365476692134</v>
      </c>
    </row>
    <row r="942" spans="1:9" x14ac:dyDescent="0.25">
      <c r="A942" s="51">
        <v>7</v>
      </c>
      <c r="B942" s="51">
        <v>30</v>
      </c>
      <c r="C942" s="52">
        <v>94.752499708333332</v>
      </c>
      <c r="D942" s="54">
        <v>3</v>
      </c>
      <c r="E942">
        <v>2</v>
      </c>
      <c r="F942">
        <v>2</v>
      </c>
      <c r="G942" s="53">
        <f>'Regression Results'!$C$2*E942</f>
        <v>40.407399862965505</v>
      </c>
      <c r="H942">
        <f>LOOKUP(D942,'Regression Results'!$A$15:$A$17,'Regression Results'!$B$15:$B$17)+LOOKUP(D942,'Regression Results'!$A$15:$A$17,'Regression Results'!$C$15:$C$17)*F942+LOOKUP(D942,'Regression Results'!$A$15:$A$17,'Regression Results'!$D$15:$D$17)*F942*C942</f>
        <v>9.6317197576233013</v>
      </c>
      <c r="I942" s="53">
        <f t="shared" si="17"/>
        <v>30.775680105342204</v>
      </c>
    </row>
    <row r="943" spans="1:9" x14ac:dyDescent="0.25">
      <c r="A943" s="51">
        <v>7</v>
      </c>
      <c r="B943" s="51">
        <v>31</v>
      </c>
      <c r="C943" s="52">
        <v>92.60750104166668</v>
      </c>
      <c r="D943" s="54">
        <v>3</v>
      </c>
      <c r="E943">
        <v>2</v>
      </c>
      <c r="F943">
        <v>2</v>
      </c>
      <c r="G943" s="53">
        <f>'Regression Results'!$C$2*E943</f>
        <v>40.407399862965505</v>
      </c>
      <c r="H943">
        <f>LOOKUP(D943,'Regression Results'!$A$15:$A$17,'Regression Results'!$B$15:$B$17)+LOOKUP(D943,'Regression Results'!$A$15:$A$17,'Regression Results'!$C$15:$C$17)*F943+LOOKUP(D943,'Regression Results'!$A$15:$A$17,'Regression Results'!$D$15:$D$17)*F943*C943</f>
        <v>10.401469450754256</v>
      </c>
      <c r="I943" s="53">
        <f t="shared" si="17"/>
        <v>30.005930412211249</v>
      </c>
    </row>
    <row r="944" spans="1:9" x14ac:dyDescent="0.25">
      <c r="A944" s="51">
        <v>8</v>
      </c>
      <c r="B944" s="51">
        <v>1</v>
      </c>
      <c r="C944" s="52">
        <v>90.485000500000012</v>
      </c>
      <c r="D944" s="54">
        <v>3</v>
      </c>
      <c r="E944">
        <v>2</v>
      </c>
      <c r="F944">
        <v>2</v>
      </c>
      <c r="G944" s="53">
        <f>'Regression Results'!$C$2*E944</f>
        <v>40.407399862965505</v>
      </c>
      <c r="H944">
        <f>LOOKUP(D944,'Regression Results'!$A$15:$A$17,'Regression Results'!$B$15:$B$17)+LOOKUP(D944,'Regression Results'!$A$15:$A$17,'Regression Results'!$C$15:$C$17)*F944+LOOKUP(D944,'Regression Results'!$A$15:$A$17,'Regression Results'!$D$15:$D$17)*F944*C944</f>
        <v>11.16314551424437</v>
      </c>
      <c r="I944" s="53">
        <f t="shared" si="17"/>
        <v>29.244254348721135</v>
      </c>
    </row>
    <row r="945" spans="1:9" x14ac:dyDescent="0.25">
      <c r="A945" s="51">
        <v>8</v>
      </c>
      <c r="B945" s="51">
        <v>2</v>
      </c>
      <c r="C945" s="52">
        <v>94.587499958333339</v>
      </c>
      <c r="D945" s="54">
        <v>3</v>
      </c>
      <c r="E945">
        <v>2</v>
      </c>
      <c r="F945">
        <v>2</v>
      </c>
      <c r="G945" s="53">
        <f>'Regression Results'!$C$2*E945</f>
        <v>40.407399862965505</v>
      </c>
      <c r="H945">
        <f>LOOKUP(D945,'Regression Results'!$A$15:$A$17,'Regression Results'!$B$15:$B$17)+LOOKUP(D945,'Regression Results'!$A$15:$A$17,'Regression Results'!$C$15:$C$17)*F945+LOOKUP(D945,'Regression Results'!$A$15:$A$17,'Regression Results'!$D$15:$D$17)*F945*C945</f>
        <v>9.6909312195709916</v>
      </c>
      <c r="I945" s="53">
        <f t="shared" si="17"/>
        <v>30.716468643394514</v>
      </c>
    </row>
    <row r="946" spans="1:9" x14ac:dyDescent="0.25">
      <c r="A946" s="51">
        <v>8</v>
      </c>
      <c r="B946" s="51">
        <v>3</v>
      </c>
      <c r="C946" s="52">
        <v>97.039999875000035</v>
      </c>
      <c r="D946" s="54">
        <v>3</v>
      </c>
      <c r="E946">
        <v>2</v>
      </c>
      <c r="F946">
        <v>2</v>
      </c>
      <c r="G946" s="53">
        <f>'Regression Results'!$C$2*E946</f>
        <v>40.407399862965505</v>
      </c>
      <c r="H946">
        <f>LOOKUP(D946,'Regression Results'!$A$15:$A$17,'Regression Results'!$B$15:$B$17)+LOOKUP(D946,'Regression Results'!$A$15:$A$17,'Regression Results'!$C$15:$C$17)*F946+LOOKUP(D946,'Regression Results'!$A$15:$A$17,'Regression Results'!$D$15:$D$17)*F946*C946</f>
        <v>8.8108322770427208</v>
      </c>
      <c r="I946" s="53">
        <f t="shared" si="17"/>
        <v>31.596567585922784</v>
      </c>
    </row>
    <row r="947" spans="1:9" x14ac:dyDescent="0.25">
      <c r="A947" s="51">
        <v>8</v>
      </c>
      <c r="B947" s="51">
        <v>4</v>
      </c>
      <c r="C947" s="52">
        <v>96.184999375000018</v>
      </c>
      <c r="D947" s="54">
        <v>3</v>
      </c>
      <c r="E947">
        <v>2</v>
      </c>
      <c r="F947">
        <v>2</v>
      </c>
      <c r="G947" s="53">
        <f>'Regression Results'!$C$2*E947</f>
        <v>40.407399862965505</v>
      </c>
      <c r="H947">
        <f>LOOKUP(D947,'Regression Results'!$A$15:$A$17,'Regression Results'!$B$15:$B$17)+LOOKUP(D947,'Regression Results'!$A$15:$A$17,'Regression Results'!$C$15:$C$17)*F947+LOOKUP(D947,'Regression Results'!$A$15:$A$17,'Regression Results'!$D$15:$D$17)*F947*C947</f>
        <v>9.1176559514483415</v>
      </c>
      <c r="I947" s="53">
        <f t="shared" si="17"/>
        <v>31.289743911517164</v>
      </c>
    </row>
    <row r="948" spans="1:9" x14ac:dyDescent="0.25">
      <c r="A948" s="51">
        <v>8</v>
      </c>
      <c r="B948" s="51">
        <v>5</v>
      </c>
      <c r="C948" s="52">
        <v>92.210000541666659</v>
      </c>
      <c r="D948" s="54">
        <v>3</v>
      </c>
      <c r="E948">
        <v>2</v>
      </c>
      <c r="F948">
        <v>2</v>
      </c>
      <c r="G948" s="53">
        <f>'Regression Results'!$C$2*E948</f>
        <v>40.407399862965505</v>
      </c>
      <c r="H948">
        <f>LOOKUP(D948,'Regression Results'!$A$15:$A$17,'Regression Results'!$B$15:$B$17)+LOOKUP(D948,'Regression Results'!$A$15:$A$17,'Regression Results'!$C$15:$C$17)*F948+LOOKUP(D948,'Regression Results'!$A$15:$A$17,'Regression Results'!$D$15:$D$17)*F948*C948</f>
        <v>10.544115641005696</v>
      </c>
      <c r="I948" s="53">
        <f t="shared" si="17"/>
        <v>29.863284221959809</v>
      </c>
    </row>
    <row r="949" spans="1:9" x14ac:dyDescent="0.25">
      <c r="A949" s="51">
        <v>8</v>
      </c>
      <c r="B949" s="51">
        <v>6</v>
      </c>
      <c r="C949" s="52">
        <v>98.592500458333333</v>
      </c>
      <c r="D949" s="54">
        <v>3</v>
      </c>
      <c r="E949">
        <v>2</v>
      </c>
      <c r="F949">
        <v>2</v>
      </c>
      <c r="G949" s="53">
        <f>'Regression Results'!$C$2*E949</f>
        <v>40.407399862965505</v>
      </c>
      <c r="H949">
        <f>LOOKUP(D949,'Regression Results'!$A$15:$A$17,'Regression Results'!$B$15:$B$17)+LOOKUP(D949,'Regression Results'!$A$15:$A$17,'Regression Results'!$C$15:$C$17)*F949+LOOKUP(D949,'Regression Results'!$A$15:$A$17,'Regression Results'!$D$15:$D$17)*F949*C949</f>
        <v>8.253705195251321</v>
      </c>
      <c r="I949" s="53">
        <f t="shared" si="17"/>
        <v>32.153694667714184</v>
      </c>
    </row>
    <row r="950" spans="1:9" x14ac:dyDescent="0.25">
      <c r="A950" s="51">
        <v>8</v>
      </c>
      <c r="B950" s="51">
        <v>7</v>
      </c>
      <c r="C950" s="52">
        <v>101.94499883333334</v>
      </c>
      <c r="D950" s="54">
        <v>3</v>
      </c>
      <c r="E950">
        <v>2</v>
      </c>
      <c r="F950">
        <v>2</v>
      </c>
      <c r="G950" s="53">
        <f>'Regression Results'!$C$2*E950</f>
        <v>40.407399862965505</v>
      </c>
      <c r="H950">
        <f>LOOKUP(D950,'Regression Results'!$A$15:$A$17,'Regression Results'!$B$15:$B$17)+LOOKUP(D950,'Regression Results'!$A$15:$A$17,'Regression Results'!$C$15:$C$17)*F950+LOOKUP(D950,'Regression Results'!$A$15:$A$17,'Regression Results'!$D$15:$D$17)*F950*C950</f>
        <v>7.0506347059868588</v>
      </c>
      <c r="I950" s="53">
        <f t="shared" si="17"/>
        <v>33.356765156978646</v>
      </c>
    </row>
    <row r="951" spans="1:9" x14ac:dyDescent="0.25">
      <c r="A951" s="51">
        <v>8</v>
      </c>
      <c r="B951" s="51">
        <v>8</v>
      </c>
      <c r="C951" s="52">
        <v>99.222500583333328</v>
      </c>
      <c r="D951" s="54">
        <v>3</v>
      </c>
      <c r="E951">
        <v>2</v>
      </c>
      <c r="F951">
        <v>2</v>
      </c>
      <c r="G951" s="53">
        <f>'Regression Results'!$C$2*E951</f>
        <v>40.407399862965505</v>
      </c>
      <c r="H951">
        <f>LOOKUP(D951,'Regression Results'!$A$15:$A$17,'Regression Results'!$B$15:$B$17)+LOOKUP(D951,'Regression Results'!$A$15:$A$17,'Regression Results'!$C$15:$C$17)*F951+LOOKUP(D951,'Regression Results'!$A$15:$A$17,'Regression Results'!$D$15:$D$17)*F951*C951</f>
        <v>8.0276246804112787</v>
      </c>
      <c r="I951" s="53">
        <f t="shared" si="17"/>
        <v>32.379775182554226</v>
      </c>
    </row>
    <row r="952" spans="1:9" x14ac:dyDescent="0.25">
      <c r="A952" s="51">
        <v>8</v>
      </c>
      <c r="B952" s="51">
        <v>9</v>
      </c>
      <c r="C952" s="52">
        <v>93.589999625000004</v>
      </c>
      <c r="D952" s="54">
        <v>3</v>
      </c>
      <c r="E952">
        <v>2</v>
      </c>
      <c r="F952">
        <v>2</v>
      </c>
      <c r="G952" s="53">
        <f>'Regression Results'!$C$2*E952</f>
        <v>40.407399862965505</v>
      </c>
      <c r="H952">
        <f>LOOKUP(D952,'Regression Results'!$A$15:$A$17,'Regression Results'!$B$15:$B$17)+LOOKUP(D952,'Regression Results'!$A$15:$A$17,'Regression Results'!$C$15:$C$17)*F952+LOOKUP(D952,'Regression Results'!$A$15:$A$17,'Regression Results'!$D$15:$D$17)*F952*C952</f>
        <v>10.04889208332974</v>
      </c>
      <c r="I952" s="53">
        <f t="shared" si="17"/>
        <v>30.358507779635765</v>
      </c>
    </row>
    <row r="953" spans="1:9" x14ac:dyDescent="0.25">
      <c r="A953" s="51">
        <v>8</v>
      </c>
      <c r="B953" s="51">
        <v>10</v>
      </c>
      <c r="C953" s="52">
        <v>96.440000416666678</v>
      </c>
      <c r="D953" s="54">
        <v>3</v>
      </c>
      <c r="E953">
        <v>2</v>
      </c>
      <c r="F953">
        <v>2</v>
      </c>
      <c r="G953" s="53">
        <f>'Regression Results'!$C$2*E953</f>
        <v>40.407399862965505</v>
      </c>
      <c r="H953">
        <f>LOOKUP(D953,'Regression Results'!$A$15:$A$17,'Regression Results'!$B$15:$B$17)+LOOKUP(D953,'Regression Results'!$A$15:$A$17,'Regression Results'!$C$15:$C$17)*F953+LOOKUP(D953,'Regression Results'!$A$15:$A$17,'Regression Results'!$D$15:$D$17)*F953*C953</f>
        <v>9.0261468159783362</v>
      </c>
      <c r="I953" s="53">
        <f t="shared" si="17"/>
        <v>31.381253046987169</v>
      </c>
    </row>
    <row r="954" spans="1:9" x14ac:dyDescent="0.25">
      <c r="A954" s="51">
        <v>8</v>
      </c>
      <c r="B954" s="51">
        <v>11</v>
      </c>
      <c r="C954" s="52">
        <v>99.13249941666669</v>
      </c>
      <c r="D954" s="54">
        <v>3</v>
      </c>
      <c r="E954">
        <v>2</v>
      </c>
      <c r="F954">
        <v>2</v>
      </c>
      <c r="G954" s="53">
        <f>'Regression Results'!$C$2*E954</f>
        <v>40.407399862965505</v>
      </c>
      <c r="H954">
        <f>LOOKUP(D954,'Regression Results'!$A$15:$A$17,'Regression Results'!$B$15:$B$17)+LOOKUP(D954,'Regression Results'!$A$15:$A$17,'Regression Results'!$C$15:$C$17)*F954+LOOKUP(D954,'Regression Results'!$A$15:$A$17,'Regression Results'!$D$15:$D$17)*F954*C954</f>
        <v>8.0599223090763488</v>
      </c>
      <c r="I954" s="53">
        <f t="shared" si="17"/>
        <v>32.347477553889156</v>
      </c>
    </row>
    <row r="955" spans="1:9" x14ac:dyDescent="0.25">
      <c r="A955" s="51">
        <v>8</v>
      </c>
      <c r="B955" s="51">
        <v>12</v>
      </c>
      <c r="C955" s="52">
        <v>93.807500000000019</v>
      </c>
      <c r="D955" s="54">
        <v>3</v>
      </c>
      <c r="E955">
        <v>2</v>
      </c>
      <c r="F955">
        <v>2</v>
      </c>
      <c r="G955" s="53">
        <f>'Regression Results'!$C$2*E955</f>
        <v>40.407399862965505</v>
      </c>
      <c r="H955">
        <f>LOOKUP(D955,'Regression Results'!$A$15:$A$17,'Regression Results'!$B$15:$B$17)+LOOKUP(D955,'Regression Results'!$A$15:$A$17,'Regression Results'!$C$15:$C$17)*F955+LOOKUP(D955,'Regression Results'!$A$15:$A$17,'Regression Results'!$D$15:$D$17)*F955*C955</f>
        <v>9.9708403579306264</v>
      </c>
      <c r="I955" s="53">
        <f t="shared" si="17"/>
        <v>30.436559505034879</v>
      </c>
    </row>
    <row r="956" spans="1:9" x14ac:dyDescent="0.25">
      <c r="A956" s="51">
        <v>8</v>
      </c>
      <c r="B956" s="51">
        <v>13</v>
      </c>
      <c r="C956" s="52">
        <v>94.57249958333334</v>
      </c>
      <c r="D956" s="54">
        <v>3</v>
      </c>
      <c r="E956">
        <v>2</v>
      </c>
      <c r="F956">
        <v>2</v>
      </c>
      <c r="G956" s="53">
        <f>'Regression Results'!$C$2*E956</f>
        <v>40.407399862965505</v>
      </c>
      <c r="H956">
        <f>LOOKUP(D956,'Regression Results'!$A$15:$A$17,'Regression Results'!$B$15:$B$17)+LOOKUP(D956,'Regression Results'!$A$15:$A$17,'Regression Results'!$C$15:$C$17)*F956+LOOKUP(D956,'Regression Results'!$A$15:$A$17,'Regression Results'!$D$15:$D$17)*F956*C956</f>
        <v>9.6963142224756282</v>
      </c>
      <c r="I956" s="53">
        <f t="shared" si="17"/>
        <v>30.711085640489877</v>
      </c>
    </row>
    <row r="957" spans="1:9" x14ac:dyDescent="0.25">
      <c r="A957" s="51">
        <v>8</v>
      </c>
      <c r="B957" s="51">
        <v>14</v>
      </c>
      <c r="C957" s="52">
        <v>97.715000624999973</v>
      </c>
      <c r="D957" s="54">
        <v>3</v>
      </c>
      <c r="E957">
        <v>2</v>
      </c>
      <c r="F957">
        <v>2</v>
      </c>
      <c r="G957" s="53">
        <f>'Regression Results'!$C$2*E957</f>
        <v>40.407399862965505</v>
      </c>
      <c r="H957">
        <f>LOOKUP(D957,'Regression Results'!$A$15:$A$17,'Regression Results'!$B$15:$B$17)+LOOKUP(D957,'Regression Results'!$A$15:$A$17,'Regression Results'!$C$15:$C$17)*F957+LOOKUP(D957,'Regression Results'!$A$15:$A$17,'Regression Results'!$D$15:$D$17)*F957*C957</f>
        <v>8.5686029329177416</v>
      </c>
      <c r="I957" s="53">
        <f t="shared" si="17"/>
        <v>31.838796930047764</v>
      </c>
    </row>
    <row r="958" spans="1:9" x14ac:dyDescent="0.25">
      <c r="A958" s="51">
        <v>8</v>
      </c>
      <c r="B958" s="51">
        <v>15</v>
      </c>
      <c r="C958" s="52">
        <v>98.405000833333318</v>
      </c>
      <c r="D958" s="54">
        <v>3</v>
      </c>
      <c r="E958">
        <v>2</v>
      </c>
      <c r="F958">
        <v>2</v>
      </c>
      <c r="G958" s="53">
        <f>'Regression Results'!$C$2*E958</f>
        <v>40.407399862965505</v>
      </c>
      <c r="H958">
        <f>LOOKUP(D958,'Regression Results'!$A$15:$A$17,'Regression Results'!$B$15:$B$17)+LOOKUP(D958,'Regression Results'!$A$15:$A$17,'Regression Results'!$C$15:$C$17)*F958+LOOKUP(D958,'Regression Results'!$A$15:$A$17,'Regression Results'!$D$15:$D$17)*F958*C958</f>
        <v>8.3209909148411683</v>
      </c>
      <c r="I958" s="53">
        <f t="shared" si="17"/>
        <v>32.086408948124337</v>
      </c>
    </row>
    <row r="959" spans="1:9" x14ac:dyDescent="0.25">
      <c r="A959" s="51">
        <v>8</v>
      </c>
      <c r="B959" s="51">
        <v>16</v>
      </c>
      <c r="C959" s="52">
        <v>99.65749991666668</v>
      </c>
      <c r="D959" s="54">
        <v>3</v>
      </c>
      <c r="E959">
        <v>2</v>
      </c>
      <c r="F959">
        <v>2</v>
      </c>
      <c r="G959" s="53">
        <f>'Regression Results'!$C$2*E959</f>
        <v>40.407399862965505</v>
      </c>
      <c r="H959">
        <f>LOOKUP(D959,'Regression Results'!$A$15:$A$17,'Regression Results'!$B$15:$B$17)+LOOKUP(D959,'Regression Results'!$A$15:$A$17,'Regression Results'!$C$15:$C$17)*F959+LOOKUP(D959,'Regression Results'!$A$15:$A$17,'Regression Results'!$D$15:$D$17)*F959*C959</f>
        <v>7.8715217379950673</v>
      </c>
      <c r="I959" s="53">
        <f t="shared" si="17"/>
        <v>32.535878124970438</v>
      </c>
    </row>
    <row r="960" spans="1:9" x14ac:dyDescent="0.25">
      <c r="A960" s="51">
        <v>8</v>
      </c>
      <c r="B960" s="51">
        <v>17</v>
      </c>
      <c r="C960" s="52">
        <v>97.467499916666654</v>
      </c>
      <c r="D960" s="54">
        <v>3</v>
      </c>
      <c r="E960">
        <v>2</v>
      </c>
      <c r="F960">
        <v>2</v>
      </c>
      <c r="G960" s="53">
        <f>'Regression Results'!$C$2*E960</f>
        <v>40.407399862965505</v>
      </c>
      <c r="H960">
        <f>LOOKUP(D960,'Regression Results'!$A$15:$A$17,'Regression Results'!$B$15:$B$17)+LOOKUP(D960,'Regression Results'!$A$15:$A$17,'Regression Results'!$C$15:$C$17)*F960+LOOKUP(D960,'Regression Results'!$A$15:$A$17,'Regression Results'!$D$15:$D$17)*F960*C960</f>
        <v>8.6574205146019878</v>
      </c>
      <c r="I960" s="53">
        <f t="shared" si="17"/>
        <v>31.749979348363517</v>
      </c>
    </row>
    <row r="961" spans="1:9" x14ac:dyDescent="0.25">
      <c r="A961" s="51">
        <v>8</v>
      </c>
      <c r="B961" s="51">
        <v>18</v>
      </c>
      <c r="C961" s="52">
        <v>95.802500375000008</v>
      </c>
      <c r="D961" s="54">
        <v>3</v>
      </c>
      <c r="E961">
        <v>2</v>
      </c>
      <c r="F961">
        <v>2</v>
      </c>
      <c r="G961" s="53">
        <f>'Regression Results'!$C$2*E961</f>
        <v>40.407399862965505</v>
      </c>
      <c r="H961">
        <f>LOOKUP(D961,'Regression Results'!$A$15:$A$17,'Regression Results'!$B$15:$B$17)+LOOKUP(D961,'Regression Results'!$A$15:$A$17,'Regression Results'!$C$15:$C$17)*F961+LOOKUP(D961,'Regression Results'!$A$15:$A$17,'Regression Results'!$D$15:$D$17)*F961*C961</f>
        <v>9.2549187350800182</v>
      </c>
      <c r="I961" s="53">
        <f t="shared" si="17"/>
        <v>31.152481127885487</v>
      </c>
    </row>
    <row r="962" spans="1:9" x14ac:dyDescent="0.25">
      <c r="A962" s="51">
        <v>8</v>
      </c>
      <c r="B962" s="51">
        <v>19</v>
      </c>
      <c r="C962" s="52">
        <v>95.989999666666677</v>
      </c>
      <c r="D962" s="54">
        <v>3</v>
      </c>
      <c r="E962">
        <v>2</v>
      </c>
      <c r="F962">
        <v>2</v>
      </c>
      <c r="G962" s="53">
        <f>'Regression Results'!$C$2*E962</f>
        <v>40.407399862965505</v>
      </c>
      <c r="H962">
        <f>LOOKUP(D962,'Regression Results'!$A$15:$A$17,'Regression Results'!$B$15:$B$17)+LOOKUP(D962,'Regression Results'!$A$15:$A$17,'Regression Results'!$C$15:$C$17)*F962+LOOKUP(D962,'Regression Results'!$A$15:$A$17,'Regression Results'!$D$15:$D$17)*F962*C962</f>
        <v>9.187633135109472</v>
      </c>
      <c r="I962" s="53">
        <f t="shared" si="17"/>
        <v>31.219766727856033</v>
      </c>
    </row>
    <row r="963" spans="1:9" x14ac:dyDescent="0.25">
      <c r="A963" s="51">
        <v>8</v>
      </c>
      <c r="B963" s="51">
        <v>20</v>
      </c>
      <c r="C963" s="52">
        <v>95.449998750000006</v>
      </c>
      <c r="D963" s="54">
        <v>3</v>
      </c>
      <c r="E963">
        <v>2</v>
      </c>
      <c r="F963">
        <v>2</v>
      </c>
      <c r="G963" s="53">
        <f>'Regression Results'!$C$2*E963</f>
        <v>40.407399862965505</v>
      </c>
      <c r="H963">
        <f>LOOKUP(D963,'Regression Results'!$A$15:$A$17,'Regression Results'!$B$15:$B$17)+LOOKUP(D963,'Regression Results'!$A$15:$A$17,'Regression Results'!$C$15:$C$17)*F963+LOOKUP(D963,'Regression Results'!$A$15:$A$17,'Regression Results'!$D$15:$D$17)*F963*C963</f>
        <v>9.3814167240478099</v>
      </c>
      <c r="I963" s="53">
        <f t="shared" ref="I963:I1026" si="18">G963-H963</f>
        <v>31.025983138917695</v>
      </c>
    </row>
    <row r="964" spans="1:9" x14ac:dyDescent="0.25">
      <c r="A964" s="51">
        <v>8</v>
      </c>
      <c r="B964" s="51">
        <v>21</v>
      </c>
      <c r="C964" s="52">
        <v>91.159998791666666</v>
      </c>
      <c r="D964" s="54">
        <v>3</v>
      </c>
      <c r="E964">
        <v>2</v>
      </c>
      <c r="F964">
        <v>2</v>
      </c>
      <c r="G964" s="53">
        <f>'Regression Results'!$C$2*E964</f>
        <v>40.407399862965505</v>
      </c>
      <c r="H964">
        <f>LOOKUP(D964,'Regression Results'!$A$15:$A$17,'Regression Results'!$B$15:$B$17)+LOOKUP(D964,'Regression Results'!$A$15:$A$17,'Regression Results'!$C$15:$C$17)*F964+LOOKUP(D964,'Regression Results'!$A$15:$A$17,'Regression Results'!$D$15:$D$17)*F964*C964</f>
        <v>10.920917052311687</v>
      </c>
      <c r="I964" s="53">
        <f t="shared" si="18"/>
        <v>29.486482810653818</v>
      </c>
    </row>
    <row r="965" spans="1:9" x14ac:dyDescent="0.25">
      <c r="A965" s="51">
        <v>8</v>
      </c>
      <c r="B965" s="51">
        <v>22</v>
      </c>
      <c r="C965" s="52">
        <v>86.659999958333302</v>
      </c>
      <c r="D965" s="54">
        <v>3</v>
      </c>
      <c r="E965">
        <v>2</v>
      </c>
      <c r="F965">
        <v>2</v>
      </c>
      <c r="G965" s="53">
        <f>'Regression Results'!$C$2*E965</f>
        <v>40.407399862965505</v>
      </c>
      <c r="H965">
        <f>LOOKUP(D965,'Regression Results'!$A$15:$A$17,'Regression Results'!$B$15:$B$17)+LOOKUP(D965,'Regression Results'!$A$15:$A$17,'Regression Results'!$C$15:$C$17)*F965+LOOKUP(D965,'Regression Results'!$A$15:$A$17,'Regression Results'!$D$15:$D$17)*F965*C965</f>
        <v>12.535777133521382</v>
      </c>
      <c r="I965" s="53">
        <f t="shared" si="18"/>
        <v>27.871622729444123</v>
      </c>
    </row>
    <row r="966" spans="1:9" x14ac:dyDescent="0.25">
      <c r="A966" s="51">
        <v>8</v>
      </c>
      <c r="B966" s="51">
        <v>23</v>
      </c>
      <c r="C966" s="52">
        <v>89.345000624999997</v>
      </c>
      <c r="D966" s="54">
        <v>3</v>
      </c>
      <c r="E966">
        <v>2</v>
      </c>
      <c r="F966">
        <v>2</v>
      </c>
      <c r="G966" s="53">
        <f>'Regression Results'!$C$2*E966</f>
        <v>40.407399862965505</v>
      </c>
      <c r="H966">
        <f>LOOKUP(D966,'Regression Results'!$A$15:$A$17,'Regression Results'!$B$15:$B$17)+LOOKUP(D966,'Regression Results'!$A$15:$A$17,'Regression Results'!$C$15:$C$17)*F966+LOOKUP(D966,'Regression Results'!$A$15:$A$17,'Regression Results'!$D$15:$D$17)*F966*C966</f>
        <v>11.572243462689372</v>
      </c>
      <c r="I966" s="53">
        <f t="shared" si="18"/>
        <v>28.835156400276134</v>
      </c>
    </row>
    <row r="967" spans="1:9" x14ac:dyDescent="0.25">
      <c r="A967" s="51">
        <v>8</v>
      </c>
      <c r="B967" s="51">
        <v>24</v>
      </c>
      <c r="C967" s="52">
        <v>93.574999083333338</v>
      </c>
      <c r="D967" s="54">
        <v>3</v>
      </c>
      <c r="E967">
        <v>2</v>
      </c>
      <c r="F967">
        <v>2</v>
      </c>
      <c r="G967" s="53">
        <f>'Regression Results'!$C$2*E967</f>
        <v>40.407399862965505</v>
      </c>
      <c r="H967">
        <f>LOOKUP(D967,'Regression Results'!$A$15:$A$17,'Regression Results'!$B$15:$B$17)+LOOKUP(D967,'Regression Results'!$A$15:$A$17,'Regression Results'!$C$15:$C$17)*F967+LOOKUP(D967,'Regression Results'!$A$15:$A$17,'Regression Results'!$D$15:$D$17)*F967*C967</f>
        <v>10.05427514604402</v>
      </c>
      <c r="I967" s="53">
        <f t="shared" si="18"/>
        <v>30.353124716921485</v>
      </c>
    </row>
    <row r="968" spans="1:9" x14ac:dyDescent="0.25">
      <c r="A968" s="51">
        <v>8</v>
      </c>
      <c r="B968" s="51">
        <v>25</v>
      </c>
      <c r="C968" s="52">
        <v>97.617499375000008</v>
      </c>
      <c r="D968" s="54">
        <v>3</v>
      </c>
      <c r="E968">
        <v>2</v>
      </c>
      <c r="F968">
        <v>2</v>
      </c>
      <c r="G968" s="53">
        <f>'Regression Results'!$C$2*E968</f>
        <v>40.407399862965505</v>
      </c>
      <c r="H968">
        <f>LOOKUP(D968,'Regression Results'!$A$15:$A$17,'Regression Results'!$B$15:$B$17)+LOOKUP(D968,'Regression Results'!$A$15:$A$17,'Regression Results'!$C$15:$C$17)*F968+LOOKUP(D968,'Regression Results'!$A$15:$A$17,'Regression Results'!$D$15:$D$17)*F968*C968</f>
        <v>8.6035920256540948</v>
      </c>
      <c r="I968" s="53">
        <f t="shared" si="18"/>
        <v>31.80380783731141</v>
      </c>
    </row>
    <row r="969" spans="1:9" x14ac:dyDescent="0.25">
      <c r="A969" s="51">
        <v>8</v>
      </c>
      <c r="B969" s="51">
        <v>26</v>
      </c>
      <c r="C969" s="52">
        <v>98.840000125000003</v>
      </c>
      <c r="D969" s="54">
        <v>3</v>
      </c>
      <c r="E969">
        <v>2</v>
      </c>
      <c r="F969">
        <v>2</v>
      </c>
      <c r="G969" s="53">
        <f>'Regression Results'!$C$2*E969</f>
        <v>40.407399862965505</v>
      </c>
      <c r="H969">
        <f>LOOKUP(D969,'Regression Results'!$A$15:$A$17,'Regression Results'!$B$15:$B$17)+LOOKUP(D969,'Regression Results'!$A$15:$A$17,'Regression Results'!$C$15:$C$17)*F969+LOOKUP(D969,'Regression Results'!$A$15:$A$17,'Regression Results'!$D$15:$D$17)*F969*C969</f>
        <v>8.1648879873773694</v>
      </c>
      <c r="I969" s="53">
        <f t="shared" si="18"/>
        <v>32.242511875588136</v>
      </c>
    </row>
    <row r="970" spans="1:9" x14ac:dyDescent="0.25">
      <c r="A970" s="51">
        <v>8</v>
      </c>
      <c r="B970" s="51">
        <v>27</v>
      </c>
      <c r="C970" s="52">
        <v>96.027500125000003</v>
      </c>
      <c r="D970" s="54">
        <v>3</v>
      </c>
      <c r="E970">
        <v>2</v>
      </c>
      <c r="F970">
        <v>2</v>
      </c>
      <c r="G970" s="53">
        <f>'Regression Results'!$C$2*E970</f>
        <v>40.407399862965505</v>
      </c>
      <c r="H970">
        <f>LOOKUP(D970,'Regression Results'!$A$15:$A$17,'Regression Results'!$B$15:$B$17)+LOOKUP(D970,'Regression Results'!$A$15:$A$17,'Regression Results'!$C$15:$C$17)*F970+LOOKUP(D970,'Regression Results'!$A$15:$A$17,'Regression Results'!$D$15:$D$17)*F970*C970</f>
        <v>9.1741757998006364</v>
      </c>
      <c r="I970" s="53">
        <f t="shared" si="18"/>
        <v>31.233224063164869</v>
      </c>
    </row>
    <row r="971" spans="1:9" x14ac:dyDescent="0.25">
      <c r="A971" s="51">
        <v>8</v>
      </c>
      <c r="B971" s="51">
        <v>28</v>
      </c>
      <c r="C971" s="52">
        <v>94.092499208333336</v>
      </c>
      <c r="D971" s="54">
        <v>3</v>
      </c>
      <c r="E971">
        <v>2</v>
      </c>
      <c r="F971">
        <v>2</v>
      </c>
      <c r="G971" s="53">
        <f>'Regression Results'!$C$2*E971</f>
        <v>40.407399862965505</v>
      </c>
      <c r="H971">
        <f>LOOKUP(D971,'Regression Results'!$A$15:$A$17,'Regression Results'!$B$15:$B$17)+LOOKUP(D971,'Regression Results'!$A$15:$A$17,'Regression Results'!$C$15:$C$17)*F971+LOOKUP(D971,'Regression Results'!$A$15:$A$17,'Regression Results'!$D$15:$D$17)*F971*C971</f>
        <v>9.8685661437009031</v>
      </c>
      <c r="I971" s="53">
        <f t="shared" si="18"/>
        <v>30.538833719264602</v>
      </c>
    </row>
    <row r="972" spans="1:9" x14ac:dyDescent="0.25">
      <c r="A972" s="51">
        <v>8</v>
      </c>
      <c r="B972" s="51">
        <v>29</v>
      </c>
      <c r="C972" s="52">
        <v>90.792500416666698</v>
      </c>
      <c r="D972" s="54">
        <v>3</v>
      </c>
      <c r="E972">
        <v>2</v>
      </c>
      <c r="F972">
        <v>2</v>
      </c>
      <c r="G972" s="53">
        <f>'Regression Results'!$C$2*E972</f>
        <v>40.407399862965505</v>
      </c>
      <c r="H972">
        <f>LOOKUP(D972,'Regression Results'!$A$15:$A$17,'Regression Results'!$B$15:$B$17)+LOOKUP(D972,'Regression Results'!$A$15:$A$17,'Regression Results'!$C$15:$C$17)*F972+LOOKUP(D972,'Regression Results'!$A$15:$A$17,'Regression Results'!$D$15:$D$17)*F972*C972</f>
        <v>11.052796743324244</v>
      </c>
      <c r="I972" s="53">
        <f t="shared" si="18"/>
        <v>29.354603119641261</v>
      </c>
    </row>
    <row r="973" spans="1:9" x14ac:dyDescent="0.25">
      <c r="A973" s="51">
        <v>8</v>
      </c>
      <c r="B973" s="51">
        <v>30</v>
      </c>
      <c r="C973" s="52">
        <v>87.912500666666674</v>
      </c>
      <c r="D973" s="54">
        <v>3</v>
      </c>
      <c r="E973">
        <v>2</v>
      </c>
      <c r="F973">
        <v>2</v>
      </c>
      <c r="G973" s="53">
        <f>'Regression Results'!$C$2*E973</f>
        <v>40.407399862965505</v>
      </c>
      <c r="H973">
        <f>LOOKUP(D973,'Regression Results'!$A$15:$A$17,'Regression Results'!$B$15:$B$17)+LOOKUP(D973,'Regression Results'!$A$15:$A$17,'Regression Results'!$C$15:$C$17)*F973+LOOKUP(D973,'Regression Results'!$A$15:$A$17,'Regression Results'!$D$15:$D$17)*F973*C973</f>
        <v>12.086307373531202</v>
      </c>
      <c r="I973" s="53">
        <f t="shared" si="18"/>
        <v>28.321092489434303</v>
      </c>
    </row>
    <row r="974" spans="1:9" x14ac:dyDescent="0.25">
      <c r="A974" s="51">
        <v>8</v>
      </c>
      <c r="B974" s="51">
        <v>31</v>
      </c>
      <c r="C974" s="52">
        <v>89.419999750000002</v>
      </c>
      <c r="D974" s="54">
        <v>3</v>
      </c>
      <c r="E974">
        <v>2</v>
      </c>
      <c r="F974">
        <v>2</v>
      </c>
      <c r="G974" s="53">
        <f>'Regression Results'!$C$2*E974</f>
        <v>40.407399862965505</v>
      </c>
      <c r="H974">
        <f>LOOKUP(D974,'Regression Results'!$A$15:$A$17,'Regression Results'!$B$15:$B$17)+LOOKUP(D974,'Regression Results'!$A$15:$A$17,'Regression Results'!$C$15:$C$17)*F974+LOOKUP(D974,'Regression Results'!$A$15:$A$17,'Regression Results'!$D$15:$D$17)*F974*C974</f>
        <v>11.545329435025401</v>
      </c>
      <c r="I974" s="53">
        <f t="shared" si="18"/>
        <v>28.862070427940104</v>
      </c>
    </row>
    <row r="975" spans="1:9" x14ac:dyDescent="0.25">
      <c r="A975" s="51">
        <v>9</v>
      </c>
      <c r="B975" s="51">
        <v>1</v>
      </c>
      <c r="C975" s="52">
        <v>99.882499791666703</v>
      </c>
      <c r="D975" s="54">
        <v>3</v>
      </c>
      <c r="E975">
        <v>2</v>
      </c>
      <c r="F975">
        <v>2</v>
      </c>
      <c r="G975" s="53">
        <f>'Regression Results'!$C$2*E975</f>
        <v>40.407399862965505</v>
      </c>
      <c r="H975">
        <f>LOOKUP(D975,'Regression Results'!$A$15:$A$17,'Regression Results'!$B$15:$B$17)+LOOKUP(D975,'Regression Results'!$A$15:$A$17,'Regression Results'!$C$15:$C$17)*F975+LOOKUP(D975,'Regression Results'!$A$15:$A$17,'Regression Results'!$D$15:$D$17)*F975*C975</f>
        <v>7.7907787578584333</v>
      </c>
      <c r="I975" s="53">
        <f t="shared" si="18"/>
        <v>32.616621105107072</v>
      </c>
    </row>
    <row r="976" spans="1:9" x14ac:dyDescent="0.25">
      <c r="A976" s="51">
        <v>9</v>
      </c>
      <c r="B976" s="51">
        <v>2</v>
      </c>
      <c r="C976" s="52">
        <v>94.242499875000021</v>
      </c>
      <c r="D976" s="54">
        <v>3</v>
      </c>
      <c r="E976">
        <v>2</v>
      </c>
      <c r="F976">
        <v>2</v>
      </c>
      <c r="G976" s="53">
        <f>'Regression Results'!$C$2*E976</f>
        <v>40.407399862965505</v>
      </c>
      <c r="H976">
        <f>LOOKUP(D976,'Regression Results'!$A$15:$A$17,'Regression Results'!$B$15:$B$17)+LOOKUP(D976,'Regression Results'!$A$15:$A$17,'Regression Results'!$C$15:$C$17)*F976+LOOKUP(D976,'Regression Results'!$A$15:$A$17,'Regression Results'!$D$15:$D$17)*F976*C976</f>
        <v>9.8147372211330648</v>
      </c>
      <c r="I976" s="53">
        <f t="shared" si="18"/>
        <v>30.59266264183244</v>
      </c>
    </row>
    <row r="977" spans="1:9" x14ac:dyDescent="0.25">
      <c r="A977" s="51">
        <v>9</v>
      </c>
      <c r="B977" s="51">
        <v>3</v>
      </c>
      <c r="C977" s="52">
        <v>97.362500124999997</v>
      </c>
      <c r="D977" s="54">
        <v>3</v>
      </c>
      <c r="E977">
        <v>2</v>
      </c>
      <c r="F977">
        <v>2</v>
      </c>
      <c r="G977" s="53">
        <f>'Regression Results'!$C$2*E977</f>
        <v>40.407399862965505</v>
      </c>
      <c r="H977">
        <f>LOOKUP(D977,'Regression Results'!$A$15:$A$17,'Regression Results'!$B$15:$B$17)+LOOKUP(D977,'Regression Results'!$A$15:$A$17,'Regression Results'!$C$15:$C$17)*F977+LOOKUP(D977,'Regression Results'!$A$15:$A$17,'Regression Results'!$D$15:$D$17)*F977*C977</f>
        <v>8.695100518170392</v>
      </c>
      <c r="I977" s="53">
        <f t="shared" si="18"/>
        <v>31.712299344795113</v>
      </c>
    </row>
    <row r="978" spans="1:9" x14ac:dyDescent="0.25">
      <c r="A978" s="51">
        <v>9</v>
      </c>
      <c r="B978" s="51">
        <v>4</v>
      </c>
      <c r="C978" s="52">
        <v>97.287500083333327</v>
      </c>
      <c r="D978" s="54">
        <v>3</v>
      </c>
      <c r="E978">
        <v>2</v>
      </c>
      <c r="F978">
        <v>2</v>
      </c>
      <c r="G978" s="53">
        <f>'Regression Results'!$C$2*E978</f>
        <v>40.407399862965505</v>
      </c>
      <c r="H978">
        <f>LOOKUP(D978,'Regression Results'!$A$15:$A$17,'Regression Results'!$B$15:$B$17)+LOOKUP(D978,'Regression Results'!$A$15:$A$17,'Regression Results'!$C$15:$C$17)*F978+LOOKUP(D978,'Regression Results'!$A$15:$A$17,'Regression Results'!$D$15:$D$17)*F978*C978</f>
        <v>8.7220148747874262</v>
      </c>
      <c r="I978" s="53">
        <f t="shared" si="18"/>
        <v>31.685384988178079</v>
      </c>
    </row>
    <row r="979" spans="1:9" x14ac:dyDescent="0.25">
      <c r="A979" s="51">
        <v>9</v>
      </c>
      <c r="B979" s="51">
        <v>5</v>
      </c>
      <c r="C979" s="52">
        <v>91.24249979166666</v>
      </c>
      <c r="D979" s="54">
        <v>3</v>
      </c>
      <c r="E979">
        <v>2</v>
      </c>
      <c r="F979">
        <v>2</v>
      </c>
      <c r="G979" s="53">
        <f>'Regression Results'!$C$2*E979</f>
        <v>40.407399862965505</v>
      </c>
      <c r="H979">
        <f>LOOKUP(D979,'Regression Results'!$A$15:$A$17,'Regression Results'!$B$15:$B$17)+LOOKUP(D979,'Regression Results'!$A$15:$A$17,'Regression Results'!$C$15:$C$17)*F979+LOOKUP(D979,'Regression Results'!$A$15:$A$17,'Regression Results'!$D$15:$D$17)*F979*C979</f>
        <v>10.891310917622718</v>
      </c>
      <c r="I979" s="53">
        <f t="shared" si="18"/>
        <v>29.516088945342787</v>
      </c>
    </row>
    <row r="980" spans="1:9" x14ac:dyDescent="0.25">
      <c r="A980" s="51">
        <v>9</v>
      </c>
      <c r="B980" s="51">
        <v>6</v>
      </c>
      <c r="C980" s="52">
        <v>84.06499883333332</v>
      </c>
      <c r="D980" s="54">
        <v>3</v>
      </c>
      <c r="E980">
        <v>2</v>
      </c>
      <c r="F980">
        <v>2</v>
      </c>
      <c r="G980" s="53">
        <f>'Regression Results'!$C$2*E980</f>
        <v>40.407399862965505</v>
      </c>
      <c r="H980">
        <f>LOOKUP(D980,'Regression Results'!$A$15:$A$17,'Regression Results'!$B$15:$B$17)+LOOKUP(D980,'Regression Results'!$A$15:$A$17,'Regression Results'!$C$15:$C$17)*F980+LOOKUP(D980,'Regression Results'!$A$15:$A$17,'Regression Results'!$D$15:$D$17)*F980*C980</f>
        <v>13.467013758832366</v>
      </c>
      <c r="I980" s="53">
        <f t="shared" si="18"/>
        <v>26.94038610413314</v>
      </c>
    </row>
    <row r="981" spans="1:9" x14ac:dyDescent="0.25">
      <c r="A981" s="51">
        <v>9</v>
      </c>
      <c r="B981" s="51">
        <v>7</v>
      </c>
      <c r="C981" s="52">
        <v>81.920000375000001</v>
      </c>
      <c r="D981" s="54">
        <v>3</v>
      </c>
      <c r="E981">
        <v>2</v>
      </c>
      <c r="F981">
        <v>2</v>
      </c>
      <c r="G981" s="53">
        <f>'Regression Results'!$C$2*E981</f>
        <v>40.407399862965505</v>
      </c>
      <c r="H981">
        <f>LOOKUP(D981,'Regression Results'!$A$15:$A$17,'Regression Results'!$B$15:$B$17)+LOOKUP(D981,'Regression Results'!$A$15:$A$17,'Regression Results'!$C$15:$C$17)*F981+LOOKUP(D981,'Regression Results'!$A$15:$A$17,'Regression Results'!$D$15:$D$17)*F981*C981</f>
        <v>14.236763377201257</v>
      </c>
      <c r="I981" s="53">
        <f t="shared" si="18"/>
        <v>26.170636485764248</v>
      </c>
    </row>
    <row r="982" spans="1:9" x14ac:dyDescent="0.25">
      <c r="A982" s="51">
        <v>9</v>
      </c>
      <c r="B982" s="51">
        <v>8</v>
      </c>
      <c r="C982" s="52">
        <v>84.057500375000004</v>
      </c>
      <c r="D982" s="54">
        <v>3</v>
      </c>
      <c r="E982">
        <v>2</v>
      </c>
      <c r="F982">
        <v>2</v>
      </c>
      <c r="G982" s="53">
        <f>'Regression Results'!$C$2*E982</f>
        <v>40.407399862965505</v>
      </c>
      <c r="H982">
        <f>LOOKUP(D982,'Regression Results'!$A$15:$A$17,'Regression Results'!$B$15:$B$17)+LOOKUP(D982,'Regression Results'!$A$15:$A$17,'Regression Results'!$C$15:$C$17)*F982+LOOKUP(D982,'Regression Results'!$A$15:$A$17,'Regression Results'!$D$15:$D$17)*F982*C982</f>
        <v>13.469704639759577</v>
      </c>
      <c r="I982" s="53">
        <f t="shared" si="18"/>
        <v>26.937695223205928</v>
      </c>
    </row>
    <row r="983" spans="1:9" x14ac:dyDescent="0.25">
      <c r="A983" s="51">
        <v>9</v>
      </c>
      <c r="B983" s="51">
        <v>9</v>
      </c>
      <c r="C983" s="52">
        <v>86.314999791666665</v>
      </c>
      <c r="D983" s="54">
        <v>3</v>
      </c>
      <c r="E983">
        <v>2</v>
      </c>
      <c r="F983">
        <v>2</v>
      </c>
      <c r="G983" s="53">
        <f>'Regression Results'!$C$2*E983</f>
        <v>40.407399862965505</v>
      </c>
      <c r="H983">
        <f>LOOKUP(D983,'Regression Results'!$A$15:$A$17,'Regression Results'!$B$15:$B$17)+LOOKUP(D983,'Regression Results'!$A$15:$A$17,'Regression Results'!$C$15:$C$17)*F983+LOOKUP(D983,'Regression Results'!$A$15:$A$17,'Regression Results'!$D$15:$D$17)*F983*C983</f>
        <v>12.659583164988273</v>
      </c>
      <c r="I983" s="53">
        <f t="shared" si="18"/>
        <v>27.747816697977232</v>
      </c>
    </row>
    <row r="984" spans="1:9" x14ac:dyDescent="0.25">
      <c r="A984" s="51">
        <v>9</v>
      </c>
      <c r="B984" s="51">
        <v>10</v>
      </c>
      <c r="C984" s="52">
        <v>88.452500166666667</v>
      </c>
      <c r="D984" s="54">
        <v>3</v>
      </c>
      <c r="E984">
        <v>2</v>
      </c>
      <c r="F984">
        <v>2</v>
      </c>
      <c r="G984" s="53">
        <f>'Regression Results'!$C$2*E984</f>
        <v>40.407399862965505</v>
      </c>
      <c r="H984">
        <f>LOOKUP(D984,'Regression Results'!$A$15:$A$17,'Regression Results'!$B$15:$B$17)+LOOKUP(D984,'Regression Results'!$A$15:$A$17,'Regression Results'!$C$15:$C$17)*F984+LOOKUP(D984,'Regression Results'!$A$15:$A$17,'Regression Results'!$D$15:$D$17)*F984*C984</f>
        <v>11.892524292974883</v>
      </c>
      <c r="I984" s="53">
        <f t="shared" si="18"/>
        <v>28.514875569990622</v>
      </c>
    </row>
    <row r="985" spans="1:9" x14ac:dyDescent="0.25">
      <c r="A985" s="51">
        <v>9</v>
      </c>
      <c r="B985" s="51">
        <v>11</v>
      </c>
      <c r="C985" s="52">
        <v>86.614999791666676</v>
      </c>
      <c r="D985" s="54">
        <v>3</v>
      </c>
      <c r="E985">
        <v>2</v>
      </c>
      <c r="F985">
        <v>2</v>
      </c>
      <c r="G985" s="53">
        <f>'Regression Results'!$C$2*E985</f>
        <v>40.407399862965505</v>
      </c>
      <c r="H985">
        <f>LOOKUP(D985,'Regression Results'!$A$15:$A$17,'Regression Results'!$B$15:$B$17)+LOOKUP(D985,'Regression Results'!$A$15:$A$17,'Regression Results'!$C$15:$C$17)*F985+LOOKUP(D985,'Regression Results'!$A$15:$A$17,'Regression Results'!$D$15:$D$17)*F985*C985</f>
        <v>12.551925798329787</v>
      </c>
      <c r="I985" s="53">
        <f t="shared" si="18"/>
        <v>27.855474064635718</v>
      </c>
    </row>
    <row r="986" spans="1:9" x14ac:dyDescent="0.25">
      <c r="A986" s="51">
        <v>9</v>
      </c>
      <c r="B986" s="51">
        <v>12</v>
      </c>
      <c r="C986" s="52">
        <v>91.76000054166667</v>
      </c>
      <c r="D986" s="54">
        <v>3</v>
      </c>
      <c r="E986">
        <v>2</v>
      </c>
      <c r="F986">
        <v>2</v>
      </c>
      <c r="G986" s="53">
        <f>'Regression Results'!$C$2*E986</f>
        <v>40.407399862965505</v>
      </c>
      <c r="H986">
        <f>LOOKUP(D986,'Regression Results'!$A$15:$A$17,'Regression Results'!$B$15:$B$17)+LOOKUP(D986,'Regression Results'!$A$15:$A$17,'Regression Results'!$C$15:$C$17)*F986+LOOKUP(D986,'Regression Results'!$A$15:$A$17,'Regression Results'!$D$15:$D$17)*F986*C986</f>
        <v>10.705601690993412</v>
      </c>
      <c r="I986" s="53">
        <f t="shared" si="18"/>
        <v>29.701798171972094</v>
      </c>
    </row>
    <row r="987" spans="1:9" x14ac:dyDescent="0.25">
      <c r="A987" s="51">
        <v>9</v>
      </c>
      <c r="B987" s="51">
        <v>13</v>
      </c>
      <c r="C987" s="52">
        <v>94.092500208333334</v>
      </c>
      <c r="D987" s="54">
        <v>3</v>
      </c>
      <c r="E987">
        <v>2</v>
      </c>
      <c r="F987">
        <v>2</v>
      </c>
      <c r="G987" s="53">
        <f>'Regression Results'!$C$2*E987</f>
        <v>40.407399862965505</v>
      </c>
      <c r="H987">
        <f>LOOKUP(D987,'Regression Results'!$A$15:$A$17,'Regression Results'!$B$15:$B$17)+LOOKUP(D987,'Regression Results'!$A$15:$A$17,'Regression Results'!$C$15:$C$17)*F987+LOOKUP(D987,'Regression Results'!$A$15:$A$17,'Regression Results'!$D$15:$D$17)*F987*C987</f>
        <v>9.8685657848430139</v>
      </c>
      <c r="I987" s="53">
        <f t="shared" si="18"/>
        <v>30.538834078122491</v>
      </c>
    </row>
    <row r="988" spans="1:9" x14ac:dyDescent="0.25">
      <c r="A988" s="51">
        <v>9</v>
      </c>
      <c r="B988" s="51">
        <v>14</v>
      </c>
      <c r="C988" s="52">
        <v>96.394999416666636</v>
      </c>
      <c r="D988" s="54">
        <v>3</v>
      </c>
      <c r="E988">
        <v>2</v>
      </c>
      <c r="F988">
        <v>2</v>
      </c>
      <c r="G988" s="53">
        <f>'Regression Results'!$C$2*E988</f>
        <v>40.407399862965505</v>
      </c>
      <c r="H988">
        <f>LOOKUP(D988,'Regression Results'!$A$15:$A$17,'Regression Results'!$B$15:$B$17)+LOOKUP(D988,'Regression Results'!$A$15:$A$17,'Regression Results'!$C$15:$C$17)*F988+LOOKUP(D988,'Regression Results'!$A$15:$A$17,'Regression Results'!$D$15:$D$17)*F988*C988</f>
        <v>9.0422957798350083</v>
      </c>
      <c r="I988" s="53">
        <f t="shared" si="18"/>
        <v>31.365104083130497</v>
      </c>
    </row>
    <row r="989" spans="1:9" x14ac:dyDescent="0.25">
      <c r="A989" s="51">
        <v>9</v>
      </c>
      <c r="B989" s="51">
        <v>15</v>
      </c>
      <c r="C989" s="52">
        <v>96.687499958333305</v>
      </c>
      <c r="D989" s="54">
        <v>3</v>
      </c>
      <c r="E989">
        <v>2</v>
      </c>
      <c r="F989">
        <v>2</v>
      </c>
      <c r="G989" s="53">
        <f>'Regression Results'!$C$2*E989</f>
        <v>40.407399862965505</v>
      </c>
      <c r="H989">
        <f>LOOKUP(D989,'Regression Results'!$A$15:$A$17,'Regression Results'!$B$15:$B$17)+LOOKUP(D989,'Regression Results'!$A$15:$A$17,'Regression Results'!$C$15:$C$17)*F989+LOOKUP(D989,'Regression Results'!$A$15:$A$17,'Regression Results'!$D$15:$D$17)*F989*C989</f>
        <v>8.9373296529616368</v>
      </c>
      <c r="I989" s="53">
        <f t="shared" si="18"/>
        <v>31.470070210003868</v>
      </c>
    </row>
    <row r="990" spans="1:9" x14ac:dyDescent="0.25">
      <c r="A990" s="51">
        <v>9</v>
      </c>
      <c r="B990" s="51">
        <v>16</v>
      </c>
      <c r="C990" s="52">
        <v>91.347500375000024</v>
      </c>
      <c r="D990" s="54">
        <v>3</v>
      </c>
      <c r="E990">
        <v>2</v>
      </c>
      <c r="F990">
        <v>2</v>
      </c>
      <c r="G990" s="53">
        <f>'Regression Results'!$C$2*E990</f>
        <v>40.407399862965505</v>
      </c>
      <c r="H990">
        <f>LOOKUP(D990,'Regression Results'!$A$15:$A$17,'Regression Results'!$B$15:$B$17)+LOOKUP(D990,'Regression Results'!$A$15:$A$17,'Regression Results'!$C$15:$C$17)*F990+LOOKUP(D990,'Regression Results'!$A$15:$A$17,'Regression Results'!$D$15:$D$17)*F990*C990</f>
        <v>10.853630629958467</v>
      </c>
      <c r="I990" s="53">
        <f t="shared" si="18"/>
        <v>29.553769233007039</v>
      </c>
    </row>
    <row r="991" spans="1:9" x14ac:dyDescent="0.25">
      <c r="A991" s="51">
        <v>9</v>
      </c>
      <c r="B991" s="51">
        <v>17</v>
      </c>
      <c r="C991" s="52">
        <v>86.517499833333332</v>
      </c>
      <c r="D991" s="54">
        <v>3</v>
      </c>
      <c r="E991">
        <v>2</v>
      </c>
      <c r="F991">
        <v>2</v>
      </c>
      <c r="G991" s="53">
        <f>'Regression Results'!$C$2*E991</f>
        <v>40.407399862965505</v>
      </c>
      <c r="H991">
        <f>LOOKUP(D991,'Regression Results'!$A$15:$A$17,'Regression Results'!$B$15:$B$17)+LOOKUP(D991,'Regression Results'!$A$15:$A$17,'Regression Results'!$C$15:$C$17)*F991+LOOKUP(D991,'Regression Results'!$A$15:$A$17,'Regression Results'!$D$15:$D$17)*F991*C991</f>
        <v>12.586914427541384</v>
      </c>
      <c r="I991" s="53">
        <f t="shared" si="18"/>
        <v>27.820485435424121</v>
      </c>
    </row>
    <row r="992" spans="1:9" x14ac:dyDescent="0.25">
      <c r="A992" s="51">
        <v>9</v>
      </c>
      <c r="B992" s="51">
        <v>18</v>
      </c>
      <c r="C992" s="52">
        <v>88.894999916666677</v>
      </c>
      <c r="D992" s="54">
        <v>3</v>
      </c>
      <c r="E992">
        <v>2</v>
      </c>
      <c r="F992">
        <v>2</v>
      </c>
      <c r="G992" s="53">
        <f>'Regression Results'!$C$2*E992</f>
        <v>40.407399862965505</v>
      </c>
      <c r="H992">
        <f>LOOKUP(D992,'Regression Results'!$A$15:$A$17,'Regression Results'!$B$15:$B$17)+LOOKUP(D992,'Regression Results'!$A$15:$A$17,'Regression Results'!$C$15:$C$17)*F992+LOOKUP(D992,'Regression Results'!$A$15:$A$17,'Regression Results'!$D$15:$D$17)*F992*C992</f>
        <v>11.733729766868091</v>
      </c>
      <c r="I992" s="53">
        <f t="shared" si="18"/>
        <v>28.673670096097414</v>
      </c>
    </row>
    <row r="993" spans="1:9" x14ac:dyDescent="0.25">
      <c r="A993" s="51">
        <v>9</v>
      </c>
      <c r="B993" s="51">
        <v>19</v>
      </c>
      <c r="C993" s="52">
        <v>90.274999833333311</v>
      </c>
      <c r="D993" s="54">
        <v>3</v>
      </c>
      <c r="E993">
        <v>2</v>
      </c>
      <c r="F993">
        <v>2</v>
      </c>
      <c r="G993" s="53">
        <f>'Regression Results'!$C$2*E993</f>
        <v>40.407399862965505</v>
      </c>
      <c r="H993">
        <f>LOOKUP(D993,'Regression Results'!$A$15:$A$17,'Regression Results'!$B$15:$B$17)+LOOKUP(D993,'Regression Results'!$A$15:$A$17,'Regression Results'!$C$15:$C$17)*F993+LOOKUP(D993,'Regression Results'!$A$15:$A$17,'Regression Results'!$D$15:$D$17)*F993*C993</f>
        <v>11.238505910143914</v>
      </c>
      <c r="I993" s="53">
        <f t="shared" si="18"/>
        <v>29.168893952821591</v>
      </c>
    </row>
    <row r="994" spans="1:9" x14ac:dyDescent="0.25">
      <c r="A994" s="51">
        <v>9</v>
      </c>
      <c r="B994" s="51">
        <v>20</v>
      </c>
      <c r="C994" s="52">
        <v>89.877499791666665</v>
      </c>
      <c r="D994" s="54">
        <v>3</v>
      </c>
      <c r="E994">
        <v>2</v>
      </c>
      <c r="F994">
        <v>2</v>
      </c>
      <c r="G994" s="53">
        <f>'Regression Results'!$C$2*E994</f>
        <v>40.407399862965505</v>
      </c>
      <c r="H994">
        <f>LOOKUP(D994,'Regression Results'!$A$15:$A$17,'Regression Results'!$B$15:$B$17)+LOOKUP(D994,'Regression Results'!$A$15:$A$17,'Regression Results'!$C$15:$C$17)*F994+LOOKUP(D994,'Regression Results'!$A$15:$A$17,'Regression Results'!$D$15:$D$17)*F994*C994</f>
        <v>11.381151935918801</v>
      </c>
      <c r="I994" s="53">
        <f t="shared" si="18"/>
        <v>29.026247927046704</v>
      </c>
    </row>
    <row r="995" spans="1:9" x14ac:dyDescent="0.25">
      <c r="A995" s="51">
        <v>9</v>
      </c>
      <c r="B995" s="51">
        <v>21</v>
      </c>
      <c r="C995" s="52">
        <v>89.194999458333328</v>
      </c>
      <c r="D995" s="54">
        <v>3</v>
      </c>
      <c r="E995">
        <v>2</v>
      </c>
      <c r="F995">
        <v>2</v>
      </c>
      <c r="G995" s="53">
        <f>'Regression Results'!$C$2*E995</f>
        <v>40.407399862965505</v>
      </c>
      <c r="H995">
        <f>LOOKUP(D995,'Regression Results'!$A$15:$A$17,'Regression Results'!$B$15:$B$17)+LOOKUP(D995,'Regression Results'!$A$15:$A$17,'Regression Results'!$C$15:$C$17)*F995+LOOKUP(D995,'Regression Results'!$A$15:$A$17,'Regression Results'!$D$15:$D$17)*F995*C995</f>
        <v>11.626072564686147</v>
      </c>
      <c r="I995" s="53">
        <f t="shared" si="18"/>
        <v>28.781327298279358</v>
      </c>
    </row>
    <row r="996" spans="1:9" x14ac:dyDescent="0.25">
      <c r="A996" s="51">
        <v>9</v>
      </c>
      <c r="B996" s="51">
        <v>22</v>
      </c>
      <c r="C996" s="52">
        <v>93.567499374999969</v>
      </c>
      <c r="D996" s="54">
        <v>3</v>
      </c>
      <c r="E996">
        <v>2</v>
      </c>
      <c r="F996">
        <v>2</v>
      </c>
      <c r="G996" s="53">
        <f>'Regression Results'!$C$2*E996</f>
        <v>40.407399862965505</v>
      </c>
      <c r="H996">
        <f>LOOKUP(D996,'Regression Results'!$A$15:$A$17,'Regression Results'!$B$15:$B$17)+LOOKUP(D996,'Regression Results'!$A$15:$A$17,'Regression Results'!$C$15:$C$17)*F996+LOOKUP(D996,'Regression Results'!$A$15:$A$17,'Regression Results'!$D$15:$D$17)*F996*C996</f>
        <v>10.056966475543611</v>
      </c>
      <c r="I996" s="53">
        <f t="shared" si="18"/>
        <v>30.350433387421894</v>
      </c>
    </row>
    <row r="997" spans="1:9" x14ac:dyDescent="0.25">
      <c r="A997" s="51">
        <v>9</v>
      </c>
      <c r="B997" s="51">
        <v>23</v>
      </c>
      <c r="C997" s="52">
        <v>96.395000541666661</v>
      </c>
      <c r="D997" s="54">
        <v>3</v>
      </c>
      <c r="E997">
        <v>2</v>
      </c>
      <c r="F997">
        <v>2</v>
      </c>
      <c r="G997" s="53">
        <f>'Regression Results'!$C$2*E997</f>
        <v>40.407399862965505</v>
      </c>
      <c r="H997">
        <f>LOOKUP(D997,'Regression Results'!$A$15:$A$17,'Regression Results'!$B$15:$B$17)+LOOKUP(D997,'Regression Results'!$A$15:$A$17,'Regression Results'!$C$15:$C$17)*F997+LOOKUP(D997,'Regression Results'!$A$15:$A$17,'Regression Results'!$D$15:$D$17)*F997*C997</f>
        <v>9.0422953761198741</v>
      </c>
      <c r="I997" s="53">
        <f t="shared" si="18"/>
        <v>31.365104486845631</v>
      </c>
    </row>
    <row r="998" spans="1:9" x14ac:dyDescent="0.25">
      <c r="A998" s="51">
        <v>9</v>
      </c>
      <c r="B998" s="51">
        <v>24</v>
      </c>
      <c r="C998" s="52">
        <v>95.502499583333346</v>
      </c>
      <c r="D998" s="54">
        <v>3</v>
      </c>
      <c r="E998">
        <v>2</v>
      </c>
      <c r="F998">
        <v>2</v>
      </c>
      <c r="G998" s="53">
        <f>'Regression Results'!$C$2*E998</f>
        <v>40.407399862965505</v>
      </c>
      <c r="H998">
        <f>LOOKUP(D998,'Regression Results'!$A$15:$A$17,'Regression Results'!$B$15:$B$17)+LOOKUP(D998,'Regression Results'!$A$15:$A$17,'Regression Results'!$C$15:$C$17)*F998+LOOKUP(D998,'Regression Results'!$A$15:$A$17,'Regression Results'!$D$15:$D$17)*F998*C998</f>
        <v>9.3625763858343305</v>
      </c>
      <c r="I998" s="53">
        <f t="shared" si="18"/>
        <v>31.044823477131175</v>
      </c>
    </row>
    <row r="999" spans="1:9" x14ac:dyDescent="0.25">
      <c r="A999" s="51">
        <v>9</v>
      </c>
      <c r="B999" s="51">
        <v>25</v>
      </c>
      <c r="C999" s="52">
        <v>92.967499916666668</v>
      </c>
      <c r="D999" s="54">
        <v>3</v>
      </c>
      <c r="E999">
        <v>2</v>
      </c>
      <c r="F999">
        <v>2</v>
      </c>
      <c r="G999" s="53">
        <f>'Regression Results'!$C$2*E999</f>
        <v>40.407399862965505</v>
      </c>
      <c r="H999">
        <f>LOOKUP(D999,'Regression Results'!$A$15:$A$17,'Regression Results'!$B$15:$B$17)+LOOKUP(D999,'Regression Results'!$A$15:$A$17,'Regression Results'!$C$15:$C$17)*F999+LOOKUP(D999,'Regression Results'!$A$15:$A$17,'Regression Results'!$D$15:$D$17)*F999*C999</f>
        <v>10.272281014479205</v>
      </c>
      <c r="I999" s="53">
        <f t="shared" si="18"/>
        <v>30.1351188484863</v>
      </c>
    </row>
    <row r="1000" spans="1:9" x14ac:dyDescent="0.25">
      <c r="A1000" s="51">
        <v>9</v>
      </c>
      <c r="B1000" s="51">
        <v>26</v>
      </c>
      <c r="C1000" s="52">
        <v>91.587500249999991</v>
      </c>
      <c r="D1000" s="54">
        <v>3</v>
      </c>
      <c r="E1000">
        <v>2</v>
      </c>
      <c r="F1000">
        <v>2</v>
      </c>
      <c r="G1000" s="53">
        <f>'Regression Results'!$C$2*E1000</f>
        <v>40.407399862965505</v>
      </c>
      <c r="H1000">
        <f>LOOKUP(D1000,'Regression Results'!$A$15:$A$17,'Regression Results'!$B$15:$B$17)+LOOKUP(D1000,'Regression Results'!$A$15:$A$17,'Regression Results'!$C$15:$C$17)*F1000+LOOKUP(D1000,'Regression Results'!$A$15:$A$17,'Regression Results'!$D$15:$D$17)*F1000*C1000</f>
        <v>10.767504781488931</v>
      </c>
      <c r="I1000" s="53">
        <f t="shared" si="18"/>
        <v>29.639895081476574</v>
      </c>
    </row>
    <row r="1001" spans="1:9" x14ac:dyDescent="0.25">
      <c r="A1001" s="51">
        <v>9</v>
      </c>
      <c r="B1001" s="51">
        <v>27</v>
      </c>
      <c r="C1001" s="52">
        <v>82.617500124999992</v>
      </c>
      <c r="D1001" s="54">
        <v>3</v>
      </c>
      <c r="E1001">
        <v>2</v>
      </c>
      <c r="F1001">
        <v>2</v>
      </c>
      <c r="G1001" s="53">
        <f>'Regression Results'!$C$2*E1001</f>
        <v>40.407399862965505</v>
      </c>
      <c r="H1001">
        <f>LOOKUP(D1001,'Regression Results'!$A$15:$A$17,'Regression Results'!$B$15:$B$17)+LOOKUP(D1001,'Regression Results'!$A$15:$A$17,'Regression Results'!$C$15:$C$17)*F1001+LOOKUP(D1001,'Regression Results'!$A$15:$A$17,'Regression Results'!$D$15:$D$17)*F1001*C1001</f>
        <v>13.986460089434765</v>
      </c>
      <c r="I1001" s="53">
        <f t="shared" si="18"/>
        <v>26.420939773530741</v>
      </c>
    </row>
    <row r="1002" spans="1:9" x14ac:dyDescent="0.25">
      <c r="A1002" s="51">
        <v>9</v>
      </c>
      <c r="B1002" s="51">
        <v>28</v>
      </c>
      <c r="C1002" s="52">
        <v>74.832499791666677</v>
      </c>
      <c r="D1002" s="54">
        <v>3</v>
      </c>
      <c r="E1002">
        <v>2</v>
      </c>
      <c r="F1002">
        <v>2</v>
      </c>
      <c r="G1002" s="53">
        <f>'Regression Results'!$C$2*E1002</f>
        <v>40.407399862965505</v>
      </c>
      <c r="H1002">
        <f>LOOKUP(D1002,'Regression Results'!$A$15:$A$17,'Regression Results'!$B$15:$B$17)+LOOKUP(D1002,'Regression Results'!$A$15:$A$17,'Regression Results'!$C$15:$C$17)*F1002+LOOKUP(D1002,'Regression Results'!$A$15:$A$17,'Regression Results'!$D$15:$D$17)*F1002*C1002</f>
        <v>16.780168873841649</v>
      </c>
      <c r="I1002" s="53">
        <f t="shared" si="18"/>
        <v>23.627230989123856</v>
      </c>
    </row>
    <row r="1003" spans="1:9" x14ac:dyDescent="0.25">
      <c r="A1003" s="51">
        <v>9</v>
      </c>
      <c r="B1003" s="51">
        <v>29</v>
      </c>
      <c r="C1003" s="52">
        <v>74.525000166666672</v>
      </c>
      <c r="D1003" s="54">
        <v>3</v>
      </c>
      <c r="E1003">
        <v>2</v>
      </c>
      <c r="F1003">
        <v>2</v>
      </c>
      <c r="G1003" s="53">
        <f>'Regression Results'!$C$2*E1003</f>
        <v>40.407399862965505</v>
      </c>
      <c r="H1003">
        <f>LOOKUP(D1003,'Regression Results'!$A$15:$A$17,'Regression Results'!$B$15:$B$17)+LOOKUP(D1003,'Regression Results'!$A$15:$A$17,'Regression Results'!$C$15:$C$17)*F1003+LOOKUP(D1003,'Regression Results'!$A$15:$A$17,'Regression Results'!$D$15:$D$17)*F1003*C1003</f>
        <v>16.890517540094887</v>
      </c>
      <c r="I1003" s="53">
        <f t="shared" si="18"/>
        <v>23.516882322870618</v>
      </c>
    </row>
    <row r="1004" spans="1:9" x14ac:dyDescent="0.25">
      <c r="A1004" s="51">
        <v>9</v>
      </c>
      <c r="B1004" s="51">
        <v>30</v>
      </c>
      <c r="C1004" s="52">
        <v>73.497499791666669</v>
      </c>
      <c r="D1004" s="54">
        <v>3</v>
      </c>
      <c r="E1004">
        <v>2</v>
      </c>
      <c r="F1004">
        <v>2</v>
      </c>
      <c r="G1004" s="53">
        <f>'Regression Results'!$C$2*E1004</f>
        <v>40.407399862965505</v>
      </c>
      <c r="H1004">
        <f>LOOKUP(D1004,'Regression Results'!$A$15:$A$17,'Regression Results'!$B$15:$B$17)+LOOKUP(D1004,'Regression Results'!$A$15:$A$17,'Regression Results'!$C$15:$C$17)*F1004+LOOKUP(D1004,'Regression Results'!$A$15:$A$17,'Regression Results'!$D$15:$D$17)*F1004*C1004</f>
        <v>17.259244155471894</v>
      </c>
      <c r="I1004" s="53">
        <f t="shared" si="18"/>
        <v>23.148155707493611</v>
      </c>
    </row>
    <row r="1005" spans="1:9" x14ac:dyDescent="0.25">
      <c r="A1005" s="51">
        <v>10</v>
      </c>
      <c r="B1005" s="51">
        <v>1</v>
      </c>
      <c r="C1005" s="52">
        <v>88.924999958333373</v>
      </c>
      <c r="D1005" s="54">
        <v>3</v>
      </c>
      <c r="E1005">
        <v>2</v>
      </c>
      <c r="F1005">
        <v>2</v>
      </c>
      <c r="G1005" s="53">
        <f>'Regression Results'!$C$2*E1005</f>
        <v>40.407399862965505</v>
      </c>
      <c r="H1005">
        <f>LOOKUP(D1005,'Regression Results'!$A$15:$A$17,'Regression Results'!$B$15:$B$17)+LOOKUP(D1005,'Regression Results'!$A$15:$A$17,'Regression Results'!$C$15:$C$17)*F1005+LOOKUP(D1005,'Regression Results'!$A$15:$A$17,'Regression Results'!$D$15:$D$17)*F1005*C1005</f>
        <v>11.722964015249818</v>
      </c>
      <c r="I1005" s="53">
        <f t="shared" si="18"/>
        <v>28.684435847715687</v>
      </c>
    </row>
    <row r="1006" spans="1:9" x14ac:dyDescent="0.25">
      <c r="A1006" s="51">
        <v>10</v>
      </c>
      <c r="B1006" s="51">
        <v>2</v>
      </c>
      <c r="C1006" s="52">
        <v>85.21249916666666</v>
      </c>
      <c r="D1006" s="54">
        <v>3</v>
      </c>
      <c r="E1006">
        <v>2</v>
      </c>
      <c r="F1006">
        <v>2</v>
      </c>
      <c r="G1006" s="53">
        <f>'Regression Results'!$C$2*E1006</f>
        <v>40.407399862965505</v>
      </c>
      <c r="H1006">
        <f>LOOKUP(D1006,'Regression Results'!$A$15:$A$17,'Regression Results'!$B$15:$B$17)+LOOKUP(D1006,'Regression Results'!$A$15:$A$17,'Regression Results'!$C$15:$C$17)*F1006+LOOKUP(D1006,'Regression Results'!$A$15:$A$17,'Regression Results'!$D$15:$D$17)*F1006*C1006</f>
        <v>13.055224211744374</v>
      </c>
      <c r="I1006" s="53">
        <f t="shared" si="18"/>
        <v>27.352175651221131</v>
      </c>
    </row>
    <row r="1007" spans="1:9" x14ac:dyDescent="0.25">
      <c r="A1007" s="51">
        <v>10</v>
      </c>
      <c r="B1007" s="51">
        <v>3</v>
      </c>
      <c r="C1007" s="52">
        <v>82.385000000000005</v>
      </c>
      <c r="D1007" s="54">
        <v>3</v>
      </c>
      <c r="E1007">
        <v>2</v>
      </c>
      <c r="F1007">
        <v>2</v>
      </c>
      <c r="G1007" s="53">
        <f>'Regression Results'!$C$2*E1007</f>
        <v>40.407399862965505</v>
      </c>
      <c r="H1007">
        <f>LOOKUP(D1007,'Regression Results'!$A$15:$A$17,'Regression Results'!$B$15:$B$17)+LOOKUP(D1007,'Regression Results'!$A$15:$A$17,'Regression Results'!$C$15:$C$17)*F1007+LOOKUP(D1007,'Regression Results'!$A$15:$A$17,'Regression Results'!$D$15:$D$17)*F1007*C1007</f>
        <v>14.069894593452318</v>
      </c>
      <c r="I1007" s="53">
        <f t="shared" si="18"/>
        <v>26.337505269513187</v>
      </c>
    </row>
    <row r="1008" spans="1:9" x14ac:dyDescent="0.25">
      <c r="A1008" s="51">
        <v>10</v>
      </c>
      <c r="B1008" s="51">
        <v>4</v>
      </c>
      <c r="C1008" s="52">
        <v>78.454999958333318</v>
      </c>
      <c r="D1008" s="54">
        <v>3</v>
      </c>
      <c r="E1008">
        <v>2</v>
      </c>
      <c r="F1008">
        <v>2</v>
      </c>
      <c r="G1008" s="53">
        <f>'Regression Results'!$C$2*E1008</f>
        <v>40.407399862965505</v>
      </c>
      <c r="H1008">
        <f>LOOKUP(D1008,'Regression Results'!$A$15:$A$17,'Regression Results'!$B$15:$B$17)+LOOKUP(D1008,'Regression Results'!$A$15:$A$17,'Regression Results'!$C$15:$C$17)*F1008+LOOKUP(D1008,'Regression Results'!$A$15:$A$17,'Regression Results'!$D$15:$D$17)*F1008*C1008</f>
        <v>15.480206111630846</v>
      </c>
      <c r="I1008" s="53">
        <f t="shared" si="18"/>
        <v>24.927193751334659</v>
      </c>
    </row>
    <row r="1009" spans="1:9" x14ac:dyDescent="0.25">
      <c r="A1009" s="51">
        <v>10</v>
      </c>
      <c r="B1009" s="51">
        <v>5</v>
      </c>
      <c r="C1009" s="52">
        <v>81.672499833333333</v>
      </c>
      <c r="D1009" s="54">
        <v>3</v>
      </c>
      <c r="E1009">
        <v>2</v>
      </c>
      <c r="F1009">
        <v>2</v>
      </c>
      <c r="G1009" s="53">
        <f>'Regression Results'!$C$2*E1009</f>
        <v>40.407399862965505</v>
      </c>
      <c r="H1009">
        <f>LOOKUP(D1009,'Regression Results'!$A$15:$A$17,'Regression Results'!$B$15:$B$17)+LOOKUP(D1009,'Regression Results'!$A$15:$A$17,'Regression Results'!$C$15:$C$17)*F1009+LOOKUP(D1009,'Regression Results'!$A$15:$A$17,'Regression Results'!$D$15:$D$17)*F1009*C1009</f>
        <v>14.325580899075863</v>
      </c>
      <c r="I1009" s="53">
        <f t="shared" si="18"/>
        <v>26.081818963889642</v>
      </c>
    </row>
    <row r="1010" spans="1:9" x14ac:dyDescent="0.25">
      <c r="A1010" s="51">
        <v>10</v>
      </c>
      <c r="B1010" s="51">
        <v>6</v>
      </c>
      <c r="C1010" s="52">
        <v>82.309999999999988</v>
      </c>
      <c r="D1010" s="54">
        <v>3</v>
      </c>
      <c r="E1010">
        <v>2</v>
      </c>
      <c r="F1010">
        <v>2</v>
      </c>
      <c r="G1010" s="53">
        <f>'Regression Results'!$C$2*E1010</f>
        <v>40.407399862965505</v>
      </c>
      <c r="H1010">
        <f>LOOKUP(D1010,'Regression Results'!$A$15:$A$17,'Regression Results'!$B$15:$B$17)+LOOKUP(D1010,'Regression Results'!$A$15:$A$17,'Regression Results'!$C$15:$C$17)*F1010+LOOKUP(D1010,'Regression Results'!$A$15:$A$17,'Regression Results'!$D$15:$D$17)*F1010*C1010</f>
        <v>14.096808935116943</v>
      </c>
      <c r="I1010" s="53">
        <f t="shared" si="18"/>
        <v>26.310590927848562</v>
      </c>
    </row>
    <row r="1011" spans="1:9" x14ac:dyDescent="0.25">
      <c r="A1011" s="51">
        <v>10</v>
      </c>
      <c r="B1011" s="51">
        <v>7</v>
      </c>
      <c r="C1011" s="52">
        <v>83.652499999999989</v>
      </c>
      <c r="D1011" s="54">
        <v>3</v>
      </c>
      <c r="E1011">
        <v>2</v>
      </c>
      <c r="F1011">
        <v>2</v>
      </c>
      <c r="G1011" s="53">
        <f>'Regression Results'!$C$2*E1011</f>
        <v>40.407399862965505</v>
      </c>
      <c r="H1011">
        <f>LOOKUP(D1011,'Regression Results'!$A$15:$A$17,'Regression Results'!$B$15:$B$17)+LOOKUP(D1011,'Regression Results'!$A$15:$A$17,'Regression Results'!$C$15:$C$17)*F1011+LOOKUP(D1011,'Regression Results'!$A$15:$A$17,'Regression Results'!$D$15:$D$17)*F1011*C1011</f>
        <v>13.615042219320237</v>
      </c>
      <c r="I1011" s="53">
        <f t="shared" si="18"/>
        <v>26.792357643645268</v>
      </c>
    </row>
    <row r="1012" spans="1:9" x14ac:dyDescent="0.25">
      <c r="A1012" s="51">
        <v>10</v>
      </c>
      <c r="B1012" s="51">
        <v>8</v>
      </c>
      <c r="C1012" s="52">
        <v>77.599999208333358</v>
      </c>
      <c r="D1012" s="54">
        <v>3</v>
      </c>
      <c r="E1012">
        <v>2</v>
      </c>
      <c r="F1012">
        <v>2</v>
      </c>
      <c r="G1012" s="53">
        <f>'Regression Results'!$C$2*E1012</f>
        <v>40.407399862965505</v>
      </c>
      <c r="H1012">
        <f>LOOKUP(D1012,'Regression Results'!$A$15:$A$17,'Regression Results'!$B$15:$B$17)+LOOKUP(D1012,'Regression Results'!$A$15:$A$17,'Regression Results'!$C$15:$C$17)*F1012+LOOKUP(D1012,'Regression Results'!$A$15:$A$17,'Regression Results'!$D$15:$D$17)*F1012*C1012</f>
        <v>15.787029875750921</v>
      </c>
      <c r="I1012" s="53">
        <f t="shared" si="18"/>
        <v>24.620369987214584</v>
      </c>
    </row>
    <row r="1013" spans="1:9" x14ac:dyDescent="0.25">
      <c r="A1013" s="51">
        <v>10</v>
      </c>
      <c r="B1013" s="51">
        <v>9</v>
      </c>
      <c r="C1013" s="52">
        <v>77.382499708333341</v>
      </c>
      <c r="D1013" s="54">
        <v>3</v>
      </c>
      <c r="E1013">
        <v>2</v>
      </c>
      <c r="F1013">
        <v>2</v>
      </c>
      <c r="G1013" s="53">
        <f>'Regression Results'!$C$2*E1013</f>
        <v>40.407399862965505</v>
      </c>
      <c r="H1013">
        <f>LOOKUP(D1013,'Regression Results'!$A$15:$A$17,'Regression Results'!$B$15:$B$17)+LOOKUP(D1013,'Regression Results'!$A$15:$A$17,'Regression Results'!$C$15:$C$17)*F1013+LOOKUP(D1013,'Regression Results'!$A$15:$A$17,'Regression Results'!$D$15:$D$17)*F1013*C1013</f>
        <v>15.86508128714938</v>
      </c>
      <c r="I1013" s="53">
        <f t="shared" si="18"/>
        <v>24.542318575816125</v>
      </c>
    </row>
    <row r="1014" spans="1:9" x14ac:dyDescent="0.25">
      <c r="A1014" s="51">
        <v>10</v>
      </c>
      <c r="B1014" s="51">
        <v>10</v>
      </c>
      <c r="C1014" s="52">
        <v>78.619999833333324</v>
      </c>
      <c r="D1014" s="54">
        <v>3</v>
      </c>
      <c r="E1014">
        <v>2</v>
      </c>
      <c r="F1014">
        <v>2</v>
      </c>
      <c r="G1014" s="53">
        <f>'Regression Results'!$C$2*E1014</f>
        <v>40.407399862965505</v>
      </c>
      <c r="H1014">
        <f>LOOKUP(D1014,'Regression Results'!$A$15:$A$17,'Regression Results'!$B$15:$B$17)+LOOKUP(D1014,'Regression Results'!$A$15:$A$17,'Regression Results'!$C$15:$C$17)*F1014+LOOKUP(D1014,'Regression Results'!$A$15:$A$17,'Regression Results'!$D$15:$D$17)*F1014*C1014</f>
        <v>15.420994604825914</v>
      </c>
      <c r="I1014" s="53">
        <f t="shared" si="18"/>
        <v>24.986405258139591</v>
      </c>
    </row>
    <row r="1015" spans="1:9" x14ac:dyDescent="0.25">
      <c r="A1015" s="51">
        <v>10</v>
      </c>
      <c r="B1015" s="51">
        <v>11</v>
      </c>
      <c r="C1015" s="52">
        <v>77.667499791666671</v>
      </c>
      <c r="D1015" s="54">
        <v>3</v>
      </c>
      <c r="E1015">
        <v>2</v>
      </c>
      <c r="F1015">
        <v>2</v>
      </c>
      <c r="G1015" s="53">
        <f>'Regression Results'!$C$2*E1015</f>
        <v>40.407399862965505</v>
      </c>
      <c r="H1015">
        <f>LOOKUP(D1015,'Regression Results'!$A$15:$A$17,'Regression Results'!$B$15:$B$17)+LOOKUP(D1015,'Regression Results'!$A$15:$A$17,'Regression Results'!$C$15:$C$17)*F1015+LOOKUP(D1015,'Regression Results'!$A$15:$A$17,'Regression Results'!$D$15:$D$17)*F1015*C1015</f>
        <v>15.762806758919002</v>
      </c>
      <c r="I1015" s="53">
        <f t="shared" si="18"/>
        <v>24.644593104046503</v>
      </c>
    </row>
    <row r="1016" spans="1:9" x14ac:dyDescent="0.25">
      <c r="A1016" s="51">
        <v>10</v>
      </c>
      <c r="B1016" s="51">
        <v>12</v>
      </c>
      <c r="C1016" s="52">
        <v>78.6424995</v>
      </c>
      <c r="D1016" s="54">
        <v>3</v>
      </c>
      <c r="E1016">
        <v>2</v>
      </c>
      <c r="F1016">
        <v>2</v>
      </c>
      <c r="G1016" s="53">
        <f>'Regression Results'!$C$2*E1016</f>
        <v>40.407399862965505</v>
      </c>
      <c r="H1016">
        <f>LOOKUP(D1016,'Regression Results'!$A$15:$A$17,'Regression Results'!$B$15:$B$17)+LOOKUP(D1016,'Regression Results'!$A$15:$A$17,'Regression Results'!$C$15:$C$17)*F1016+LOOKUP(D1016,'Regression Results'!$A$15:$A$17,'Regression Results'!$D$15:$D$17)*F1016*C1016</f>
        <v>15.41292042194582</v>
      </c>
      <c r="I1016" s="53">
        <f t="shared" si="18"/>
        <v>24.994479441019685</v>
      </c>
    </row>
    <row r="1017" spans="1:9" x14ac:dyDescent="0.25">
      <c r="A1017" s="51">
        <v>10</v>
      </c>
      <c r="B1017" s="51">
        <v>13</v>
      </c>
      <c r="C1017" s="52">
        <v>85.272500249999993</v>
      </c>
      <c r="D1017" s="54">
        <v>3</v>
      </c>
      <c r="E1017">
        <v>2</v>
      </c>
      <c r="F1017">
        <v>2</v>
      </c>
      <c r="G1017" s="53">
        <f>'Regression Results'!$C$2*E1017</f>
        <v>40.407399862965505</v>
      </c>
      <c r="H1017">
        <f>LOOKUP(D1017,'Regression Results'!$A$15:$A$17,'Regression Results'!$B$15:$B$17)+LOOKUP(D1017,'Regression Results'!$A$15:$A$17,'Regression Results'!$C$15:$C$17)*F1017+LOOKUP(D1017,'Regression Results'!$A$15:$A$17,'Regression Results'!$D$15:$D$17)*F1017*C1017</f>
        <v>13.033692349649964</v>
      </c>
      <c r="I1017" s="53">
        <f t="shared" si="18"/>
        <v>27.373707513315541</v>
      </c>
    </row>
    <row r="1018" spans="1:9" x14ac:dyDescent="0.25">
      <c r="A1018" s="51">
        <v>10</v>
      </c>
      <c r="B1018" s="51">
        <v>14</v>
      </c>
      <c r="C1018" s="52">
        <v>84.049999833333331</v>
      </c>
      <c r="D1018" s="54">
        <v>3</v>
      </c>
      <c r="E1018">
        <v>2</v>
      </c>
      <c r="F1018">
        <v>2</v>
      </c>
      <c r="G1018" s="53">
        <f>'Regression Results'!$C$2*E1018</f>
        <v>40.407399862965505</v>
      </c>
      <c r="H1018">
        <f>LOOKUP(D1018,'Regression Results'!$A$15:$A$17,'Regression Results'!$B$15:$B$17)+LOOKUP(D1018,'Regression Results'!$A$15:$A$17,'Regression Results'!$C$15:$C$17)*F1018+LOOKUP(D1018,'Regression Results'!$A$15:$A$17,'Regression Results'!$D$15:$D$17)*F1018*C1018</f>
        <v>13.472396268307396</v>
      </c>
      <c r="I1018" s="53">
        <f t="shared" si="18"/>
        <v>26.935003594658109</v>
      </c>
    </row>
    <row r="1019" spans="1:9" x14ac:dyDescent="0.25">
      <c r="A1019" s="51">
        <v>10</v>
      </c>
      <c r="B1019" s="51">
        <v>15</v>
      </c>
      <c r="C1019" s="52">
        <v>77.134999791666672</v>
      </c>
      <c r="D1019" s="54">
        <v>3</v>
      </c>
      <c r="E1019">
        <v>2</v>
      </c>
      <c r="F1019">
        <v>2</v>
      </c>
      <c r="G1019" s="53">
        <f>'Regression Results'!$C$2*E1019</f>
        <v>40.407399862965505</v>
      </c>
      <c r="H1019">
        <f>LOOKUP(D1019,'Regression Results'!$A$15:$A$17,'Regression Results'!$B$15:$B$17)+LOOKUP(D1019,'Regression Results'!$A$15:$A$17,'Regression Results'!$C$15:$C$17)*F1019+LOOKUP(D1019,'Regression Results'!$A$15:$A$17,'Regression Results'!$D$15:$D$17)*F1019*C1019</f>
        <v>15.953898584737804</v>
      </c>
      <c r="I1019" s="53">
        <f t="shared" si="18"/>
        <v>24.453501278227701</v>
      </c>
    </row>
    <row r="1020" spans="1:9" x14ac:dyDescent="0.25">
      <c r="A1020" s="51">
        <v>10</v>
      </c>
      <c r="B1020" s="51">
        <v>16</v>
      </c>
      <c r="C1020" s="52">
        <v>67.077499958333348</v>
      </c>
      <c r="D1020" s="54">
        <v>3</v>
      </c>
      <c r="E1020">
        <v>2</v>
      </c>
      <c r="F1020">
        <v>2</v>
      </c>
      <c r="G1020" s="53">
        <f>'Regression Results'!$C$2*E1020</f>
        <v>40.407399862965505</v>
      </c>
      <c r="H1020">
        <f>LOOKUP(D1020,'Regression Results'!$A$15:$A$17,'Regression Results'!$B$15:$B$17)+LOOKUP(D1020,'Regression Results'!$A$15:$A$17,'Regression Results'!$C$15:$C$17)*F1020+LOOKUP(D1020,'Regression Results'!$A$15:$A$17,'Regression Results'!$D$15:$D$17)*F1020*C1020</f>
        <v>19.563111742153747</v>
      </c>
      <c r="I1020" s="53">
        <f t="shared" si="18"/>
        <v>20.844288120811758</v>
      </c>
    </row>
    <row r="1021" spans="1:9" x14ac:dyDescent="0.25">
      <c r="A1021" s="51">
        <v>10</v>
      </c>
      <c r="B1021" s="51">
        <v>17</v>
      </c>
      <c r="C1021" s="52">
        <v>65.367500458333339</v>
      </c>
      <c r="D1021" s="54">
        <v>3</v>
      </c>
      <c r="E1021">
        <v>2</v>
      </c>
      <c r="F1021">
        <v>2</v>
      </c>
      <c r="G1021" s="53">
        <f>'Regression Results'!$C$2*E1021</f>
        <v>40.407399862965505</v>
      </c>
      <c r="H1021">
        <f>LOOKUP(D1021,'Regression Results'!$A$15:$A$17,'Regression Results'!$B$15:$B$17)+LOOKUP(D1021,'Regression Results'!$A$15:$A$17,'Regression Results'!$C$15:$C$17)*F1021+LOOKUP(D1021,'Regression Results'!$A$15:$A$17,'Regression Results'!$D$15:$D$17)*F1021*C1021</f>
        <v>20.176758552678152</v>
      </c>
      <c r="I1021" s="53">
        <f t="shared" si="18"/>
        <v>20.230641310287353</v>
      </c>
    </row>
    <row r="1022" spans="1:9" x14ac:dyDescent="0.25">
      <c r="A1022" s="51">
        <v>10</v>
      </c>
      <c r="B1022" s="51">
        <v>18</v>
      </c>
      <c r="C1022" s="52">
        <v>65.022499666666661</v>
      </c>
      <c r="D1022" s="54">
        <v>3</v>
      </c>
      <c r="E1022">
        <v>2</v>
      </c>
      <c r="F1022">
        <v>2</v>
      </c>
      <c r="G1022" s="53">
        <f>'Regression Results'!$C$2*E1022</f>
        <v>40.407399862965505</v>
      </c>
      <c r="H1022">
        <f>LOOKUP(D1022,'Regression Results'!$A$15:$A$17,'Regression Results'!$B$15:$B$17)+LOOKUP(D1022,'Regression Results'!$A$15:$A$17,'Regression Results'!$C$15:$C$17)*F1022+LOOKUP(D1022,'Regression Results'!$A$15:$A$17,'Regression Results'!$D$15:$D$17)*F1022*C1022</f>
        <v>20.300564808431236</v>
      </c>
      <c r="I1022" s="53">
        <f t="shared" si="18"/>
        <v>20.106835054534269</v>
      </c>
    </row>
    <row r="1023" spans="1:9" x14ac:dyDescent="0.25">
      <c r="A1023" s="51">
        <v>10</v>
      </c>
      <c r="B1023" s="51">
        <v>19</v>
      </c>
      <c r="C1023" s="52">
        <v>67.947499666666658</v>
      </c>
      <c r="D1023" s="54">
        <v>3</v>
      </c>
      <c r="E1023">
        <v>2</v>
      </c>
      <c r="F1023">
        <v>2</v>
      </c>
      <c r="G1023" s="53">
        <f>'Regression Results'!$C$2*E1023</f>
        <v>40.407399862965505</v>
      </c>
      <c r="H1023">
        <f>LOOKUP(D1023,'Regression Results'!$A$15:$A$17,'Regression Results'!$B$15:$B$17)+LOOKUP(D1023,'Regression Results'!$A$15:$A$17,'Regression Results'!$C$15:$C$17)*F1023+LOOKUP(D1023,'Regression Results'!$A$15:$A$17,'Regression Results'!$D$15:$D$17)*F1023*C1023</f>
        <v>19.250905483511044</v>
      </c>
      <c r="I1023" s="53">
        <f t="shared" si="18"/>
        <v>21.156494379454461</v>
      </c>
    </row>
    <row r="1024" spans="1:9" x14ac:dyDescent="0.25">
      <c r="A1024" s="51">
        <v>10</v>
      </c>
      <c r="B1024" s="51">
        <v>20</v>
      </c>
      <c r="C1024" s="52">
        <v>72.454999875000013</v>
      </c>
      <c r="D1024" s="54">
        <v>3</v>
      </c>
      <c r="E1024">
        <v>2</v>
      </c>
      <c r="F1024">
        <v>2</v>
      </c>
      <c r="G1024" s="53">
        <f>'Regression Results'!$C$2*E1024</f>
        <v>40.407399862965505</v>
      </c>
      <c r="H1024">
        <f>LOOKUP(D1024,'Regression Results'!$A$15:$A$17,'Regression Results'!$B$15:$B$17)+LOOKUP(D1024,'Regression Results'!$A$15:$A$17,'Regression Results'!$C$15:$C$17)*F1024+LOOKUP(D1024,'Regression Results'!$A$15:$A$17,'Regression Results'!$D$15:$D$17)*F1024*C1024</f>
        <v>17.633353474705292</v>
      </c>
      <c r="I1024" s="53">
        <f t="shared" si="18"/>
        <v>22.774046388260214</v>
      </c>
    </row>
    <row r="1025" spans="1:9" x14ac:dyDescent="0.25">
      <c r="A1025" s="51">
        <v>10</v>
      </c>
      <c r="B1025" s="51">
        <v>21</v>
      </c>
      <c r="C1025" s="52">
        <v>78.410000041666692</v>
      </c>
      <c r="D1025" s="54">
        <v>3</v>
      </c>
      <c r="E1025">
        <v>2</v>
      </c>
      <c r="F1025">
        <v>2</v>
      </c>
      <c r="G1025" s="53">
        <f>'Regression Results'!$C$2*E1025</f>
        <v>40.407399862965505</v>
      </c>
      <c r="H1025">
        <f>LOOKUP(D1025,'Regression Results'!$A$15:$A$17,'Regression Results'!$B$15:$B$17)+LOOKUP(D1025,'Regression Results'!$A$15:$A$17,'Regression Results'!$C$15:$C$17)*F1025+LOOKUP(D1025,'Regression Results'!$A$15:$A$17,'Regression Results'!$D$15:$D$17)*F1025*C1025</f>
        <v>15.496354686724779</v>
      </c>
      <c r="I1025" s="53">
        <f t="shared" si="18"/>
        <v>24.911045176240727</v>
      </c>
    </row>
    <row r="1026" spans="1:9" x14ac:dyDescent="0.25">
      <c r="A1026" s="51">
        <v>10</v>
      </c>
      <c r="B1026" s="51">
        <v>22</v>
      </c>
      <c r="C1026" s="52">
        <v>78.769999416666678</v>
      </c>
      <c r="D1026" s="54">
        <v>3</v>
      </c>
      <c r="E1026">
        <v>2</v>
      </c>
      <c r="F1026">
        <v>2</v>
      </c>
      <c r="G1026" s="53">
        <f>'Regression Results'!$C$2*E1026</f>
        <v>40.407399862965505</v>
      </c>
      <c r="H1026">
        <f>LOOKUP(D1026,'Regression Results'!$A$15:$A$17,'Regression Results'!$B$15:$B$17)+LOOKUP(D1026,'Regression Results'!$A$15:$A$17,'Regression Results'!$C$15:$C$17)*F1026+LOOKUP(D1026,'Regression Results'!$A$15:$A$17,'Regression Results'!$D$15:$D$17)*F1026*C1026</f>
        <v>15.367166071020787</v>
      </c>
      <c r="I1026" s="53">
        <f t="shared" si="18"/>
        <v>25.040233791944718</v>
      </c>
    </row>
    <row r="1027" spans="1:9" x14ac:dyDescent="0.25">
      <c r="A1027" s="51">
        <v>10</v>
      </c>
      <c r="B1027" s="51">
        <v>23</v>
      </c>
      <c r="C1027" s="52">
        <v>77.869999791666672</v>
      </c>
      <c r="D1027" s="54">
        <v>3</v>
      </c>
      <c r="E1027">
        <v>2</v>
      </c>
      <c r="F1027">
        <v>2</v>
      </c>
      <c r="G1027" s="53">
        <f>'Regression Results'!$C$2*E1027</f>
        <v>40.407399862965505</v>
      </c>
      <c r="H1027">
        <f>LOOKUP(D1027,'Regression Results'!$A$15:$A$17,'Regression Results'!$B$15:$B$17)+LOOKUP(D1027,'Regression Results'!$A$15:$A$17,'Regression Results'!$C$15:$C$17)*F1027+LOOKUP(D1027,'Regression Results'!$A$15:$A$17,'Regression Results'!$D$15:$D$17)*F1027*C1027</f>
        <v>15.690138036424525</v>
      </c>
      <c r="I1027" s="53">
        <f t="shared" ref="I1027:I1090" si="19">G1027-H1027</f>
        <v>24.71726182654098</v>
      </c>
    </row>
    <row r="1028" spans="1:9" x14ac:dyDescent="0.25">
      <c r="A1028" s="51">
        <v>10</v>
      </c>
      <c r="B1028" s="51">
        <v>24</v>
      </c>
      <c r="C1028" s="52">
        <v>76.212499916666673</v>
      </c>
      <c r="D1028" s="54">
        <v>3</v>
      </c>
      <c r="E1028">
        <v>2</v>
      </c>
      <c r="F1028">
        <v>2</v>
      </c>
      <c r="G1028" s="53">
        <f>'Regression Results'!$C$2*E1028</f>
        <v>40.407399862965505</v>
      </c>
      <c r="H1028">
        <f>LOOKUP(D1028,'Regression Results'!$A$15:$A$17,'Regression Results'!$B$15:$B$17)+LOOKUP(D1028,'Regression Results'!$A$15:$A$17,'Regression Results'!$C$15:$C$17)*F1028+LOOKUP(D1028,'Regression Results'!$A$15:$A$17,'Regression Results'!$D$15:$D$17)*F1028*C1028</f>
        <v>16.284944942355398</v>
      </c>
      <c r="I1028" s="53">
        <f t="shared" si="19"/>
        <v>24.122454920610107</v>
      </c>
    </row>
    <row r="1029" spans="1:9" x14ac:dyDescent="0.25">
      <c r="A1029" s="51">
        <v>10</v>
      </c>
      <c r="B1029" s="51">
        <v>25</v>
      </c>
      <c r="C1029" s="52">
        <v>70.594999999999999</v>
      </c>
      <c r="D1029" s="54">
        <v>3</v>
      </c>
      <c r="E1029">
        <v>2</v>
      </c>
      <c r="F1029">
        <v>2</v>
      </c>
      <c r="G1029" s="53">
        <f>'Regression Results'!$C$2*E1029</f>
        <v>40.407399862965505</v>
      </c>
      <c r="H1029">
        <f>LOOKUP(D1029,'Regression Results'!$A$15:$A$17,'Regression Results'!$B$15:$B$17)+LOOKUP(D1029,'Regression Results'!$A$15:$A$17,'Regression Results'!$C$15:$C$17)*F1029+LOOKUP(D1029,'Regression Results'!$A$15:$A$17,'Regression Results'!$D$15:$D$17)*F1029*C1029</f>
        <v>18.300829103130646</v>
      </c>
      <c r="I1029" s="53">
        <f t="shared" si="19"/>
        <v>22.10657075983486</v>
      </c>
    </row>
    <row r="1030" spans="1:9" x14ac:dyDescent="0.25">
      <c r="A1030" s="51">
        <v>10</v>
      </c>
      <c r="B1030" s="51">
        <v>26</v>
      </c>
      <c r="C1030" s="52">
        <v>71.487499749999998</v>
      </c>
      <c r="D1030" s="54">
        <v>3</v>
      </c>
      <c r="E1030">
        <v>2</v>
      </c>
      <c r="F1030">
        <v>2</v>
      </c>
      <c r="G1030" s="53">
        <f>'Regression Results'!$C$2*E1030</f>
        <v>40.407399862965505</v>
      </c>
      <c r="H1030">
        <f>LOOKUP(D1030,'Regression Results'!$A$15:$A$17,'Regression Results'!$B$15:$B$17)+LOOKUP(D1030,'Regression Results'!$A$15:$A$17,'Regression Results'!$C$15:$C$17)*F1030+LOOKUP(D1030,'Regression Results'!$A$15:$A$17,'Regression Results'!$D$15:$D$17)*F1030*C1030</f>
        <v>17.980548527036134</v>
      </c>
      <c r="I1030" s="53">
        <f t="shared" si="19"/>
        <v>22.426851335929371</v>
      </c>
    </row>
    <row r="1031" spans="1:9" x14ac:dyDescent="0.25">
      <c r="A1031" s="51">
        <v>10</v>
      </c>
      <c r="B1031" s="51">
        <v>27</v>
      </c>
      <c r="C1031" s="52">
        <v>69.762499249999991</v>
      </c>
      <c r="D1031" s="54">
        <v>3</v>
      </c>
      <c r="E1031">
        <v>2</v>
      </c>
      <c r="F1031">
        <v>2</v>
      </c>
      <c r="G1031" s="53">
        <f>'Regression Results'!$C$2*E1031</f>
        <v>40.407399862965505</v>
      </c>
      <c r="H1031">
        <f>LOOKUP(D1031,'Regression Results'!$A$15:$A$17,'Regression Results'!$B$15:$B$17)+LOOKUP(D1031,'Regression Results'!$A$15:$A$17,'Regression Results'!$C$15:$C$17)*F1031+LOOKUP(D1031,'Regression Results'!$A$15:$A$17,'Regression Results'!$D$15:$D$17)*F1031*C1031</f>
        <v>18.599578564751351</v>
      </c>
      <c r="I1031" s="53">
        <f t="shared" si="19"/>
        <v>21.807821298214154</v>
      </c>
    </row>
    <row r="1032" spans="1:9" x14ac:dyDescent="0.25">
      <c r="A1032" s="51">
        <v>10</v>
      </c>
      <c r="B1032" s="51">
        <v>28</v>
      </c>
      <c r="C1032" s="52">
        <v>71</v>
      </c>
      <c r="D1032" s="54">
        <v>3</v>
      </c>
      <c r="E1032">
        <v>2</v>
      </c>
      <c r="F1032">
        <v>2</v>
      </c>
      <c r="G1032" s="53">
        <f>'Regression Results'!$C$2*E1032</f>
        <v>40.407399862965505</v>
      </c>
      <c r="H1032">
        <f>LOOKUP(D1032,'Regression Results'!$A$15:$A$17,'Regression Results'!$B$15:$B$17)+LOOKUP(D1032,'Regression Results'!$A$15:$A$17,'Regression Results'!$C$15:$C$17)*F1032+LOOKUP(D1032,'Regression Results'!$A$15:$A$17,'Regression Results'!$D$15:$D$17)*F1032*C1032</f>
        <v>18.155491658141695</v>
      </c>
      <c r="I1032" s="53">
        <f t="shared" si="19"/>
        <v>22.25190820482381</v>
      </c>
    </row>
    <row r="1033" spans="1:9" x14ac:dyDescent="0.25">
      <c r="A1033" s="51">
        <v>10</v>
      </c>
      <c r="B1033" s="51">
        <v>29</v>
      </c>
      <c r="C1033" s="52">
        <v>70.227500166666672</v>
      </c>
      <c r="D1033" s="54">
        <v>3</v>
      </c>
      <c r="E1033">
        <v>2</v>
      </c>
      <c r="F1033">
        <v>2</v>
      </c>
      <c r="G1033" s="53">
        <f>'Regression Results'!$C$2*E1033</f>
        <v>40.407399862965505</v>
      </c>
      <c r="H1033">
        <f>LOOKUP(D1033,'Regression Results'!$A$15:$A$17,'Regression Results'!$B$15:$B$17)+LOOKUP(D1033,'Regression Results'!$A$15:$A$17,'Regression Results'!$C$15:$C$17)*F1033+LOOKUP(D1033,'Regression Results'!$A$15:$A$17,'Regression Results'!$D$15:$D$17)*F1033*C1033</f>
        <v>18.432709317477634</v>
      </c>
      <c r="I1033" s="53">
        <f t="shared" si="19"/>
        <v>21.974690545487871</v>
      </c>
    </row>
    <row r="1034" spans="1:9" x14ac:dyDescent="0.25">
      <c r="A1034" s="51">
        <v>10</v>
      </c>
      <c r="B1034" s="51">
        <v>30</v>
      </c>
      <c r="C1034" s="52">
        <v>72.034999749999997</v>
      </c>
      <c r="D1034" s="54">
        <v>3</v>
      </c>
      <c r="E1034">
        <v>2</v>
      </c>
      <c r="F1034">
        <v>2</v>
      </c>
      <c r="G1034" s="53">
        <f>'Regression Results'!$C$2*E1034</f>
        <v>40.407399862965505</v>
      </c>
      <c r="H1034">
        <f>LOOKUP(D1034,'Regression Results'!$A$15:$A$17,'Regression Results'!$B$15:$B$17)+LOOKUP(D1034,'Regression Results'!$A$15:$A$17,'Regression Results'!$C$15:$C$17)*F1034+LOOKUP(D1034,'Regression Results'!$A$15:$A$17,'Regression Results'!$D$15:$D$17)*F1034*C1034</f>
        <v>17.784073832884406</v>
      </c>
      <c r="I1034" s="53">
        <f t="shared" si="19"/>
        <v>22.623326030081099</v>
      </c>
    </row>
    <row r="1035" spans="1:9" x14ac:dyDescent="0.25">
      <c r="A1035" s="51">
        <v>10</v>
      </c>
      <c r="B1035" s="51">
        <v>31</v>
      </c>
      <c r="C1035" s="52">
        <v>76.887499833333337</v>
      </c>
      <c r="D1035" s="54">
        <v>3</v>
      </c>
      <c r="E1035">
        <v>2</v>
      </c>
      <c r="F1035">
        <v>2</v>
      </c>
      <c r="G1035" s="53">
        <f>'Regression Results'!$C$2*E1035</f>
        <v>40.407399862965505</v>
      </c>
      <c r="H1035">
        <f>LOOKUP(D1035,'Regression Results'!$A$15:$A$17,'Regression Results'!$B$15:$B$17)+LOOKUP(D1035,'Regression Results'!$A$15:$A$17,'Regression Results'!$C$15:$C$17)*F1035+LOOKUP(D1035,'Regression Results'!$A$15:$A$17,'Regression Results'!$D$15:$D$17)*F1035*C1035</f>
        <v>16.04271589727864</v>
      </c>
      <c r="I1035" s="53">
        <f t="shared" si="19"/>
        <v>24.364683965686865</v>
      </c>
    </row>
    <row r="1036" spans="1:9" x14ac:dyDescent="0.25">
      <c r="A1036" s="51">
        <v>11</v>
      </c>
      <c r="B1036" s="51">
        <v>1</v>
      </c>
      <c r="C1036" s="52">
        <v>64.99250020833334</v>
      </c>
      <c r="D1036" s="54">
        <v>3</v>
      </c>
      <c r="E1036">
        <v>2</v>
      </c>
      <c r="F1036">
        <v>2</v>
      </c>
      <c r="G1036" s="53">
        <f>'Regression Results'!$C$2*E1036</f>
        <v>40.407399862965505</v>
      </c>
      <c r="H1036">
        <f>LOOKUP(D1036,'Regression Results'!$A$15:$A$17,'Regression Results'!$B$15:$B$17)+LOOKUP(D1036,'Regression Results'!$A$15:$A$17,'Regression Results'!$C$15:$C$17)*F1036+LOOKUP(D1036,'Regression Results'!$A$15:$A$17,'Regression Results'!$D$15:$D$17)*F1036*C1036</f>
        <v>20.311330350715725</v>
      </c>
      <c r="I1036" s="53">
        <f t="shared" si="19"/>
        <v>20.09606951224978</v>
      </c>
    </row>
    <row r="1037" spans="1:9" x14ac:dyDescent="0.25">
      <c r="A1037" s="51">
        <v>11</v>
      </c>
      <c r="B1037" s="51">
        <v>2</v>
      </c>
      <c r="C1037" s="52">
        <v>61.774999708333347</v>
      </c>
      <c r="D1037" s="54">
        <v>3</v>
      </c>
      <c r="E1037">
        <v>2</v>
      </c>
      <c r="F1037">
        <v>2</v>
      </c>
      <c r="G1037" s="53">
        <f>'Regression Results'!$C$2*E1037</f>
        <v>40.407399862965505</v>
      </c>
      <c r="H1037">
        <f>LOOKUP(D1037,'Regression Results'!$A$15:$A$17,'Regression Results'!$B$15:$B$17)+LOOKUP(D1037,'Regression Results'!$A$15:$A$17,'Regression Results'!$C$15:$C$17)*F1037+LOOKUP(D1037,'Regression Results'!$A$15:$A$17,'Regression Results'!$D$15:$D$17)*F1037*C1037</f>
        <v>21.465955787556879</v>
      </c>
      <c r="I1037" s="53">
        <f t="shared" si="19"/>
        <v>18.941444075408626</v>
      </c>
    </row>
    <row r="1038" spans="1:9" x14ac:dyDescent="0.25">
      <c r="A1038" s="51">
        <v>11</v>
      </c>
      <c r="B1038" s="51">
        <v>3</v>
      </c>
      <c r="C1038" s="52">
        <v>59.855000000000011</v>
      </c>
      <c r="D1038" s="54">
        <v>3</v>
      </c>
      <c r="E1038">
        <v>2</v>
      </c>
      <c r="F1038">
        <v>2</v>
      </c>
      <c r="G1038" s="53">
        <f>'Regression Results'!$C$2*E1038</f>
        <v>40.407399862965505</v>
      </c>
      <c r="H1038">
        <f>LOOKUP(D1038,'Regression Results'!$A$15:$A$17,'Regression Results'!$B$15:$B$17)+LOOKUP(D1038,'Regression Results'!$A$15:$A$17,'Regression Results'!$C$15:$C$17)*F1038+LOOKUP(D1038,'Regression Results'!$A$15:$A$17,'Regression Results'!$D$15:$D$17)*F1038*C1038</f>
        <v>22.154962829504278</v>
      </c>
      <c r="I1038" s="53">
        <f t="shared" si="19"/>
        <v>18.252437033461227</v>
      </c>
    </row>
    <row r="1039" spans="1:9" x14ac:dyDescent="0.25">
      <c r="A1039" s="51">
        <v>11</v>
      </c>
      <c r="B1039" s="51">
        <v>4</v>
      </c>
      <c r="C1039" s="52">
        <v>59.517499916666672</v>
      </c>
      <c r="D1039" s="54">
        <v>3</v>
      </c>
      <c r="E1039">
        <v>2</v>
      </c>
      <c r="F1039">
        <v>2</v>
      </c>
      <c r="G1039" s="53">
        <f>'Regression Results'!$C$2*E1039</f>
        <v>40.407399862965505</v>
      </c>
      <c r="H1039">
        <f>LOOKUP(D1039,'Regression Results'!$A$15:$A$17,'Regression Results'!$B$15:$B$17)+LOOKUP(D1039,'Regression Results'!$A$15:$A$17,'Regression Results'!$C$15:$C$17)*F1039+LOOKUP(D1039,'Regression Results'!$A$15:$A$17,'Regression Results'!$D$15:$D$17)*F1039*C1039</f>
        <v>22.276077396899897</v>
      </c>
      <c r="I1039" s="53">
        <f t="shared" si="19"/>
        <v>18.131322466065608</v>
      </c>
    </row>
    <row r="1040" spans="1:9" x14ac:dyDescent="0.25">
      <c r="A1040" s="51">
        <v>11</v>
      </c>
      <c r="B1040" s="51">
        <v>5</v>
      </c>
      <c r="C1040" s="52">
        <v>63.214999583333316</v>
      </c>
      <c r="D1040" s="54">
        <v>3</v>
      </c>
      <c r="E1040">
        <v>2</v>
      </c>
      <c r="F1040">
        <v>2</v>
      </c>
      <c r="G1040" s="53">
        <f>'Regression Results'!$C$2*E1040</f>
        <v>40.407399862965505</v>
      </c>
      <c r="H1040">
        <f>LOOKUP(D1040,'Regression Results'!$A$15:$A$17,'Regression Results'!$B$15:$B$17)+LOOKUP(D1040,'Regression Results'!$A$15:$A$17,'Regression Results'!$C$15:$C$17)*F1040+LOOKUP(D1040,'Regression Results'!$A$15:$A$17,'Regression Results'!$D$15:$D$17)*F1040*C1040</f>
        <v>20.949200472453416</v>
      </c>
      <c r="I1040" s="53">
        <f t="shared" si="19"/>
        <v>19.458199390512089</v>
      </c>
    </row>
    <row r="1041" spans="1:9" x14ac:dyDescent="0.25">
      <c r="A1041" s="51">
        <v>11</v>
      </c>
      <c r="B1041" s="51">
        <v>6</v>
      </c>
      <c r="C1041" s="52">
        <v>66.522500000000008</v>
      </c>
      <c r="D1041" s="54">
        <v>3</v>
      </c>
      <c r="E1041">
        <v>2</v>
      </c>
      <c r="F1041">
        <v>2</v>
      </c>
      <c r="G1041" s="53">
        <f>'Regression Results'!$C$2*E1041</f>
        <v>40.407399862965505</v>
      </c>
      <c r="H1041">
        <f>LOOKUP(D1041,'Regression Results'!$A$15:$A$17,'Regression Results'!$B$15:$B$17)+LOOKUP(D1041,'Regression Results'!$A$15:$A$17,'Regression Results'!$C$15:$C$17)*F1041+LOOKUP(D1041,'Regression Results'!$A$15:$A$17,'Regression Results'!$D$15:$D$17)*F1041*C1041</f>
        <v>19.762277855519528</v>
      </c>
      <c r="I1041" s="53">
        <f t="shared" si="19"/>
        <v>20.645122007445977</v>
      </c>
    </row>
    <row r="1042" spans="1:9" x14ac:dyDescent="0.25">
      <c r="A1042" s="51">
        <v>11</v>
      </c>
      <c r="B1042" s="51">
        <v>7</v>
      </c>
      <c r="C1042" s="52">
        <v>62.089999583333331</v>
      </c>
      <c r="D1042" s="54">
        <v>3</v>
      </c>
      <c r="E1042">
        <v>2</v>
      </c>
      <c r="F1042">
        <v>2</v>
      </c>
      <c r="G1042" s="53">
        <f>'Regression Results'!$C$2*E1042</f>
        <v>40.407399862965505</v>
      </c>
      <c r="H1042">
        <f>LOOKUP(D1042,'Regression Results'!$A$15:$A$17,'Regression Results'!$B$15:$B$17)+LOOKUP(D1042,'Regression Results'!$A$15:$A$17,'Regression Results'!$C$15:$C$17)*F1042+LOOKUP(D1042,'Regression Results'!$A$15:$A$17,'Regression Results'!$D$15:$D$17)*F1042*C1042</f>
        <v>21.352915597422719</v>
      </c>
      <c r="I1042" s="53">
        <f t="shared" si="19"/>
        <v>19.054484265542786</v>
      </c>
    </row>
    <row r="1043" spans="1:9" x14ac:dyDescent="0.25">
      <c r="A1043" s="51">
        <v>11</v>
      </c>
      <c r="B1043" s="51">
        <v>8</v>
      </c>
      <c r="C1043" s="52">
        <v>62.734999708333334</v>
      </c>
      <c r="D1043" s="54">
        <v>3</v>
      </c>
      <c r="E1043">
        <v>2</v>
      </c>
      <c r="F1043">
        <v>2</v>
      </c>
      <c r="G1043" s="53">
        <f>'Regression Results'!$C$2*E1043</f>
        <v>40.407399862965505</v>
      </c>
      <c r="H1043">
        <f>LOOKUP(D1043,'Regression Results'!$A$15:$A$17,'Regression Results'!$B$15:$B$17)+LOOKUP(D1043,'Regression Results'!$A$15:$A$17,'Regression Results'!$C$15:$C$17)*F1043+LOOKUP(D1043,'Regression Results'!$A$15:$A$17,'Regression Results'!$D$15:$D$17)*F1043*C1043</f>
        <v>21.121452214249743</v>
      </c>
      <c r="I1043" s="53">
        <f t="shared" si="19"/>
        <v>19.285947648715762</v>
      </c>
    </row>
    <row r="1044" spans="1:9" x14ac:dyDescent="0.25">
      <c r="A1044" s="51">
        <v>11</v>
      </c>
      <c r="B1044" s="51">
        <v>9</v>
      </c>
      <c r="C1044" s="52">
        <v>63.919999916666661</v>
      </c>
      <c r="D1044" s="54">
        <v>3</v>
      </c>
      <c r="E1044">
        <v>2</v>
      </c>
      <c r="F1044">
        <v>2</v>
      </c>
      <c r="G1044" s="53">
        <f>'Regression Results'!$C$2*E1044</f>
        <v>40.407399862965505</v>
      </c>
      <c r="H1044">
        <f>LOOKUP(D1044,'Regression Results'!$A$15:$A$17,'Regression Results'!$B$15:$B$17)+LOOKUP(D1044,'Regression Results'!$A$15:$A$17,'Regression Results'!$C$15:$C$17)*F1044+LOOKUP(D1044,'Regression Results'!$A$15:$A$17,'Regression Results'!$D$15:$D$17)*F1044*C1044</f>
        <v>20.696205541186686</v>
      </c>
      <c r="I1044" s="53">
        <f t="shared" si="19"/>
        <v>19.711194321778819</v>
      </c>
    </row>
    <row r="1045" spans="1:9" x14ac:dyDescent="0.25">
      <c r="A1045" s="51">
        <v>11</v>
      </c>
      <c r="B1045" s="51">
        <v>10</v>
      </c>
      <c r="C1045" s="52">
        <v>64.684999875000017</v>
      </c>
      <c r="D1045" s="54">
        <v>3</v>
      </c>
      <c r="E1045">
        <v>2</v>
      </c>
      <c r="F1045">
        <v>2</v>
      </c>
      <c r="G1045" s="53">
        <f>'Regression Results'!$C$2*E1045</f>
        <v>40.407399862965505</v>
      </c>
      <c r="H1045">
        <f>LOOKUP(D1045,'Regression Results'!$A$15:$A$17,'Regression Results'!$B$15:$B$17)+LOOKUP(D1045,'Regression Results'!$A$15:$A$17,'Regression Results'!$C$15:$C$17)*F1045+LOOKUP(D1045,'Regression Results'!$A$15:$A$17,'Regression Results'!$D$15:$D$17)*F1045*C1045</f>
        <v>20.42167927115996</v>
      </c>
      <c r="I1045" s="53">
        <f t="shared" si="19"/>
        <v>19.985720591805546</v>
      </c>
    </row>
    <row r="1046" spans="1:9" x14ac:dyDescent="0.25">
      <c r="A1046" s="51">
        <v>11</v>
      </c>
      <c r="B1046" s="51">
        <v>11</v>
      </c>
      <c r="C1046" s="52">
        <v>64.100000000000009</v>
      </c>
      <c r="D1046" s="54">
        <v>3</v>
      </c>
      <c r="E1046">
        <v>2</v>
      </c>
      <c r="F1046">
        <v>2</v>
      </c>
      <c r="G1046" s="53">
        <f>'Regression Results'!$C$2*E1046</f>
        <v>40.407399862965505</v>
      </c>
      <c r="H1046">
        <f>LOOKUP(D1046,'Regression Results'!$A$15:$A$17,'Regression Results'!$B$15:$B$17)+LOOKUP(D1046,'Regression Results'!$A$15:$A$17,'Regression Results'!$C$15:$C$17)*F1046+LOOKUP(D1046,'Regression Results'!$A$15:$A$17,'Regression Results'!$D$15:$D$17)*F1046*C1046</f>
        <v>20.631611091286768</v>
      </c>
      <c r="I1046" s="53">
        <f t="shared" si="19"/>
        <v>19.775788771678737</v>
      </c>
    </row>
    <row r="1047" spans="1:9" x14ac:dyDescent="0.25">
      <c r="A1047" s="51">
        <v>11</v>
      </c>
      <c r="B1047" s="51">
        <v>12</v>
      </c>
      <c r="C1047" s="52">
        <v>67.084999916666661</v>
      </c>
      <c r="D1047" s="54">
        <v>3</v>
      </c>
      <c r="E1047">
        <v>2</v>
      </c>
      <c r="F1047">
        <v>2</v>
      </c>
      <c r="G1047" s="53">
        <f>'Regression Results'!$C$2*E1047</f>
        <v>40.407399862965505</v>
      </c>
      <c r="H1047">
        <f>LOOKUP(D1047,'Regression Results'!$A$15:$A$17,'Regression Results'!$B$15:$B$17)+LOOKUP(D1047,'Regression Results'!$A$15:$A$17,'Regression Results'!$C$15:$C$17)*F1047+LOOKUP(D1047,'Regression Results'!$A$15:$A$17,'Regression Results'!$D$15:$D$17)*F1047*C1047</f>
        <v>19.560420322939706</v>
      </c>
      <c r="I1047" s="53">
        <f t="shared" si="19"/>
        <v>20.846979540025799</v>
      </c>
    </row>
    <row r="1048" spans="1:9" x14ac:dyDescent="0.25">
      <c r="A1048" s="51">
        <v>11</v>
      </c>
      <c r="B1048" s="51">
        <v>13</v>
      </c>
      <c r="C1048" s="52">
        <v>65.060000208333335</v>
      </c>
      <c r="D1048" s="54">
        <v>3</v>
      </c>
      <c r="E1048">
        <v>2</v>
      </c>
      <c r="F1048">
        <v>2</v>
      </c>
      <c r="G1048" s="53">
        <f>'Regression Results'!$C$2*E1048</f>
        <v>40.407399862965505</v>
      </c>
      <c r="H1048">
        <f>LOOKUP(D1048,'Regression Results'!$A$15:$A$17,'Regression Results'!$B$15:$B$17)+LOOKUP(D1048,'Regression Results'!$A$15:$A$17,'Regression Results'!$C$15:$C$17)*F1048+LOOKUP(D1048,'Regression Results'!$A$15:$A$17,'Regression Results'!$D$15:$D$17)*F1048*C1048</f>
        <v>20.287107443217568</v>
      </c>
      <c r="I1048" s="53">
        <f t="shared" si="19"/>
        <v>20.120292419747937</v>
      </c>
    </row>
    <row r="1049" spans="1:9" x14ac:dyDescent="0.25">
      <c r="A1049" s="51">
        <v>11</v>
      </c>
      <c r="B1049" s="51">
        <v>14</v>
      </c>
      <c r="C1049" s="52">
        <v>69.454999791666665</v>
      </c>
      <c r="D1049" s="54">
        <v>3</v>
      </c>
      <c r="E1049">
        <v>2</v>
      </c>
      <c r="F1049">
        <v>2</v>
      </c>
      <c r="G1049" s="53">
        <f>'Regression Results'!$C$2*E1049</f>
        <v>40.407399862965505</v>
      </c>
      <c r="H1049">
        <f>LOOKUP(D1049,'Regression Results'!$A$15:$A$17,'Regression Results'!$B$15:$B$17)+LOOKUP(D1049,'Regression Results'!$A$15:$A$17,'Regression Results'!$C$15:$C$17)*F1049+LOOKUP(D1049,'Regression Results'!$A$15:$A$17,'Regression Results'!$D$15:$D$17)*F1049*C1049</f>
        <v>18.709927171194934</v>
      </c>
      <c r="I1049" s="53">
        <f t="shared" si="19"/>
        <v>21.697472691770571</v>
      </c>
    </row>
    <row r="1050" spans="1:9" x14ac:dyDescent="0.25">
      <c r="A1050" s="51">
        <v>11</v>
      </c>
      <c r="B1050" s="51">
        <v>15</v>
      </c>
      <c r="C1050" s="52">
        <v>68.719999833333347</v>
      </c>
      <c r="D1050" s="54">
        <v>3</v>
      </c>
      <c r="E1050">
        <v>2</v>
      </c>
      <c r="F1050">
        <v>2</v>
      </c>
      <c r="G1050" s="53">
        <f>'Regression Results'!$C$2*E1050</f>
        <v>40.407399862965505</v>
      </c>
      <c r="H1050">
        <f>LOOKUP(D1050,'Regression Results'!$A$15:$A$17,'Regression Results'!$B$15:$B$17)+LOOKUP(D1050,'Regression Results'!$A$15:$A$17,'Regression Results'!$C$15:$C$17)*F1050+LOOKUP(D1050,'Regression Results'!$A$15:$A$17,'Regression Results'!$D$15:$D$17)*F1050*C1050</f>
        <v>18.973687704555797</v>
      </c>
      <c r="I1050" s="53">
        <f t="shared" si="19"/>
        <v>21.433712158409708</v>
      </c>
    </row>
    <row r="1051" spans="1:9" x14ac:dyDescent="0.25">
      <c r="A1051" s="51">
        <v>11</v>
      </c>
      <c r="B1051" s="51">
        <v>16</v>
      </c>
      <c r="C1051" s="52">
        <v>65.645000749999994</v>
      </c>
      <c r="D1051" s="54">
        <v>3</v>
      </c>
      <c r="E1051">
        <v>2</v>
      </c>
      <c r="F1051">
        <v>2</v>
      </c>
      <c r="G1051" s="53">
        <f>'Regression Results'!$C$2*E1051</f>
        <v>40.407399862965505</v>
      </c>
      <c r="H1051">
        <f>LOOKUP(D1051,'Regression Results'!$A$15:$A$17,'Regression Results'!$B$15:$B$17)+LOOKUP(D1051,'Regression Results'!$A$15:$A$17,'Regression Results'!$C$15:$C$17)*F1051+LOOKUP(D1051,'Regression Results'!$A$15:$A$17,'Regression Results'!$D$15:$D$17)*F1051*C1051</f>
        <v>20.077175383852175</v>
      </c>
      <c r="I1051" s="53">
        <f t="shared" si="19"/>
        <v>20.33022447911333</v>
      </c>
    </row>
    <row r="1052" spans="1:9" x14ac:dyDescent="0.25">
      <c r="A1052" s="51">
        <v>11</v>
      </c>
      <c r="B1052" s="51">
        <v>17</v>
      </c>
      <c r="C1052" s="52">
        <v>67.407500333333317</v>
      </c>
      <c r="D1052" s="54">
        <v>3</v>
      </c>
      <c r="E1052">
        <v>2</v>
      </c>
      <c r="F1052">
        <v>2</v>
      </c>
      <c r="G1052" s="53">
        <f>'Regression Results'!$C$2*E1052</f>
        <v>40.407399862965505</v>
      </c>
      <c r="H1052">
        <f>LOOKUP(D1052,'Regression Results'!$A$15:$A$17,'Regression Results'!$B$15:$B$17)+LOOKUP(D1052,'Regression Results'!$A$15:$A$17,'Regression Results'!$C$15:$C$17)*F1052+LOOKUP(D1052,'Regression Results'!$A$15:$A$17,'Regression Results'!$D$15:$D$17)*F1052*C1052</f>
        <v>19.444688504257719</v>
      </c>
      <c r="I1052" s="53">
        <f t="shared" si="19"/>
        <v>20.962711358707786</v>
      </c>
    </row>
    <row r="1053" spans="1:9" x14ac:dyDescent="0.25">
      <c r="A1053" s="51">
        <v>11</v>
      </c>
      <c r="B1053" s="51">
        <v>18</v>
      </c>
      <c r="C1053" s="52">
        <v>69.004999916666662</v>
      </c>
      <c r="D1053" s="54">
        <v>3</v>
      </c>
      <c r="E1053">
        <v>2</v>
      </c>
      <c r="F1053">
        <v>2</v>
      </c>
      <c r="G1053" s="53">
        <f>'Regression Results'!$C$2*E1053</f>
        <v>40.407399862965505</v>
      </c>
      <c r="H1053">
        <f>LOOKUP(D1053,'Regression Results'!$A$15:$A$17,'Regression Results'!$B$15:$B$17)+LOOKUP(D1053,'Regression Results'!$A$15:$A$17,'Regression Results'!$C$15:$C$17)*F1053+LOOKUP(D1053,'Regression Results'!$A$15:$A$17,'Regression Results'!$D$15:$D$17)*F1053*C1053</f>
        <v>18.871413176325422</v>
      </c>
      <c r="I1053" s="53">
        <f t="shared" si="19"/>
        <v>21.535986686640083</v>
      </c>
    </row>
    <row r="1054" spans="1:9" x14ac:dyDescent="0.25">
      <c r="A1054" s="51">
        <v>11</v>
      </c>
      <c r="B1054" s="51">
        <v>19</v>
      </c>
      <c r="C1054" s="52">
        <v>66.162500208333327</v>
      </c>
      <c r="D1054" s="54">
        <v>3</v>
      </c>
      <c r="E1054">
        <v>2</v>
      </c>
      <c r="F1054">
        <v>2</v>
      </c>
      <c r="G1054" s="53">
        <f>'Regression Results'!$C$2*E1054</f>
        <v>40.407399862965505</v>
      </c>
      <c r="H1054">
        <f>LOOKUP(D1054,'Regression Results'!$A$15:$A$17,'Regression Results'!$B$15:$B$17)+LOOKUP(D1054,'Regression Results'!$A$15:$A$17,'Regression Results'!$C$15:$C$17)*F1054+LOOKUP(D1054,'Regression Results'!$A$15:$A$17,'Regression Results'!$D$15:$D$17)*F1054*C1054</f>
        <v>19.89146662074765</v>
      </c>
      <c r="I1054" s="53">
        <f t="shared" si="19"/>
        <v>20.515933242217855</v>
      </c>
    </row>
    <row r="1055" spans="1:9" x14ac:dyDescent="0.25">
      <c r="A1055" s="51">
        <v>11</v>
      </c>
      <c r="B1055" s="51">
        <v>20</v>
      </c>
      <c r="C1055" s="52">
        <v>64.452500000000015</v>
      </c>
      <c r="D1055" s="54">
        <v>3</v>
      </c>
      <c r="E1055">
        <v>2</v>
      </c>
      <c r="F1055">
        <v>2</v>
      </c>
      <c r="G1055" s="53">
        <f>'Regression Results'!$C$2*E1055</f>
        <v>40.407399862965505</v>
      </c>
      <c r="H1055">
        <f>LOOKUP(D1055,'Regression Results'!$A$15:$A$17,'Regression Results'!$B$15:$B$17)+LOOKUP(D1055,'Regression Results'!$A$15:$A$17,'Regression Results'!$C$15:$C$17)*F1055+LOOKUP(D1055,'Regression Results'!$A$15:$A$17,'Regression Results'!$D$15:$D$17)*F1055*C1055</f>
        <v>20.505113685463048</v>
      </c>
      <c r="I1055" s="53">
        <f t="shared" si="19"/>
        <v>19.902286177502457</v>
      </c>
    </row>
    <row r="1056" spans="1:9" x14ac:dyDescent="0.25">
      <c r="A1056" s="51">
        <v>11</v>
      </c>
      <c r="B1056" s="51">
        <v>21</v>
      </c>
      <c r="C1056" s="52">
        <v>46.407499999999999</v>
      </c>
      <c r="D1056" s="54">
        <v>3</v>
      </c>
      <c r="E1056">
        <v>2</v>
      </c>
      <c r="F1056">
        <v>2</v>
      </c>
      <c r="G1056" s="53">
        <f>'Regression Results'!$C$2*E1056</f>
        <v>40.407399862965505</v>
      </c>
      <c r="H1056">
        <f>LOOKUP(D1056,'Regression Results'!$A$15:$A$17,'Regression Results'!$B$15:$B$17)+LOOKUP(D1056,'Regression Results'!$A$15:$A$17,'Regression Results'!$C$15:$C$17)*F1056+LOOKUP(D1056,'Regression Results'!$A$15:$A$17,'Regression Results'!$D$15:$D$17)*F1056*C1056</f>
        <v>26.980704289970717</v>
      </c>
      <c r="I1056" s="53">
        <f t="shared" si="19"/>
        <v>13.426695572994788</v>
      </c>
    </row>
    <row r="1057" spans="1:9" x14ac:dyDescent="0.25">
      <c r="A1057" s="51">
        <v>11</v>
      </c>
      <c r="B1057" s="51">
        <v>22</v>
      </c>
      <c r="C1057" s="52">
        <v>49.400000083333346</v>
      </c>
      <c r="D1057" s="54">
        <v>3</v>
      </c>
      <c r="E1057">
        <v>2</v>
      </c>
      <c r="F1057">
        <v>2</v>
      </c>
      <c r="G1057" s="53">
        <f>'Regression Results'!$C$2*E1057</f>
        <v>40.407399862965505</v>
      </c>
      <c r="H1057">
        <f>LOOKUP(D1057,'Regression Results'!$A$15:$A$17,'Regression Results'!$B$15:$B$17)+LOOKUP(D1057,'Regression Results'!$A$15:$A$17,'Regression Results'!$C$15:$C$17)*F1057+LOOKUP(D1057,'Regression Results'!$A$15:$A$17,'Regression Results'!$D$15:$D$17)*F1057*C1057</f>
        <v>25.906822027647536</v>
      </c>
      <c r="I1057" s="53">
        <f t="shared" si="19"/>
        <v>14.500577835317969</v>
      </c>
    </row>
    <row r="1058" spans="1:9" x14ac:dyDescent="0.25">
      <c r="A1058" s="51">
        <v>11</v>
      </c>
      <c r="B1058" s="51">
        <v>23</v>
      </c>
      <c r="C1058" s="52">
        <v>53.314999958333324</v>
      </c>
      <c r="D1058" s="54">
        <v>3</v>
      </c>
      <c r="E1058">
        <v>2</v>
      </c>
      <c r="F1058">
        <v>2</v>
      </c>
      <c r="G1058" s="53">
        <f>'Regression Results'!$C$2*E1058</f>
        <v>40.407399862965505</v>
      </c>
      <c r="H1058">
        <f>LOOKUP(D1058,'Regression Results'!$A$15:$A$17,'Regression Results'!$B$15:$B$17)+LOOKUP(D1058,'Regression Results'!$A$15:$A$17,'Regression Results'!$C$15:$C$17)*F1058+LOOKUP(D1058,'Regression Results'!$A$15:$A$17,'Regression Results'!$D$15:$D$17)*F1058*C1058</f>
        <v>24.501893437611596</v>
      </c>
      <c r="I1058" s="53">
        <f t="shared" si="19"/>
        <v>15.905506425353909</v>
      </c>
    </row>
    <row r="1059" spans="1:9" x14ac:dyDescent="0.25">
      <c r="A1059" s="51">
        <v>11</v>
      </c>
      <c r="B1059" s="51">
        <v>24</v>
      </c>
      <c r="C1059" s="52">
        <v>54.590000250000003</v>
      </c>
      <c r="D1059" s="54">
        <v>3</v>
      </c>
      <c r="E1059">
        <v>2</v>
      </c>
      <c r="F1059">
        <v>2</v>
      </c>
      <c r="G1059" s="53">
        <f>'Regression Results'!$C$2*E1059</f>
        <v>40.407399862965505</v>
      </c>
      <c r="H1059">
        <f>LOOKUP(D1059,'Regression Results'!$A$15:$A$17,'Regression Results'!$B$15:$B$17)+LOOKUP(D1059,'Regression Results'!$A$15:$A$17,'Regression Results'!$C$15:$C$17)*F1059+LOOKUP(D1059,'Regression Results'!$A$15:$A$17,'Regression Results'!$D$15:$D$17)*F1059*C1059</f>
        <v>24.044349524646162</v>
      </c>
      <c r="I1059" s="53">
        <f t="shared" si="19"/>
        <v>16.363050338319344</v>
      </c>
    </row>
    <row r="1060" spans="1:9" x14ac:dyDescent="0.25">
      <c r="A1060" s="51">
        <v>11</v>
      </c>
      <c r="B1060" s="51">
        <v>25</v>
      </c>
      <c r="C1060" s="52">
        <v>55.565000250000004</v>
      </c>
      <c r="D1060" s="54">
        <v>3</v>
      </c>
      <c r="E1060">
        <v>2</v>
      </c>
      <c r="F1060">
        <v>2</v>
      </c>
      <c r="G1060" s="53">
        <f>'Regression Results'!$C$2*E1060</f>
        <v>40.407399862965505</v>
      </c>
      <c r="H1060">
        <f>LOOKUP(D1060,'Regression Results'!$A$15:$A$17,'Regression Results'!$B$15:$B$17)+LOOKUP(D1060,'Regression Results'!$A$15:$A$17,'Regression Results'!$C$15:$C$17)*F1060+LOOKUP(D1060,'Regression Results'!$A$15:$A$17,'Regression Results'!$D$15:$D$17)*F1060*C1060</f>
        <v>23.694463083006095</v>
      </c>
      <c r="I1060" s="53">
        <f t="shared" si="19"/>
        <v>16.71293677995941</v>
      </c>
    </row>
    <row r="1061" spans="1:9" x14ac:dyDescent="0.25">
      <c r="A1061" s="51">
        <v>11</v>
      </c>
      <c r="B1061" s="51">
        <v>26</v>
      </c>
      <c r="C1061" s="52">
        <v>58.887500125000003</v>
      </c>
      <c r="D1061" s="54">
        <v>3</v>
      </c>
      <c r="E1061">
        <v>2</v>
      </c>
      <c r="F1061">
        <v>2</v>
      </c>
      <c r="G1061" s="53">
        <f>'Regression Results'!$C$2*E1061</f>
        <v>40.407399862965505</v>
      </c>
      <c r="H1061">
        <f>LOOKUP(D1061,'Regression Results'!$A$15:$A$17,'Regression Results'!$B$15:$B$17)+LOOKUP(D1061,'Regression Results'!$A$15:$A$17,'Regression Results'!$C$15:$C$17)*F1061+LOOKUP(D1061,'Regression Results'!$A$15:$A$17,'Regression Results'!$D$15:$D$17)*F1061*C1061</f>
        <v>22.502157792120649</v>
      </c>
      <c r="I1061" s="53">
        <f t="shared" si="19"/>
        <v>17.905242070844857</v>
      </c>
    </row>
    <row r="1062" spans="1:9" x14ac:dyDescent="0.25">
      <c r="A1062" s="51">
        <v>11</v>
      </c>
      <c r="B1062" s="51">
        <v>27</v>
      </c>
      <c r="C1062" s="52">
        <v>57.492500166666673</v>
      </c>
      <c r="D1062" s="54">
        <v>3</v>
      </c>
      <c r="E1062">
        <v>2</v>
      </c>
      <c r="F1062">
        <v>2</v>
      </c>
      <c r="G1062" s="53">
        <f>'Regression Results'!$C$2*E1062</f>
        <v>40.407399862965505</v>
      </c>
      <c r="H1062">
        <f>LOOKUP(D1062,'Regression Results'!$A$15:$A$17,'Regression Results'!$B$15:$B$17)+LOOKUP(D1062,'Regression Results'!$A$15:$A$17,'Regression Results'!$C$15:$C$17)*F1062+LOOKUP(D1062,'Regression Results'!$A$15:$A$17,'Regression Results'!$D$15:$D$17)*F1062*C1062</f>
        <v>23.002764532130175</v>
      </c>
      <c r="I1062" s="53">
        <f t="shared" si="19"/>
        <v>17.40463533083533</v>
      </c>
    </row>
    <row r="1063" spans="1:9" x14ac:dyDescent="0.25">
      <c r="A1063" s="51">
        <v>11</v>
      </c>
      <c r="B1063" s="51">
        <v>28</v>
      </c>
      <c r="C1063" s="52">
        <v>57.072500041666672</v>
      </c>
      <c r="D1063" s="54">
        <v>3</v>
      </c>
      <c r="E1063">
        <v>2</v>
      </c>
      <c r="F1063">
        <v>2</v>
      </c>
      <c r="G1063" s="53">
        <f>'Regression Results'!$C$2*E1063</f>
        <v>40.407399862965505</v>
      </c>
      <c r="H1063">
        <f>LOOKUP(D1063,'Regression Results'!$A$15:$A$17,'Regression Results'!$B$15:$B$17)+LOOKUP(D1063,'Regression Results'!$A$15:$A$17,'Regression Results'!$C$15:$C$17)*F1063+LOOKUP(D1063,'Regression Results'!$A$15:$A$17,'Regression Results'!$D$15:$D$17)*F1063*C1063</f>
        <v>23.153484890309286</v>
      </c>
      <c r="I1063" s="53">
        <f t="shared" si="19"/>
        <v>17.253914972656219</v>
      </c>
    </row>
    <row r="1064" spans="1:9" x14ac:dyDescent="0.25">
      <c r="A1064" s="51">
        <v>11</v>
      </c>
      <c r="B1064" s="51">
        <v>29</v>
      </c>
      <c r="C1064" s="52">
        <v>52.025000000000006</v>
      </c>
      <c r="D1064" s="54">
        <v>3</v>
      </c>
      <c r="E1064">
        <v>2</v>
      </c>
      <c r="F1064">
        <v>2</v>
      </c>
      <c r="G1064" s="53">
        <f>'Regression Results'!$C$2*E1064</f>
        <v>40.407399862965505</v>
      </c>
      <c r="H1064">
        <f>LOOKUP(D1064,'Regression Results'!$A$15:$A$17,'Regression Results'!$B$15:$B$17)+LOOKUP(D1064,'Regression Results'!$A$15:$A$17,'Regression Results'!$C$15:$C$17)*F1064+LOOKUP(D1064,'Regression Results'!$A$15:$A$17,'Regression Results'!$D$15:$D$17)*F1064*C1064</f>
        <v>24.964820099290648</v>
      </c>
      <c r="I1064" s="53">
        <f t="shared" si="19"/>
        <v>15.442579763674857</v>
      </c>
    </row>
    <row r="1065" spans="1:9" x14ac:dyDescent="0.25">
      <c r="A1065" s="51">
        <v>11</v>
      </c>
      <c r="B1065" s="51">
        <v>30</v>
      </c>
      <c r="C1065" s="52">
        <v>48.12500008333334</v>
      </c>
      <c r="D1065" s="54">
        <v>3</v>
      </c>
      <c r="E1065">
        <v>2</v>
      </c>
      <c r="F1065">
        <v>2</v>
      </c>
      <c r="G1065" s="53">
        <f>'Regression Results'!$C$2*E1065</f>
        <v>40.407399862965505</v>
      </c>
      <c r="H1065">
        <f>LOOKUP(D1065,'Regression Results'!$A$15:$A$17,'Regression Results'!$B$15:$B$17)+LOOKUP(D1065,'Regression Results'!$A$15:$A$17,'Regression Results'!$C$15:$C$17)*F1065+LOOKUP(D1065,'Regression Results'!$A$15:$A$17,'Regression Results'!$D$15:$D$17)*F1065*C1065</f>
        <v>26.364365835946085</v>
      </c>
      <c r="I1065" s="53">
        <f t="shared" si="19"/>
        <v>14.04303402701942</v>
      </c>
    </row>
    <row r="1066" spans="1:9" x14ac:dyDescent="0.25">
      <c r="A1066" s="51">
        <v>12</v>
      </c>
      <c r="B1066" s="51">
        <v>1</v>
      </c>
      <c r="C1066" s="52">
        <v>49.542500124999997</v>
      </c>
      <c r="D1066" s="54">
        <v>3</v>
      </c>
      <c r="E1066">
        <v>2</v>
      </c>
      <c r="F1066">
        <v>2</v>
      </c>
      <c r="G1066" s="53">
        <f>'Regression Results'!$C$2*E1066</f>
        <v>40.407399862965505</v>
      </c>
      <c r="H1066">
        <f>LOOKUP(D1066,'Regression Results'!$A$15:$A$17,'Regression Results'!$B$15:$B$17)+LOOKUP(D1066,'Regression Results'!$A$15:$A$17,'Regression Results'!$C$15:$C$17)*F1066+LOOKUP(D1066,'Regression Results'!$A$15:$A$17,'Regression Results'!$D$15:$D$17)*F1066*C1066</f>
        <v>25.855684763532352</v>
      </c>
      <c r="I1066" s="53">
        <f t="shared" si="19"/>
        <v>14.551715099433153</v>
      </c>
    </row>
    <row r="1067" spans="1:9" x14ac:dyDescent="0.25">
      <c r="A1067" s="51">
        <v>12</v>
      </c>
      <c r="B1067" s="51">
        <v>2</v>
      </c>
      <c r="C1067" s="52">
        <v>53.075000333333342</v>
      </c>
      <c r="D1067" s="54">
        <v>3</v>
      </c>
      <c r="E1067">
        <v>2</v>
      </c>
      <c r="F1067">
        <v>2</v>
      </c>
      <c r="G1067" s="53">
        <f>'Regression Results'!$C$2*E1067</f>
        <v>40.407399862965505</v>
      </c>
      <c r="H1067">
        <f>LOOKUP(D1067,'Regression Results'!$A$15:$A$17,'Regression Results'!$B$15:$B$17)+LOOKUP(D1067,'Regression Results'!$A$15:$A$17,'Regression Results'!$C$15:$C$17)*F1067+LOOKUP(D1067,'Regression Results'!$A$15:$A$17,'Regression Results'!$D$15:$D$17)*F1067*C1067</f>
        <v>24.588019196366666</v>
      </c>
      <c r="I1067" s="53">
        <f t="shared" si="19"/>
        <v>15.819380666598839</v>
      </c>
    </row>
    <row r="1068" spans="1:9" x14ac:dyDescent="0.25">
      <c r="A1068" s="51">
        <v>12</v>
      </c>
      <c r="B1068" s="51">
        <v>3</v>
      </c>
      <c r="C1068" s="52">
        <v>55.122500333333335</v>
      </c>
      <c r="D1068" s="54">
        <v>3</v>
      </c>
      <c r="E1068">
        <v>2</v>
      </c>
      <c r="F1068">
        <v>2</v>
      </c>
      <c r="G1068" s="53">
        <f>'Regression Results'!$C$2*E1068</f>
        <v>40.407399862965505</v>
      </c>
      <c r="H1068">
        <f>LOOKUP(D1068,'Regression Results'!$A$15:$A$17,'Regression Results'!$B$15:$B$17)+LOOKUP(D1068,'Regression Results'!$A$15:$A$17,'Regression Results'!$C$15:$C$17)*F1068+LOOKUP(D1068,'Regression Results'!$A$15:$A$17,'Regression Results'!$D$15:$D$17)*F1068*C1068</f>
        <v>23.853257668922534</v>
      </c>
      <c r="I1068" s="53">
        <f t="shared" si="19"/>
        <v>16.554142194042971</v>
      </c>
    </row>
    <row r="1069" spans="1:9" x14ac:dyDescent="0.25">
      <c r="A1069" s="51">
        <v>12</v>
      </c>
      <c r="B1069" s="51">
        <v>4</v>
      </c>
      <c r="C1069" s="52">
        <v>51.207500249999988</v>
      </c>
      <c r="D1069" s="54">
        <v>3</v>
      </c>
      <c r="E1069">
        <v>2</v>
      </c>
      <c r="F1069">
        <v>2</v>
      </c>
      <c r="G1069" s="53">
        <f>'Regression Results'!$C$2*E1069</f>
        <v>40.407399862965505</v>
      </c>
      <c r="H1069">
        <f>LOOKUP(D1069,'Regression Results'!$A$15:$A$17,'Regression Results'!$B$15:$B$17)+LOOKUP(D1069,'Regression Results'!$A$15:$A$17,'Regression Results'!$C$15:$C$17)*F1069+LOOKUP(D1069,'Regression Results'!$A$15:$A$17,'Regression Results'!$D$15:$D$17)*F1069*C1069</f>
        <v>25.258186333720545</v>
      </c>
      <c r="I1069" s="53">
        <f t="shared" si="19"/>
        <v>15.14921352924496</v>
      </c>
    </row>
    <row r="1070" spans="1:9" x14ac:dyDescent="0.25">
      <c r="A1070" s="51">
        <v>12</v>
      </c>
      <c r="B1070" s="51">
        <v>5</v>
      </c>
      <c r="C1070" s="52">
        <v>47.052500000000009</v>
      </c>
      <c r="D1070" s="54">
        <v>3</v>
      </c>
      <c r="E1070">
        <v>2</v>
      </c>
      <c r="F1070">
        <v>2</v>
      </c>
      <c r="G1070" s="53">
        <f>'Regression Results'!$C$2*E1070</f>
        <v>40.407399862965505</v>
      </c>
      <c r="H1070">
        <f>LOOKUP(D1070,'Regression Results'!$A$15:$A$17,'Regression Results'!$B$15:$B$17)+LOOKUP(D1070,'Regression Results'!$A$15:$A$17,'Regression Results'!$C$15:$C$17)*F1070+LOOKUP(D1070,'Regression Results'!$A$15:$A$17,'Regression Results'!$D$15:$D$17)*F1070*C1070</f>
        <v>26.749240951654979</v>
      </c>
      <c r="I1070" s="53">
        <f t="shared" si="19"/>
        <v>13.658158911310526</v>
      </c>
    </row>
    <row r="1071" spans="1:9" x14ac:dyDescent="0.25">
      <c r="A1071" s="51">
        <v>12</v>
      </c>
      <c r="B1071" s="51">
        <v>6</v>
      </c>
      <c r="C1071" s="52">
        <v>53.142499999999991</v>
      </c>
      <c r="D1071" s="54">
        <v>3</v>
      </c>
      <c r="E1071">
        <v>2</v>
      </c>
      <c r="F1071">
        <v>2</v>
      </c>
      <c r="G1071" s="53">
        <f>'Regression Results'!$C$2*E1071</f>
        <v>40.407399862965505</v>
      </c>
      <c r="H1071">
        <f>LOOKUP(D1071,'Regression Results'!$A$15:$A$17,'Regression Results'!$B$15:$B$17)+LOOKUP(D1071,'Regression Results'!$A$15:$A$17,'Regression Results'!$C$15:$C$17)*F1071+LOOKUP(D1071,'Regression Results'!$A$15:$A$17,'Regression Results'!$D$15:$D$17)*F1071*C1071</f>
        <v>24.563796408487811</v>
      </c>
      <c r="I1071" s="53">
        <f t="shared" si="19"/>
        <v>15.843603454477694</v>
      </c>
    </row>
    <row r="1072" spans="1:9" x14ac:dyDescent="0.25">
      <c r="A1072" s="51">
        <v>12</v>
      </c>
      <c r="B1072" s="51">
        <v>7</v>
      </c>
      <c r="C1072" s="52">
        <v>51.177500000000002</v>
      </c>
      <c r="D1072" s="54">
        <v>3</v>
      </c>
      <c r="E1072">
        <v>2</v>
      </c>
      <c r="F1072">
        <v>2</v>
      </c>
      <c r="G1072" s="53">
        <f>'Regression Results'!$C$2*E1072</f>
        <v>40.407399862965505</v>
      </c>
      <c r="H1072">
        <f>LOOKUP(D1072,'Regression Results'!$A$15:$A$17,'Regression Results'!$B$15:$B$17)+LOOKUP(D1072,'Regression Results'!$A$15:$A$17,'Regression Results'!$C$15:$C$17)*F1072+LOOKUP(D1072,'Regression Results'!$A$15:$A$17,'Regression Results'!$D$15:$D$17)*F1072*C1072</f>
        <v>25.268952160100859</v>
      </c>
      <c r="I1072" s="53">
        <f t="shared" si="19"/>
        <v>15.138447702864646</v>
      </c>
    </row>
    <row r="1073" spans="1:9" x14ac:dyDescent="0.25">
      <c r="A1073" s="51">
        <v>12</v>
      </c>
      <c r="B1073" s="51">
        <v>8</v>
      </c>
      <c r="C1073" s="52">
        <v>53.862500166666671</v>
      </c>
      <c r="D1073" s="54">
        <v>3</v>
      </c>
      <c r="E1073">
        <v>2</v>
      </c>
      <c r="F1073">
        <v>2</v>
      </c>
      <c r="G1073" s="53">
        <f>'Regression Results'!$C$2*E1073</f>
        <v>40.407399862965505</v>
      </c>
      <c r="H1073">
        <f>LOOKUP(D1073,'Regression Results'!$A$15:$A$17,'Regression Results'!$B$15:$B$17)+LOOKUP(D1073,'Regression Results'!$A$15:$A$17,'Regression Results'!$C$15:$C$17)*F1073+LOOKUP(D1073,'Regression Results'!$A$15:$A$17,'Regression Results'!$D$15:$D$17)*F1073*C1073</f>
        <v>24.305418668697804</v>
      </c>
      <c r="I1073" s="53">
        <f t="shared" si="19"/>
        <v>16.101981194267701</v>
      </c>
    </row>
    <row r="1074" spans="1:9" x14ac:dyDescent="0.25">
      <c r="A1074" s="51">
        <v>12</v>
      </c>
      <c r="B1074" s="51">
        <v>9</v>
      </c>
      <c r="C1074" s="52">
        <v>58.422500125000006</v>
      </c>
      <c r="D1074" s="54">
        <v>3</v>
      </c>
      <c r="E1074">
        <v>2</v>
      </c>
      <c r="F1074">
        <v>2</v>
      </c>
      <c r="G1074" s="53">
        <f>'Regression Results'!$C$2*E1074</f>
        <v>40.407399862965505</v>
      </c>
      <c r="H1074">
        <f>LOOKUP(D1074,'Regression Results'!$A$15:$A$17,'Regression Results'!$B$15:$B$17)+LOOKUP(D1074,'Regression Results'!$A$15:$A$17,'Regression Results'!$C$15:$C$17)*F1074+LOOKUP(D1074,'Regression Results'!$A$15:$A$17,'Regression Results'!$D$15:$D$17)*F1074*C1074</f>
        <v>22.669026710441294</v>
      </c>
      <c r="I1074" s="53">
        <f t="shared" si="19"/>
        <v>17.738373152524211</v>
      </c>
    </row>
    <row r="1075" spans="1:9" x14ac:dyDescent="0.25">
      <c r="A1075" s="51">
        <v>12</v>
      </c>
      <c r="B1075" s="51">
        <v>10</v>
      </c>
      <c r="C1075" s="52">
        <v>62.044999875000023</v>
      </c>
      <c r="D1075" s="54">
        <v>3</v>
      </c>
      <c r="E1075">
        <v>2</v>
      </c>
      <c r="F1075">
        <v>2</v>
      </c>
      <c r="G1075" s="53">
        <f>'Regression Results'!$C$2*E1075</f>
        <v>40.407399862965505</v>
      </c>
      <c r="H1075">
        <f>LOOKUP(D1075,'Regression Results'!$A$15:$A$17,'Regression Results'!$B$15:$B$17)+LOOKUP(D1075,'Regression Results'!$A$15:$A$17,'Regression Results'!$C$15:$C$17)*F1075+LOOKUP(D1075,'Regression Results'!$A$15:$A$17,'Regression Results'!$D$15:$D$17)*F1075*C1075</f>
        <v>21.369064097754595</v>
      </c>
      <c r="I1075" s="53">
        <f t="shared" si="19"/>
        <v>19.03833576521091</v>
      </c>
    </row>
    <row r="1076" spans="1:9" x14ac:dyDescent="0.25">
      <c r="A1076" s="51">
        <v>12</v>
      </c>
      <c r="B1076" s="51">
        <v>11</v>
      </c>
      <c r="C1076" s="52">
        <v>64.302500208333328</v>
      </c>
      <c r="D1076" s="54">
        <v>3</v>
      </c>
      <c r="E1076">
        <v>2</v>
      </c>
      <c r="F1076">
        <v>2</v>
      </c>
      <c r="G1076" s="53">
        <f>'Regression Results'!$C$2*E1076</f>
        <v>40.407399862965505</v>
      </c>
      <c r="H1076">
        <f>LOOKUP(D1076,'Regression Results'!$A$15:$A$17,'Regression Results'!$B$15:$B$17)+LOOKUP(D1076,'Regression Results'!$A$15:$A$17,'Regression Results'!$C$15:$C$17)*F1076+LOOKUP(D1076,'Regression Results'!$A$15:$A$17,'Regression Results'!$D$15:$D$17)*F1076*C1076</f>
        <v>20.558942294030235</v>
      </c>
      <c r="I1076" s="53">
        <f t="shared" si="19"/>
        <v>19.84845756893527</v>
      </c>
    </row>
    <row r="1077" spans="1:9" x14ac:dyDescent="0.25">
      <c r="A1077" s="51">
        <v>12</v>
      </c>
      <c r="B1077" s="51">
        <v>12</v>
      </c>
      <c r="C1077" s="52">
        <v>62.922500000000014</v>
      </c>
      <c r="D1077" s="54">
        <v>3</v>
      </c>
      <c r="E1077">
        <v>2</v>
      </c>
      <c r="F1077">
        <v>2</v>
      </c>
      <c r="G1077" s="53">
        <f>'Regression Results'!$C$2*E1077</f>
        <v>40.407399862965505</v>
      </c>
      <c r="H1077">
        <f>LOOKUP(D1077,'Regression Results'!$A$15:$A$17,'Regression Results'!$B$15:$B$17)+LOOKUP(D1077,'Regression Results'!$A$15:$A$17,'Regression Results'!$C$15:$C$17)*F1077+LOOKUP(D1077,'Regression Results'!$A$15:$A$17,'Regression Results'!$D$15:$D$17)*F1077*C1077</f>
        <v>21.054166255421304</v>
      </c>
      <c r="I1077" s="53">
        <f t="shared" si="19"/>
        <v>19.353233607544201</v>
      </c>
    </row>
    <row r="1078" spans="1:9" x14ac:dyDescent="0.25">
      <c r="A1078" s="51">
        <v>12</v>
      </c>
      <c r="B1078" s="51">
        <v>13</v>
      </c>
      <c r="C1078" s="52">
        <v>61.969999875000013</v>
      </c>
      <c r="D1078" s="54">
        <v>3</v>
      </c>
      <c r="E1078">
        <v>2</v>
      </c>
      <c r="F1078">
        <v>2</v>
      </c>
      <c r="G1078" s="53">
        <f>'Regression Results'!$C$2*E1078</f>
        <v>40.407399862965505</v>
      </c>
      <c r="H1078">
        <f>LOOKUP(D1078,'Regression Results'!$A$15:$A$17,'Regression Results'!$B$15:$B$17)+LOOKUP(D1078,'Regression Results'!$A$15:$A$17,'Regression Results'!$C$15:$C$17)*F1078+LOOKUP(D1078,'Regression Results'!$A$15:$A$17,'Regression Results'!$D$15:$D$17)*F1078*C1078</f>
        <v>21.395978439419221</v>
      </c>
      <c r="I1078" s="53">
        <f t="shared" si="19"/>
        <v>19.011421423546285</v>
      </c>
    </row>
    <row r="1079" spans="1:9" x14ac:dyDescent="0.25">
      <c r="A1079" s="51">
        <v>12</v>
      </c>
      <c r="B1079" s="51">
        <v>14</v>
      </c>
      <c r="C1079" s="52">
        <v>64.579999958333346</v>
      </c>
      <c r="D1079" s="54">
        <v>3</v>
      </c>
      <c r="E1079">
        <v>2</v>
      </c>
      <c r="F1079">
        <v>2</v>
      </c>
      <c r="G1079" s="53">
        <f>'Regression Results'!$C$2*E1079</f>
        <v>40.407399862965505</v>
      </c>
      <c r="H1079">
        <f>LOOKUP(D1079,'Regression Results'!$A$15:$A$17,'Regression Results'!$B$15:$B$17)+LOOKUP(D1079,'Regression Results'!$A$15:$A$17,'Regression Results'!$C$15:$C$17)*F1079+LOOKUP(D1079,'Regression Results'!$A$15:$A$17,'Regression Results'!$D$15:$D$17)*F1079*C1079</f>
        <v>20.459359319585605</v>
      </c>
      <c r="I1079" s="53">
        <f t="shared" si="19"/>
        <v>19.9480405433799</v>
      </c>
    </row>
    <row r="1080" spans="1:9" x14ac:dyDescent="0.25">
      <c r="A1080" s="51">
        <v>12</v>
      </c>
      <c r="B1080" s="51">
        <v>15</v>
      </c>
      <c r="C1080" s="52">
        <v>64.250000000000014</v>
      </c>
      <c r="D1080" s="54">
        <v>3</v>
      </c>
      <c r="E1080">
        <v>2</v>
      </c>
      <c r="F1080">
        <v>2</v>
      </c>
      <c r="G1080" s="53">
        <f>'Regression Results'!$C$2*E1080</f>
        <v>40.407399862965505</v>
      </c>
      <c r="H1080">
        <f>LOOKUP(D1080,'Regression Results'!$A$15:$A$17,'Regression Results'!$B$15:$B$17)+LOOKUP(D1080,'Regression Results'!$A$15:$A$17,'Regression Results'!$C$15:$C$17)*F1080+LOOKUP(D1080,'Regression Results'!$A$15:$A$17,'Regression Results'!$D$15:$D$17)*F1080*C1080</f>
        <v>20.577782407957525</v>
      </c>
      <c r="I1080" s="53">
        <f t="shared" si="19"/>
        <v>19.82961745500798</v>
      </c>
    </row>
    <row r="1081" spans="1:9" x14ac:dyDescent="0.25">
      <c r="A1081" s="51">
        <v>12</v>
      </c>
      <c r="B1081" s="51">
        <v>16</v>
      </c>
      <c r="C1081" s="52">
        <v>66.589999458333324</v>
      </c>
      <c r="D1081" s="54">
        <v>3</v>
      </c>
      <c r="E1081">
        <v>2</v>
      </c>
      <c r="F1081">
        <v>2</v>
      </c>
      <c r="G1081" s="53">
        <f>'Regression Results'!$C$2*E1081</f>
        <v>40.407399862965505</v>
      </c>
      <c r="H1081">
        <f>LOOKUP(D1081,'Regression Results'!$A$15:$A$17,'Regression Results'!$B$15:$B$17)+LOOKUP(D1081,'Regression Results'!$A$15:$A$17,'Regression Results'!$C$15:$C$17)*F1081+LOOKUP(D1081,'Regression Results'!$A$15:$A$17,'Regression Results'!$D$15:$D$17)*F1081*C1081</f>
        <v>19.738055142402732</v>
      </c>
      <c r="I1081" s="53">
        <f t="shared" si="19"/>
        <v>20.669344720562773</v>
      </c>
    </row>
    <row r="1082" spans="1:9" x14ac:dyDescent="0.25">
      <c r="A1082" s="51">
        <v>12</v>
      </c>
      <c r="B1082" s="51">
        <v>17</v>
      </c>
      <c r="C1082" s="52">
        <v>62.952499791666661</v>
      </c>
      <c r="D1082" s="54">
        <v>3</v>
      </c>
      <c r="E1082">
        <v>2</v>
      </c>
      <c r="F1082">
        <v>2</v>
      </c>
      <c r="G1082" s="53">
        <f>'Regression Results'!$C$2*E1082</f>
        <v>40.407399862965505</v>
      </c>
      <c r="H1082">
        <f>LOOKUP(D1082,'Regression Results'!$A$15:$A$17,'Regression Results'!$B$15:$B$17)+LOOKUP(D1082,'Regression Results'!$A$15:$A$17,'Regression Results'!$C$15:$C$17)*F1082+LOOKUP(D1082,'Regression Results'!$A$15:$A$17,'Regression Results'!$D$15:$D$17)*F1082*C1082</f>
        <v>21.043400593517525</v>
      </c>
      <c r="I1082" s="53">
        <f t="shared" si="19"/>
        <v>19.36399926944798</v>
      </c>
    </row>
    <row r="1083" spans="1:9" x14ac:dyDescent="0.25">
      <c r="A1083" s="51">
        <v>12</v>
      </c>
      <c r="B1083" s="51">
        <v>18</v>
      </c>
      <c r="C1083" s="52">
        <v>64.474999999999994</v>
      </c>
      <c r="D1083" s="54">
        <v>3</v>
      </c>
      <c r="E1083">
        <v>2</v>
      </c>
      <c r="F1083">
        <v>2</v>
      </c>
      <c r="G1083" s="53">
        <f>'Regression Results'!$C$2*E1083</f>
        <v>40.407399862965505</v>
      </c>
      <c r="H1083">
        <f>LOOKUP(D1083,'Regression Results'!$A$15:$A$17,'Regression Results'!$B$15:$B$17)+LOOKUP(D1083,'Regression Results'!$A$15:$A$17,'Regression Results'!$C$15:$C$17)*F1083+LOOKUP(D1083,'Regression Results'!$A$15:$A$17,'Regression Results'!$D$15:$D$17)*F1083*C1083</f>
        <v>20.497039382963671</v>
      </c>
      <c r="I1083" s="53">
        <f t="shared" si="19"/>
        <v>19.910360480001835</v>
      </c>
    </row>
    <row r="1084" spans="1:9" x14ac:dyDescent="0.25">
      <c r="A1084" s="51">
        <v>12</v>
      </c>
      <c r="B1084" s="51">
        <v>19</v>
      </c>
      <c r="C1084" s="52">
        <v>62.53249979166668</v>
      </c>
      <c r="D1084" s="54">
        <v>3</v>
      </c>
      <c r="E1084">
        <v>2</v>
      </c>
      <c r="F1084">
        <v>2</v>
      </c>
      <c r="G1084" s="53">
        <f>'Regression Results'!$C$2*E1084</f>
        <v>40.407399862965505</v>
      </c>
      <c r="H1084">
        <f>LOOKUP(D1084,'Regression Results'!$A$15:$A$17,'Regression Results'!$B$15:$B$17)+LOOKUP(D1084,'Regression Results'!$A$15:$A$17,'Regression Results'!$C$15:$C$17)*F1084+LOOKUP(D1084,'Regression Results'!$A$15:$A$17,'Regression Results'!$D$15:$D$17)*F1084*C1084</f>
        <v>21.194120906839391</v>
      </c>
      <c r="I1084" s="53">
        <f t="shared" si="19"/>
        <v>19.213278956126114</v>
      </c>
    </row>
    <row r="1085" spans="1:9" x14ac:dyDescent="0.25">
      <c r="A1085" s="51">
        <v>12</v>
      </c>
      <c r="B1085" s="51">
        <v>20</v>
      </c>
      <c r="C1085" s="52">
        <v>59.772500000000001</v>
      </c>
      <c r="D1085" s="54">
        <v>3</v>
      </c>
      <c r="E1085">
        <v>2</v>
      </c>
      <c r="F1085">
        <v>2</v>
      </c>
      <c r="G1085" s="53">
        <f>'Regression Results'!$C$2*E1085</f>
        <v>40.407399862965505</v>
      </c>
      <c r="H1085">
        <f>LOOKUP(D1085,'Regression Results'!$A$15:$A$17,'Regression Results'!$B$15:$B$17)+LOOKUP(D1085,'Regression Results'!$A$15:$A$17,'Regression Results'!$C$15:$C$17)*F1085+LOOKUP(D1085,'Regression Results'!$A$15:$A$17,'Regression Results'!$D$15:$D$17)*F1085*C1085</f>
        <v>22.184568605335365</v>
      </c>
      <c r="I1085" s="53">
        <f t="shared" si="19"/>
        <v>18.222831257630141</v>
      </c>
    </row>
    <row r="1086" spans="1:9" x14ac:dyDescent="0.25">
      <c r="A1086" s="51">
        <v>12</v>
      </c>
      <c r="B1086" s="51">
        <v>21</v>
      </c>
      <c r="C1086" s="52">
        <v>61.385000000000012</v>
      </c>
      <c r="D1086" s="54">
        <v>3</v>
      </c>
      <c r="E1086">
        <v>2</v>
      </c>
      <c r="F1086">
        <v>2</v>
      </c>
      <c r="G1086" s="53">
        <f>'Regression Results'!$C$2*E1086</f>
        <v>40.407399862965505</v>
      </c>
      <c r="H1086">
        <f>LOOKUP(D1086,'Regression Results'!$A$15:$A$17,'Regression Results'!$B$15:$B$17)+LOOKUP(D1086,'Regression Results'!$A$15:$A$17,'Regression Results'!$C$15:$C$17)*F1086+LOOKUP(D1086,'Regression Results'!$A$15:$A$17,'Regression Results'!$D$15:$D$17)*F1086*C1086</f>
        <v>21.605910259546022</v>
      </c>
      <c r="I1086" s="53">
        <f t="shared" si="19"/>
        <v>18.801489603419483</v>
      </c>
    </row>
    <row r="1087" spans="1:9" x14ac:dyDescent="0.25">
      <c r="A1087" s="51">
        <v>12</v>
      </c>
      <c r="B1087" s="51">
        <v>22</v>
      </c>
      <c r="C1087" s="52">
        <v>57.747500374999994</v>
      </c>
      <c r="D1087" s="54">
        <v>3</v>
      </c>
      <c r="E1087">
        <v>2</v>
      </c>
      <c r="F1087">
        <v>2</v>
      </c>
      <c r="G1087" s="53">
        <f>'Regression Results'!$C$2*E1087</f>
        <v>40.407399862965505</v>
      </c>
      <c r="H1087">
        <f>LOOKUP(D1087,'Regression Results'!$A$15:$A$17,'Regression Results'!$B$15:$B$17)+LOOKUP(D1087,'Regression Results'!$A$15:$A$17,'Regression Results'!$C$15:$C$17)*F1087+LOOKUP(D1087,'Regression Results'!$A$15:$A$17,'Regression Results'!$D$15:$D$17)*F1087*C1087</f>
        <v>22.911255695708409</v>
      </c>
      <c r="I1087" s="53">
        <f t="shared" si="19"/>
        <v>17.496144167257096</v>
      </c>
    </row>
    <row r="1088" spans="1:9" x14ac:dyDescent="0.25">
      <c r="A1088" s="51">
        <v>12</v>
      </c>
      <c r="B1088" s="51">
        <v>23</v>
      </c>
      <c r="C1088" s="52">
        <v>57.312500041666674</v>
      </c>
      <c r="D1088" s="54">
        <v>3</v>
      </c>
      <c r="E1088">
        <v>2</v>
      </c>
      <c r="F1088">
        <v>2</v>
      </c>
      <c r="G1088" s="53">
        <f>'Regression Results'!$C$2*E1088</f>
        <v>40.407399862965505</v>
      </c>
      <c r="H1088">
        <f>LOOKUP(D1088,'Regression Results'!$A$15:$A$17,'Regression Results'!$B$15:$B$17)+LOOKUP(D1088,'Regression Results'!$A$15:$A$17,'Regression Results'!$C$15:$C$17)*F1088+LOOKUP(D1088,'Regression Results'!$A$15:$A$17,'Regression Results'!$D$15:$D$17)*F1088*C1088</f>
        <v>23.067358996982499</v>
      </c>
      <c r="I1088" s="53">
        <f t="shared" si="19"/>
        <v>17.340040865983006</v>
      </c>
    </row>
    <row r="1089" spans="1:9" x14ac:dyDescent="0.25">
      <c r="A1089" s="51">
        <v>12</v>
      </c>
      <c r="B1089" s="51">
        <v>24</v>
      </c>
      <c r="C1089" s="52">
        <v>55.347500166666663</v>
      </c>
      <c r="D1089" s="54">
        <v>3</v>
      </c>
      <c r="E1089">
        <v>2</v>
      </c>
      <c r="F1089">
        <v>2</v>
      </c>
      <c r="G1089" s="53">
        <f>'Regression Results'!$C$2*E1089</f>
        <v>40.407399862965505</v>
      </c>
      <c r="H1089">
        <f>LOOKUP(D1089,'Regression Results'!$A$15:$A$17,'Regression Results'!$B$15:$B$17)+LOOKUP(D1089,'Regression Results'!$A$15:$A$17,'Regression Results'!$C$15:$C$17)*F1089+LOOKUP(D1089,'Regression Results'!$A$15:$A$17,'Regression Results'!$D$15:$D$17)*F1089*C1089</f>
        <v>23.77251470373832</v>
      </c>
      <c r="I1089" s="53">
        <f t="shared" si="19"/>
        <v>16.634885159227185</v>
      </c>
    </row>
    <row r="1090" spans="1:9" x14ac:dyDescent="0.25">
      <c r="A1090" s="51">
        <v>12</v>
      </c>
      <c r="B1090" s="51">
        <v>25</v>
      </c>
      <c r="C1090" s="52">
        <v>50.690000125000005</v>
      </c>
      <c r="D1090" s="54">
        <v>3</v>
      </c>
      <c r="E1090">
        <v>2</v>
      </c>
      <c r="F1090">
        <v>2</v>
      </c>
      <c r="G1090" s="53">
        <f>'Regression Results'!$C$2*E1090</f>
        <v>40.407399862965505</v>
      </c>
      <c r="H1090">
        <f>LOOKUP(D1090,'Regression Results'!$A$15:$A$17,'Regression Results'!$B$15:$B$17)+LOOKUP(D1090,'Regression Results'!$A$15:$A$17,'Regression Results'!$C$15:$C$17)*F1090+LOOKUP(D1090,'Regression Results'!$A$15:$A$17,'Regression Results'!$D$15:$D$17)*F1090*C1090</f>
        <v>25.443895336063658</v>
      </c>
      <c r="I1090" s="53">
        <f t="shared" si="19"/>
        <v>14.963504526901847</v>
      </c>
    </row>
    <row r="1091" spans="1:9" x14ac:dyDescent="0.25">
      <c r="A1091" s="51">
        <v>12</v>
      </c>
      <c r="B1091" s="51">
        <v>26</v>
      </c>
      <c r="C1091" s="52">
        <v>52.692500208333335</v>
      </c>
      <c r="D1091" s="54">
        <v>3</v>
      </c>
      <c r="E1091">
        <v>2</v>
      </c>
      <c r="F1091">
        <v>2</v>
      </c>
      <c r="G1091" s="53">
        <f>'Regression Results'!$C$2*E1091</f>
        <v>40.407399862965505</v>
      </c>
      <c r="H1091">
        <f>LOOKUP(D1091,'Regression Results'!$A$15:$A$17,'Regression Results'!$B$15:$B$17)+LOOKUP(D1091,'Regression Results'!$A$15:$A$17,'Regression Results'!$C$15:$C$17)*F1091+LOOKUP(D1091,'Regression Results'!$A$15:$A$17,'Regression Results'!$D$15:$D$17)*F1091*C1091</f>
        <v>24.72528238371347</v>
      </c>
      <c r="I1091" s="53">
        <f t="shared" ref="I1091:I1154" si="20">G1091-H1091</f>
        <v>15.682117479252035</v>
      </c>
    </row>
    <row r="1092" spans="1:9" x14ac:dyDescent="0.25">
      <c r="A1092" s="51">
        <v>12</v>
      </c>
      <c r="B1092" s="51">
        <v>27</v>
      </c>
      <c r="C1092" s="52">
        <v>54.379999916666669</v>
      </c>
      <c r="D1092" s="54">
        <v>3</v>
      </c>
      <c r="E1092">
        <v>2</v>
      </c>
      <c r="F1092">
        <v>2</v>
      </c>
      <c r="G1092" s="53">
        <f>'Regression Results'!$C$2*E1092</f>
        <v>40.407399862965505</v>
      </c>
      <c r="H1092">
        <f>LOOKUP(D1092,'Regression Results'!$A$15:$A$17,'Regression Results'!$B$15:$B$17)+LOOKUP(D1092,'Regression Results'!$A$15:$A$17,'Regression Results'!$C$15:$C$17)*F1092+LOOKUP(D1092,'Regression Results'!$A$15:$A$17,'Regression Results'!$D$15:$D$17)*F1092*C1092</f>
        <v>24.119709800926394</v>
      </c>
      <c r="I1092" s="53">
        <f t="shared" si="20"/>
        <v>16.287690062039111</v>
      </c>
    </row>
    <row r="1093" spans="1:9" x14ac:dyDescent="0.25">
      <c r="A1093" s="51">
        <v>12</v>
      </c>
      <c r="B1093" s="51">
        <v>28</v>
      </c>
      <c r="C1093" s="52">
        <v>53.389999999999993</v>
      </c>
      <c r="D1093" s="54">
        <v>3</v>
      </c>
      <c r="E1093">
        <v>2</v>
      </c>
      <c r="F1093">
        <v>2</v>
      </c>
      <c r="G1093" s="53">
        <f>'Regression Results'!$C$2*E1093</f>
        <v>40.407399862965505</v>
      </c>
      <c r="H1093">
        <f>LOOKUP(D1093,'Regression Results'!$A$15:$A$17,'Regression Results'!$B$15:$B$17)+LOOKUP(D1093,'Regression Results'!$A$15:$A$17,'Regression Results'!$C$15:$C$17)*F1093+LOOKUP(D1093,'Regression Results'!$A$15:$A$17,'Regression Results'!$D$15:$D$17)*F1093*C1093</f>
        <v>24.474979080994562</v>
      </c>
      <c r="I1093" s="53">
        <f t="shared" si="20"/>
        <v>15.932420781970944</v>
      </c>
    </row>
    <row r="1094" spans="1:9" x14ac:dyDescent="0.25">
      <c r="A1094" s="51">
        <v>12</v>
      </c>
      <c r="B1094" s="51">
        <v>29</v>
      </c>
      <c r="C1094" s="52">
        <v>54.994999916666664</v>
      </c>
      <c r="D1094" s="54">
        <v>3</v>
      </c>
      <c r="E1094">
        <v>2</v>
      </c>
      <c r="F1094">
        <v>2</v>
      </c>
      <c r="G1094" s="53">
        <f>'Regression Results'!$C$2*E1094</f>
        <v>40.407399862965505</v>
      </c>
      <c r="H1094">
        <f>LOOKUP(D1094,'Regression Results'!$A$15:$A$17,'Regression Results'!$B$15:$B$17)+LOOKUP(D1094,'Regression Results'!$A$15:$A$17,'Regression Results'!$C$15:$C$17)*F1094+LOOKUP(D1094,'Regression Results'!$A$15:$A$17,'Regression Results'!$D$15:$D$17)*F1094*C1094</f>
        <v>23.899012199276509</v>
      </c>
      <c r="I1094" s="53">
        <f t="shared" si="20"/>
        <v>16.508387663688996</v>
      </c>
    </row>
    <row r="1095" spans="1:9" x14ac:dyDescent="0.25">
      <c r="A1095" s="51">
        <v>12</v>
      </c>
      <c r="B1095" s="51">
        <v>30</v>
      </c>
      <c r="C1095" s="52">
        <v>53.465000041666677</v>
      </c>
      <c r="D1095" s="54">
        <v>3</v>
      </c>
      <c r="E1095">
        <v>2</v>
      </c>
      <c r="F1095">
        <v>2</v>
      </c>
      <c r="G1095" s="53">
        <f>'Regression Results'!$C$2*E1095</f>
        <v>40.407399862965505</v>
      </c>
      <c r="H1095">
        <f>LOOKUP(D1095,'Regression Results'!$A$15:$A$17,'Regression Results'!$B$15:$B$17)+LOOKUP(D1095,'Regression Results'!$A$15:$A$17,'Regression Results'!$C$15:$C$17)*F1095+LOOKUP(D1095,'Regression Results'!$A$15:$A$17,'Regression Results'!$D$15:$D$17)*F1095*C1095</f>
        <v>24.448064724377524</v>
      </c>
      <c r="I1095" s="53">
        <f t="shared" si="20"/>
        <v>15.959335138587981</v>
      </c>
    </row>
    <row r="1096" spans="1:9" x14ac:dyDescent="0.25">
      <c r="A1096" s="51">
        <v>12</v>
      </c>
      <c r="B1096" s="51">
        <v>31</v>
      </c>
      <c r="C1096" s="52">
        <v>50.442500166666669</v>
      </c>
      <c r="D1096" s="54">
        <v>3</v>
      </c>
      <c r="E1096">
        <v>2</v>
      </c>
      <c r="F1096">
        <v>2</v>
      </c>
      <c r="G1096" s="53">
        <f>'Regression Results'!$C$2*E1096</f>
        <v>40.407399862965505</v>
      </c>
      <c r="H1096">
        <f>LOOKUP(D1096,'Regression Results'!$A$15:$A$17,'Regression Results'!$B$15:$B$17)+LOOKUP(D1096,'Regression Results'!$A$15:$A$17,'Regression Results'!$C$15:$C$17)*F1096+LOOKUP(D1096,'Regression Results'!$A$15:$A$17,'Regression Results'!$D$15:$D$17)*F1096*C1096</f>
        <v>25.532712648604491</v>
      </c>
      <c r="I1096" s="53">
        <f t="shared" si="20"/>
        <v>14.874687214361014</v>
      </c>
    </row>
    <row r="1097" spans="1:9" x14ac:dyDescent="0.25">
      <c r="A1097" s="51">
        <v>1</v>
      </c>
      <c r="B1097" s="51">
        <v>1</v>
      </c>
      <c r="C1097" s="52">
        <v>48.462500208333346</v>
      </c>
      <c r="D1097" s="54">
        <v>4</v>
      </c>
      <c r="E1097">
        <v>10</v>
      </c>
      <c r="F1097">
        <v>10</v>
      </c>
      <c r="G1097" s="53">
        <f>'Regression Results'!$C$2*E1097</f>
        <v>202.03699931482754</v>
      </c>
      <c r="H1097">
        <f>'Regression Results'!$B$18+'Regression Results'!$D$18*C1097</f>
        <v>104.63549189553248</v>
      </c>
      <c r="I1097" s="53">
        <f t="shared" si="20"/>
        <v>97.401507419295058</v>
      </c>
    </row>
    <row r="1098" spans="1:9" x14ac:dyDescent="0.25">
      <c r="A1098" s="51">
        <v>1</v>
      </c>
      <c r="B1098" s="51">
        <v>2</v>
      </c>
      <c r="C1098" s="52">
        <v>50.292500125000004</v>
      </c>
      <c r="D1098" s="54">
        <v>4</v>
      </c>
      <c r="E1098">
        <v>10</v>
      </c>
      <c r="F1098">
        <v>10</v>
      </c>
      <c r="G1098" s="53">
        <f>'Regression Results'!$C$2*E1098</f>
        <v>202.03699931482754</v>
      </c>
      <c r="H1098">
        <f>'Regression Results'!$B$18+'Regression Results'!$D$18*C1098</f>
        <v>99.919732636572576</v>
      </c>
      <c r="I1098" s="53">
        <f t="shared" si="20"/>
        <v>102.11726667825496</v>
      </c>
    </row>
    <row r="1099" spans="1:9" x14ac:dyDescent="0.25">
      <c r="A1099" s="51">
        <v>1</v>
      </c>
      <c r="B1099" s="51">
        <v>3</v>
      </c>
      <c r="C1099" s="52">
        <v>54.949999999999996</v>
      </c>
      <c r="D1099" s="54">
        <v>4</v>
      </c>
      <c r="E1099">
        <v>10</v>
      </c>
      <c r="F1099">
        <v>10</v>
      </c>
      <c r="G1099" s="53">
        <f>'Regression Results'!$C$2*E1099</f>
        <v>202.03699931482754</v>
      </c>
      <c r="H1099">
        <f>'Regression Results'!$B$18+'Regression Results'!$D$18*C1099</f>
        <v>87.91773856045117</v>
      </c>
      <c r="I1099" s="53">
        <f t="shared" si="20"/>
        <v>114.11926075437637</v>
      </c>
    </row>
    <row r="1100" spans="1:9" x14ac:dyDescent="0.25">
      <c r="A1100" s="51">
        <v>1</v>
      </c>
      <c r="B1100" s="51">
        <v>4</v>
      </c>
      <c r="C1100" s="52">
        <v>50.224999916666683</v>
      </c>
      <c r="D1100" s="54">
        <v>4</v>
      </c>
      <c r="E1100">
        <v>10</v>
      </c>
      <c r="F1100">
        <v>10</v>
      </c>
      <c r="G1100" s="53">
        <f>'Regression Results'!$C$2*E1100</f>
        <v>202.03699931482754</v>
      </c>
      <c r="H1100">
        <f>'Regression Results'!$B$18+'Regression Results'!$D$18*C1100</f>
        <v>100.09367512123092</v>
      </c>
      <c r="I1100" s="53">
        <f t="shared" si="20"/>
        <v>101.94332419359662</v>
      </c>
    </row>
    <row r="1101" spans="1:9" x14ac:dyDescent="0.25">
      <c r="A1101" s="51">
        <v>1</v>
      </c>
      <c r="B1101" s="51">
        <v>5</v>
      </c>
      <c r="C1101" s="52">
        <v>51.949999999999989</v>
      </c>
      <c r="D1101" s="54">
        <v>4</v>
      </c>
      <c r="E1101">
        <v>10</v>
      </c>
      <c r="F1101">
        <v>10</v>
      </c>
      <c r="G1101" s="53">
        <f>'Regression Results'!$C$2*E1101</f>
        <v>202.03699931482754</v>
      </c>
      <c r="H1101">
        <f>'Regression Results'!$B$18+'Regression Results'!$D$18*C1101</f>
        <v>95.648491796030015</v>
      </c>
      <c r="I1101" s="53">
        <f t="shared" si="20"/>
        <v>106.38850751879752</v>
      </c>
    </row>
    <row r="1102" spans="1:9" x14ac:dyDescent="0.25">
      <c r="A1102" s="51">
        <v>1</v>
      </c>
      <c r="B1102" s="51">
        <v>6</v>
      </c>
      <c r="C1102" s="52">
        <v>51.80749991666665</v>
      </c>
      <c r="D1102" s="54">
        <v>4</v>
      </c>
      <c r="E1102">
        <v>10</v>
      </c>
      <c r="F1102">
        <v>10</v>
      </c>
      <c r="G1102" s="53">
        <f>'Regression Results'!$C$2*E1102</f>
        <v>202.03699931482754</v>
      </c>
      <c r="H1102">
        <f>'Regression Results'!$B$18+'Regression Results'!$D$18*C1102</f>
        <v>96.015702789463177</v>
      </c>
      <c r="I1102" s="53">
        <f t="shared" si="20"/>
        <v>106.02129652536436</v>
      </c>
    </row>
    <row r="1103" spans="1:9" x14ac:dyDescent="0.25">
      <c r="A1103" s="51">
        <v>1</v>
      </c>
      <c r="B1103" s="51">
        <v>7</v>
      </c>
      <c r="C1103" s="52">
        <v>56.150000041666665</v>
      </c>
      <c r="D1103" s="54">
        <v>4</v>
      </c>
      <c r="E1103">
        <v>10</v>
      </c>
      <c r="F1103">
        <v>10</v>
      </c>
      <c r="G1103" s="53">
        <f>'Regression Results'!$C$2*E1103</f>
        <v>202.03699931482754</v>
      </c>
      <c r="H1103">
        <f>'Regression Results'!$B$18+'Regression Results'!$D$18*C1103</f>
        <v>84.825437158848075</v>
      </c>
      <c r="I1103" s="53">
        <f t="shared" si="20"/>
        <v>117.21156215597946</v>
      </c>
    </row>
    <row r="1104" spans="1:9" x14ac:dyDescent="0.25">
      <c r="A1104" s="51">
        <v>1</v>
      </c>
      <c r="B1104" s="51">
        <v>8</v>
      </c>
      <c r="C1104" s="52">
        <v>56.300000000000004</v>
      </c>
      <c r="D1104" s="54">
        <v>4</v>
      </c>
      <c r="E1104">
        <v>10</v>
      </c>
      <c r="F1104">
        <v>10</v>
      </c>
      <c r="G1104" s="53">
        <f>'Regression Results'!$C$2*E1104</f>
        <v>202.03699931482754</v>
      </c>
      <c r="H1104">
        <f>'Regression Results'!$B$18+'Regression Results'!$D$18*C1104</f>
        <v>84.438899604440678</v>
      </c>
      <c r="I1104" s="53">
        <f t="shared" si="20"/>
        <v>117.59809971038686</v>
      </c>
    </row>
    <row r="1105" spans="1:9" x14ac:dyDescent="0.25">
      <c r="A1105" s="51">
        <v>1</v>
      </c>
      <c r="B1105" s="51">
        <v>9</v>
      </c>
      <c r="C1105" s="52">
        <v>61.760000416666685</v>
      </c>
      <c r="D1105" s="54">
        <v>4</v>
      </c>
      <c r="E1105">
        <v>10</v>
      </c>
      <c r="F1105">
        <v>10</v>
      </c>
      <c r="G1105" s="53">
        <f>'Regression Results'!$C$2*E1105</f>
        <v>202.03699931482754</v>
      </c>
      <c r="H1105">
        <f>'Regression Results'!$B$18+'Regression Results'!$D$18*C1105</f>
        <v>70.368927641971453</v>
      </c>
      <c r="I1105" s="53">
        <f t="shared" si="20"/>
        <v>131.66807167285609</v>
      </c>
    </row>
    <row r="1106" spans="1:9" x14ac:dyDescent="0.25">
      <c r="A1106" s="51">
        <v>1</v>
      </c>
      <c r="B1106" s="51">
        <v>10</v>
      </c>
      <c r="C1106" s="52">
        <v>64.527500000000003</v>
      </c>
      <c r="D1106" s="54">
        <v>4</v>
      </c>
      <c r="E1106">
        <v>10</v>
      </c>
      <c r="F1106">
        <v>10</v>
      </c>
      <c r="G1106" s="53">
        <f>'Regression Results'!$C$2*E1106</f>
        <v>202.03699931482754</v>
      </c>
      <c r="H1106">
        <f>'Regression Results'!$B$18+'Regression Results'!$D$18*C1106</f>
        <v>63.237308855865763</v>
      </c>
      <c r="I1106" s="53">
        <f t="shared" si="20"/>
        <v>138.79969045896178</v>
      </c>
    </row>
    <row r="1107" spans="1:9" x14ac:dyDescent="0.25">
      <c r="A1107" s="51">
        <v>1</v>
      </c>
      <c r="B1107" s="51">
        <v>11</v>
      </c>
      <c r="C1107" s="52">
        <v>63.342500000000008</v>
      </c>
      <c r="D1107" s="54">
        <v>4</v>
      </c>
      <c r="E1107">
        <v>10</v>
      </c>
      <c r="F1107">
        <v>10</v>
      </c>
      <c r="G1107" s="53">
        <f>'Regression Results'!$C$2*E1107</f>
        <v>202.03699931482754</v>
      </c>
      <c r="H1107">
        <f>'Regression Results'!$B$18+'Regression Results'!$D$18*C1107</f>
        <v>66.290956383919394</v>
      </c>
      <c r="I1107" s="53">
        <f t="shared" si="20"/>
        <v>135.74604293090815</v>
      </c>
    </row>
    <row r="1108" spans="1:9" x14ac:dyDescent="0.25">
      <c r="A1108" s="51">
        <v>1</v>
      </c>
      <c r="B1108" s="51">
        <v>12</v>
      </c>
      <c r="C1108" s="52">
        <v>61.752499875000005</v>
      </c>
      <c r="D1108" s="54">
        <v>4</v>
      </c>
      <c r="E1108">
        <v>10</v>
      </c>
      <c r="F1108">
        <v>10</v>
      </c>
      <c r="G1108" s="53">
        <f>'Regression Results'!$C$2*E1108</f>
        <v>202.03699931482754</v>
      </c>
      <c r="H1108">
        <f>'Regression Results'!$B$18+'Regression Results'!$D$18*C1108</f>
        <v>70.388255920890884</v>
      </c>
      <c r="I1108" s="53">
        <f t="shared" si="20"/>
        <v>131.64874339393666</v>
      </c>
    </row>
    <row r="1109" spans="1:9" x14ac:dyDescent="0.25">
      <c r="A1109" s="51">
        <v>1</v>
      </c>
      <c r="B1109" s="51">
        <v>13</v>
      </c>
      <c r="C1109" s="52">
        <v>64.722499791666664</v>
      </c>
      <c r="D1109" s="54">
        <v>4</v>
      </c>
      <c r="E1109">
        <v>10</v>
      </c>
      <c r="F1109">
        <v>10</v>
      </c>
      <c r="G1109" s="53">
        <f>'Regression Results'!$C$2*E1109</f>
        <v>202.03699931482754</v>
      </c>
      <c r="H1109">
        <f>'Regression Results'!$B$18+'Regression Results'!$D$18*C1109</f>
        <v>62.734810432411024</v>
      </c>
      <c r="I1109" s="53">
        <f t="shared" si="20"/>
        <v>139.30218888241652</v>
      </c>
    </row>
    <row r="1110" spans="1:9" x14ac:dyDescent="0.25">
      <c r="A1110" s="51">
        <v>1</v>
      </c>
      <c r="B1110" s="51">
        <v>14</v>
      </c>
      <c r="C1110" s="52">
        <v>68.869999916666657</v>
      </c>
      <c r="D1110" s="54">
        <v>4</v>
      </c>
      <c r="E1110">
        <v>10</v>
      </c>
      <c r="F1110">
        <v>10</v>
      </c>
      <c r="G1110" s="53">
        <f>'Regression Results'!$C$2*E1110</f>
        <v>202.03699931482754</v>
      </c>
      <c r="H1110">
        <f>'Regression Results'!$B$18+'Regression Results'!$D$18*C1110</f>
        <v>52.047043762108586</v>
      </c>
      <c r="I1110" s="53">
        <f t="shared" si="20"/>
        <v>149.98995555271895</v>
      </c>
    </row>
    <row r="1111" spans="1:9" x14ac:dyDescent="0.25">
      <c r="A1111" s="51">
        <v>1</v>
      </c>
      <c r="B1111" s="51">
        <v>15</v>
      </c>
      <c r="C1111" s="52">
        <v>60.410000125000003</v>
      </c>
      <c r="D1111" s="54">
        <v>4</v>
      </c>
      <c r="E1111">
        <v>10</v>
      </c>
      <c r="F1111">
        <v>10</v>
      </c>
      <c r="G1111" s="53">
        <f>'Regression Results'!$C$2*E1111</f>
        <v>202.03699931482754</v>
      </c>
      <c r="H1111">
        <f>'Regression Results'!$B$18+'Regression Results'!$D$18*C1111</f>
        <v>73.847767349582966</v>
      </c>
      <c r="I1111" s="53">
        <f t="shared" si="20"/>
        <v>128.18923196524457</v>
      </c>
    </row>
    <row r="1112" spans="1:9" x14ac:dyDescent="0.25">
      <c r="A1112" s="51">
        <v>1</v>
      </c>
      <c r="B1112" s="51">
        <v>16</v>
      </c>
      <c r="C1112" s="52">
        <v>62.405000666666666</v>
      </c>
      <c r="D1112" s="54">
        <v>4</v>
      </c>
      <c r="E1112">
        <v>10</v>
      </c>
      <c r="F1112">
        <v>10</v>
      </c>
      <c r="G1112" s="53">
        <f>'Regression Results'!$C$2*E1112</f>
        <v>202.03699931482754</v>
      </c>
      <c r="H1112">
        <f>'Regression Results'!$B$18+'Regression Results'!$D$18*C1112</f>
        <v>68.706815052092622</v>
      </c>
      <c r="I1112" s="53">
        <f t="shared" si="20"/>
        <v>133.33018426273492</v>
      </c>
    </row>
    <row r="1113" spans="1:9" x14ac:dyDescent="0.25">
      <c r="A1113" s="51">
        <v>1</v>
      </c>
      <c r="B1113" s="51">
        <v>17</v>
      </c>
      <c r="C1113" s="52">
        <v>62.337500250000005</v>
      </c>
      <c r="D1113" s="54">
        <v>4</v>
      </c>
      <c r="E1113">
        <v>10</v>
      </c>
      <c r="F1113">
        <v>10</v>
      </c>
      <c r="G1113" s="53">
        <f>'Regression Results'!$C$2*E1113</f>
        <v>202.03699931482754</v>
      </c>
      <c r="H1113">
        <f>'Regression Results'!$B$18+'Regression Results'!$D$18*C1113</f>
        <v>68.88075807360886</v>
      </c>
      <c r="I1113" s="53">
        <f t="shared" si="20"/>
        <v>133.15624124121868</v>
      </c>
    </row>
    <row r="1114" spans="1:9" x14ac:dyDescent="0.25">
      <c r="A1114" s="51">
        <v>1</v>
      </c>
      <c r="B1114" s="51">
        <v>18</v>
      </c>
      <c r="C1114" s="52">
        <v>59.277500083333344</v>
      </c>
      <c r="D1114" s="54">
        <v>4</v>
      </c>
      <c r="E1114">
        <v>10</v>
      </c>
      <c r="F1114">
        <v>10</v>
      </c>
      <c r="G1114" s="53">
        <f>'Regression Results'!$C$2*E1114</f>
        <v>202.03699931482754</v>
      </c>
      <c r="H1114">
        <f>'Regression Results'!$B$18+'Regression Results'!$D$18*C1114</f>
        <v>76.766126803385532</v>
      </c>
      <c r="I1114" s="53">
        <f t="shared" si="20"/>
        <v>125.27087251144201</v>
      </c>
    </row>
    <row r="1115" spans="1:9" x14ac:dyDescent="0.25">
      <c r="A1115" s="51">
        <v>1</v>
      </c>
      <c r="B1115" s="51">
        <v>19</v>
      </c>
      <c r="C1115" s="52">
        <v>61.235000250000006</v>
      </c>
      <c r="D1115" s="54">
        <v>4</v>
      </c>
      <c r="E1115">
        <v>10</v>
      </c>
      <c r="F1115">
        <v>10</v>
      </c>
      <c r="G1115" s="53">
        <f>'Regression Results'!$C$2*E1115</f>
        <v>202.03699931482754</v>
      </c>
      <c r="H1115">
        <f>'Regression Results'!$B$18+'Regression Results'!$D$18*C1115</f>
        <v>71.721809887684088</v>
      </c>
      <c r="I1115" s="53">
        <f t="shared" si="20"/>
        <v>130.31518942714345</v>
      </c>
    </row>
    <row r="1116" spans="1:9" x14ac:dyDescent="0.25">
      <c r="A1116" s="51">
        <v>1</v>
      </c>
      <c r="B1116" s="51">
        <v>20</v>
      </c>
      <c r="C1116" s="52">
        <v>57.25250012499999</v>
      </c>
      <c r="D1116" s="54">
        <v>4</v>
      </c>
      <c r="E1116">
        <v>10</v>
      </c>
      <c r="F1116">
        <v>10</v>
      </c>
      <c r="G1116" s="53">
        <f>'Regression Results'!$C$2*E1116</f>
        <v>202.03699931482754</v>
      </c>
      <c r="H1116">
        <f>'Regression Results'!$B$18+'Regression Results'!$D$18*C1116</f>
        <v>81.984385130029722</v>
      </c>
      <c r="I1116" s="53">
        <f t="shared" si="20"/>
        <v>120.05261418479782</v>
      </c>
    </row>
    <row r="1117" spans="1:9" x14ac:dyDescent="0.25">
      <c r="A1117" s="51">
        <v>1</v>
      </c>
      <c r="B1117" s="51">
        <v>21</v>
      </c>
      <c r="C1117" s="52">
        <v>58.932500291666663</v>
      </c>
      <c r="D1117" s="54">
        <v>4</v>
      </c>
      <c r="E1117">
        <v>10</v>
      </c>
      <c r="F1117">
        <v>10</v>
      </c>
      <c r="G1117" s="53">
        <f>'Regression Results'!$C$2*E1117</f>
        <v>202.03699931482754</v>
      </c>
      <c r="H1117">
        <f>'Regression Results'!$B$18+'Regression Results'!$D$18*C1117</f>
        <v>77.655162888619287</v>
      </c>
      <c r="I1117" s="53">
        <f t="shared" si="20"/>
        <v>124.38183642620825</v>
      </c>
    </row>
    <row r="1118" spans="1:9" x14ac:dyDescent="0.25">
      <c r="A1118" s="51">
        <v>1</v>
      </c>
      <c r="B1118" s="51">
        <v>22</v>
      </c>
      <c r="C1118" s="52">
        <v>62.765000166666674</v>
      </c>
      <c r="D1118" s="54">
        <v>4</v>
      </c>
      <c r="E1118">
        <v>10</v>
      </c>
      <c r="F1118">
        <v>10</v>
      </c>
      <c r="G1118" s="53">
        <f>'Regression Results'!$C$2*E1118</f>
        <v>202.03699931482754</v>
      </c>
      <c r="H1118">
        <f>'Regression Results'!$B$18+'Regression Results'!$D$18*C1118</f>
        <v>67.779125952282016</v>
      </c>
      <c r="I1118" s="53">
        <f t="shared" si="20"/>
        <v>134.25787336254552</v>
      </c>
    </row>
    <row r="1119" spans="1:9" x14ac:dyDescent="0.25">
      <c r="A1119" s="51">
        <v>1</v>
      </c>
      <c r="B1119" s="51">
        <v>23</v>
      </c>
      <c r="C1119" s="52">
        <v>61.467499874999987</v>
      </c>
      <c r="D1119" s="54">
        <v>4</v>
      </c>
      <c r="E1119">
        <v>10</v>
      </c>
      <c r="F1119">
        <v>10</v>
      </c>
      <c r="G1119" s="53">
        <f>'Regression Results'!$C$2*E1119</f>
        <v>202.03699931482754</v>
      </c>
      <c r="H1119">
        <f>'Regression Results'!$B$18+'Regression Results'!$D$18*C1119</f>
        <v>71.12267747827093</v>
      </c>
      <c r="I1119" s="53">
        <f t="shared" si="20"/>
        <v>130.91432183655661</v>
      </c>
    </row>
    <row r="1120" spans="1:9" x14ac:dyDescent="0.25">
      <c r="A1120" s="51">
        <v>1</v>
      </c>
      <c r="B1120" s="51">
        <v>24</v>
      </c>
      <c r="C1120" s="52">
        <v>53.967500083333327</v>
      </c>
      <c r="D1120" s="54">
        <v>4</v>
      </c>
      <c r="E1120">
        <v>10</v>
      </c>
      <c r="F1120">
        <v>10</v>
      </c>
      <c r="G1120" s="53">
        <f>'Regression Results'!$C$2*E1120</f>
        <v>202.03699931482754</v>
      </c>
      <c r="H1120">
        <f>'Regression Results'!$B$18+'Regression Results'!$D$18*C1120</f>
        <v>90.44956003036009</v>
      </c>
      <c r="I1120" s="53">
        <f t="shared" si="20"/>
        <v>111.58743928446745</v>
      </c>
    </row>
    <row r="1121" spans="1:9" x14ac:dyDescent="0.25">
      <c r="A1121" s="51">
        <v>1</v>
      </c>
      <c r="B1121" s="51">
        <v>25</v>
      </c>
      <c r="C1121" s="52">
        <v>56.607500249999987</v>
      </c>
      <c r="D1121" s="54">
        <v>4</v>
      </c>
      <c r="E1121">
        <v>10</v>
      </c>
      <c r="F1121">
        <v>10</v>
      </c>
      <c r="G1121" s="53">
        <f>'Regression Results'!$C$2*E1121</f>
        <v>202.03699931482754</v>
      </c>
      <c r="H1121">
        <f>'Regression Results'!$B$18+'Regression Results'!$D$18*C1121</f>
        <v>83.646496753564463</v>
      </c>
      <c r="I1121" s="53">
        <f t="shared" si="20"/>
        <v>118.39050256126308</v>
      </c>
    </row>
    <row r="1122" spans="1:9" x14ac:dyDescent="0.25">
      <c r="A1122" s="51">
        <v>1</v>
      </c>
      <c r="B1122" s="51">
        <v>26</v>
      </c>
      <c r="C1122" s="52">
        <v>54.515000083333341</v>
      </c>
      <c r="D1122" s="54">
        <v>4</v>
      </c>
      <c r="E1122">
        <v>10</v>
      </c>
      <c r="F1122">
        <v>10</v>
      </c>
      <c r="G1122" s="53">
        <f>'Regression Results'!$C$2*E1122</f>
        <v>202.03699931482754</v>
      </c>
      <c r="H1122">
        <f>'Regression Results'!$B$18+'Regression Results'!$D$18*C1122</f>
        <v>89.038697564866936</v>
      </c>
      <c r="I1122" s="53">
        <f t="shared" si="20"/>
        <v>112.9983017499606</v>
      </c>
    </row>
    <row r="1123" spans="1:9" x14ac:dyDescent="0.25">
      <c r="A1123" s="51">
        <v>1</v>
      </c>
      <c r="B1123" s="51">
        <v>27</v>
      </c>
      <c r="C1123" s="52">
        <v>55.392500250000005</v>
      </c>
      <c r="D1123" s="54">
        <v>4</v>
      </c>
      <c r="E1123">
        <v>10</v>
      </c>
      <c r="F1123">
        <v>10</v>
      </c>
      <c r="G1123" s="53">
        <f>'Regression Results'!$C$2*E1123</f>
        <v>202.03699931482754</v>
      </c>
      <c r="H1123">
        <f>'Regression Results'!$B$18+'Regression Results'!$D$18*C1123</f>
        <v>86.77745181397384</v>
      </c>
      <c r="I1123" s="53">
        <f t="shared" si="20"/>
        <v>115.2595475008537</v>
      </c>
    </row>
    <row r="1124" spans="1:9" x14ac:dyDescent="0.25">
      <c r="A1124" s="51">
        <v>1</v>
      </c>
      <c r="B1124" s="51">
        <v>28</v>
      </c>
      <c r="C1124" s="52">
        <v>58.685000000000002</v>
      </c>
      <c r="D1124" s="54">
        <v>4</v>
      </c>
      <c r="E1124">
        <v>10</v>
      </c>
      <c r="F1124">
        <v>10</v>
      </c>
      <c r="G1124" s="53">
        <f>'Regression Results'!$C$2*E1124</f>
        <v>202.03699931482754</v>
      </c>
      <c r="H1124">
        <f>'Regression Results'!$B$18+'Regression Results'!$D$18*C1124</f>
        <v>78.292950782155515</v>
      </c>
      <c r="I1124" s="53">
        <f t="shared" si="20"/>
        <v>123.74404853267202</v>
      </c>
    </row>
    <row r="1125" spans="1:9" x14ac:dyDescent="0.25">
      <c r="A1125" s="51">
        <v>1</v>
      </c>
      <c r="B1125" s="51">
        <v>29</v>
      </c>
      <c r="C1125" s="52">
        <v>59.299999666666672</v>
      </c>
      <c r="D1125" s="54">
        <v>4</v>
      </c>
      <c r="E1125">
        <v>10</v>
      </c>
      <c r="F1125">
        <v>10</v>
      </c>
      <c r="G1125" s="53">
        <f>'Regression Results'!$C$2*E1125</f>
        <v>202.03699931482754</v>
      </c>
      <c r="H1125">
        <f>'Regression Results'!$B$18+'Regression Results'!$D$18*C1125</f>
        <v>76.708147227834445</v>
      </c>
      <c r="I1125" s="53">
        <f t="shared" si="20"/>
        <v>125.32885208699309</v>
      </c>
    </row>
    <row r="1126" spans="1:9" x14ac:dyDescent="0.25">
      <c r="A1126" s="51">
        <v>1</v>
      </c>
      <c r="B1126" s="51">
        <v>30</v>
      </c>
      <c r="C1126" s="52">
        <v>59.225000083333327</v>
      </c>
      <c r="D1126" s="54">
        <v>4</v>
      </c>
      <c r="E1126">
        <v>10</v>
      </c>
      <c r="F1126">
        <v>10</v>
      </c>
      <c r="G1126" s="53">
        <f>'Regression Results'!$C$2*E1126</f>
        <v>202.03699931482754</v>
      </c>
      <c r="H1126">
        <f>'Regression Results'!$B$18+'Regression Results'!$D$18*C1126</f>
        <v>76.901414985008216</v>
      </c>
      <c r="I1126" s="53">
        <f t="shared" si="20"/>
        <v>125.13558432981932</v>
      </c>
    </row>
    <row r="1127" spans="1:9" x14ac:dyDescent="0.25">
      <c r="A1127" s="51">
        <v>1</v>
      </c>
      <c r="B1127" s="51">
        <v>31</v>
      </c>
      <c r="C1127" s="52">
        <v>60.312499750000008</v>
      </c>
      <c r="D1127" s="54">
        <v>4</v>
      </c>
      <c r="E1127">
        <v>10</v>
      </c>
      <c r="F1127">
        <v>10</v>
      </c>
      <c r="G1127" s="53">
        <f>'Regression Results'!$C$2*E1127</f>
        <v>202.03699931482754</v>
      </c>
      <c r="H1127">
        <f>'Regression Results'!$B$18+'Regression Results'!$D$18*C1127</f>
        <v>74.099017796083444</v>
      </c>
      <c r="I1127" s="53">
        <f t="shared" si="20"/>
        <v>127.9379815187441</v>
      </c>
    </row>
    <row r="1128" spans="1:9" x14ac:dyDescent="0.25">
      <c r="A1128" s="51">
        <v>2</v>
      </c>
      <c r="B1128" s="51">
        <v>1</v>
      </c>
      <c r="C1128" s="52">
        <v>70.617499666666674</v>
      </c>
      <c r="D1128" s="54">
        <v>4</v>
      </c>
      <c r="E1128">
        <v>10</v>
      </c>
      <c r="F1128">
        <v>10</v>
      </c>
      <c r="G1128" s="53">
        <f>'Regression Results'!$C$2*E1128</f>
        <v>202.03699931482754</v>
      </c>
      <c r="H1128">
        <f>'Regression Results'!$B$18+'Regression Results'!$D$18*C1128</f>
        <v>47.543880646613331</v>
      </c>
      <c r="I1128" s="53">
        <f t="shared" si="20"/>
        <v>154.49311866821421</v>
      </c>
    </row>
    <row r="1129" spans="1:9" x14ac:dyDescent="0.25">
      <c r="A1129" s="51">
        <v>2</v>
      </c>
      <c r="B1129" s="51">
        <v>2</v>
      </c>
      <c r="C1129" s="52">
        <v>66.132500458333325</v>
      </c>
      <c r="D1129" s="54">
        <v>4</v>
      </c>
      <c r="E1129">
        <v>10</v>
      </c>
      <c r="F1129">
        <v>10</v>
      </c>
      <c r="G1129" s="53">
        <f>'Regression Results'!$C$2*E1129</f>
        <v>202.03699931482754</v>
      </c>
      <c r="H1129">
        <f>'Regression Results'!$B$18+'Regression Results'!$D$18*C1129</f>
        <v>59.101354693743815</v>
      </c>
      <c r="I1129" s="53">
        <f t="shared" si="20"/>
        <v>142.93564462108372</v>
      </c>
    </row>
    <row r="1130" spans="1:9" x14ac:dyDescent="0.25">
      <c r="A1130" s="51">
        <v>2</v>
      </c>
      <c r="B1130" s="51">
        <v>3</v>
      </c>
      <c r="C1130" s="52">
        <v>61.070000125</v>
      </c>
      <c r="D1130" s="54">
        <v>4</v>
      </c>
      <c r="E1130">
        <v>10</v>
      </c>
      <c r="F1130">
        <v>10</v>
      </c>
      <c r="G1130" s="53">
        <f>'Regression Results'!$C$2*E1130</f>
        <v>202.03699931482754</v>
      </c>
      <c r="H1130">
        <f>'Regression Results'!$B$18+'Regression Results'!$D$18*C1130</f>
        <v>72.147001637755636</v>
      </c>
      <c r="I1130" s="53">
        <f t="shared" si="20"/>
        <v>129.8899976770719</v>
      </c>
    </row>
    <row r="1131" spans="1:9" x14ac:dyDescent="0.25">
      <c r="A1131" s="51">
        <v>2</v>
      </c>
      <c r="B1131" s="51">
        <v>4</v>
      </c>
      <c r="C1131" s="52">
        <v>58.092500416666674</v>
      </c>
      <c r="D1131" s="54">
        <v>4</v>
      </c>
      <c r="E1131">
        <v>10</v>
      </c>
      <c r="F1131">
        <v>10</v>
      </c>
      <c r="G1131" s="53">
        <f>'Regression Results'!$C$2*E1131</f>
        <v>202.03699931482754</v>
      </c>
      <c r="H1131">
        <f>'Regression Results'!$B$18+'Regression Results'!$D$18*C1131</f>
        <v>79.819773472466608</v>
      </c>
      <c r="I1131" s="53">
        <f t="shared" si="20"/>
        <v>122.21722584236093</v>
      </c>
    </row>
    <row r="1132" spans="1:9" x14ac:dyDescent="0.25">
      <c r="A1132" s="51">
        <v>2</v>
      </c>
      <c r="B1132" s="51">
        <v>5</v>
      </c>
      <c r="C1132" s="52">
        <v>58.865000124999995</v>
      </c>
      <c r="D1132" s="54">
        <v>4</v>
      </c>
      <c r="E1132">
        <v>10</v>
      </c>
      <c r="F1132">
        <v>10</v>
      </c>
      <c r="G1132" s="53">
        <f>'Regression Results'!$C$2*E1132</f>
        <v>202.03699931482754</v>
      </c>
      <c r="H1132">
        <f>'Regression Results'!$B$18+'Regression Results'!$D$18*C1132</f>
        <v>77.829105265906094</v>
      </c>
      <c r="I1132" s="53">
        <f t="shared" si="20"/>
        <v>124.20789404892145</v>
      </c>
    </row>
    <row r="1133" spans="1:9" x14ac:dyDescent="0.25">
      <c r="A1133" s="51">
        <v>2</v>
      </c>
      <c r="B1133" s="51">
        <v>6</v>
      </c>
      <c r="C1133" s="52">
        <v>54.230000124999997</v>
      </c>
      <c r="D1133" s="54">
        <v>4</v>
      </c>
      <c r="E1133">
        <v>10</v>
      </c>
      <c r="F1133">
        <v>10</v>
      </c>
      <c r="G1133" s="53">
        <f>'Regression Results'!$C$2*E1133</f>
        <v>202.03699931482754</v>
      </c>
      <c r="H1133">
        <f>'Regression Results'!$B$18+'Regression Results'!$D$18*C1133</f>
        <v>89.773119014875363</v>
      </c>
      <c r="I1133" s="53">
        <f t="shared" si="20"/>
        <v>112.26388029995218</v>
      </c>
    </row>
    <row r="1134" spans="1:9" x14ac:dyDescent="0.25">
      <c r="A1134" s="51">
        <v>2</v>
      </c>
      <c r="B1134" s="51">
        <v>7</v>
      </c>
      <c r="C1134" s="52">
        <v>56.037500125000008</v>
      </c>
      <c r="D1134" s="54">
        <v>4</v>
      </c>
      <c r="E1134">
        <v>10</v>
      </c>
      <c r="F1134">
        <v>10</v>
      </c>
      <c r="G1134" s="53">
        <f>'Regression Results'!$C$2*E1134</f>
        <v>202.03699931482754</v>
      </c>
      <c r="H1134">
        <f>'Regression Results'!$B$18+'Regression Results'!$D$18*C1134</f>
        <v>85.115340190439099</v>
      </c>
      <c r="I1134" s="53">
        <f t="shared" si="20"/>
        <v>116.92165912438844</v>
      </c>
    </row>
    <row r="1135" spans="1:9" x14ac:dyDescent="0.25">
      <c r="A1135" s="51">
        <v>2</v>
      </c>
      <c r="B1135" s="51">
        <v>8</v>
      </c>
      <c r="C1135" s="52">
        <v>58.80500004166668</v>
      </c>
      <c r="D1135" s="54">
        <v>4</v>
      </c>
      <c r="E1135">
        <v>10</v>
      </c>
      <c r="F1135">
        <v>10</v>
      </c>
      <c r="G1135" s="53">
        <f>'Regression Results'!$C$2*E1135</f>
        <v>202.03699931482754</v>
      </c>
      <c r="H1135">
        <f>'Regression Results'!$B$18+'Regression Results'!$D$18*C1135</f>
        <v>77.983720545360768</v>
      </c>
      <c r="I1135" s="53">
        <f t="shared" si="20"/>
        <v>124.05327876946677</v>
      </c>
    </row>
    <row r="1136" spans="1:9" x14ac:dyDescent="0.25">
      <c r="A1136" s="51">
        <v>2</v>
      </c>
      <c r="B1136" s="51">
        <v>9</v>
      </c>
      <c r="C1136" s="52">
        <v>57.71750020833332</v>
      </c>
      <c r="D1136" s="54">
        <v>4</v>
      </c>
      <c r="E1136">
        <v>10</v>
      </c>
      <c r="F1136">
        <v>10</v>
      </c>
      <c r="G1136" s="53">
        <f>'Regression Results'!$C$2*E1136</f>
        <v>202.03699931482754</v>
      </c>
      <c r="H1136">
        <f>'Regression Results'!$B$18+'Regression Results'!$D$18*C1136</f>
        <v>80.786118163771874</v>
      </c>
      <c r="I1136" s="53">
        <f t="shared" si="20"/>
        <v>121.25088115105567</v>
      </c>
    </row>
    <row r="1137" spans="1:9" x14ac:dyDescent="0.25">
      <c r="A1137" s="51">
        <v>2</v>
      </c>
      <c r="B1137" s="51">
        <v>10</v>
      </c>
      <c r="C1137" s="52">
        <v>56.390000041666674</v>
      </c>
      <c r="D1137" s="54">
        <v>4</v>
      </c>
      <c r="E1137">
        <v>10</v>
      </c>
      <c r="F1137">
        <v>10</v>
      </c>
      <c r="G1137" s="53">
        <f>'Regression Results'!$C$2*E1137</f>
        <v>202.03699931482754</v>
      </c>
      <c r="H1137">
        <f>'Regression Results'!$B$18+'Regression Results'!$D$18*C1137</f>
        <v>84.206976900001735</v>
      </c>
      <c r="I1137" s="53">
        <f t="shared" si="20"/>
        <v>117.83002241482581</v>
      </c>
    </row>
    <row r="1138" spans="1:9" x14ac:dyDescent="0.25">
      <c r="A1138" s="51">
        <v>2</v>
      </c>
      <c r="B1138" s="51">
        <v>11</v>
      </c>
      <c r="C1138" s="52">
        <v>54.920000124999994</v>
      </c>
      <c r="D1138" s="54">
        <v>4</v>
      </c>
      <c r="E1138">
        <v>10</v>
      </c>
      <c r="F1138">
        <v>10</v>
      </c>
      <c r="G1138" s="53">
        <f>'Regression Results'!$C$2*E1138</f>
        <v>202.03699931482754</v>
      </c>
      <c r="H1138">
        <f>'Regression Results'!$B$18+'Regression Results'!$D$18*C1138</f>
        <v>87.995045770692258</v>
      </c>
      <c r="I1138" s="53">
        <f t="shared" si="20"/>
        <v>114.04195354413528</v>
      </c>
    </row>
    <row r="1139" spans="1:9" x14ac:dyDescent="0.25">
      <c r="A1139" s="51">
        <v>2</v>
      </c>
      <c r="B1139" s="51">
        <v>12</v>
      </c>
      <c r="C1139" s="52">
        <v>54.297499999999992</v>
      </c>
      <c r="D1139" s="54">
        <v>4</v>
      </c>
      <c r="E1139">
        <v>10</v>
      </c>
      <c r="F1139">
        <v>10</v>
      </c>
      <c r="G1139" s="53">
        <f>'Regression Results'!$C$2*E1139</f>
        <v>202.03699931482754</v>
      </c>
      <c r="H1139">
        <f>'Regression Results'!$B$18+'Regression Results'!$D$18*C1139</f>
        <v>89.599177389189578</v>
      </c>
      <c r="I1139" s="53">
        <f t="shared" si="20"/>
        <v>112.43782192563796</v>
      </c>
    </row>
    <row r="1140" spans="1:9" x14ac:dyDescent="0.25">
      <c r="A1140" s="51">
        <v>2</v>
      </c>
      <c r="B1140" s="51">
        <v>13</v>
      </c>
      <c r="C1140" s="52">
        <v>55.272499833333335</v>
      </c>
      <c r="D1140" s="54">
        <v>4</v>
      </c>
      <c r="E1140">
        <v>10</v>
      </c>
      <c r="F1140">
        <v>10</v>
      </c>
      <c r="G1140" s="53">
        <f>'Regression Results'!$C$2*E1140</f>
        <v>202.03699931482754</v>
      </c>
      <c r="H1140">
        <f>'Regression Results'!$B$18+'Regression Results'!$D$18*C1140</f>
        <v>87.086683017112733</v>
      </c>
      <c r="I1140" s="53">
        <f t="shared" si="20"/>
        <v>114.95031629771481</v>
      </c>
    </row>
    <row r="1141" spans="1:9" x14ac:dyDescent="0.25">
      <c r="A1141" s="51">
        <v>2</v>
      </c>
      <c r="B1141" s="51">
        <v>14</v>
      </c>
      <c r="C1141" s="52">
        <v>60.710000125000015</v>
      </c>
      <c r="D1141" s="54">
        <v>4</v>
      </c>
      <c r="E1141">
        <v>10</v>
      </c>
      <c r="F1141">
        <v>10</v>
      </c>
      <c r="G1141" s="53">
        <f>'Regression Results'!$C$2*E1141</f>
        <v>202.03699931482754</v>
      </c>
      <c r="H1141">
        <f>'Regression Results'!$B$18+'Regression Results'!$D$18*C1141</f>
        <v>73.074692026025076</v>
      </c>
      <c r="I1141" s="53">
        <f t="shared" si="20"/>
        <v>128.96230728880246</v>
      </c>
    </row>
    <row r="1142" spans="1:9" x14ac:dyDescent="0.25">
      <c r="A1142" s="51">
        <v>2</v>
      </c>
      <c r="B1142" s="51">
        <v>15</v>
      </c>
      <c r="C1142" s="52">
        <v>62.750000125000007</v>
      </c>
      <c r="D1142" s="54">
        <v>4</v>
      </c>
      <c r="E1142">
        <v>10</v>
      </c>
      <c r="F1142">
        <v>10</v>
      </c>
      <c r="G1142" s="53">
        <f>'Regression Results'!$C$2*E1142</f>
        <v>202.03699931482754</v>
      </c>
      <c r="H1142">
        <f>'Regression Results'!$B$18+'Regression Results'!$D$18*C1142</f>
        <v>67.817779825831479</v>
      </c>
      <c r="I1142" s="53">
        <f t="shared" si="20"/>
        <v>134.21921948899606</v>
      </c>
    </row>
    <row r="1143" spans="1:9" x14ac:dyDescent="0.25">
      <c r="A1143" s="51">
        <v>2</v>
      </c>
      <c r="B1143" s="51">
        <v>16</v>
      </c>
      <c r="C1143" s="52">
        <v>62.884999958333346</v>
      </c>
      <c r="D1143" s="54">
        <v>4</v>
      </c>
      <c r="E1143">
        <v>10</v>
      </c>
      <c r="F1143">
        <v>10</v>
      </c>
      <c r="G1143" s="53">
        <f>'Regression Results'!$C$2*E1143</f>
        <v>202.03699931482754</v>
      </c>
      <c r="H1143">
        <f>'Regression Results'!$B$18+'Regression Results'!$D$18*C1143</f>
        <v>67.469896359716728</v>
      </c>
      <c r="I1143" s="53">
        <f t="shared" si="20"/>
        <v>134.56710295511081</v>
      </c>
    </row>
    <row r="1144" spans="1:9" x14ac:dyDescent="0.25">
      <c r="A1144" s="51">
        <v>2</v>
      </c>
      <c r="B1144" s="51">
        <v>17</v>
      </c>
      <c r="C1144" s="52">
        <v>66.004999791666663</v>
      </c>
      <c r="D1144" s="54">
        <v>4</v>
      </c>
      <c r="E1144">
        <v>10</v>
      </c>
      <c r="F1144">
        <v>10</v>
      </c>
      <c r="G1144" s="53">
        <f>'Regression Results'!$C$2*E1144</f>
        <v>202.03699931482754</v>
      </c>
      <c r="H1144">
        <f>'Regression Results'!$B$18+'Regression Results'!$D$18*C1144</f>
        <v>59.429913424201061</v>
      </c>
      <c r="I1144" s="53">
        <f t="shared" si="20"/>
        <v>142.60708589062648</v>
      </c>
    </row>
    <row r="1145" spans="1:9" x14ac:dyDescent="0.25">
      <c r="A1145" s="51">
        <v>2</v>
      </c>
      <c r="B1145" s="51">
        <v>18</v>
      </c>
      <c r="C1145" s="52">
        <v>64.15249991666667</v>
      </c>
      <c r="D1145" s="54">
        <v>4</v>
      </c>
      <c r="E1145">
        <v>10</v>
      </c>
      <c r="F1145">
        <v>10</v>
      </c>
      <c r="G1145" s="53">
        <f>'Regression Results'!$C$2*E1145</f>
        <v>202.03699931482754</v>
      </c>
      <c r="H1145">
        <f>'Regression Results'!$B$18+'Regression Results'!$D$18*C1145</f>
        <v>64.203653225056257</v>
      </c>
      <c r="I1145" s="53">
        <f t="shared" si="20"/>
        <v>137.83334608977128</v>
      </c>
    </row>
    <row r="1146" spans="1:9" x14ac:dyDescent="0.25">
      <c r="A1146" s="51">
        <v>2</v>
      </c>
      <c r="B1146" s="51">
        <v>19</v>
      </c>
      <c r="C1146" s="52">
        <v>63.185000124999995</v>
      </c>
      <c r="D1146" s="54">
        <v>4</v>
      </c>
      <c r="E1146">
        <v>10</v>
      </c>
      <c r="F1146">
        <v>10</v>
      </c>
      <c r="G1146" s="53">
        <f>'Regression Results'!$C$2*E1146</f>
        <v>202.03699931482754</v>
      </c>
      <c r="H1146">
        <f>'Regression Results'!$B$18+'Regression Results'!$D$18*C1146</f>
        <v>66.696820606672588</v>
      </c>
      <c r="I1146" s="53">
        <f t="shared" si="20"/>
        <v>135.34017870815495</v>
      </c>
    </row>
    <row r="1147" spans="1:9" x14ac:dyDescent="0.25">
      <c r="A1147" s="51">
        <v>2</v>
      </c>
      <c r="B1147" s="51">
        <v>20</v>
      </c>
      <c r="C1147" s="52">
        <v>61.895000166666655</v>
      </c>
      <c r="D1147" s="54">
        <v>4</v>
      </c>
      <c r="E1147">
        <v>10</v>
      </c>
      <c r="F1147">
        <v>10</v>
      </c>
      <c r="G1147" s="53">
        <f>'Regression Results'!$C$2*E1147</f>
        <v>202.03699931482754</v>
      </c>
      <c r="H1147">
        <f>'Regression Results'!$B$18+'Regression Results'!$D$18*C1147</f>
        <v>70.02104439059994</v>
      </c>
      <c r="I1147" s="53">
        <f t="shared" si="20"/>
        <v>132.0159549242276</v>
      </c>
    </row>
    <row r="1148" spans="1:9" x14ac:dyDescent="0.25">
      <c r="A1148" s="51">
        <v>2</v>
      </c>
      <c r="B1148" s="51">
        <v>21</v>
      </c>
      <c r="C1148" s="52">
        <v>67.467500083333334</v>
      </c>
      <c r="D1148" s="54">
        <v>4</v>
      </c>
      <c r="E1148">
        <v>10</v>
      </c>
      <c r="F1148">
        <v>10</v>
      </c>
      <c r="G1148" s="53">
        <f>'Regression Results'!$C$2*E1148</f>
        <v>202.03699931482754</v>
      </c>
      <c r="H1148">
        <f>'Regression Results'!$B$18+'Regression Results'!$D$18*C1148</f>
        <v>55.661170470255371</v>
      </c>
      <c r="I1148" s="53">
        <f t="shared" si="20"/>
        <v>146.37582884457217</v>
      </c>
    </row>
    <row r="1149" spans="1:9" x14ac:dyDescent="0.25">
      <c r="A1149" s="51">
        <v>2</v>
      </c>
      <c r="B1149" s="51">
        <v>22</v>
      </c>
      <c r="C1149" s="52">
        <v>66.170000125000016</v>
      </c>
      <c r="D1149" s="54">
        <v>4</v>
      </c>
      <c r="E1149">
        <v>10</v>
      </c>
      <c r="F1149">
        <v>10</v>
      </c>
      <c r="G1149" s="53">
        <f>'Regression Results'!$C$2*E1149</f>
        <v>202.03699931482754</v>
      </c>
      <c r="H1149">
        <f>'Regression Results'!$B$18+'Regression Results'!$D$18*C1149</f>
        <v>59.004721137271616</v>
      </c>
      <c r="I1149" s="53">
        <f t="shared" si="20"/>
        <v>143.03227817755592</v>
      </c>
    </row>
    <row r="1150" spans="1:9" x14ac:dyDescent="0.25">
      <c r="A1150" s="51">
        <v>2</v>
      </c>
      <c r="B1150" s="51">
        <v>23</v>
      </c>
      <c r="C1150" s="52">
        <v>63.92000012499998</v>
      </c>
      <c r="D1150" s="54">
        <v>4</v>
      </c>
      <c r="E1150">
        <v>10</v>
      </c>
      <c r="F1150">
        <v>10</v>
      </c>
      <c r="G1150" s="53">
        <f>'Regression Results'!$C$2*E1150</f>
        <v>202.03699931482754</v>
      </c>
      <c r="H1150">
        <f>'Regression Results'!$B$18+'Regression Results'!$D$18*C1150</f>
        <v>64.802786063955807</v>
      </c>
      <c r="I1150" s="53">
        <f t="shared" si="20"/>
        <v>137.23421325087173</v>
      </c>
    </row>
    <row r="1151" spans="1:9" x14ac:dyDescent="0.25">
      <c r="A1151" s="51">
        <v>2</v>
      </c>
      <c r="B1151" s="51">
        <v>24</v>
      </c>
      <c r="C1151" s="52">
        <v>62.119999374999985</v>
      </c>
      <c r="D1151" s="54">
        <v>4</v>
      </c>
      <c r="E1151">
        <v>10</v>
      </c>
      <c r="F1151">
        <v>10</v>
      </c>
      <c r="G1151" s="53">
        <f>'Regression Results'!$C$2*E1151</f>
        <v>202.03699931482754</v>
      </c>
      <c r="H1151">
        <f>'Regression Results'!$B$18+'Regression Results'!$D$18*C1151</f>
        <v>69.441239937991412</v>
      </c>
      <c r="I1151" s="53">
        <f t="shared" si="20"/>
        <v>132.59575937683613</v>
      </c>
    </row>
    <row r="1152" spans="1:9" x14ac:dyDescent="0.25">
      <c r="A1152" s="51">
        <v>2</v>
      </c>
      <c r="B1152" s="51">
        <v>25</v>
      </c>
      <c r="C1152" s="52">
        <v>54.207500000000003</v>
      </c>
      <c r="D1152" s="54">
        <v>4</v>
      </c>
      <c r="E1152">
        <v>10</v>
      </c>
      <c r="F1152">
        <v>10</v>
      </c>
      <c r="G1152" s="53">
        <f>'Regression Results'!$C$2*E1152</f>
        <v>202.03699931482754</v>
      </c>
      <c r="H1152">
        <f>'Regression Results'!$B$18+'Regression Results'!$D$18*C1152</f>
        <v>89.83109998625693</v>
      </c>
      <c r="I1152" s="53">
        <f t="shared" si="20"/>
        <v>112.20589932857061</v>
      </c>
    </row>
    <row r="1153" spans="1:9" x14ac:dyDescent="0.25">
      <c r="A1153" s="51">
        <v>2</v>
      </c>
      <c r="B1153" s="51">
        <v>26</v>
      </c>
      <c r="C1153" s="52">
        <v>53.450000124999995</v>
      </c>
      <c r="D1153" s="54">
        <v>4</v>
      </c>
      <c r="E1153">
        <v>10</v>
      </c>
      <c r="F1153">
        <v>10</v>
      </c>
      <c r="G1153" s="53">
        <f>'Regression Results'!$C$2*E1153</f>
        <v>202.03699931482754</v>
      </c>
      <c r="H1153">
        <f>'Regression Results'!$B$18+'Regression Results'!$D$18*C1153</f>
        <v>91.783114856125877</v>
      </c>
      <c r="I1153" s="53">
        <f t="shared" si="20"/>
        <v>110.25388445870166</v>
      </c>
    </row>
    <row r="1154" spans="1:9" x14ac:dyDescent="0.25">
      <c r="A1154" s="51">
        <v>2</v>
      </c>
      <c r="B1154" s="51">
        <v>27</v>
      </c>
      <c r="C1154" s="52">
        <v>55.28750020833332</v>
      </c>
      <c r="D1154" s="54">
        <v>4</v>
      </c>
      <c r="E1154">
        <v>10</v>
      </c>
      <c r="F1154">
        <v>10</v>
      </c>
      <c r="G1154" s="53">
        <f>'Regression Results'!$C$2*E1154</f>
        <v>202.03699931482754</v>
      </c>
      <c r="H1154">
        <f>'Regression Results'!$B$18+'Regression Results'!$D$18*C1154</f>
        <v>87.048028284590714</v>
      </c>
      <c r="I1154" s="53">
        <f t="shared" si="20"/>
        <v>114.98897103023683</v>
      </c>
    </row>
    <row r="1155" spans="1:9" x14ac:dyDescent="0.25">
      <c r="A1155" s="51">
        <v>2</v>
      </c>
      <c r="B1155" s="51">
        <v>28</v>
      </c>
      <c r="C1155" s="52">
        <v>56.645000250000002</v>
      </c>
      <c r="D1155" s="54">
        <v>4</v>
      </c>
      <c r="E1155">
        <v>10</v>
      </c>
      <c r="F1155">
        <v>10</v>
      </c>
      <c r="G1155" s="53">
        <f>'Regression Results'!$C$2*E1155</f>
        <v>202.03699931482754</v>
      </c>
      <c r="H1155">
        <f>'Regression Results'!$B$18+'Regression Results'!$D$18*C1155</f>
        <v>83.549862338119681</v>
      </c>
      <c r="I1155" s="53">
        <f t="shared" ref="I1155:I1218" si="21">G1155-H1155</f>
        <v>118.48713697670786</v>
      </c>
    </row>
    <row r="1156" spans="1:9" x14ac:dyDescent="0.25">
      <c r="A1156" s="51">
        <v>3</v>
      </c>
      <c r="B1156" s="51">
        <v>1</v>
      </c>
      <c r="C1156" s="52">
        <v>63.582500041666663</v>
      </c>
      <c r="D1156" s="54">
        <v>4</v>
      </c>
      <c r="E1156">
        <v>10</v>
      </c>
      <c r="F1156">
        <v>10</v>
      </c>
      <c r="G1156" s="53">
        <f>'Regression Results'!$C$2*E1156</f>
        <v>202.03699931482754</v>
      </c>
      <c r="H1156">
        <f>'Regression Results'!$B$18+'Regression Results'!$D$18*C1156</f>
        <v>65.672496017701548</v>
      </c>
      <c r="I1156" s="53">
        <f t="shared" si="21"/>
        <v>136.36450329712599</v>
      </c>
    </row>
    <row r="1157" spans="1:9" x14ac:dyDescent="0.25">
      <c r="A1157" s="51">
        <v>3</v>
      </c>
      <c r="B1157" s="51">
        <v>2</v>
      </c>
      <c r="C1157" s="52">
        <v>64.790000083333339</v>
      </c>
      <c r="D1157" s="54">
        <v>4</v>
      </c>
      <c r="E1157">
        <v>10</v>
      </c>
      <c r="F1157">
        <v>10</v>
      </c>
      <c r="G1157" s="53">
        <f>'Regression Results'!$C$2*E1157</f>
        <v>202.03699931482754</v>
      </c>
      <c r="H1157">
        <f>'Regression Results'!$B$18+'Regression Results'!$D$18*C1157</f>
        <v>62.560867733009474</v>
      </c>
      <c r="I1157" s="53">
        <f t="shared" si="21"/>
        <v>139.47613158181807</v>
      </c>
    </row>
    <row r="1158" spans="1:9" x14ac:dyDescent="0.25">
      <c r="A1158" s="51">
        <v>3</v>
      </c>
      <c r="B1158" s="51">
        <v>3</v>
      </c>
      <c r="C1158" s="52">
        <v>62.397500416666666</v>
      </c>
      <c r="D1158" s="54">
        <v>4</v>
      </c>
      <c r="E1158">
        <v>10</v>
      </c>
      <c r="F1158">
        <v>10</v>
      </c>
      <c r="G1158" s="53">
        <f>'Regression Results'!$C$2*E1158</f>
        <v>202.03699931482754</v>
      </c>
      <c r="H1158">
        <f>'Regression Results'!$B$18+'Regression Results'!$D$18*C1158</f>
        <v>68.726142579411004</v>
      </c>
      <c r="I1158" s="53">
        <f t="shared" si="21"/>
        <v>133.31085673541654</v>
      </c>
    </row>
    <row r="1159" spans="1:9" x14ac:dyDescent="0.25">
      <c r="A1159" s="51">
        <v>3</v>
      </c>
      <c r="B1159" s="51">
        <v>4</v>
      </c>
      <c r="C1159" s="52">
        <v>58.782500083333325</v>
      </c>
      <c r="D1159" s="54">
        <v>4</v>
      </c>
      <c r="E1159">
        <v>10</v>
      </c>
      <c r="F1159">
        <v>10</v>
      </c>
      <c r="G1159" s="53">
        <f>'Regression Results'!$C$2*E1159</f>
        <v>202.03699931482754</v>
      </c>
      <c r="H1159">
        <f>'Regression Results'!$B$18+'Regression Results'!$D$18*C1159</f>
        <v>78.041701087256087</v>
      </c>
      <c r="I1159" s="53">
        <f t="shared" si="21"/>
        <v>123.99529822757145</v>
      </c>
    </row>
    <row r="1160" spans="1:9" x14ac:dyDescent="0.25">
      <c r="A1160" s="51">
        <v>3</v>
      </c>
      <c r="B1160" s="51">
        <v>5</v>
      </c>
      <c r="C1160" s="52">
        <v>51.920000083333328</v>
      </c>
      <c r="D1160" s="54">
        <v>4</v>
      </c>
      <c r="E1160">
        <v>10</v>
      </c>
      <c r="F1160">
        <v>10</v>
      </c>
      <c r="G1160" s="53">
        <f>'Regression Results'!$C$2*E1160</f>
        <v>202.03699931482754</v>
      </c>
      <c r="H1160">
        <f>'Regression Results'!$B$18+'Regression Results'!$D$18*C1160</f>
        <v>95.725799113642637</v>
      </c>
      <c r="I1160" s="53">
        <f t="shared" si="21"/>
        <v>106.3112002011849</v>
      </c>
    </row>
    <row r="1161" spans="1:9" x14ac:dyDescent="0.25">
      <c r="A1161" s="51">
        <v>3</v>
      </c>
      <c r="B1161" s="51">
        <v>6</v>
      </c>
      <c r="C1161" s="52">
        <v>51.56749987500001</v>
      </c>
      <c r="D1161" s="54">
        <v>4</v>
      </c>
      <c r="E1161">
        <v>10</v>
      </c>
      <c r="F1161">
        <v>10</v>
      </c>
      <c r="G1161" s="53">
        <f>'Regression Results'!$C$2*E1161</f>
        <v>202.03699931482754</v>
      </c>
      <c r="H1161">
        <f>'Regression Results'!$B$18+'Regression Results'!$D$18*C1161</f>
        <v>96.634163155680994</v>
      </c>
      <c r="I1161" s="53">
        <f t="shared" si="21"/>
        <v>105.40283615914655</v>
      </c>
    </row>
    <row r="1162" spans="1:9" x14ac:dyDescent="0.25">
      <c r="A1162" s="51">
        <v>3</v>
      </c>
      <c r="B1162" s="51">
        <v>7</v>
      </c>
      <c r="C1162" s="52">
        <v>54.537500125000008</v>
      </c>
      <c r="D1162" s="54">
        <v>4</v>
      </c>
      <c r="E1162">
        <v>10</v>
      </c>
      <c r="F1162">
        <v>10</v>
      </c>
      <c r="G1162" s="53">
        <f>'Regression Results'!$C$2*E1162</f>
        <v>202.03699931482754</v>
      </c>
      <c r="H1162">
        <f>'Regression Results'!$B$18+'Regression Results'!$D$18*C1162</f>
        <v>88.980716808228522</v>
      </c>
      <c r="I1162" s="53">
        <f t="shared" si="21"/>
        <v>113.05628250659902</v>
      </c>
    </row>
    <row r="1163" spans="1:9" x14ac:dyDescent="0.25">
      <c r="A1163" s="51">
        <v>3</v>
      </c>
      <c r="B1163" s="51">
        <v>8</v>
      </c>
      <c r="C1163" s="52">
        <v>52.977499916666659</v>
      </c>
      <c r="D1163" s="54">
        <v>4</v>
      </c>
      <c r="E1163">
        <v>10</v>
      </c>
      <c r="F1163">
        <v>10</v>
      </c>
      <c r="G1163" s="53">
        <f>'Regression Results'!$C$2*E1163</f>
        <v>202.03699931482754</v>
      </c>
      <c r="H1163">
        <f>'Regression Results'!$B$18+'Regression Results'!$D$18*C1163</f>
        <v>93.000709027587419</v>
      </c>
      <c r="I1163" s="53">
        <f t="shared" si="21"/>
        <v>109.03629028724012</v>
      </c>
    </row>
    <row r="1164" spans="1:9" x14ac:dyDescent="0.25">
      <c r="A1164" s="51">
        <v>3</v>
      </c>
      <c r="B1164" s="51">
        <v>9</v>
      </c>
      <c r="C1164" s="52">
        <v>56.435000333333335</v>
      </c>
      <c r="D1164" s="54">
        <v>4</v>
      </c>
      <c r="E1164">
        <v>10</v>
      </c>
      <c r="F1164">
        <v>10</v>
      </c>
      <c r="G1164" s="53">
        <f>'Regression Results'!$C$2*E1164</f>
        <v>202.03699931482754</v>
      </c>
      <c r="H1164">
        <f>'Regression Results'!$B$18+'Regression Results'!$D$18*C1164</f>
        <v>84.091014849867065</v>
      </c>
      <c r="I1164" s="53">
        <f t="shared" si="21"/>
        <v>117.94598446496047</v>
      </c>
    </row>
    <row r="1165" spans="1:9" x14ac:dyDescent="0.25">
      <c r="A1165" s="51">
        <v>3</v>
      </c>
      <c r="B1165" s="51">
        <v>10</v>
      </c>
      <c r="C1165" s="52">
        <v>63.77000000000001</v>
      </c>
      <c r="D1165" s="54">
        <v>4</v>
      </c>
      <c r="E1165">
        <v>10</v>
      </c>
      <c r="F1165">
        <v>10</v>
      </c>
      <c r="G1165" s="53">
        <f>'Regression Results'!$C$2*E1165</f>
        <v>202.03699931482754</v>
      </c>
      <c r="H1165">
        <f>'Regression Results'!$B$18+'Regression Results'!$D$18*C1165</f>
        <v>65.189324047849396</v>
      </c>
      <c r="I1165" s="53">
        <f t="shared" si="21"/>
        <v>136.84767526697814</v>
      </c>
    </row>
    <row r="1166" spans="1:9" x14ac:dyDescent="0.25">
      <c r="A1166" s="51">
        <v>3</v>
      </c>
      <c r="B1166" s="51">
        <v>11</v>
      </c>
      <c r="C1166" s="52">
        <v>69.252500000000012</v>
      </c>
      <c r="D1166" s="54">
        <v>4</v>
      </c>
      <c r="E1166">
        <v>10</v>
      </c>
      <c r="F1166">
        <v>10</v>
      </c>
      <c r="G1166" s="53">
        <f>'Regression Results'!$C$2*E1166</f>
        <v>202.03699931482754</v>
      </c>
      <c r="H1166">
        <f>'Regression Results'!$B$18+'Regression Results'!$D$18*C1166</f>
        <v>51.061372509829084</v>
      </c>
      <c r="I1166" s="53">
        <f t="shared" si="21"/>
        <v>150.97562680499846</v>
      </c>
    </row>
    <row r="1167" spans="1:9" x14ac:dyDescent="0.25">
      <c r="A1167" s="51">
        <v>3</v>
      </c>
      <c r="B1167" s="51">
        <v>12</v>
      </c>
      <c r="C1167" s="52">
        <v>71.644999958333329</v>
      </c>
      <c r="D1167" s="54">
        <v>4</v>
      </c>
      <c r="E1167">
        <v>10</v>
      </c>
      <c r="F1167">
        <v>10</v>
      </c>
      <c r="G1167" s="53">
        <f>'Regression Results'!$C$2*E1167</f>
        <v>202.03699931482754</v>
      </c>
      <c r="H1167">
        <f>'Regression Results'!$B$18+'Regression Results'!$D$18*C1167</f>
        <v>44.896096911826589</v>
      </c>
      <c r="I1167" s="53">
        <f t="shared" si="21"/>
        <v>157.14090240300095</v>
      </c>
    </row>
    <row r="1168" spans="1:9" x14ac:dyDescent="0.25">
      <c r="A1168" s="51">
        <v>3</v>
      </c>
      <c r="B1168" s="51">
        <v>13</v>
      </c>
      <c r="C1168" s="52">
        <v>74.315000333333344</v>
      </c>
      <c r="D1168" s="54">
        <v>4</v>
      </c>
      <c r="E1168">
        <v>10</v>
      </c>
      <c r="F1168">
        <v>10</v>
      </c>
      <c r="G1168" s="53">
        <f>'Regression Results'!$C$2*E1168</f>
        <v>202.03699931482754</v>
      </c>
      <c r="H1168">
        <f>'Regression Results'!$B$18+'Regression Results'!$D$18*C1168</f>
        <v>38.015725565817235</v>
      </c>
      <c r="I1168" s="53">
        <f t="shared" si="21"/>
        <v>164.02127374901031</v>
      </c>
    </row>
    <row r="1169" spans="1:9" x14ac:dyDescent="0.25">
      <c r="A1169" s="51">
        <v>3</v>
      </c>
      <c r="B1169" s="51">
        <v>14</v>
      </c>
      <c r="C1169" s="52">
        <v>76.700000624999987</v>
      </c>
      <c r="D1169" s="54">
        <v>4</v>
      </c>
      <c r="E1169">
        <v>10</v>
      </c>
      <c r="F1169">
        <v>10</v>
      </c>
      <c r="G1169" s="53">
        <f>'Regression Results'!$C$2*E1169</f>
        <v>202.03699931482754</v>
      </c>
      <c r="H1169">
        <f>'Regression Results'!$B$18+'Regression Results'!$D$18*C1169</f>
        <v>31.869775991931135</v>
      </c>
      <c r="I1169" s="53">
        <f t="shared" si="21"/>
        <v>170.1672233228964</v>
      </c>
    </row>
    <row r="1170" spans="1:9" x14ac:dyDescent="0.25">
      <c r="A1170" s="51">
        <v>3</v>
      </c>
      <c r="B1170" s="51">
        <v>15</v>
      </c>
      <c r="C1170" s="52">
        <v>78.125000208333319</v>
      </c>
      <c r="D1170" s="54">
        <v>4</v>
      </c>
      <c r="E1170">
        <v>10</v>
      </c>
      <c r="F1170">
        <v>10</v>
      </c>
      <c r="G1170" s="53">
        <f>'Regression Results'!$C$2*E1170</f>
        <v>202.03699931482754</v>
      </c>
      <c r="H1170">
        <f>'Regression Results'!$B$18+'Regression Results'!$D$18*C1170</f>
        <v>28.197669278746929</v>
      </c>
      <c r="I1170" s="53">
        <f t="shared" si="21"/>
        <v>173.83933003608061</v>
      </c>
    </row>
    <row r="1171" spans="1:9" x14ac:dyDescent="0.25">
      <c r="A1171" s="51">
        <v>3</v>
      </c>
      <c r="B1171" s="51">
        <v>16</v>
      </c>
      <c r="C1171" s="52">
        <v>76.294999791666655</v>
      </c>
      <c r="D1171" s="54">
        <v>4</v>
      </c>
      <c r="E1171">
        <v>10</v>
      </c>
      <c r="F1171">
        <v>10</v>
      </c>
      <c r="G1171" s="53">
        <f>'Regression Results'!$C$2*E1171</f>
        <v>202.03699931482754</v>
      </c>
      <c r="H1171">
        <f>'Regression Results'!$B$18+'Regression Results'!$D$18*C1171</f>
        <v>32.913429826165725</v>
      </c>
      <c r="I1171" s="53">
        <f t="shared" si="21"/>
        <v>169.12356948866181</v>
      </c>
    </row>
    <row r="1172" spans="1:9" x14ac:dyDescent="0.25">
      <c r="A1172" s="51">
        <v>3</v>
      </c>
      <c r="B1172" s="51">
        <v>17</v>
      </c>
      <c r="C1172" s="52">
        <v>73.805000250000006</v>
      </c>
      <c r="D1172" s="54">
        <v>4</v>
      </c>
      <c r="E1172">
        <v>10</v>
      </c>
      <c r="F1172">
        <v>10</v>
      </c>
      <c r="G1172" s="53">
        <f>'Regression Results'!$C$2*E1172</f>
        <v>202.03699931482754</v>
      </c>
      <c r="H1172">
        <f>'Regression Results'!$B$18+'Regression Results'!$D$18*C1172</f>
        <v>39.329953830608815</v>
      </c>
      <c r="I1172" s="53">
        <f t="shared" si="21"/>
        <v>162.70704548421872</v>
      </c>
    </row>
    <row r="1173" spans="1:9" x14ac:dyDescent="0.25">
      <c r="A1173" s="51">
        <v>3</v>
      </c>
      <c r="B1173" s="51">
        <v>18</v>
      </c>
      <c r="C1173" s="52">
        <v>76.047500208333332</v>
      </c>
      <c r="D1173" s="54">
        <v>4</v>
      </c>
      <c r="E1173">
        <v>10</v>
      </c>
      <c r="F1173">
        <v>10</v>
      </c>
      <c r="G1173" s="53">
        <f>'Regression Results'!$C$2*E1173</f>
        <v>202.03699931482754</v>
      </c>
      <c r="H1173">
        <f>'Regression Results'!$B$18+'Regression Results'!$D$18*C1173</f>
        <v>33.551215894385223</v>
      </c>
      <c r="I1173" s="53">
        <f t="shared" si="21"/>
        <v>168.48578342044232</v>
      </c>
    </row>
    <row r="1174" spans="1:9" x14ac:dyDescent="0.25">
      <c r="A1174" s="51">
        <v>3</v>
      </c>
      <c r="B1174" s="51">
        <v>19</v>
      </c>
      <c r="C1174" s="52">
        <v>75.027500583333335</v>
      </c>
      <c r="D1174" s="54">
        <v>4</v>
      </c>
      <c r="E1174">
        <v>10</v>
      </c>
      <c r="F1174">
        <v>10</v>
      </c>
      <c r="G1174" s="53">
        <f>'Regression Results'!$C$2*E1174</f>
        <v>202.03699931482754</v>
      </c>
      <c r="H1174">
        <f>'Regression Results'!$B$18+'Regression Results'!$D$18*C1174</f>
        <v>36.179671028137875</v>
      </c>
      <c r="I1174" s="53">
        <f t="shared" si="21"/>
        <v>165.85732828668966</v>
      </c>
    </row>
    <row r="1175" spans="1:9" x14ac:dyDescent="0.25">
      <c r="A1175" s="51">
        <v>3</v>
      </c>
      <c r="B1175" s="51">
        <v>20</v>
      </c>
      <c r="C1175" s="52">
        <v>64.857500083333335</v>
      </c>
      <c r="D1175" s="54">
        <v>4</v>
      </c>
      <c r="E1175">
        <v>10</v>
      </c>
      <c r="F1175">
        <v>10</v>
      </c>
      <c r="G1175" s="53">
        <f>'Regression Results'!$C$2*E1175</f>
        <v>202.03699931482754</v>
      </c>
      <c r="H1175">
        <f>'Regression Results'!$B$18+'Regression Results'!$D$18*C1175</f>
        <v>62.386925785208945</v>
      </c>
      <c r="I1175" s="53">
        <f t="shared" si="21"/>
        <v>139.6500735296186</v>
      </c>
    </row>
    <row r="1176" spans="1:9" x14ac:dyDescent="0.25">
      <c r="A1176" s="51">
        <v>3</v>
      </c>
      <c r="B1176" s="51">
        <v>21</v>
      </c>
      <c r="C1176" s="52">
        <v>65.847499625000012</v>
      </c>
      <c r="D1176" s="54">
        <v>4</v>
      </c>
      <c r="E1176">
        <v>10</v>
      </c>
      <c r="F1176">
        <v>10</v>
      </c>
      <c r="G1176" s="53">
        <f>'Regression Results'!$C$2*E1176</f>
        <v>202.03699931482754</v>
      </c>
      <c r="H1176">
        <f>'Regression Results'!$B$18+'Regression Results'!$D$18*C1176</f>
        <v>59.83577839855522</v>
      </c>
      <c r="I1176" s="53">
        <f t="shared" si="21"/>
        <v>142.20122091627232</v>
      </c>
    </row>
    <row r="1177" spans="1:9" x14ac:dyDescent="0.25">
      <c r="A1177" s="51">
        <v>3</v>
      </c>
      <c r="B1177" s="51">
        <v>22</v>
      </c>
      <c r="C1177" s="52">
        <v>67.805000416666672</v>
      </c>
      <c r="D1177" s="54">
        <v>4</v>
      </c>
      <c r="E1177">
        <v>10</v>
      </c>
      <c r="F1177">
        <v>10</v>
      </c>
      <c r="G1177" s="53">
        <f>'Regression Results'!$C$2*E1177</f>
        <v>202.03699931482754</v>
      </c>
      <c r="H1177">
        <f>'Regression Results'!$B$18+'Regression Results'!$D$18*C1177</f>
        <v>54.791459872280171</v>
      </c>
      <c r="I1177" s="53">
        <f t="shared" si="21"/>
        <v>147.24553944254737</v>
      </c>
    </row>
    <row r="1178" spans="1:9" x14ac:dyDescent="0.25">
      <c r="A1178" s="51">
        <v>3</v>
      </c>
      <c r="B1178" s="51">
        <v>23</v>
      </c>
      <c r="C1178" s="52">
        <v>65.38250033333334</v>
      </c>
      <c r="D1178" s="54">
        <v>4</v>
      </c>
      <c r="E1178">
        <v>10</v>
      </c>
      <c r="F1178">
        <v>10</v>
      </c>
      <c r="G1178" s="53">
        <f>'Regression Results'!$C$2*E1178</f>
        <v>202.03699931482754</v>
      </c>
      <c r="H1178">
        <f>'Regression Results'!$B$18+'Regression Results'!$D$18*C1178</f>
        <v>61.034043324753213</v>
      </c>
      <c r="I1178" s="53">
        <f t="shared" si="21"/>
        <v>141.00295599007433</v>
      </c>
    </row>
    <row r="1179" spans="1:9" x14ac:dyDescent="0.25">
      <c r="A1179" s="51">
        <v>3</v>
      </c>
      <c r="B1179" s="51">
        <v>24</v>
      </c>
      <c r="C1179" s="52">
        <v>68.870000208333337</v>
      </c>
      <c r="D1179" s="54">
        <v>4</v>
      </c>
      <c r="E1179">
        <v>10</v>
      </c>
      <c r="F1179">
        <v>10</v>
      </c>
      <c r="G1179" s="53">
        <f>'Regression Results'!$C$2*E1179</f>
        <v>202.03699931482754</v>
      </c>
      <c r="H1179">
        <f>'Regression Results'!$B$18+'Regression Results'!$D$18*C1179</f>
        <v>52.047043010507537</v>
      </c>
      <c r="I1179" s="53">
        <f t="shared" si="21"/>
        <v>149.98995630432</v>
      </c>
    </row>
    <row r="1180" spans="1:9" x14ac:dyDescent="0.25">
      <c r="A1180" s="51">
        <v>3</v>
      </c>
      <c r="B1180" s="51">
        <v>25</v>
      </c>
      <c r="C1180" s="52">
        <v>70.265000166666667</v>
      </c>
      <c r="D1180" s="54">
        <v>4</v>
      </c>
      <c r="E1180">
        <v>10</v>
      </c>
      <c r="F1180">
        <v>10</v>
      </c>
      <c r="G1180" s="53">
        <f>'Regression Results'!$C$2*E1180</f>
        <v>202.03699931482754</v>
      </c>
      <c r="H1180">
        <f>'Regression Results'!$B$18+'Regression Results'!$D$18*C1180</f>
        <v>48.452242863334988</v>
      </c>
      <c r="I1180" s="53">
        <f t="shared" si="21"/>
        <v>153.58475645149255</v>
      </c>
    </row>
    <row r="1181" spans="1:9" x14ac:dyDescent="0.25">
      <c r="A1181" s="51">
        <v>3</v>
      </c>
      <c r="B1181" s="51">
        <v>26</v>
      </c>
      <c r="C1181" s="52">
        <v>72.53750029166666</v>
      </c>
      <c r="D1181" s="54">
        <v>4</v>
      </c>
      <c r="E1181">
        <v>10</v>
      </c>
      <c r="F1181">
        <v>10</v>
      </c>
      <c r="G1181" s="53">
        <f>'Regression Results'!$C$2*E1181</f>
        <v>202.03699931482754</v>
      </c>
      <c r="H1181">
        <f>'Regression Results'!$B$18+'Regression Results'!$D$18*C1181</f>
        <v>42.596196965269314</v>
      </c>
      <c r="I1181" s="53">
        <f t="shared" si="21"/>
        <v>159.44080234955823</v>
      </c>
    </row>
    <row r="1182" spans="1:9" x14ac:dyDescent="0.25">
      <c r="A1182" s="51">
        <v>3</v>
      </c>
      <c r="B1182" s="51">
        <v>27</v>
      </c>
      <c r="C1182" s="52">
        <v>67.407500250000012</v>
      </c>
      <c r="D1182" s="54">
        <v>4</v>
      </c>
      <c r="E1182">
        <v>10</v>
      </c>
      <c r="F1182">
        <v>10</v>
      </c>
      <c r="G1182" s="53">
        <f>'Regression Results'!$C$2*E1182</f>
        <v>202.03699931482754</v>
      </c>
      <c r="H1182">
        <f>'Regression Results'!$B$18+'Regression Results'!$D$18*C1182</f>
        <v>55.815785105480643</v>
      </c>
      <c r="I1182" s="53">
        <f t="shared" si="21"/>
        <v>146.2212142093469</v>
      </c>
    </row>
    <row r="1183" spans="1:9" x14ac:dyDescent="0.25">
      <c r="A1183" s="51">
        <v>3</v>
      </c>
      <c r="B1183" s="51">
        <v>28</v>
      </c>
      <c r="C1183" s="52">
        <v>64.925000208333344</v>
      </c>
      <c r="D1183" s="54">
        <v>4</v>
      </c>
      <c r="E1183">
        <v>10</v>
      </c>
      <c r="F1183">
        <v>10</v>
      </c>
      <c r="G1183" s="53">
        <f>'Regression Results'!$C$2*E1183</f>
        <v>202.03699931482754</v>
      </c>
      <c r="H1183">
        <f>'Regression Results'!$B$18+'Regression Results'!$D$18*C1183</f>
        <v>62.212983515293672</v>
      </c>
      <c r="I1183" s="53">
        <f t="shared" si="21"/>
        <v>139.82401579953387</v>
      </c>
    </row>
    <row r="1184" spans="1:9" x14ac:dyDescent="0.25">
      <c r="A1184" s="51">
        <v>3</v>
      </c>
      <c r="B1184" s="51">
        <v>29</v>
      </c>
      <c r="C1184" s="52">
        <v>65.794999791666669</v>
      </c>
      <c r="D1184" s="54">
        <v>4</v>
      </c>
      <c r="E1184">
        <v>10</v>
      </c>
      <c r="F1184">
        <v>10</v>
      </c>
      <c r="G1184" s="53">
        <f>'Regression Results'!$C$2*E1184</f>
        <v>202.03699931482754</v>
      </c>
      <c r="H1184">
        <f>'Regression Results'!$B$18+'Regression Results'!$D$18*C1184</f>
        <v>59.97106615069157</v>
      </c>
      <c r="I1184" s="53">
        <f t="shared" si="21"/>
        <v>142.06593316413597</v>
      </c>
    </row>
    <row r="1185" spans="1:9" x14ac:dyDescent="0.25">
      <c r="A1185" s="51">
        <v>3</v>
      </c>
      <c r="B1185" s="51">
        <v>30</v>
      </c>
      <c r="C1185" s="52">
        <v>71.764999708333349</v>
      </c>
      <c r="D1185" s="54">
        <v>4</v>
      </c>
      <c r="E1185">
        <v>10</v>
      </c>
      <c r="F1185">
        <v>10</v>
      </c>
      <c r="G1185" s="53">
        <f>'Regression Results'!$C$2*E1185</f>
        <v>202.03699931482754</v>
      </c>
      <c r="H1185">
        <f>'Regression Results'!$B$18+'Regression Results'!$D$18*C1185</f>
        <v>44.586867426632836</v>
      </c>
      <c r="I1185" s="53">
        <f t="shared" si="21"/>
        <v>157.4501318881947</v>
      </c>
    </row>
    <row r="1186" spans="1:9" x14ac:dyDescent="0.25">
      <c r="A1186" s="51">
        <v>3</v>
      </c>
      <c r="B1186" s="51">
        <v>31</v>
      </c>
      <c r="C1186" s="52">
        <v>73.107500416666653</v>
      </c>
      <c r="D1186" s="54">
        <v>4</v>
      </c>
      <c r="E1186">
        <v>10</v>
      </c>
      <c r="F1186">
        <v>10</v>
      </c>
      <c r="G1186" s="53">
        <f>'Regression Results'!$C$2*E1186</f>
        <v>202.03699931482754</v>
      </c>
      <c r="H1186">
        <f>'Regression Results'!$B$18+'Regression Results'!$D$18*C1186</f>
        <v>41.12735352839465</v>
      </c>
      <c r="I1186" s="53">
        <f t="shared" si="21"/>
        <v>160.90964578643289</v>
      </c>
    </row>
    <row r="1187" spans="1:9" x14ac:dyDescent="0.25">
      <c r="A1187" s="51">
        <v>4</v>
      </c>
      <c r="B1187" s="51">
        <v>1</v>
      </c>
      <c r="C1187" s="52">
        <v>73.565000125000012</v>
      </c>
      <c r="D1187" s="54">
        <v>4</v>
      </c>
      <c r="E1187">
        <v>10</v>
      </c>
      <c r="F1187">
        <v>10</v>
      </c>
      <c r="G1187" s="53">
        <f>'Regression Results'!$C$2*E1187</f>
        <v>202.03699931482754</v>
      </c>
      <c r="H1187">
        <f>'Regression Results'!$B$18+'Regression Results'!$D$18*C1187</f>
        <v>39.948414411569814</v>
      </c>
      <c r="I1187" s="53">
        <f t="shared" si="21"/>
        <v>162.08858490325773</v>
      </c>
    </row>
    <row r="1188" spans="1:9" x14ac:dyDescent="0.25">
      <c r="A1188" s="51">
        <v>4</v>
      </c>
      <c r="B1188" s="51">
        <v>2</v>
      </c>
      <c r="C1188" s="52">
        <v>69.949999458333338</v>
      </c>
      <c r="D1188" s="54">
        <v>4</v>
      </c>
      <c r="E1188">
        <v>10</v>
      </c>
      <c r="F1188">
        <v>10</v>
      </c>
      <c r="G1188" s="53">
        <f>'Regression Results'!$C$2*E1188</f>
        <v>202.03699931482754</v>
      </c>
      <c r="H1188">
        <f>'Regression Results'!$B$18+'Regression Results'!$D$18*C1188</f>
        <v>49.263973778387481</v>
      </c>
      <c r="I1188" s="53">
        <f t="shared" si="21"/>
        <v>152.77302553644006</v>
      </c>
    </row>
    <row r="1189" spans="1:9" x14ac:dyDescent="0.25">
      <c r="A1189" s="51">
        <v>4</v>
      </c>
      <c r="B1189" s="51">
        <v>3</v>
      </c>
      <c r="C1189" s="52">
        <v>61.760000166666664</v>
      </c>
      <c r="D1189" s="54">
        <v>4</v>
      </c>
      <c r="E1189">
        <v>10</v>
      </c>
      <c r="F1189">
        <v>10</v>
      </c>
      <c r="G1189" s="53">
        <f>'Regression Results'!$C$2*E1189</f>
        <v>202.03699931482754</v>
      </c>
      <c r="H1189">
        <f>'Regression Results'!$B$18+'Regression Results'!$D$18*C1189</f>
        <v>70.368928286200941</v>
      </c>
      <c r="I1189" s="53">
        <f t="shared" si="21"/>
        <v>131.6680710286266</v>
      </c>
    </row>
    <row r="1190" spans="1:9" x14ac:dyDescent="0.25">
      <c r="A1190" s="51">
        <v>4</v>
      </c>
      <c r="B1190" s="51">
        <v>4</v>
      </c>
      <c r="C1190" s="52">
        <v>61.985000041666666</v>
      </c>
      <c r="D1190" s="54">
        <v>4</v>
      </c>
      <c r="E1190">
        <v>10</v>
      </c>
      <c r="F1190">
        <v>10</v>
      </c>
      <c r="G1190" s="53">
        <f>'Regression Results'!$C$2*E1190</f>
        <v>202.03699931482754</v>
      </c>
      <c r="H1190">
        <f>'Regression Results'!$B$18+'Regression Results'!$D$18*C1190</f>
        <v>69.789122115647245</v>
      </c>
      <c r="I1190" s="53">
        <f t="shared" si="21"/>
        <v>132.24787719918029</v>
      </c>
    </row>
    <row r="1191" spans="1:9" x14ac:dyDescent="0.25">
      <c r="A1191" s="51">
        <v>4</v>
      </c>
      <c r="B1191" s="51">
        <v>5</v>
      </c>
      <c r="C1191" s="52">
        <v>62.577500458333326</v>
      </c>
      <c r="D1191" s="54">
        <v>4</v>
      </c>
      <c r="E1191">
        <v>10</v>
      </c>
      <c r="F1191">
        <v>10</v>
      </c>
      <c r="G1191" s="53">
        <f>'Regression Results'!$C$2*E1191</f>
        <v>202.03699931482754</v>
      </c>
      <c r="H1191">
        <f>'Regression Results'!$B$18+'Regression Results'!$D$18*C1191</f>
        <v>68.262297277904736</v>
      </c>
      <c r="I1191" s="53">
        <f t="shared" si="21"/>
        <v>133.7747020369228</v>
      </c>
    </row>
    <row r="1192" spans="1:9" x14ac:dyDescent="0.25">
      <c r="A1192" s="51">
        <v>4</v>
      </c>
      <c r="B1192" s="51">
        <v>6</v>
      </c>
      <c r="C1192" s="52">
        <v>63.65</v>
      </c>
      <c r="D1192" s="54">
        <v>4</v>
      </c>
      <c r="E1192">
        <v>10</v>
      </c>
      <c r="F1192">
        <v>10</v>
      </c>
      <c r="G1192" s="53">
        <f>'Regression Results'!$C$2*E1192</f>
        <v>202.03699931482754</v>
      </c>
      <c r="H1192">
        <f>'Regression Results'!$B$18+'Regression Results'!$D$18*C1192</f>
        <v>65.498554177272581</v>
      </c>
      <c r="I1192" s="53">
        <f t="shared" si="21"/>
        <v>136.53844513755496</v>
      </c>
    </row>
    <row r="1193" spans="1:9" x14ac:dyDescent="0.25">
      <c r="A1193" s="51">
        <v>4</v>
      </c>
      <c r="B1193" s="51">
        <v>7</v>
      </c>
      <c r="C1193" s="52">
        <v>56.082500000000003</v>
      </c>
      <c r="D1193" s="54">
        <v>4</v>
      </c>
      <c r="E1193">
        <v>10</v>
      </c>
      <c r="F1193">
        <v>10</v>
      </c>
      <c r="G1193" s="53">
        <f>'Regression Results'!$C$2*E1193</f>
        <v>202.03699931482754</v>
      </c>
      <c r="H1193">
        <f>'Regression Results'!$B$18+'Regression Results'!$D$18*C1193</f>
        <v>84.999379214020166</v>
      </c>
      <c r="I1193" s="53">
        <f t="shared" si="21"/>
        <v>117.03762010080737</v>
      </c>
    </row>
    <row r="1194" spans="1:9" x14ac:dyDescent="0.25">
      <c r="A1194" s="51">
        <v>4</v>
      </c>
      <c r="B1194" s="51">
        <v>8</v>
      </c>
      <c r="C1194" s="52">
        <v>57.04250020833333</v>
      </c>
      <c r="D1194" s="54">
        <v>4</v>
      </c>
      <c r="E1194">
        <v>10</v>
      </c>
      <c r="F1194">
        <v>10</v>
      </c>
      <c r="G1194" s="53">
        <f>'Regression Results'!$C$2*E1194</f>
        <v>202.03699931482754</v>
      </c>
      <c r="H1194">
        <f>'Regression Results'!$B$18+'Regression Results'!$D$18*C1194</f>
        <v>82.525537641777078</v>
      </c>
      <c r="I1194" s="53">
        <f t="shared" si="21"/>
        <v>119.51146167305046</v>
      </c>
    </row>
    <row r="1195" spans="1:9" x14ac:dyDescent="0.25">
      <c r="A1195" s="51">
        <v>4</v>
      </c>
      <c r="B1195" s="51">
        <v>9</v>
      </c>
      <c r="C1195" s="52">
        <v>55.280000208333341</v>
      </c>
      <c r="D1195" s="54">
        <v>4</v>
      </c>
      <c r="E1195">
        <v>10</v>
      </c>
      <c r="F1195">
        <v>10</v>
      </c>
      <c r="G1195" s="53">
        <f>'Regression Results'!$C$2*E1195</f>
        <v>202.03699931482754</v>
      </c>
      <c r="H1195">
        <f>'Regression Results'!$B$18+'Regression Results'!$D$18*C1195</f>
        <v>87.067355167679608</v>
      </c>
      <c r="I1195" s="53">
        <f t="shared" si="21"/>
        <v>114.96964414714793</v>
      </c>
    </row>
    <row r="1196" spans="1:9" x14ac:dyDescent="0.25">
      <c r="A1196" s="51">
        <v>4</v>
      </c>
      <c r="B1196" s="51">
        <v>10</v>
      </c>
      <c r="C1196" s="52">
        <v>58.849999916666654</v>
      </c>
      <c r="D1196" s="54">
        <v>4</v>
      </c>
      <c r="E1196">
        <v>10</v>
      </c>
      <c r="F1196">
        <v>10</v>
      </c>
      <c r="G1196" s="53">
        <f>'Regression Results'!$C$2*E1196</f>
        <v>202.03699931482754</v>
      </c>
      <c r="H1196">
        <f>'Regression Results'!$B$18+'Regression Results'!$D$18*C1196</f>
        <v>77.867759568941864</v>
      </c>
      <c r="I1196" s="53">
        <f t="shared" si="21"/>
        <v>124.16923974588568</v>
      </c>
    </row>
    <row r="1197" spans="1:9" x14ac:dyDescent="0.25">
      <c r="A1197" s="51">
        <v>4</v>
      </c>
      <c r="B1197" s="51">
        <v>11</v>
      </c>
      <c r="C1197" s="52">
        <v>59.667499999999997</v>
      </c>
      <c r="D1197" s="54">
        <v>4</v>
      </c>
      <c r="E1197">
        <v>10</v>
      </c>
      <c r="F1197">
        <v>10</v>
      </c>
      <c r="G1197" s="53">
        <f>'Regression Results'!$C$2*E1197</f>
        <v>202.03699931482754</v>
      </c>
      <c r="H1197">
        <f>'Regression Results'!$B$18+'Regression Results'!$D$18*C1197</f>
        <v>75.761129097503471</v>
      </c>
      <c r="I1197" s="53">
        <f t="shared" si="21"/>
        <v>126.27587021732407</v>
      </c>
    </row>
    <row r="1198" spans="1:9" x14ac:dyDescent="0.25">
      <c r="A1198" s="51">
        <v>4</v>
      </c>
      <c r="B1198" s="51">
        <v>12</v>
      </c>
      <c r="C1198" s="52">
        <v>65.202499708333349</v>
      </c>
      <c r="D1198" s="54">
        <v>4</v>
      </c>
      <c r="E1198">
        <v>10</v>
      </c>
      <c r="F1198">
        <v>10</v>
      </c>
      <c r="G1198" s="53">
        <f>'Regression Results'!$C$2*E1198</f>
        <v>202.03699931482754</v>
      </c>
      <c r="H1198">
        <f>'Regression Results'!$B$18+'Regression Results'!$D$18*C1198</f>
        <v>61.497890129461496</v>
      </c>
      <c r="I1198" s="53">
        <f t="shared" si="21"/>
        <v>140.53910918536604</v>
      </c>
    </row>
    <row r="1199" spans="1:9" x14ac:dyDescent="0.25">
      <c r="A1199" s="51">
        <v>4</v>
      </c>
      <c r="B1199" s="51">
        <v>13</v>
      </c>
      <c r="C1199" s="52">
        <v>69.784999874999997</v>
      </c>
      <c r="D1199" s="54">
        <v>4</v>
      </c>
      <c r="E1199">
        <v>10</v>
      </c>
      <c r="F1199">
        <v>10</v>
      </c>
      <c r="G1199" s="53">
        <f>'Regression Results'!$C$2*E1199</f>
        <v>202.03699931482754</v>
      </c>
      <c r="H1199">
        <f>'Regression Results'!$B$18+'Regression Results'!$D$18*C1199</f>
        <v>49.689164132628605</v>
      </c>
      <c r="I1199" s="53">
        <f t="shared" si="21"/>
        <v>152.34783518219893</v>
      </c>
    </row>
    <row r="1200" spans="1:9" x14ac:dyDescent="0.25">
      <c r="A1200" s="51">
        <v>4</v>
      </c>
      <c r="B1200" s="51">
        <v>14</v>
      </c>
      <c r="C1200" s="52">
        <v>71.48750008333333</v>
      </c>
      <c r="D1200" s="54">
        <v>4</v>
      </c>
      <c r="E1200">
        <v>10</v>
      </c>
      <c r="F1200">
        <v>10</v>
      </c>
      <c r="G1200" s="53">
        <f>'Regression Results'!$C$2*E1200</f>
        <v>202.03699931482754</v>
      </c>
      <c r="H1200">
        <f>'Regression Results'!$B$18+'Regression Results'!$D$18*C1200</f>
        <v>45.301961134579756</v>
      </c>
      <c r="I1200" s="53">
        <f t="shared" si="21"/>
        <v>156.73503818024778</v>
      </c>
    </row>
    <row r="1201" spans="1:9" x14ac:dyDescent="0.25">
      <c r="A1201" s="51">
        <v>4</v>
      </c>
      <c r="B1201" s="51">
        <v>15</v>
      </c>
      <c r="C1201" s="52">
        <v>74.502500124999997</v>
      </c>
      <c r="D1201" s="54">
        <v>4</v>
      </c>
      <c r="E1201">
        <v>10</v>
      </c>
      <c r="F1201">
        <v>10</v>
      </c>
      <c r="G1201" s="53">
        <f>'Regression Results'!$C$2*E1201</f>
        <v>202.03699931482754</v>
      </c>
      <c r="H1201">
        <f>'Regression Results'!$B$18+'Regression Results'!$D$18*C1201</f>
        <v>37.532554025451475</v>
      </c>
      <c r="I1201" s="53">
        <f t="shared" si="21"/>
        <v>164.50444528937606</v>
      </c>
    </row>
    <row r="1202" spans="1:9" x14ac:dyDescent="0.25">
      <c r="A1202" s="51">
        <v>4</v>
      </c>
      <c r="B1202" s="51">
        <v>16</v>
      </c>
      <c r="C1202" s="52">
        <v>79.137500083333336</v>
      </c>
      <c r="D1202" s="54">
        <v>4</v>
      </c>
      <c r="E1202">
        <v>10</v>
      </c>
      <c r="F1202">
        <v>10</v>
      </c>
      <c r="G1202" s="53">
        <f>'Regression Results'!$C$2*E1202</f>
        <v>202.03699931482754</v>
      </c>
      <c r="H1202">
        <f>'Regression Results'!$B$18+'Regression Results'!$D$18*C1202</f>
        <v>25.58854038385374</v>
      </c>
      <c r="I1202" s="53">
        <f t="shared" si="21"/>
        <v>176.4484589309738</v>
      </c>
    </row>
    <row r="1203" spans="1:9" x14ac:dyDescent="0.25">
      <c r="A1203" s="51">
        <v>4</v>
      </c>
      <c r="B1203" s="51">
        <v>17</v>
      </c>
      <c r="C1203" s="52">
        <v>80.58500058333334</v>
      </c>
      <c r="D1203" s="54">
        <v>4</v>
      </c>
      <c r="E1203">
        <v>10</v>
      </c>
      <c r="F1203">
        <v>10</v>
      </c>
      <c r="G1203" s="53">
        <f>'Regression Results'!$C$2*E1203</f>
        <v>202.03699931482754</v>
      </c>
      <c r="H1203">
        <f>'Regression Results'!$B$18+'Regression Results'!$D$18*C1203</f>
        <v>21.858450659228083</v>
      </c>
      <c r="I1203" s="53">
        <f t="shared" si="21"/>
        <v>180.17854865559946</v>
      </c>
    </row>
    <row r="1204" spans="1:9" x14ac:dyDescent="0.25">
      <c r="A1204" s="51">
        <v>4</v>
      </c>
      <c r="B1204" s="51">
        <v>18</v>
      </c>
      <c r="C1204" s="52">
        <v>79.032499583333333</v>
      </c>
      <c r="D1204" s="54">
        <v>4</v>
      </c>
      <c r="E1204">
        <v>10</v>
      </c>
      <c r="F1204">
        <v>10</v>
      </c>
      <c r="G1204" s="53">
        <f>'Regression Results'!$C$2*E1204</f>
        <v>202.03699931482754</v>
      </c>
      <c r="H1204">
        <f>'Regression Results'!$B$18+'Regression Results'!$D$18*C1204</f>
        <v>25.859118035557884</v>
      </c>
      <c r="I1204" s="53">
        <f t="shared" si="21"/>
        <v>176.17788127926966</v>
      </c>
    </row>
    <row r="1205" spans="1:9" x14ac:dyDescent="0.25">
      <c r="A1205" s="51">
        <v>4</v>
      </c>
      <c r="B1205" s="51">
        <v>19</v>
      </c>
      <c r="C1205" s="52">
        <v>70.744999791666672</v>
      </c>
      <c r="D1205" s="54">
        <v>4</v>
      </c>
      <c r="E1205">
        <v>10</v>
      </c>
      <c r="F1205">
        <v>10</v>
      </c>
      <c r="G1205" s="53">
        <f>'Regression Results'!$C$2*E1205</f>
        <v>202.03699931482754</v>
      </c>
      <c r="H1205">
        <f>'Regression Results'!$B$18+'Regression Results'!$D$18*C1205</f>
        <v>47.215323311986509</v>
      </c>
      <c r="I1205" s="53">
        <f t="shared" si="21"/>
        <v>154.82167600284103</v>
      </c>
    </row>
    <row r="1206" spans="1:9" x14ac:dyDescent="0.25">
      <c r="A1206" s="51">
        <v>4</v>
      </c>
      <c r="B1206" s="51">
        <v>20</v>
      </c>
      <c r="C1206" s="52">
        <v>65.209999916666661</v>
      </c>
      <c r="D1206" s="54">
        <v>4</v>
      </c>
      <c r="E1206">
        <v>10</v>
      </c>
      <c r="F1206">
        <v>10</v>
      </c>
      <c r="G1206" s="53">
        <f>'Regression Results'!$C$2*E1206</f>
        <v>202.03699931482754</v>
      </c>
      <c r="H1206">
        <f>'Regression Results'!$B$18+'Regression Results'!$D$18*C1206</f>
        <v>61.478562709514762</v>
      </c>
      <c r="I1206" s="53">
        <f t="shared" si="21"/>
        <v>140.55843660531278</v>
      </c>
    </row>
    <row r="1207" spans="1:9" x14ac:dyDescent="0.25">
      <c r="A1207" s="51">
        <v>4</v>
      </c>
      <c r="B1207" s="51">
        <v>21</v>
      </c>
      <c r="C1207" s="52">
        <v>60.664999999999992</v>
      </c>
      <c r="D1207" s="54">
        <v>4</v>
      </c>
      <c r="E1207">
        <v>10</v>
      </c>
      <c r="F1207">
        <v>10</v>
      </c>
      <c r="G1207" s="53">
        <f>'Regression Results'!$C$2*E1207</f>
        <v>202.03699931482754</v>
      </c>
      <c r="H1207">
        <f>'Regression Results'!$B$18+'Regression Results'!$D$18*C1207</f>
        <v>73.190653646673525</v>
      </c>
      <c r="I1207" s="53">
        <f t="shared" si="21"/>
        <v>128.84634566815402</v>
      </c>
    </row>
    <row r="1208" spans="1:9" x14ac:dyDescent="0.25">
      <c r="A1208" s="51">
        <v>4</v>
      </c>
      <c r="B1208" s="51">
        <v>22</v>
      </c>
      <c r="C1208" s="52">
        <v>68.165000291666658</v>
      </c>
      <c r="D1208" s="54">
        <v>4</v>
      </c>
      <c r="E1208">
        <v>10</v>
      </c>
      <c r="F1208">
        <v>10</v>
      </c>
      <c r="G1208" s="53">
        <f>'Regression Results'!$C$2*E1208</f>
        <v>202.03699931482754</v>
      </c>
      <c r="H1208">
        <f>'Regression Results'!$B$18+'Regression Results'!$D$18*C1208</f>
        <v>53.863769806125447</v>
      </c>
      <c r="I1208" s="53">
        <f t="shared" si="21"/>
        <v>148.17322950870209</v>
      </c>
    </row>
    <row r="1209" spans="1:9" x14ac:dyDescent="0.25">
      <c r="A1209" s="51">
        <v>4</v>
      </c>
      <c r="B1209" s="51">
        <v>23</v>
      </c>
      <c r="C1209" s="52">
        <v>75.912500166666661</v>
      </c>
      <c r="D1209" s="54">
        <v>4</v>
      </c>
      <c r="E1209">
        <v>10</v>
      </c>
      <c r="F1209">
        <v>10</v>
      </c>
      <c r="G1209" s="53">
        <f>'Regression Results'!$C$2*E1209</f>
        <v>202.03699931482754</v>
      </c>
      <c r="H1209">
        <f>'Regression Results'!$B$18+'Regression Results'!$D$18*C1209</f>
        <v>33.899099897357843</v>
      </c>
      <c r="I1209" s="53">
        <f t="shared" si="21"/>
        <v>168.1378994174697</v>
      </c>
    </row>
    <row r="1210" spans="1:9" x14ac:dyDescent="0.25">
      <c r="A1210" s="51">
        <v>4</v>
      </c>
      <c r="B1210" s="51">
        <v>24</v>
      </c>
      <c r="C1210" s="52">
        <v>84.072500583333337</v>
      </c>
      <c r="D1210" s="54">
        <v>4</v>
      </c>
      <c r="E1210">
        <v>10</v>
      </c>
      <c r="F1210">
        <v>10</v>
      </c>
      <c r="G1210" s="53">
        <f>'Regression Results'!$C$2*E1210</f>
        <v>202.03699931482754</v>
      </c>
      <c r="H1210">
        <f>'Regression Results'!$B$18+'Regression Results'!$D$18*C1210</f>
        <v>12.871450022867691</v>
      </c>
      <c r="I1210" s="53">
        <f t="shared" si="21"/>
        <v>189.16554929195985</v>
      </c>
    </row>
    <row r="1211" spans="1:9" x14ac:dyDescent="0.25">
      <c r="A1211" s="51">
        <v>4</v>
      </c>
      <c r="B1211" s="51">
        <v>25</v>
      </c>
      <c r="C1211" s="52">
        <v>88.099999583333329</v>
      </c>
      <c r="D1211" s="54">
        <v>4</v>
      </c>
      <c r="E1211">
        <v>10</v>
      </c>
      <c r="F1211">
        <v>10</v>
      </c>
      <c r="G1211" s="53">
        <f>'Regression Results'!$C$2*E1211</f>
        <v>202.03699931482754</v>
      </c>
      <c r="H1211">
        <f>'Regression Results'!$B$18+'Regression Results'!$D$18*C1211</f>
        <v>2.4929163810209047</v>
      </c>
      <c r="I1211" s="53">
        <f t="shared" si="21"/>
        <v>199.54408293380664</v>
      </c>
    </row>
    <row r="1212" spans="1:9" x14ac:dyDescent="0.25">
      <c r="A1212" s="51">
        <v>4</v>
      </c>
      <c r="B1212" s="51">
        <v>26</v>
      </c>
      <c r="C1212" s="52">
        <v>84.792500208333337</v>
      </c>
      <c r="D1212" s="54">
        <v>4</v>
      </c>
      <c r="E1212">
        <v>10</v>
      </c>
      <c r="F1212">
        <v>10</v>
      </c>
      <c r="G1212" s="53">
        <f>'Regression Results'!$C$2*E1212</f>
        <v>202.03699931482754</v>
      </c>
      <c r="H1212">
        <f>'Regression Results'!$B$18+'Regression Results'!$D$18*C1212</f>
        <v>11.016070212672929</v>
      </c>
      <c r="I1212" s="53">
        <f t="shared" si="21"/>
        <v>191.02092910215461</v>
      </c>
    </row>
    <row r="1213" spans="1:9" x14ac:dyDescent="0.25">
      <c r="A1213" s="51">
        <v>4</v>
      </c>
      <c r="B1213" s="51">
        <v>27</v>
      </c>
      <c r="C1213" s="52">
        <v>83.735000541666665</v>
      </c>
      <c r="D1213" s="54">
        <v>4</v>
      </c>
      <c r="E1213">
        <v>10</v>
      </c>
      <c r="F1213">
        <v>10</v>
      </c>
      <c r="G1213" s="53">
        <f>'Regression Results'!$C$2*E1213</f>
        <v>202.03699931482754</v>
      </c>
      <c r="H1213">
        <f>'Regression Results'!$B$18+'Regression Results'!$D$18*C1213</f>
        <v>13.741159869241898</v>
      </c>
      <c r="I1213" s="53">
        <f t="shared" si="21"/>
        <v>188.29583944558564</v>
      </c>
    </row>
    <row r="1214" spans="1:9" x14ac:dyDescent="0.25">
      <c r="A1214" s="51">
        <v>4</v>
      </c>
      <c r="B1214" s="51">
        <v>28</v>
      </c>
      <c r="C1214" s="52">
        <v>79.564999999999984</v>
      </c>
      <c r="D1214" s="54">
        <v>4</v>
      </c>
      <c r="E1214">
        <v>10</v>
      </c>
      <c r="F1214">
        <v>10</v>
      </c>
      <c r="G1214" s="53">
        <f>'Regression Results'!$C$2*E1214</f>
        <v>202.03699931482754</v>
      </c>
      <c r="H1214">
        <f>'Regression Results'!$B$18+'Regression Results'!$D$18*C1214</f>
        <v>24.486908262526953</v>
      </c>
      <c r="I1214" s="53">
        <f t="shared" si="21"/>
        <v>177.55009105230059</v>
      </c>
    </row>
    <row r="1215" spans="1:9" x14ac:dyDescent="0.25">
      <c r="A1215" s="51">
        <v>4</v>
      </c>
      <c r="B1215" s="51">
        <v>29</v>
      </c>
      <c r="C1215" s="52">
        <v>78.957500499999995</v>
      </c>
      <c r="D1215" s="54">
        <v>4</v>
      </c>
      <c r="E1215">
        <v>10</v>
      </c>
      <c r="F1215">
        <v>10</v>
      </c>
      <c r="G1215" s="53">
        <f>'Regression Results'!$C$2*E1215</f>
        <v>202.03699931482754</v>
      </c>
      <c r="H1215">
        <f>'Regression Results'!$B$18+'Regression Results'!$D$18*C1215</f>
        <v>26.052384504272766</v>
      </c>
      <c r="I1215" s="53">
        <f t="shared" si="21"/>
        <v>175.98461481055477</v>
      </c>
    </row>
    <row r="1216" spans="1:9" x14ac:dyDescent="0.25">
      <c r="A1216" s="51">
        <v>4</v>
      </c>
      <c r="B1216" s="51">
        <v>30</v>
      </c>
      <c r="C1216" s="52">
        <v>82.15999995833333</v>
      </c>
      <c r="D1216" s="54">
        <v>4</v>
      </c>
      <c r="E1216">
        <v>10</v>
      </c>
      <c r="F1216">
        <v>10</v>
      </c>
      <c r="G1216" s="53">
        <f>'Regression Results'!$C$2*E1216</f>
        <v>202.03699931482754</v>
      </c>
      <c r="H1216">
        <f>'Regression Results'!$B$18+'Regression Results'!$D$18*C1216</f>
        <v>17.799806821122814</v>
      </c>
      <c r="I1216" s="53">
        <f t="shared" si="21"/>
        <v>184.23719249370473</v>
      </c>
    </row>
    <row r="1217" spans="1:9" x14ac:dyDescent="0.25">
      <c r="A1217" s="51">
        <v>5</v>
      </c>
      <c r="B1217" s="51">
        <v>1</v>
      </c>
      <c r="C1217" s="52">
        <v>72.41</v>
      </c>
      <c r="D1217" s="54">
        <v>4</v>
      </c>
      <c r="E1217">
        <v>10</v>
      </c>
      <c r="F1217">
        <v>10</v>
      </c>
      <c r="G1217" s="53">
        <f>'Regression Results'!$C$2*E1217</f>
        <v>202.03699931482754</v>
      </c>
      <c r="H1217">
        <f>'Regression Results'!$B$18+'Regression Results'!$D$18*C1217</f>
        <v>42.924754729382414</v>
      </c>
      <c r="I1217" s="53">
        <f t="shared" si="21"/>
        <v>159.11224458544513</v>
      </c>
    </row>
    <row r="1218" spans="1:9" x14ac:dyDescent="0.25">
      <c r="A1218" s="51">
        <v>5</v>
      </c>
      <c r="B1218" s="51">
        <v>2</v>
      </c>
      <c r="C1218" s="52">
        <v>71.419999583333336</v>
      </c>
      <c r="D1218" s="54">
        <v>4</v>
      </c>
      <c r="E1218">
        <v>10</v>
      </c>
      <c r="F1218">
        <v>10</v>
      </c>
      <c r="G1218" s="53">
        <f>'Regression Results'!$C$2*E1218</f>
        <v>202.03699931482754</v>
      </c>
      <c r="H1218">
        <f>'Regression Results'!$B$18+'Regression Results'!$D$18*C1218</f>
        <v>45.475904370839146</v>
      </c>
      <c r="I1218" s="53">
        <f t="shared" si="21"/>
        <v>156.56109494398839</v>
      </c>
    </row>
    <row r="1219" spans="1:9" x14ac:dyDescent="0.25">
      <c r="A1219" s="51">
        <v>5</v>
      </c>
      <c r="B1219" s="51">
        <v>3</v>
      </c>
      <c r="C1219" s="52">
        <v>68.675000249999997</v>
      </c>
      <c r="D1219" s="54">
        <v>4</v>
      </c>
      <c r="E1219">
        <v>10</v>
      </c>
      <c r="F1219">
        <v>10</v>
      </c>
      <c r="G1219" s="53">
        <f>'Regression Results'!$C$2*E1219</f>
        <v>202.03699931482754</v>
      </c>
      <c r="H1219">
        <f>'Regression Results'!$B$18+'Regression Results'!$D$18*C1219</f>
        <v>52.54954186344861</v>
      </c>
      <c r="I1219" s="53">
        <f t="shared" ref="I1219:I1282" si="22">G1219-H1219</f>
        <v>149.48745745137893</v>
      </c>
    </row>
    <row r="1220" spans="1:9" x14ac:dyDescent="0.25">
      <c r="A1220" s="51">
        <v>5</v>
      </c>
      <c r="B1220" s="51">
        <v>4</v>
      </c>
      <c r="C1220" s="52">
        <v>69.492499499999994</v>
      </c>
      <c r="D1220" s="54">
        <v>4</v>
      </c>
      <c r="E1220">
        <v>10</v>
      </c>
      <c r="F1220">
        <v>10</v>
      </c>
      <c r="G1220" s="53">
        <f>'Regression Results'!$C$2*E1220</f>
        <v>202.03699931482754</v>
      </c>
      <c r="H1220">
        <f>'Regression Results'!$B$18+'Regression Results'!$D$18*C1220</f>
        <v>50.44291353944169</v>
      </c>
      <c r="I1220" s="53">
        <f t="shared" si="22"/>
        <v>151.59408577538585</v>
      </c>
    </row>
    <row r="1221" spans="1:9" x14ac:dyDescent="0.25">
      <c r="A1221" s="51">
        <v>5</v>
      </c>
      <c r="B1221" s="51">
        <v>5</v>
      </c>
      <c r="C1221" s="52">
        <v>72.034999708333345</v>
      </c>
      <c r="D1221" s="54">
        <v>4</v>
      </c>
      <c r="E1221">
        <v>10</v>
      </c>
      <c r="F1221">
        <v>10</v>
      </c>
      <c r="G1221" s="53">
        <f>'Regression Results'!$C$2*E1221</f>
        <v>202.03699931482754</v>
      </c>
      <c r="H1221">
        <f>'Regression Results'!$B$18+'Regression Results'!$D$18*C1221</f>
        <v>43.891099635430749</v>
      </c>
      <c r="I1221" s="53">
        <f t="shared" si="22"/>
        <v>158.14589967939679</v>
      </c>
    </row>
    <row r="1222" spans="1:9" x14ac:dyDescent="0.25">
      <c r="A1222" s="51">
        <v>5</v>
      </c>
      <c r="B1222" s="51">
        <v>6</v>
      </c>
      <c r="C1222" s="52">
        <v>71.99000012499998</v>
      </c>
      <c r="D1222" s="54">
        <v>4</v>
      </c>
      <c r="E1222">
        <v>10</v>
      </c>
      <c r="F1222">
        <v>10</v>
      </c>
      <c r="G1222" s="53">
        <f>'Regression Results'!$C$2*E1222</f>
        <v>202.03699931482754</v>
      </c>
      <c r="H1222">
        <f>'Regression Results'!$B$18+'Regression Results'!$D$18*C1222</f>
        <v>44.007059860248773</v>
      </c>
      <c r="I1222" s="53">
        <f t="shared" si="22"/>
        <v>158.02993945457877</v>
      </c>
    </row>
    <row r="1223" spans="1:9" x14ac:dyDescent="0.25">
      <c r="A1223" s="51">
        <v>5</v>
      </c>
      <c r="B1223" s="51">
        <v>7</v>
      </c>
      <c r="C1223" s="52">
        <v>69.042500125000004</v>
      </c>
      <c r="D1223" s="54">
        <v>4</v>
      </c>
      <c r="E1223">
        <v>10</v>
      </c>
      <c r="F1223">
        <v>10</v>
      </c>
      <c r="G1223" s="53">
        <f>'Regression Results'!$C$2*E1223</f>
        <v>202.03699931482754</v>
      </c>
      <c r="H1223">
        <f>'Regression Results'!$B$18+'Regression Results'!$D$18*C1223</f>
        <v>51.602524914204906</v>
      </c>
      <c r="I1223" s="53">
        <f t="shared" si="22"/>
        <v>150.43447440062263</v>
      </c>
    </row>
    <row r="1224" spans="1:9" x14ac:dyDescent="0.25">
      <c r="A1224" s="51">
        <v>5</v>
      </c>
      <c r="B1224" s="51">
        <v>8</v>
      </c>
      <c r="C1224" s="52">
        <v>66.904999791666668</v>
      </c>
      <c r="D1224" s="54">
        <v>4</v>
      </c>
      <c r="E1224">
        <v>10</v>
      </c>
      <c r="F1224">
        <v>10</v>
      </c>
      <c r="G1224" s="53">
        <f>'Regression Results'!$C$2*E1224</f>
        <v>202.03699931482754</v>
      </c>
      <c r="H1224">
        <f>'Regression Results'!$B$18+'Regression Results'!$D$18*C1224</f>
        <v>57.110687453527419</v>
      </c>
      <c r="I1224" s="53">
        <f t="shared" si="22"/>
        <v>144.92631186130012</v>
      </c>
    </row>
    <row r="1225" spans="1:9" x14ac:dyDescent="0.25">
      <c r="A1225" s="51">
        <v>5</v>
      </c>
      <c r="B1225" s="51">
        <v>9</v>
      </c>
      <c r="C1225" s="52">
        <v>66.687500374999999</v>
      </c>
      <c r="D1225" s="54">
        <v>4</v>
      </c>
      <c r="E1225">
        <v>10</v>
      </c>
      <c r="F1225">
        <v>10</v>
      </c>
      <c r="G1225" s="53">
        <f>'Regression Results'!$C$2*E1225</f>
        <v>202.03699931482754</v>
      </c>
      <c r="H1225">
        <f>'Regression Results'!$B$18+'Regression Results'!$D$18*C1225</f>
        <v>57.671165559904864</v>
      </c>
      <c r="I1225" s="53">
        <f t="shared" si="22"/>
        <v>144.36583375492268</v>
      </c>
    </row>
    <row r="1226" spans="1:9" x14ac:dyDescent="0.25">
      <c r="A1226" s="51">
        <v>5</v>
      </c>
      <c r="B1226" s="51">
        <v>10</v>
      </c>
      <c r="C1226" s="52">
        <v>71.25500000000001</v>
      </c>
      <c r="D1226" s="54">
        <v>4</v>
      </c>
      <c r="E1226">
        <v>10</v>
      </c>
      <c r="F1226">
        <v>10</v>
      </c>
      <c r="G1226" s="53">
        <f>'Regression Results'!$C$2*E1226</f>
        <v>202.03699931482754</v>
      </c>
      <c r="H1226">
        <f>'Regression Results'!$B$18+'Regression Results'!$D$18*C1226</f>
        <v>45.901094725080242</v>
      </c>
      <c r="I1226" s="53">
        <f t="shared" si="22"/>
        <v>156.1359045897473</v>
      </c>
    </row>
    <row r="1227" spans="1:9" x14ac:dyDescent="0.25">
      <c r="A1227" s="51">
        <v>5</v>
      </c>
      <c r="B1227" s="51">
        <v>11</v>
      </c>
      <c r="C1227" s="52">
        <v>77.254999916666662</v>
      </c>
      <c r="D1227" s="54">
        <v>4</v>
      </c>
      <c r="E1227">
        <v>10</v>
      </c>
      <c r="F1227">
        <v>10</v>
      </c>
      <c r="G1227" s="53">
        <f>'Regression Results'!$C$2*E1227</f>
        <v>202.03699931482754</v>
      </c>
      <c r="H1227">
        <f>'Regression Results'!$B$18+'Regression Results'!$D$18*C1227</f>
        <v>30.439588468665761</v>
      </c>
      <c r="I1227" s="53">
        <f t="shared" si="22"/>
        <v>171.59741084616178</v>
      </c>
    </row>
    <row r="1228" spans="1:9" x14ac:dyDescent="0.25">
      <c r="A1228" s="51">
        <v>5</v>
      </c>
      <c r="B1228" s="51">
        <v>12</v>
      </c>
      <c r="C1228" s="52">
        <v>80.127499708333346</v>
      </c>
      <c r="D1228" s="54">
        <v>4</v>
      </c>
      <c r="E1228">
        <v>10</v>
      </c>
      <c r="F1228">
        <v>10</v>
      </c>
      <c r="G1228" s="53">
        <f>'Regression Results'!$C$2*E1228</f>
        <v>202.03699931482754</v>
      </c>
      <c r="H1228">
        <f>'Regression Results'!$B$18+'Regression Results'!$D$18*C1228</f>
        <v>23.037392782456863</v>
      </c>
      <c r="I1228" s="53">
        <f t="shared" si="22"/>
        <v>178.99960653237068</v>
      </c>
    </row>
    <row r="1229" spans="1:9" x14ac:dyDescent="0.25">
      <c r="A1229" s="51">
        <v>5</v>
      </c>
      <c r="B1229" s="51">
        <v>13</v>
      </c>
      <c r="C1229" s="52">
        <v>81.687499833333334</v>
      </c>
      <c r="D1229" s="54">
        <v>4</v>
      </c>
      <c r="E1229">
        <v>10</v>
      </c>
      <c r="F1229">
        <v>10</v>
      </c>
      <c r="G1229" s="53">
        <f>'Regression Results'!$C$2*E1229</f>
        <v>202.03699931482754</v>
      </c>
      <c r="H1229">
        <f>'Regression Results'!$B$18+'Regression Results'!$D$18*C1229</f>
        <v>19.017400777841175</v>
      </c>
      <c r="I1229" s="53">
        <f t="shared" si="22"/>
        <v>183.01959853698636</v>
      </c>
    </row>
    <row r="1230" spans="1:9" x14ac:dyDescent="0.25">
      <c r="A1230" s="51">
        <v>5</v>
      </c>
      <c r="B1230" s="51">
        <v>14</v>
      </c>
      <c r="C1230" s="52">
        <v>75.537499791666662</v>
      </c>
      <c r="D1230" s="54">
        <v>4</v>
      </c>
      <c r="E1230">
        <v>10</v>
      </c>
      <c r="F1230">
        <v>10</v>
      </c>
      <c r="G1230" s="53">
        <f>'Regression Results'!$C$2*E1230</f>
        <v>202.03699931482754</v>
      </c>
      <c r="H1230">
        <f>'Regression Results'!$B$18+'Regression Results'!$D$18*C1230</f>
        <v>34.865445018149359</v>
      </c>
      <c r="I1230" s="53">
        <f t="shared" si="22"/>
        <v>167.17155429667818</v>
      </c>
    </row>
    <row r="1231" spans="1:9" x14ac:dyDescent="0.25">
      <c r="A1231" s="51">
        <v>5</v>
      </c>
      <c r="B1231" s="51">
        <v>15</v>
      </c>
      <c r="C1231" s="52">
        <v>76.354999708333338</v>
      </c>
      <c r="D1231" s="54">
        <v>4</v>
      </c>
      <c r="E1231">
        <v>10</v>
      </c>
      <c r="F1231">
        <v>10</v>
      </c>
      <c r="G1231" s="53">
        <f>'Regression Results'!$C$2*E1231</f>
        <v>202.03699931482754</v>
      </c>
      <c r="H1231">
        <f>'Regression Results'!$B$18+'Regression Results'!$D$18*C1231</f>
        <v>32.758814976197243</v>
      </c>
      <c r="I1231" s="53">
        <f t="shared" si="22"/>
        <v>169.2781843386303</v>
      </c>
    </row>
    <row r="1232" spans="1:9" x14ac:dyDescent="0.25">
      <c r="A1232" s="51">
        <v>5</v>
      </c>
      <c r="B1232" s="51">
        <v>16</v>
      </c>
      <c r="C1232" s="52">
        <v>84.709999416666662</v>
      </c>
      <c r="D1232" s="54">
        <v>4</v>
      </c>
      <c r="E1232">
        <v>10</v>
      </c>
      <c r="F1232">
        <v>10</v>
      </c>
      <c r="G1232" s="53">
        <f>'Regression Results'!$C$2*E1232</f>
        <v>202.03699931482754</v>
      </c>
      <c r="H1232">
        <f>'Regression Results'!$B$18+'Regression Results'!$D$18*C1232</f>
        <v>11.228667966711271</v>
      </c>
      <c r="I1232" s="53">
        <f t="shared" si="22"/>
        <v>190.80833134811627</v>
      </c>
    </row>
    <row r="1233" spans="1:9" x14ac:dyDescent="0.25">
      <c r="A1233" s="51">
        <v>5</v>
      </c>
      <c r="B1233" s="51">
        <v>17</v>
      </c>
      <c r="C1233" s="52">
        <v>87.32750041666668</v>
      </c>
      <c r="D1233" s="54">
        <v>4</v>
      </c>
      <c r="E1233">
        <v>10</v>
      </c>
      <c r="F1233">
        <v>10</v>
      </c>
      <c r="G1233" s="53">
        <f>'Regression Results'!$C$2*E1233</f>
        <v>202.03699931482754</v>
      </c>
      <c r="H1233">
        <f>'Regression Results'!$B$18+'Regression Results'!$D$18*C1233</f>
        <v>4.4835831917509381</v>
      </c>
      <c r="I1233" s="53">
        <f t="shared" si="22"/>
        <v>197.5534161230766</v>
      </c>
    </row>
    <row r="1234" spans="1:9" x14ac:dyDescent="0.25">
      <c r="A1234" s="51">
        <v>5</v>
      </c>
      <c r="B1234" s="51">
        <v>18</v>
      </c>
      <c r="C1234" s="52">
        <v>83.622498791666672</v>
      </c>
      <c r="D1234" s="54">
        <v>4</v>
      </c>
      <c r="E1234">
        <v>10</v>
      </c>
      <c r="F1234">
        <v>10</v>
      </c>
      <c r="G1234" s="53">
        <f>'Regression Results'!$C$2*E1234</f>
        <v>202.03699931482754</v>
      </c>
      <c r="H1234">
        <f>'Regression Results'!$B$18+'Regression Results'!$D$18*C1234</f>
        <v>14.031067625182146</v>
      </c>
      <c r="I1234" s="53">
        <f t="shared" si="22"/>
        <v>188.00593168964539</v>
      </c>
    </row>
    <row r="1235" spans="1:9" x14ac:dyDescent="0.25">
      <c r="A1235" s="51">
        <v>5</v>
      </c>
      <c r="B1235" s="51">
        <v>19</v>
      </c>
      <c r="C1235" s="52">
        <v>88.31000058333332</v>
      </c>
      <c r="D1235" s="54">
        <v>4</v>
      </c>
      <c r="E1235">
        <v>10</v>
      </c>
      <c r="F1235">
        <v>10</v>
      </c>
      <c r="G1235" s="53">
        <f>'Regression Results'!$C$2*E1235</f>
        <v>202.03699931482754</v>
      </c>
      <c r="H1235">
        <f>'Regression Results'!$B$18+'Regression Results'!$D$18*C1235</f>
        <v>1.9517610776126446</v>
      </c>
      <c r="I1235" s="53">
        <f t="shared" si="22"/>
        <v>200.0852382372149</v>
      </c>
    </row>
    <row r="1236" spans="1:9" x14ac:dyDescent="0.25">
      <c r="A1236" s="51">
        <v>5</v>
      </c>
      <c r="B1236" s="51">
        <v>20</v>
      </c>
      <c r="C1236" s="52">
        <v>93.672499791666667</v>
      </c>
      <c r="D1236" s="54">
        <v>4</v>
      </c>
      <c r="E1236">
        <v>10</v>
      </c>
      <c r="F1236">
        <v>10</v>
      </c>
      <c r="G1236" s="53">
        <f>'Regression Results'!$C$2*E1236</f>
        <v>202.03699931482754</v>
      </c>
      <c r="H1236">
        <f>'Regression Results'!$B$18+'Regression Results'!$D$18*C1236</f>
        <v>-11.866958290924657</v>
      </c>
      <c r="I1236" s="53">
        <f t="shared" si="22"/>
        <v>213.9039576057522</v>
      </c>
    </row>
    <row r="1237" spans="1:9" x14ac:dyDescent="0.25">
      <c r="A1237" s="51">
        <v>5</v>
      </c>
      <c r="B1237" s="51">
        <v>21</v>
      </c>
      <c r="C1237" s="52">
        <v>95.982500374999987</v>
      </c>
      <c r="D1237" s="54">
        <v>4</v>
      </c>
      <c r="E1237">
        <v>10</v>
      </c>
      <c r="F1237">
        <v>10</v>
      </c>
      <c r="G1237" s="53">
        <f>'Regression Results'!$C$2*E1237</f>
        <v>202.03699931482754</v>
      </c>
      <c r="H1237">
        <f>'Regression Results'!$B$18+'Regression Results'!$D$18*C1237</f>
        <v>-17.819639785522327</v>
      </c>
      <c r="I1237" s="53">
        <f t="shared" si="22"/>
        <v>219.85663910034987</v>
      </c>
    </row>
    <row r="1238" spans="1:9" x14ac:dyDescent="0.25">
      <c r="A1238" s="51">
        <v>5</v>
      </c>
      <c r="B1238" s="51">
        <v>22</v>
      </c>
      <c r="C1238" s="52">
        <v>91.174999708333345</v>
      </c>
      <c r="D1238" s="54">
        <v>4</v>
      </c>
      <c r="E1238">
        <v>10</v>
      </c>
      <c r="F1238">
        <v>10</v>
      </c>
      <c r="G1238" s="53">
        <f>'Regression Results'!$C$2*E1238</f>
        <v>202.03699931482754</v>
      </c>
      <c r="H1238">
        <f>'Regression Results'!$B$18+'Regression Results'!$D$18*C1238</f>
        <v>-5.431106007562164</v>
      </c>
      <c r="I1238" s="53">
        <f t="shared" si="22"/>
        <v>207.4681053223897</v>
      </c>
    </row>
    <row r="1239" spans="1:9" x14ac:dyDescent="0.25">
      <c r="A1239" s="51">
        <v>5</v>
      </c>
      <c r="B1239" s="51">
        <v>23</v>
      </c>
      <c r="C1239" s="52">
        <v>89.09750008333333</v>
      </c>
      <c r="D1239" s="54">
        <v>4</v>
      </c>
      <c r="E1239">
        <v>10</v>
      </c>
      <c r="F1239">
        <v>10</v>
      </c>
      <c r="G1239" s="53">
        <f>'Regression Results'!$C$2*E1239</f>
        <v>202.03699931482754</v>
      </c>
      <c r="H1239">
        <f>'Regression Results'!$B$18+'Regression Results'!$D$18*C1239</f>
        <v>-7.7560358267930951E-2</v>
      </c>
      <c r="I1239" s="53">
        <f t="shared" si="22"/>
        <v>202.11455967309547</v>
      </c>
    </row>
    <row r="1240" spans="1:9" x14ac:dyDescent="0.25">
      <c r="A1240" s="51">
        <v>5</v>
      </c>
      <c r="B1240" s="51">
        <v>24</v>
      </c>
      <c r="C1240" s="52">
        <v>83.637500541666654</v>
      </c>
      <c r="D1240" s="54">
        <v>4</v>
      </c>
      <c r="E1240">
        <v>10</v>
      </c>
      <c r="F1240">
        <v>10</v>
      </c>
      <c r="G1240" s="53">
        <f>'Regression Results'!$C$2*E1240</f>
        <v>202.03699931482754</v>
      </c>
      <c r="H1240">
        <f>'Regression Results'!$B$18+'Regression Results'!$D$18*C1240</f>
        <v>13.992409349398258</v>
      </c>
      <c r="I1240" s="53">
        <f t="shared" si="22"/>
        <v>188.04458996542928</v>
      </c>
    </row>
    <row r="1241" spans="1:9" x14ac:dyDescent="0.25">
      <c r="A1241" s="51">
        <v>5</v>
      </c>
      <c r="B1241" s="51">
        <v>25</v>
      </c>
      <c r="C1241" s="52">
        <v>81.147499708333342</v>
      </c>
      <c r="D1241" s="54">
        <v>4</v>
      </c>
      <c r="E1241">
        <v>10</v>
      </c>
      <c r="F1241">
        <v>10</v>
      </c>
      <c r="G1241" s="53">
        <f>'Regression Results'!$C$2*E1241</f>
        <v>202.03699931482754</v>
      </c>
      <c r="H1241">
        <f>'Regression Results'!$B$18+'Regression Results'!$D$18*C1241</f>
        <v>20.408936682360064</v>
      </c>
      <c r="I1241" s="53">
        <f t="shared" si="22"/>
        <v>181.62806263246748</v>
      </c>
    </row>
    <row r="1242" spans="1:9" x14ac:dyDescent="0.25">
      <c r="A1242" s="51">
        <v>5</v>
      </c>
      <c r="B1242" s="51">
        <v>26</v>
      </c>
      <c r="C1242" s="52">
        <v>85.220000250000012</v>
      </c>
      <c r="D1242" s="54">
        <v>4</v>
      </c>
      <c r="E1242">
        <v>10</v>
      </c>
      <c r="F1242">
        <v>10</v>
      </c>
      <c r="G1242" s="53">
        <f>'Regression Results'!$C$2*E1242</f>
        <v>202.03699931482754</v>
      </c>
      <c r="H1242">
        <f>'Regression Results'!$B$18+'Regression Results'!$D$18*C1242</f>
        <v>9.9144377692313697</v>
      </c>
      <c r="I1242" s="53">
        <f t="shared" si="22"/>
        <v>192.12256154559617</v>
      </c>
    </row>
    <row r="1243" spans="1:9" x14ac:dyDescent="0.25">
      <c r="A1243" s="51">
        <v>5</v>
      </c>
      <c r="B1243" s="51">
        <v>27</v>
      </c>
      <c r="C1243" s="52">
        <v>93.874999916666653</v>
      </c>
      <c r="D1243" s="54">
        <v>4</v>
      </c>
      <c r="E1243">
        <v>10</v>
      </c>
      <c r="F1243">
        <v>10</v>
      </c>
      <c r="G1243" s="53">
        <f>'Regression Results'!$C$2*E1243</f>
        <v>202.03699931482754</v>
      </c>
      <c r="H1243">
        <f>'Regression Results'!$B$18+'Regression Results'!$D$18*C1243</f>
        <v>-12.388784456440902</v>
      </c>
      <c r="I1243" s="53">
        <f t="shared" si="22"/>
        <v>214.42578377126844</v>
      </c>
    </row>
    <row r="1244" spans="1:9" x14ac:dyDescent="0.25">
      <c r="A1244" s="51">
        <v>5</v>
      </c>
      <c r="B1244" s="51">
        <v>28</v>
      </c>
      <c r="C1244" s="52">
        <v>98.150000333333324</v>
      </c>
      <c r="D1244" s="54">
        <v>4</v>
      </c>
      <c r="E1244">
        <v>10</v>
      </c>
      <c r="F1244">
        <v>10</v>
      </c>
      <c r="G1244" s="53">
        <f>'Regression Results'!$C$2*E1244</f>
        <v>202.03699931482754</v>
      </c>
      <c r="H1244">
        <f>'Regression Results'!$B$18+'Regression Results'!$D$18*C1244</f>
        <v>-23.405108890856468</v>
      </c>
      <c r="I1244" s="53">
        <f t="shared" si="22"/>
        <v>225.44210820568401</v>
      </c>
    </row>
    <row r="1245" spans="1:9" x14ac:dyDescent="0.25">
      <c r="A1245" s="51">
        <v>5</v>
      </c>
      <c r="B1245" s="51">
        <v>29</v>
      </c>
      <c r="C1245" s="52">
        <v>92.457500208333329</v>
      </c>
      <c r="D1245" s="54">
        <v>4</v>
      </c>
      <c r="E1245">
        <v>10</v>
      </c>
      <c r="F1245">
        <v>10</v>
      </c>
      <c r="G1245" s="53">
        <f>'Regression Results'!$C$2*E1245</f>
        <v>202.03699931482754</v>
      </c>
      <c r="H1245">
        <f>'Regression Results'!$B$18+'Regression Results'!$D$18*C1245</f>
        <v>-8.7360043042309314</v>
      </c>
      <c r="I1245" s="53">
        <f t="shared" si="22"/>
        <v>210.77300361905847</v>
      </c>
    </row>
    <row r="1246" spans="1:9" x14ac:dyDescent="0.25">
      <c r="A1246" s="51">
        <v>5</v>
      </c>
      <c r="B1246" s="51">
        <v>30</v>
      </c>
      <c r="C1246" s="52">
        <v>89.937500458333361</v>
      </c>
      <c r="D1246" s="54">
        <v>4</v>
      </c>
      <c r="E1246">
        <v>10</v>
      </c>
      <c r="F1246">
        <v>10</v>
      </c>
      <c r="G1246" s="53">
        <f>'Regression Results'!$C$2*E1246</f>
        <v>202.03699931482754</v>
      </c>
      <c r="H1246">
        <f>'Regression Results'!$B$18+'Regression Results'!$D$18*C1246</f>
        <v>-2.2421722305742549</v>
      </c>
      <c r="I1246" s="53">
        <f t="shared" si="22"/>
        <v>204.27917154540179</v>
      </c>
    </row>
    <row r="1247" spans="1:9" x14ac:dyDescent="0.25">
      <c r="A1247" s="51">
        <v>5</v>
      </c>
      <c r="B1247" s="51">
        <v>31</v>
      </c>
      <c r="C1247" s="52">
        <v>89.922499416666668</v>
      </c>
      <c r="D1247" s="54">
        <v>4</v>
      </c>
      <c r="E1247">
        <v>10</v>
      </c>
      <c r="F1247">
        <v>10</v>
      </c>
      <c r="G1247" s="53">
        <f>'Regression Results'!$C$2*E1247</f>
        <v>202.03699931482754</v>
      </c>
      <c r="H1247">
        <f>'Regression Results'!$B$18+'Regression Results'!$D$18*C1247</f>
        <v>-2.2035157801069545</v>
      </c>
      <c r="I1247" s="53">
        <f t="shared" si="22"/>
        <v>204.24051509493449</v>
      </c>
    </row>
    <row r="1248" spans="1:9" x14ac:dyDescent="0.25">
      <c r="A1248" s="51">
        <v>6</v>
      </c>
      <c r="B1248" s="51">
        <v>1</v>
      </c>
      <c r="C1248" s="52">
        <v>88.47500054166666</v>
      </c>
      <c r="D1248" s="54">
        <v>4</v>
      </c>
      <c r="E1248">
        <v>10</v>
      </c>
      <c r="F1248">
        <v>10</v>
      </c>
      <c r="G1248" s="53">
        <f>'Regression Results'!$C$2*E1248</f>
        <v>202.03699931482754</v>
      </c>
      <c r="H1248">
        <f>'Regression Results'!$B$18+'Regression Results'!$D$18*C1248</f>
        <v>1.5265697570273744</v>
      </c>
      <c r="I1248" s="53">
        <f t="shared" si="22"/>
        <v>200.51042955780017</v>
      </c>
    </row>
    <row r="1249" spans="1:9" x14ac:dyDescent="0.25">
      <c r="A1249" s="51">
        <v>6</v>
      </c>
      <c r="B1249" s="51">
        <v>2</v>
      </c>
      <c r="C1249" s="52">
        <v>82.047499958333333</v>
      </c>
      <c r="D1249" s="54">
        <v>4</v>
      </c>
      <c r="E1249">
        <v>10</v>
      </c>
      <c r="F1249">
        <v>10</v>
      </c>
      <c r="G1249" s="53">
        <f>'Regression Results'!$C$2*E1249</f>
        <v>202.03699931482754</v>
      </c>
      <c r="H1249">
        <f>'Regression Results'!$B$18+'Regression Results'!$D$18*C1249</f>
        <v>18.08971006745702</v>
      </c>
      <c r="I1249" s="53">
        <f t="shared" si="22"/>
        <v>183.94728924737052</v>
      </c>
    </row>
    <row r="1250" spans="1:9" x14ac:dyDescent="0.25">
      <c r="A1250" s="51">
        <v>6</v>
      </c>
      <c r="B1250" s="51">
        <v>3</v>
      </c>
      <c r="C1250" s="52">
        <v>80.517499791666665</v>
      </c>
      <c r="D1250" s="54">
        <v>4</v>
      </c>
      <c r="E1250">
        <v>10</v>
      </c>
      <c r="F1250">
        <v>10</v>
      </c>
      <c r="G1250" s="53">
        <f>'Regression Results'!$C$2*E1250</f>
        <v>202.03699931482754</v>
      </c>
      <c r="H1250">
        <f>'Regression Results'!$B$18+'Regression Results'!$D$18*C1250</f>
        <v>22.032394647088495</v>
      </c>
      <c r="I1250" s="53">
        <f t="shared" si="22"/>
        <v>180.00460466773904</v>
      </c>
    </row>
    <row r="1251" spans="1:9" x14ac:dyDescent="0.25">
      <c r="A1251" s="51">
        <v>6</v>
      </c>
      <c r="B1251" s="51">
        <v>4</v>
      </c>
      <c r="C1251" s="52">
        <v>90.762500333333335</v>
      </c>
      <c r="D1251" s="54">
        <v>4</v>
      </c>
      <c r="E1251">
        <v>10</v>
      </c>
      <c r="F1251">
        <v>10</v>
      </c>
      <c r="G1251" s="53">
        <f>'Regression Results'!$C$2*E1251</f>
        <v>202.03699931482754</v>
      </c>
      <c r="H1251">
        <f>'Regression Results'!$B$18+'Regression Results'!$D$18*C1251</f>
        <v>-4.3681290482436452</v>
      </c>
      <c r="I1251" s="53">
        <f t="shared" si="22"/>
        <v>206.40512836307119</v>
      </c>
    </row>
    <row r="1252" spans="1:9" x14ac:dyDescent="0.25">
      <c r="A1252" s="51">
        <v>6</v>
      </c>
      <c r="B1252" s="51">
        <v>5</v>
      </c>
      <c r="C1252" s="52">
        <v>98.539999124999994</v>
      </c>
      <c r="D1252" s="54">
        <v>4</v>
      </c>
      <c r="E1252">
        <v>10</v>
      </c>
      <c r="F1252">
        <v>10</v>
      </c>
      <c r="G1252" s="53">
        <f>'Regression Results'!$C$2*E1252</f>
        <v>202.03699931482754</v>
      </c>
      <c r="H1252">
        <f>'Regression Results'!$B$18+'Regression Results'!$D$18*C1252</f>
        <v>-24.41010369770612</v>
      </c>
      <c r="I1252" s="53">
        <f t="shared" si="22"/>
        <v>226.44710301253366</v>
      </c>
    </row>
    <row r="1253" spans="1:9" x14ac:dyDescent="0.25">
      <c r="A1253" s="51">
        <v>6</v>
      </c>
      <c r="B1253" s="51">
        <v>6</v>
      </c>
      <c r="C1253" s="52">
        <v>99.184999375000018</v>
      </c>
      <c r="D1253" s="54">
        <v>4</v>
      </c>
      <c r="E1253">
        <v>10</v>
      </c>
      <c r="F1253">
        <v>10</v>
      </c>
      <c r="G1253" s="53">
        <f>'Regression Results'!$C$2*E1253</f>
        <v>202.03699931482754</v>
      </c>
      <c r="H1253">
        <f>'Regression Results'!$B$18+'Regression Results'!$D$18*C1253</f>
        <v>-26.072216287585064</v>
      </c>
      <c r="I1253" s="53">
        <f t="shared" si="22"/>
        <v>228.1092156024126</v>
      </c>
    </row>
    <row r="1254" spans="1:9" x14ac:dyDescent="0.25">
      <c r="A1254" s="51">
        <v>6</v>
      </c>
      <c r="B1254" s="51">
        <v>7</v>
      </c>
      <c r="C1254" s="52">
        <v>94.18249920833334</v>
      </c>
      <c r="D1254" s="54">
        <v>4</v>
      </c>
      <c r="E1254">
        <v>10</v>
      </c>
      <c r="F1254">
        <v>10</v>
      </c>
      <c r="G1254" s="53">
        <f>'Regression Results'!$C$2*E1254</f>
        <v>202.03699931482754</v>
      </c>
      <c r="H1254">
        <f>'Regression Results'!$B$18+'Regression Results'!$D$18*C1254</f>
        <v>-13.181184837771042</v>
      </c>
      <c r="I1254" s="53">
        <f t="shared" si="22"/>
        <v>215.21818415259858</v>
      </c>
    </row>
    <row r="1255" spans="1:9" x14ac:dyDescent="0.25">
      <c r="A1255" s="51">
        <v>6</v>
      </c>
      <c r="B1255" s="51">
        <v>8</v>
      </c>
      <c r="C1255" s="52">
        <v>88.655000166666653</v>
      </c>
      <c r="D1255" s="54">
        <v>4</v>
      </c>
      <c r="E1255">
        <v>10</v>
      </c>
      <c r="F1255">
        <v>10</v>
      </c>
      <c r="G1255" s="53">
        <f>'Regression Results'!$C$2*E1255</f>
        <v>202.03699931482754</v>
      </c>
      <c r="H1255">
        <f>'Regression Results'!$B$18+'Regression Results'!$D$18*C1255</f>
        <v>1.0627255292368147</v>
      </c>
      <c r="I1255" s="53">
        <f t="shared" si="22"/>
        <v>200.97427378559073</v>
      </c>
    </row>
    <row r="1256" spans="1:9" x14ac:dyDescent="0.25">
      <c r="A1256" s="51">
        <v>6</v>
      </c>
      <c r="B1256" s="51">
        <v>9</v>
      </c>
      <c r="C1256" s="52">
        <v>80.239999791666676</v>
      </c>
      <c r="D1256" s="54">
        <v>4</v>
      </c>
      <c r="E1256">
        <v>10</v>
      </c>
      <c r="F1256">
        <v>10</v>
      </c>
      <c r="G1256" s="53">
        <f>'Regression Results'!$C$2*E1256</f>
        <v>202.03699931482754</v>
      </c>
      <c r="H1256">
        <f>'Regression Results'!$B$18+'Regression Results'!$D$18*C1256</f>
        <v>22.747489321379504</v>
      </c>
      <c r="I1256" s="53">
        <f t="shared" si="22"/>
        <v>179.28950999344804</v>
      </c>
    </row>
    <row r="1257" spans="1:9" x14ac:dyDescent="0.25">
      <c r="A1257" s="51">
        <v>6</v>
      </c>
      <c r="B1257" s="51">
        <v>10</v>
      </c>
      <c r="C1257" s="52">
        <v>84.387500000000003</v>
      </c>
      <c r="D1257" s="54">
        <v>4</v>
      </c>
      <c r="E1257">
        <v>10</v>
      </c>
      <c r="F1257">
        <v>10</v>
      </c>
      <c r="G1257" s="53">
        <f>'Regression Results'!$C$2*E1257</f>
        <v>202.03699931482754</v>
      </c>
      <c r="H1257">
        <f>'Regression Results'!$B$18+'Regression Results'!$D$18*C1257</f>
        <v>12.059722436333942</v>
      </c>
      <c r="I1257" s="53">
        <f t="shared" si="22"/>
        <v>189.9772768784936</v>
      </c>
    </row>
    <row r="1258" spans="1:9" x14ac:dyDescent="0.25">
      <c r="A1258" s="51">
        <v>6</v>
      </c>
      <c r="B1258" s="51">
        <v>11</v>
      </c>
      <c r="C1258" s="52">
        <v>83.825000124999988</v>
      </c>
      <c r="D1258" s="54">
        <v>4</v>
      </c>
      <c r="E1258">
        <v>10</v>
      </c>
      <c r="F1258">
        <v>10</v>
      </c>
      <c r="G1258" s="53">
        <f>'Regression Results'!$C$2*E1258</f>
        <v>202.03699931482754</v>
      </c>
      <c r="H1258">
        <f>'Regression Results'!$B$18+'Regression Results'!$D$18*C1258</f>
        <v>13.509238345890282</v>
      </c>
      <c r="I1258" s="53">
        <f t="shared" si="22"/>
        <v>188.52776096893726</v>
      </c>
    </row>
    <row r="1259" spans="1:9" x14ac:dyDescent="0.25">
      <c r="A1259" s="51">
        <v>6</v>
      </c>
      <c r="B1259" s="51">
        <v>12</v>
      </c>
      <c r="C1259" s="52">
        <v>88.137499375000004</v>
      </c>
      <c r="D1259" s="54">
        <v>4</v>
      </c>
      <c r="E1259">
        <v>10</v>
      </c>
      <c r="F1259">
        <v>10</v>
      </c>
      <c r="G1259" s="53">
        <f>'Regression Results'!$C$2*E1259</f>
        <v>202.03699931482754</v>
      </c>
      <c r="H1259">
        <f>'Regression Results'!$B$18+'Regression Results'!$D$18*C1259</f>
        <v>2.3962825024339907</v>
      </c>
      <c r="I1259" s="53">
        <f t="shared" si="22"/>
        <v>199.64071681239355</v>
      </c>
    </row>
    <row r="1260" spans="1:9" x14ac:dyDescent="0.25">
      <c r="A1260" s="51">
        <v>6</v>
      </c>
      <c r="B1260" s="51">
        <v>13</v>
      </c>
      <c r="C1260" s="52">
        <v>89.592500041666653</v>
      </c>
      <c r="D1260" s="54">
        <v>4</v>
      </c>
      <c r="E1260">
        <v>10</v>
      </c>
      <c r="F1260">
        <v>10</v>
      </c>
      <c r="G1260" s="53">
        <f>'Regression Results'!$C$2*E1260</f>
        <v>202.03699931482754</v>
      </c>
      <c r="H1260">
        <f>'Regression Results'!$B$18+'Regression Results'!$D$18*C1260</f>
        <v>-1.3531345347668378</v>
      </c>
      <c r="I1260" s="53">
        <f t="shared" si="22"/>
        <v>203.39013384959438</v>
      </c>
    </row>
    <row r="1261" spans="1:9" x14ac:dyDescent="0.25">
      <c r="A1261" s="51">
        <v>6</v>
      </c>
      <c r="B1261" s="51">
        <v>14</v>
      </c>
      <c r="C1261" s="52">
        <v>91.782500041666651</v>
      </c>
      <c r="D1261" s="54">
        <v>4</v>
      </c>
      <c r="E1261">
        <v>10</v>
      </c>
      <c r="F1261">
        <v>10</v>
      </c>
      <c r="G1261" s="53">
        <f>'Regression Results'!$C$2*E1261</f>
        <v>202.03699931482754</v>
      </c>
      <c r="H1261">
        <f>'Regression Results'!$B$18+'Regression Results'!$D$18*C1261</f>
        <v>-6.9965843967393937</v>
      </c>
      <c r="I1261" s="53">
        <f t="shared" si="22"/>
        <v>209.03358371156693</v>
      </c>
    </row>
    <row r="1262" spans="1:9" x14ac:dyDescent="0.25">
      <c r="A1262" s="51">
        <v>6</v>
      </c>
      <c r="B1262" s="51">
        <v>15</v>
      </c>
      <c r="C1262" s="52">
        <v>92.877500624999996</v>
      </c>
      <c r="D1262" s="54">
        <v>4</v>
      </c>
      <c r="E1262">
        <v>10</v>
      </c>
      <c r="F1262">
        <v>10</v>
      </c>
      <c r="G1262" s="53">
        <f>'Regression Results'!$C$2*E1262</f>
        <v>202.03699931482754</v>
      </c>
      <c r="H1262">
        <f>'Regression Results'!$B$18+'Regression Results'!$D$18*C1262</f>
        <v>-9.8183108309277145</v>
      </c>
      <c r="I1262" s="53">
        <f t="shared" si="22"/>
        <v>211.85531014575525</v>
      </c>
    </row>
    <row r="1263" spans="1:9" x14ac:dyDescent="0.25">
      <c r="A1263" s="51">
        <v>6</v>
      </c>
      <c r="B1263" s="51">
        <v>16</v>
      </c>
      <c r="C1263" s="52">
        <v>93.064999833333317</v>
      </c>
      <c r="D1263" s="54">
        <v>4</v>
      </c>
      <c r="E1263">
        <v>10</v>
      </c>
      <c r="F1263">
        <v>10</v>
      </c>
      <c r="G1263" s="53">
        <f>'Regression Results'!$C$2*E1263</f>
        <v>202.03699931482754</v>
      </c>
      <c r="H1263">
        <f>'Regression Results'!$B$18+'Regression Results'!$D$18*C1263</f>
        <v>-10.30148086809146</v>
      </c>
      <c r="I1263" s="53">
        <f t="shared" si="22"/>
        <v>212.338480182919</v>
      </c>
    </row>
    <row r="1264" spans="1:9" x14ac:dyDescent="0.25">
      <c r="A1264" s="51">
        <v>6</v>
      </c>
      <c r="B1264" s="51">
        <v>17</v>
      </c>
      <c r="C1264" s="52">
        <v>93.6875</v>
      </c>
      <c r="D1264" s="54">
        <v>4</v>
      </c>
      <c r="E1264">
        <v>10</v>
      </c>
      <c r="F1264">
        <v>10</v>
      </c>
      <c r="G1264" s="53">
        <f>'Regression Results'!$C$2*E1264</f>
        <v>202.03699931482754</v>
      </c>
      <c r="H1264">
        <f>'Regression Results'!$B$18+'Regression Results'!$D$18*C1264</f>
        <v>-11.905612593960399</v>
      </c>
      <c r="I1264" s="53">
        <f t="shared" si="22"/>
        <v>213.94261190878794</v>
      </c>
    </row>
    <row r="1265" spans="1:9" x14ac:dyDescent="0.25">
      <c r="A1265" s="51">
        <v>6</v>
      </c>
      <c r="B1265" s="51">
        <v>18</v>
      </c>
      <c r="C1265" s="52">
        <v>93.229999124999992</v>
      </c>
      <c r="D1265" s="54">
        <v>4</v>
      </c>
      <c r="E1265">
        <v>10</v>
      </c>
      <c r="F1265">
        <v>10</v>
      </c>
      <c r="G1265" s="53">
        <f>'Regression Results'!$C$2*E1265</f>
        <v>202.03699931482754</v>
      </c>
      <c r="H1265">
        <f>'Regression Results'!$B$18+'Regression Results'!$D$18*C1265</f>
        <v>-10.726670470731591</v>
      </c>
      <c r="I1265" s="53">
        <f t="shared" si="22"/>
        <v>212.76366978555913</v>
      </c>
    </row>
    <row r="1266" spans="1:9" x14ac:dyDescent="0.25">
      <c r="A1266" s="51">
        <v>6</v>
      </c>
      <c r="B1266" s="51">
        <v>19</v>
      </c>
      <c r="C1266" s="52">
        <v>92.247500541666668</v>
      </c>
      <c r="D1266" s="54">
        <v>4</v>
      </c>
      <c r="E1266">
        <v>10</v>
      </c>
      <c r="F1266">
        <v>10</v>
      </c>
      <c r="G1266" s="53">
        <f>'Regression Results'!$C$2*E1266</f>
        <v>202.03699931482754</v>
      </c>
      <c r="H1266">
        <f>'Regression Results'!$B$18+'Regression Results'!$D$18*C1266</f>
        <v>-8.1948524367130062</v>
      </c>
      <c r="I1266" s="53">
        <f t="shared" si="22"/>
        <v>210.23185175154055</v>
      </c>
    </row>
    <row r="1267" spans="1:9" x14ac:dyDescent="0.25">
      <c r="A1267" s="51">
        <v>6</v>
      </c>
      <c r="B1267" s="51">
        <v>20</v>
      </c>
      <c r="C1267" s="52">
        <v>89.539998541666662</v>
      </c>
      <c r="D1267" s="54">
        <v>4</v>
      </c>
      <c r="E1267">
        <v>10</v>
      </c>
      <c r="F1267">
        <v>10</v>
      </c>
      <c r="G1267" s="53">
        <f>'Regression Results'!$C$2*E1267</f>
        <v>202.03699931482754</v>
      </c>
      <c r="H1267">
        <f>'Regression Results'!$B$18+'Regression Results'!$D$18*C1267</f>
        <v>-1.2178424877676264</v>
      </c>
      <c r="I1267" s="53">
        <f t="shared" si="22"/>
        <v>203.25484180259517</v>
      </c>
    </row>
    <row r="1268" spans="1:9" x14ac:dyDescent="0.25">
      <c r="A1268" s="51">
        <v>6</v>
      </c>
      <c r="B1268" s="51">
        <v>21</v>
      </c>
      <c r="C1268" s="52">
        <v>85.392499916666665</v>
      </c>
      <c r="D1268" s="54">
        <v>4</v>
      </c>
      <c r="E1268">
        <v>10</v>
      </c>
      <c r="F1268">
        <v>10</v>
      </c>
      <c r="G1268" s="53">
        <f>'Regression Results'!$C$2*E1268</f>
        <v>202.03699931482754</v>
      </c>
      <c r="H1268">
        <f>'Regression Results'!$B$18+'Regression Results'!$D$18*C1268</f>
        <v>9.4699203171581985</v>
      </c>
      <c r="I1268" s="53">
        <f t="shared" si="22"/>
        <v>192.56707899766934</v>
      </c>
    </row>
    <row r="1269" spans="1:9" x14ac:dyDescent="0.25">
      <c r="A1269" s="51">
        <v>6</v>
      </c>
      <c r="B1269" s="51">
        <v>22</v>
      </c>
      <c r="C1269" s="52">
        <v>87.342499166666656</v>
      </c>
      <c r="D1269" s="54">
        <v>4</v>
      </c>
      <c r="E1269">
        <v>10</v>
      </c>
      <c r="F1269">
        <v>10</v>
      </c>
      <c r="G1269" s="53">
        <f>'Regression Results'!$C$2*E1269</f>
        <v>202.03699931482754</v>
      </c>
      <c r="H1269">
        <f>'Regression Results'!$B$18+'Regression Results'!$D$18*C1269</f>
        <v>4.4449326467203036</v>
      </c>
      <c r="I1269" s="53">
        <f t="shared" si="22"/>
        <v>197.59206666810724</v>
      </c>
    </row>
    <row r="1270" spans="1:9" x14ac:dyDescent="0.25">
      <c r="A1270" s="51">
        <v>6</v>
      </c>
      <c r="B1270" s="51">
        <v>23</v>
      </c>
      <c r="C1270" s="52">
        <v>91.550000208333316</v>
      </c>
      <c r="D1270" s="54">
        <v>4</v>
      </c>
      <c r="E1270">
        <v>10</v>
      </c>
      <c r="F1270">
        <v>10</v>
      </c>
      <c r="G1270" s="53">
        <f>'Regression Results'!$C$2*E1270</f>
        <v>202.03699931482754</v>
      </c>
      <c r="H1270">
        <f>'Regression Results'!$B$18+'Regression Results'!$D$18*C1270</f>
        <v>-6.39745145046831</v>
      </c>
      <c r="I1270" s="53">
        <f t="shared" si="22"/>
        <v>208.43445076529585</v>
      </c>
    </row>
    <row r="1271" spans="1:9" x14ac:dyDescent="0.25">
      <c r="A1271" s="51">
        <v>6</v>
      </c>
      <c r="B1271" s="51">
        <v>24</v>
      </c>
      <c r="C1271" s="52">
        <v>92.854999374999991</v>
      </c>
      <c r="D1271" s="54">
        <v>4</v>
      </c>
      <c r="E1271">
        <v>10</v>
      </c>
      <c r="F1271">
        <v>10</v>
      </c>
      <c r="G1271" s="53">
        <f>'Regression Results'!$C$2*E1271</f>
        <v>202.03699931482754</v>
      </c>
      <c r="H1271">
        <f>'Regression Results'!$B$18+'Regression Results'!$D$18*C1271</f>
        <v>-9.7603269605136802</v>
      </c>
      <c r="I1271" s="53">
        <f t="shared" si="22"/>
        <v>211.79732627534122</v>
      </c>
    </row>
    <row r="1272" spans="1:9" x14ac:dyDescent="0.25">
      <c r="A1272" s="51">
        <v>6</v>
      </c>
      <c r="B1272" s="51">
        <v>25</v>
      </c>
      <c r="C1272" s="52">
        <v>94.114999583333329</v>
      </c>
      <c r="D1272" s="54">
        <v>4</v>
      </c>
      <c r="E1272">
        <v>10</v>
      </c>
      <c r="F1272">
        <v>10</v>
      </c>
      <c r="G1272" s="53">
        <f>'Regression Results'!$C$2*E1272</f>
        <v>202.03699931482754</v>
      </c>
      <c r="H1272">
        <f>'Regression Results'!$B$18+'Regression Results'!$D$18*C1272</f>
        <v>-13.007243856314659</v>
      </c>
      <c r="I1272" s="53">
        <f t="shared" si="22"/>
        <v>215.0442431711422</v>
      </c>
    </row>
    <row r="1273" spans="1:9" x14ac:dyDescent="0.25">
      <c r="A1273" s="51">
        <v>6</v>
      </c>
      <c r="B1273" s="51">
        <v>26</v>
      </c>
      <c r="C1273" s="52">
        <v>94.662499958333328</v>
      </c>
      <c r="D1273" s="54">
        <v>4</v>
      </c>
      <c r="E1273">
        <v>10</v>
      </c>
      <c r="F1273">
        <v>10</v>
      </c>
      <c r="G1273" s="53">
        <f>'Regression Results'!$C$2*E1273</f>
        <v>202.03699931482754</v>
      </c>
      <c r="H1273">
        <f>'Regression Results'!$B$18+'Regression Results'!$D$18*C1273</f>
        <v>-14.41810728815193</v>
      </c>
      <c r="I1273" s="53">
        <f t="shared" si="22"/>
        <v>216.45510660297947</v>
      </c>
    </row>
    <row r="1274" spans="1:9" x14ac:dyDescent="0.25">
      <c r="A1274" s="51">
        <v>6</v>
      </c>
      <c r="B1274" s="51">
        <v>27</v>
      </c>
      <c r="C1274" s="52">
        <v>90.657499708333305</v>
      </c>
      <c r="D1274" s="54">
        <v>4</v>
      </c>
      <c r="E1274">
        <v>10</v>
      </c>
      <c r="F1274">
        <v>10</v>
      </c>
      <c r="G1274" s="53">
        <f>'Regression Results'!$C$2*E1274</f>
        <v>202.03699931482754</v>
      </c>
      <c r="H1274">
        <f>'Regression Results'!$B$18+'Regression Results'!$D$18*C1274</f>
        <v>-4.0975510744247003</v>
      </c>
      <c r="I1274" s="53">
        <f t="shared" si="22"/>
        <v>206.13455038925224</v>
      </c>
    </row>
    <row r="1275" spans="1:9" x14ac:dyDescent="0.25">
      <c r="A1275" s="51">
        <v>6</v>
      </c>
      <c r="B1275" s="51">
        <v>28</v>
      </c>
      <c r="C1275" s="52">
        <v>90.93499954166667</v>
      </c>
      <c r="D1275" s="54">
        <v>4</v>
      </c>
      <c r="E1275">
        <v>10</v>
      </c>
      <c r="F1275">
        <v>10</v>
      </c>
      <c r="G1275" s="53">
        <f>'Regression Results'!$C$2*E1275</f>
        <v>202.03699931482754</v>
      </c>
      <c r="H1275">
        <f>'Regression Results'!$B$18+'Regression Results'!$D$18*C1275</f>
        <v>-4.8126453192295457</v>
      </c>
      <c r="I1275" s="53">
        <f t="shared" si="22"/>
        <v>206.84964463405709</v>
      </c>
    </row>
    <row r="1276" spans="1:9" x14ac:dyDescent="0.25">
      <c r="A1276" s="51">
        <v>6</v>
      </c>
      <c r="B1276" s="51">
        <v>29</v>
      </c>
      <c r="C1276" s="52">
        <v>91.400001333333321</v>
      </c>
      <c r="D1276" s="54">
        <v>4</v>
      </c>
      <c r="E1276">
        <v>10</v>
      </c>
      <c r="F1276">
        <v>10</v>
      </c>
      <c r="G1276" s="53">
        <f>'Regression Results'!$C$2*E1276</f>
        <v>202.03699931482754</v>
      </c>
      <c r="H1276">
        <f>'Regression Results'!$B$18+'Regression Results'!$D$18*C1276</f>
        <v>-6.0109166877218456</v>
      </c>
      <c r="I1276" s="53">
        <f t="shared" si="22"/>
        <v>208.04791600254939</v>
      </c>
    </row>
    <row r="1277" spans="1:9" x14ac:dyDescent="0.25">
      <c r="A1277" s="51">
        <v>6</v>
      </c>
      <c r="B1277" s="51">
        <v>30</v>
      </c>
      <c r="C1277" s="52">
        <v>91.939999750000013</v>
      </c>
      <c r="D1277" s="54">
        <v>4</v>
      </c>
      <c r="E1277">
        <v>10</v>
      </c>
      <c r="F1277">
        <v>10</v>
      </c>
      <c r="G1277" s="53">
        <f>'Regression Results'!$C$2*E1277</f>
        <v>202.03699931482754</v>
      </c>
      <c r="H1277">
        <f>'Regression Results'!$B$18+'Regression Results'!$D$18*C1277</f>
        <v>-7.4024481900063392</v>
      </c>
      <c r="I1277" s="53">
        <f t="shared" si="22"/>
        <v>209.43944750483388</v>
      </c>
    </row>
    <row r="1278" spans="1:9" x14ac:dyDescent="0.25">
      <c r="A1278" s="51">
        <v>7</v>
      </c>
      <c r="B1278" s="51">
        <v>1</v>
      </c>
      <c r="C1278" s="52">
        <v>95.787499833333356</v>
      </c>
      <c r="D1278" s="54">
        <v>4</v>
      </c>
      <c r="E1278">
        <v>10</v>
      </c>
      <c r="F1278">
        <v>10</v>
      </c>
      <c r="G1278" s="53">
        <f>'Regression Results'!$C$2*E1278</f>
        <v>202.03699931482754</v>
      </c>
      <c r="H1278">
        <f>'Regression Results'!$B$18+'Regression Results'!$D$18*C1278</f>
        <v>-17.317139429379353</v>
      </c>
      <c r="I1278" s="53">
        <f t="shared" si="22"/>
        <v>219.35413874420689</v>
      </c>
    </row>
    <row r="1279" spans="1:9" x14ac:dyDescent="0.25">
      <c r="A1279" s="51">
        <v>7</v>
      </c>
      <c r="B1279" s="51">
        <v>2</v>
      </c>
      <c r="C1279" s="52">
        <v>97.152500083333322</v>
      </c>
      <c r="D1279" s="54">
        <v>4</v>
      </c>
      <c r="E1279">
        <v>10</v>
      </c>
      <c r="F1279">
        <v>10</v>
      </c>
      <c r="G1279" s="53">
        <f>'Regression Results'!$C$2*E1279</f>
        <v>202.03699931482754</v>
      </c>
      <c r="H1279">
        <f>'Regression Results'!$B$18+'Regression Results'!$D$18*C1279</f>
        <v>-20.834632795797063</v>
      </c>
      <c r="I1279" s="53">
        <f t="shared" si="22"/>
        <v>222.8716321106246</v>
      </c>
    </row>
    <row r="1280" spans="1:9" x14ac:dyDescent="0.25">
      <c r="A1280" s="51">
        <v>7</v>
      </c>
      <c r="B1280" s="51">
        <v>3</v>
      </c>
      <c r="C1280" s="52">
        <v>94.189999958333317</v>
      </c>
      <c r="D1280" s="54">
        <v>4</v>
      </c>
      <c r="E1280">
        <v>10</v>
      </c>
      <c r="F1280">
        <v>10</v>
      </c>
      <c r="G1280" s="53">
        <f>'Regression Results'!$C$2*E1280</f>
        <v>202.03699931482754</v>
      </c>
      <c r="H1280">
        <f>'Regression Results'!$B$18+'Regression Results'!$D$18*C1280</f>
        <v>-13.200513653548228</v>
      </c>
      <c r="I1280" s="53">
        <f t="shared" si="22"/>
        <v>215.23751296837577</v>
      </c>
    </row>
    <row r="1281" spans="1:9" x14ac:dyDescent="0.25">
      <c r="A1281" s="51">
        <v>7</v>
      </c>
      <c r="B1281" s="51">
        <v>4</v>
      </c>
      <c r="C1281" s="52">
        <v>91.58750079166667</v>
      </c>
      <c r="D1281" s="54">
        <v>4</v>
      </c>
      <c r="E1281">
        <v>10</v>
      </c>
      <c r="F1281">
        <v>10</v>
      </c>
      <c r="G1281" s="53">
        <f>'Regression Results'!$C$2*E1281</f>
        <v>202.03699931482754</v>
      </c>
      <c r="H1281">
        <f>'Regression Results'!$B$18+'Regression Results'!$D$18*C1281</f>
        <v>-6.4940873691151069</v>
      </c>
      <c r="I1281" s="53">
        <f t="shared" si="22"/>
        <v>208.53108668394265</v>
      </c>
    </row>
    <row r="1282" spans="1:9" x14ac:dyDescent="0.25">
      <c r="A1282" s="51">
        <v>7</v>
      </c>
      <c r="B1282" s="51">
        <v>5</v>
      </c>
      <c r="C1282" s="52">
        <v>90.537499583333343</v>
      </c>
      <c r="D1282" s="54">
        <v>4</v>
      </c>
      <c r="E1282">
        <v>10</v>
      </c>
      <c r="F1282">
        <v>10</v>
      </c>
      <c r="G1282" s="53">
        <f>'Regression Results'!$C$2*E1282</f>
        <v>202.03699931482754</v>
      </c>
      <c r="H1282">
        <f>'Regression Results'!$B$18+'Regression Results'!$D$18*C1282</f>
        <v>-3.7883206228869426</v>
      </c>
      <c r="I1282" s="53">
        <f t="shared" si="22"/>
        <v>205.82531993771448</v>
      </c>
    </row>
    <row r="1283" spans="1:9" x14ac:dyDescent="0.25">
      <c r="A1283" s="51">
        <v>7</v>
      </c>
      <c r="B1283" s="51">
        <v>6</v>
      </c>
      <c r="C1283" s="52">
        <v>91.017500208333331</v>
      </c>
      <c r="D1283" s="54">
        <v>4</v>
      </c>
      <c r="E1283">
        <v>10</v>
      </c>
      <c r="F1283">
        <v>10</v>
      </c>
      <c r="G1283" s="53">
        <f>'Regression Results'!$C$2*E1283</f>
        <v>202.03699931482754</v>
      </c>
      <c r="H1283">
        <f>'Regression Results'!$B$18+'Regression Results'!$D$18*C1283</f>
        <v>-5.0252427511531153</v>
      </c>
      <c r="I1283" s="53">
        <f t="shared" ref="I1283:I1346" si="23">G1283-H1283</f>
        <v>207.06224206598066</v>
      </c>
    </row>
    <row r="1284" spans="1:9" x14ac:dyDescent="0.25">
      <c r="A1284" s="51">
        <v>7</v>
      </c>
      <c r="B1284" s="51">
        <v>7</v>
      </c>
      <c r="C1284" s="52">
        <v>93.830000166666665</v>
      </c>
      <c r="D1284" s="54">
        <v>4</v>
      </c>
      <c r="E1284">
        <v>10</v>
      </c>
      <c r="F1284">
        <v>10</v>
      </c>
      <c r="G1284" s="53">
        <f>'Regression Results'!$C$2*E1284</f>
        <v>202.03699931482754</v>
      </c>
      <c r="H1284">
        <f>'Regression Results'!$B$18+'Regression Results'!$D$18*C1284</f>
        <v>-12.272823802136685</v>
      </c>
      <c r="I1284" s="53">
        <f t="shared" si="23"/>
        <v>214.30982311696422</v>
      </c>
    </row>
    <row r="1285" spans="1:9" x14ac:dyDescent="0.25">
      <c r="A1285" s="51">
        <v>7</v>
      </c>
      <c r="B1285" s="51">
        <v>8</v>
      </c>
      <c r="C1285" s="52">
        <v>97.444999458333356</v>
      </c>
      <c r="D1285" s="54">
        <v>4</v>
      </c>
      <c r="E1285">
        <v>10</v>
      </c>
      <c r="F1285">
        <v>10</v>
      </c>
      <c r="G1285" s="53">
        <f>'Regression Results'!$C$2*E1285</f>
        <v>202.03699931482754</v>
      </c>
      <c r="H1285">
        <f>'Regression Results'!$B$18+'Regression Results'!$D$18*C1285</f>
        <v>-21.588379625692482</v>
      </c>
      <c r="I1285" s="53">
        <f t="shared" si="23"/>
        <v>223.62537894052002</v>
      </c>
    </row>
    <row r="1286" spans="1:9" x14ac:dyDescent="0.25">
      <c r="A1286" s="51">
        <v>7</v>
      </c>
      <c r="B1286" s="51">
        <v>9</v>
      </c>
      <c r="C1286" s="52">
        <v>97.692499541666677</v>
      </c>
      <c r="D1286" s="54">
        <v>4</v>
      </c>
      <c r="E1286">
        <v>10</v>
      </c>
      <c r="F1286">
        <v>10</v>
      </c>
      <c r="G1286" s="53">
        <f>'Regression Results'!$C$2*E1286</f>
        <v>202.03699931482754</v>
      </c>
      <c r="H1286">
        <f>'Regression Results'!$B$18+'Regression Results'!$D$18*C1286</f>
        <v>-22.22616698237087</v>
      </c>
      <c r="I1286" s="53">
        <f t="shared" si="23"/>
        <v>224.26316629719841</v>
      </c>
    </row>
    <row r="1287" spans="1:9" x14ac:dyDescent="0.25">
      <c r="A1287" s="51">
        <v>7</v>
      </c>
      <c r="B1287" s="51">
        <v>10</v>
      </c>
      <c r="C1287" s="52">
        <v>97.805000458333311</v>
      </c>
      <c r="D1287" s="54">
        <v>4</v>
      </c>
      <c r="E1287">
        <v>10</v>
      </c>
      <c r="F1287">
        <v>10</v>
      </c>
      <c r="G1287" s="53">
        <f>'Regression Results'!$C$2*E1287</f>
        <v>202.03699931482754</v>
      </c>
      <c r="H1287">
        <f>'Regression Results'!$B$18+'Regression Results'!$D$18*C1287</f>
        <v>-22.516072590879588</v>
      </c>
      <c r="I1287" s="53">
        <f t="shared" si="23"/>
        <v>224.55307190570713</v>
      </c>
    </row>
    <row r="1288" spans="1:9" x14ac:dyDescent="0.25">
      <c r="A1288" s="51">
        <v>7</v>
      </c>
      <c r="B1288" s="51">
        <v>11</v>
      </c>
      <c r="C1288" s="52">
        <v>98.434999625000032</v>
      </c>
      <c r="D1288" s="54">
        <v>4</v>
      </c>
      <c r="E1288">
        <v>10</v>
      </c>
      <c r="F1288">
        <v>10</v>
      </c>
      <c r="G1288" s="53">
        <f>'Regression Results'!$C$2*E1288</f>
        <v>202.03699931482754</v>
      </c>
      <c r="H1288">
        <f>'Regression Results'!$B$18+'Regression Results'!$D$18*C1288</f>
        <v>-24.139528622919812</v>
      </c>
      <c r="I1288" s="53">
        <f t="shared" si="23"/>
        <v>226.17652793774735</v>
      </c>
    </row>
    <row r="1289" spans="1:9" x14ac:dyDescent="0.25">
      <c r="A1289" s="51">
        <v>7</v>
      </c>
      <c r="B1289" s="51">
        <v>12</v>
      </c>
      <c r="C1289" s="52">
        <v>101.6900005</v>
      </c>
      <c r="D1289" s="54">
        <v>4</v>
      </c>
      <c r="E1289">
        <v>10</v>
      </c>
      <c r="F1289">
        <v>10</v>
      </c>
      <c r="G1289" s="53">
        <f>'Regression Results'!$C$2*E1289</f>
        <v>202.03699931482754</v>
      </c>
      <c r="H1289">
        <f>'Regression Results'!$B$18+'Regression Results'!$D$18*C1289</f>
        <v>-32.527398138325765</v>
      </c>
      <c r="I1289" s="53">
        <f t="shared" si="23"/>
        <v>234.5643974531533</v>
      </c>
    </row>
    <row r="1290" spans="1:9" x14ac:dyDescent="0.25">
      <c r="A1290" s="51">
        <v>7</v>
      </c>
      <c r="B1290" s="51">
        <v>13</v>
      </c>
      <c r="C1290" s="52">
        <v>100.17500029166666</v>
      </c>
      <c r="D1290" s="54">
        <v>4</v>
      </c>
      <c r="E1290">
        <v>10</v>
      </c>
      <c r="F1290">
        <v>10</v>
      </c>
      <c r="G1290" s="53">
        <f>'Regression Results'!$C$2*E1290</f>
        <v>202.03699931482754</v>
      </c>
      <c r="H1290">
        <f>'Regression Results'!$B$18+'Regression Results'!$D$18*C1290</f>
        <v>-28.623367217500601</v>
      </c>
      <c r="I1290" s="53">
        <f t="shared" si="23"/>
        <v>230.66036653232814</v>
      </c>
    </row>
    <row r="1291" spans="1:9" x14ac:dyDescent="0.25">
      <c r="A1291" s="51">
        <v>7</v>
      </c>
      <c r="B1291" s="51">
        <v>14</v>
      </c>
      <c r="C1291" s="52">
        <v>97.782500208333317</v>
      </c>
      <c r="D1291" s="54">
        <v>4</v>
      </c>
      <c r="E1291">
        <v>10</v>
      </c>
      <c r="F1291">
        <v>10</v>
      </c>
      <c r="G1291" s="53">
        <f>'Regression Results'!$C$2*E1291</f>
        <v>202.03699931482754</v>
      </c>
      <c r="H1291">
        <f>'Regression Results'!$B$18+'Regression Results'!$D$18*C1291</f>
        <v>-22.458091297383334</v>
      </c>
      <c r="I1291" s="53">
        <f t="shared" si="23"/>
        <v>224.49509061221087</v>
      </c>
    </row>
    <row r="1292" spans="1:9" x14ac:dyDescent="0.25">
      <c r="A1292" s="51">
        <v>7</v>
      </c>
      <c r="B1292" s="51">
        <v>15</v>
      </c>
      <c r="C1292" s="52">
        <v>95.262500333333321</v>
      </c>
      <c r="D1292" s="54">
        <v>4</v>
      </c>
      <c r="E1292">
        <v>10</v>
      </c>
      <c r="F1292">
        <v>10</v>
      </c>
      <c r="G1292" s="53">
        <f>'Regression Results'!$C$2*E1292</f>
        <v>202.03699931482754</v>
      </c>
      <c r="H1292">
        <f>'Regression Results'!$B$18+'Regression Results'!$D$18*C1292</f>
        <v>-15.964258901611828</v>
      </c>
      <c r="I1292" s="53">
        <f t="shared" si="23"/>
        <v>218.00125821643937</v>
      </c>
    </row>
    <row r="1293" spans="1:9" x14ac:dyDescent="0.25">
      <c r="A1293" s="51">
        <v>7</v>
      </c>
      <c r="B1293" s="51">
        <v>16</v>
      </c>
      <c r="C1293" s="52">
        <v>95.780000041666653</v>
      </c>
      <c r="D1293" s="54">
        <v>4</v>
      </c>
      <c r="E1293">
        <v>10</v>
      </c>
      <c r="F1293">
        <v>10</v>
      </c>
      <c r="G1293" s="53">
        <f>'Regression Results'!$C$2*E1293</f>
        <v>202.03699931482754</v>
      </c>
      <c r="H1293">
        <f>'Regression Results'!$B$18+'Regression Results'!$D$18*C1293</f>
        <v>-17.297813083148185</v>
      </c>
      <c r="I1293" s="53">
        <f t="shared" si="23"/>
        <v>219.33481239797572</v>
      </c>
    </row>
    <row r="1294" spans="1:9" x14ac:dyDescent="0.25">
      <c r="A1294" s="51">
        <v>7</v>
      </c>
      <c r="B1294" s="51">
        <v>17</v>
      </c>
      <c r="C1294" s="52">
        <v>95.075000625000015</v>
      </c>
      <c r="D1294" s="54">
        <v>4</v>
      </c>
      <c r="E1294">
        <v>10</v>
      </c>
      <c r="F1294">
        <v>10</v>
      </c>
      <c r="G1294" s="53">
        <f>'Regression Results'!$C$2*E1294</f>
        <v>202.03699931482754</v>
      </c>
      <c r="H1294">
        <f>'Regression Results'!$B$18+'Regression Results'!$D$18*C1294</f>
        <v>-15.48108757598925</v>
      </c>
      <c r="I1294" s="53">
        <f t="shared" si="23"/>
        <v>217.51808689081679</v>
      </c>
    </row>
    <row r="1295" spans="1:9" x14ac:dyDescent="0.25">
      <c r="A1295" s="51">
        <v>7</v>
      </c>
      <c r="B1295" s="51">
        <v>18</v>
      </c>
      <c r="C1295" s="52">
        <v>94.437500374999999</v>
      </c>
      <c r="D1295" s="54">
        <v>4</v>
      </c>
      <c r="E1295">
        <v>10</v>
      </c>
      <c r="F1295">
        <v>10</v>
      </c>
      <c r="G1295" s="53">
        <f>'Regression Results'!$C$2*E1295</f>
        <v>202.03699931482754</v>
      </c>
      <c r="H1295">
        <f>'Regression Results'!$B$18+'Regression Results'!$D$18*C1295</f>
        <v>-13.838301869199256</v>
      </c>
      <c r="I1295" s="53">
        <f t="shared" si="23"/>
        <v>215.8753011840268</v>
      </c>
    </row>
    <row r="1296" spans="1:9" x14ac:dyDescent="0.25">
      <c r="A1296" s="51">
        <v>7</v>
      </c>
      <c r="B1296" s="51">
        <v>19</v>
      </c>
      <c r="C1296" s="52">
        <v>94.887499999999989</v>
      </c>
      <c r="D1296" s="54">
        <v>4</v>
      </c>
      <c r="E1296">
        <v>10</v>
      </c>
      <c r="F1296">
        <v>10</v>
      </c>
      <c r="G1296" s="53">
        <f>'Regression Results'!$C$2*E1296</f>
        <v>202.03699931482754</v>
      </c>
      <c r="H1296">
        <f>'Regression Results'!$B$18+'Regression Results'!$D$18*C1296</f>
        <v>-14.997913888191903</v>
      </c>
      <c r="I1296" s="53">
        <f t="shared" si="23"/>
        <v>217.03491320301944</v>
      </c>
    </row>
    <row r="1297" spans="1:9" x14ac:dyDescent="0.25">
      <c r="A1297" s="51">
        <v>7</v>
      </c>
      <c r="B1297" s="51">
        <v>20</v>
      </c>
      <c r="C1297" s="52">
        <v>93.139998958333351</v>
      </c>
      <c r="D1297" s="54">
        <v>4</v>
      </c>
      <c r="E1297">
        <v>10</v>
      </c>
      <c r="F1297">
        <v>10</v>
      </c>
      <c r="G1297" s="53">
        <f>'Regression Results'!$C$2*E1297</f>
        <v>202.03699931482754</v>
      </c>
      <c r="H1297">
        <f>'Regression Results'!$B$18+'Regression Results'!$D$18*C1297</f>
        <v>-10.494747444177989</v>
      </c>
      <c r="I1297" s="53">
        <f t="shared" si="23"/>
        <v>212.53174675900553</v>
      </c>
    </row>
    <row r="1298" spans="1:9" x14ac:dyDescent="0.25">
      <c r="A1298" s="51">
        <v>7</v>
      </c>
      <c r="B1298" s="51">
        <v>21</v>
      </c>
      <c r="C1298" s="52">
        <v>90.994999833333324</v>
      </c>
      <c r="D1298" s="54">
        <v>4</v>
      </c>
      <c r="E1298">
        <v>10</v>
      </c>
      <c r="F1298">
        <v>10</v>
      </c>
      <c r="G1298" s="53">
        <f>'Regression Results'!$C$2*E1298</f>
        <v>202.03699931482754</v>
      </c>
      <c r="H1298">
        <f>'Regression Results'!$B$18+'Regression Results'!$D$18*C1298</f>
        <v>-4.9672611355420884</v>
      </c>
      <c r="I1298" s="53">
        <f t="shared" si="23"/>
        <v>207.00426045036963</v>
      </c>
    </row>
    <row r="1299" spans="1:9" x14ac:dyDescent="0.25">
      <c r="A1299" s="51">
        <v>7</v>
      </c>
      <c r="B1299" s="51">
        <v>22</v>
      </c>
      <c r="C1299" s="52">
        <v>93.829999333333333</v>
      </c>
      <c r="D1299" s="54">
        <v>4</v>
      </c>
      <c r="E1299">
        <v>10</v>
      </c>
      <c r="F1299">
        <v>10</v>
      </c>
      <c r="G1299" s="53">
        <f>'Regression Results'!$C$2*E1299</f>
        <v>202.03699931482754</v>
      </c>
      <c r="H1299">
        <f>'Regression Results'!$B$18+'Regression Results'!$D$18*C1299</f>
        <v>-12.27282165470524</v>
      </c>
      <c r="I1299" s="53">
        <f t="shared" si="23"/>
        <v>214.30982096953278</v>
      </c>
    </row>
    <row r="1300" spans="1:9" x14ac:dyDescent="0.25">
      <c r="A1300" s="51">
        <v>7</v>
      </c>
      <c r="B1300" s="51">
        <v>23</v>
      </c>
      <c r="C1300" s="52">
        <v>93.67250016666668</v>
      </c>
      <c r="D1300" s="54">
        <v>4</v>
      </c>
      <c r="E1300">
        <v>10</v>
      </c>
      <c r="F1300">
        <v>10</v>
      </c>
      <c r="G1300" s="53">
        <f>'Regression Results'!$C$2*E1300</f>
        <v>202.03699931482754</v>
      </c>
      <c r="H1300">
        <f>'Regression Results'!$B$18+'Regression Results'!$D$18*C1300</f>
        <v>-11.866959257268832</v>
      </c>
      <c r="I1300" s="53">
        <f t="shared" si="23"/>
        <v>213.90395857209637</v>
      </c>
    </row>
    <row r="1301" spans="1:9" x14ac:dyDescent="0.25">
      <c r="A1301" s="51">
        <v>7</v>
      </c>
      <c r="B1301" s="51">
        <v>24</v>
      </c>
      <c r="C1301" s="52">
        <v>96.800000666666662</v>
      </c>
      <c r="D1301" s="54">
        <v>4</v>
      </c>
      <c r="E1301">
        <v>10</v>
      </c>
      <c r="F1301">
        <v>10</v>
      </c>
      <c r="G1301" s="53">
        <f>'Regression Results'!$C$2*E1301</f>
        <v>202.03699931482754</v>
      </c>
      <c r="H1301">
        <f>'Regression Results'!$B$18+'Regression Results'!$D$18*C1301</f>
        <v>-19.926270793818588</v>
      </c>
      <c r="I1301" s="53">
        <f t="shared" si="23"/>
        <v>221.96327010864613</v>
      </c>
    </row>
    <row r="1302" spans="1:9" x14ac:dyDescent="0.25">
      <c r="A1302" s="51">
        <v>7</v>
      </c>
      <c r="B1302" s="51">
        <v>25</v>
      </c>
      <c r="C1302" s="52">
        <v>97.804999666666674</v>
      </c>
      <c r="D1302" s="54">
        <v>4</v>
      </c>
      <c r="E1302">
        <v>10</v>
      </c>
      <c r="F1302">
        <v>10</v>
      </c>
      <c r="G1302" s="53">
        <f>'Regression Results'!$C$2*E1302</f>
        <v>202.03699931482754</v>
      </c>
      <c r="H1302">
        <f>'Regression Results'!$B$18+'Regression Results'!$D$18*C1302</f>
        <v>-22.516070550819791</v>
      </c>
      <c r="I1302" s="53">
        <f t="shared" si="23"/>
        <v>224.55306986564733</v>
      </c>
    </row>
    <row r="1303" spans="1:9" x14ac:dyDescent="0.25">
      <c r="A1303" s="51">
        <v>7</v>
      </c>
      <c r="B1303" s="51">
        <v>26</v>
      </c>
      <c r="C1303" s="52">
        <v>95.577500499999999</v>
      </c>
      <c r="D1303" s="54">
        <v>4</v>
      </c>
      <c r="E1303">
        <v>10</v>
      </c>
      <c r="F1303">
        <v>10</v>
      </c>
      <c r="G1303" s="53">
        <f>'Regression Results'!$C$2*E1303</f>
        <v>202.03699931482754</v>
      </c>
      <c r="H1303">
        <f>'Regression Results'!$B$18+'Regression Results'!$D$18*C1303</f>
        <v>-16.775988420833926</v>
      </c>
      <c r="I1303" s="53">
        <f t="shared" si="23"/>
        <v>218.81298773566147</v>
      </c>
    </row>
    <row r="1304" spans="1:9" x14ac:dyDescent="0.25">
      <c r="A1304" s="51">
        <v>7</v>
      </c>
      <c r="B1304" s="51">
        <v>27</v>
      </c>
      <c r="C1304" s="52">
        <v>91.550000999999966</v>
      </c>
      <c r="D1304" s="54">
        <v>4</v>
      </c>
      <c r="E1304">
        <v>10</v>
      </c>
      <c r="F1304">
        <v>10</v>
      </c>
      <c r="G1304" s="53">
        <f>'Regression Results'!$C$2*E1304</f>
        <v>202.03699931482754</v>
      </c>
      <c r="H1304">
        <f>'Regression Results'!$B$18+'Regression Results'!$D$18*C1304</f>
        <v>-6.3974534905281359</v>
      </c>
      <c r="I1304" s="53">
        <f t="shared" si="23"/>
        <v>208.43445280535568</v>
      </c>
    </row>
    <row r="1305" spans="1:9" x14ac:dyDescent="0.25">
      <c r="A1305" s="51">
        <v>7</v>
      </c>
      <c r="B1305" s="51">
        <v>28</v>
      </c>
      <c r="C1305" s="52">
        <v>91.010000208333338</v>
      </c>
      <c r="D1305" s="54">
        <v>4</v>
      </c>
      <c r="E1305">
        <v>10</v>
      </c>
      <c r="F1305">
        <v>10</v>
      </c>
      <c r="G1305" s="53">
        <f>'Regression Results'!$C$2*E1305</f>
        <v>202.03699931482754</v>
      </c>
      <c r="H1305">
        <f>'Regression Results'!$B$18+'Regression Results'!$D$18*C1305</f>
        <v>-5.0059158680641644</v>
      </c>
      <c r="I1305" s="53">
        <f t="shared" si="23"/>
        <v>207.0429151828917</v>
      </c>
    </row>
    <row r="1306" spans="1:9" x14ac:dyDescent="0.25">
      <c r="A1306" s="51">
        <v>7</v>
      </c>
      <c r="B1306" s="51">
        <v>29</v>
      </c>
      <c r="C1306" s="52">
        <v>94.152500000000018</v>
      </c>
      <c r="D1306" s="54">
        <v>4</v>
      </c>
      <c r="E1306">
        <v>10</v>
      </c>
      <c r="F1306">
        <v>10</v>
      </c>
      <c r="G1306" s="53">
        <f>'Regression Results'!$C$2*E1306</f>
        <v>202.03699931482754</v>
      </c>
      <c r="H1306">
        <f>'Regression Results'!$B$18+'Regression Results'!$D$18*C1306</f>
        <v>-13.103879345475178</v>
      </c>
      <c r="I1306" s="53">
        <f t="shared" si="23"/>
        <v>215.14087866030272</v>
      </c>
    </row>
    <row r="1307" spans="1:9" x14ac:dyDescent="0.25">
      <c r="A1307" s="51">
        <v>7</v>
      </c>
      <c r="B1307" s="51">
        <v>30</v>
      </c>
      <c r="C1307" s="52">
        <v>94.752499708333332</v>
      </c>
      <c r="D1307" s="54">
        <v>4</v>
      </c>
      <c r="E1307">
        <v>10</v>
      </c>
      <c r="F1307">
        <v>10</v>
      </c>
      <c r="G1307" s="53">
        <f>'Regression Results'!$C$2*E1307</f>
        <v>202.03699931482754</v>
      </c>
      <c r="H1307">
        <f>'Regression Results'!$B$18+'Regression Results'!$D$18*C1307</f>
        <v>-14.65002924098988</v>
      </c>
      <c r="I1307" s="53">
        <f t="shared" si="23"/>
        <v>216.68702855581742</v>
      </c>
    </row>
    <row r="1308" spans="1:9" x14ac:dyDescent="0.25">
      <c r="A1308" s="51">
        <v>7</v>
      </c>
      <c r="B1308" s="51">
        <v>31</v>
      </c>
      <c r="C1308" s="52">
        <v>92.60750104166668</v>
      </c>
      <c r="D1308" s="54">
        <v>4</v>
      </c>
      <c r="E1308">
        <v>10</v>
      </c>
      <c r="F1308">
        <v>10</v>
      </c>
      <c r="G1308" s="53">
        <f>'Regression Results'!$C$2*E1308</f>
        <v>202.03699931482754</v>
      </c>
      <c r="H1308">
        <f>'Regression Results'!$B$18+'Regression Results'!$D$18*C1308</f>
        <v>-9.1225441134413643</v>
      </c>
      <c r="I1308" s="53">
        <f t="shared" si="23"/>
        <v>211.1595434282689</v>
      </c>
    </row>
    <row r="1309" spans="1:9" x14ac:dyDescent="0.25">
      <c r="A1309" s="51">
        <v>8</v>
      </c>
      <c r="B1309" s="51">
        <v>1</v>
      </c>
      <c r="C1309" s="52">
        <v>90.485000500000012</v>
      </c>
      <c r="D1309" s="54">
        <v>4</v>
      </c>
      <c r="E1309">
        <v>10</v>
      </c>
      <c r="F1309">
        <v>10</v>
      </c>
      <c r="G1309" s="53">
        <f>'Regression Results'!$C$2*E1309</f>
        <v>202.03699931482754</v>
      </c>
      <c r="H1309">
        <f>'Regression Results'!$B$18+'Regression Results'!$D$18*C1309</f>
        <v>-3.6530348034389135</v>
      </c>
      <c r="I1309" s="53">
        <f t="shared" si="23"/>
        <v>205.69003411826645</v>
      </c>
    </row>
    <row r="1310" spans="1:9" x14ac:dyDescent="0.25">
      <c r="A1310" s="51">
        <v>8</v>
      </c>
      <c r="B1310" s="51">
        <v>2</v>
      </c>
      <c r="C1310" s="52">
        <v>94.587499958333339</v>
      </c>
      <c r="D1310" s="54">
        <v>4</v>
      </c>
      <c r="E1310">
        <v>10</v>
      </c>
      <c r="F1310">
        <v>10</v>
      </c>
      <c r="G1310" s="53">
        <f>'Regression Results'!$C$2*E1310</f>
        <v>202.03699931482754</v>
      </c>
      <c r="H1310">
        <f>'Regression Results'!$B$18+'Regression Results'!$D$18*C1310</f>
        <v>-14.224838457262479</v>
      </c>
      <c r="I1310" s="53">
        <f t="shared" si="23"/>
        <v>216.26183777209002</v>
      </c>
    </row>
    <row r="1311" spans="1:9" x14ac:dyDescent="0.25">
      <c r="A1311" s="51">
        <v>8</v>
      </c>
      <c r="B1311" s="51">
        <v>3</v>
      </c>
      <c r="C1311" s="52">
        <v>97.039999875000035</v>
      </c>
      <c r="D1311" s="54">
        <v>4</v>
      </c>
      <c r="E1311">
        <v>10</v>
      </c>
      <c r="F1311">
        <v>10</v>
      </c>
      <c r="G1311" s="53">
        <f>'Regression Results'!$C$2*E1311</f>
        <v>202.03699931482754</v>
      </c>
      <c r="H1311">
        <f>'Regression Results'!$B$18+'Regression Results'!$D$18*C1311</f>
        <v>-20.544729012605103</v>
      </c>
      <c r="I1311" s="53">
        <f t="shared" si="23"/>
        <v>222.58172832743264</v>
      </c>
    </row>
    <row r="1312" spans="1:9" x14ac:dyDescent="0.25">
      <c r="A1312" s="51">
        <v>8</v>
      </c>
      <c r="B1312" s="51">
        <v>4</v>
      </c>
      <c r="C1312" s="52">
        <v>96.184999375000018</v>
      </c>
      <c r="D1312" s="54">
        <v>4</v>
      </c>
      <c r="E1312">
        <v>10</v>
      </c>
      <c r="F1312">
        <v>10</v>
      </c>
      <c r="G1312" s="53">
        <f>'Regression Results'!$C$2*E1312</f>
        <v>202.03699931482754</v>
      </c>
      <c r="H1312">
        <f>'Regression Results'!$B$18+'Regression Results'!$D$18*C1312</f>
        <v>-18.341463052006219</v>
      </c>
      <c r="I1312" s="53">
        <f t="shared" si="23"/>
        <v>220.37846236683376</v>
      </c>
    </row>
    <row r="1313" spans="1:9" x14ac:dyDescent="0.25">
      <c r="A1313" s="51">
        <v>8</v>
      </c>
      <c r="B1313" s="51">
        <v>5</v>
      </c>
      <c r="C1313" s="52">
        <v>92.210000541666659</v>
      </c>
      <c r="D1313" s="54">
        <v>4</v>
      </c>
      <c r="E1313">
        <v>10</v>
      </c>
      <c r="F1313">
        <v>10</v>
      </c>
      <c r="G1313" s="53">
        <f>'Regression Results'!$C$2*E1313</f>
        <v>202.03699931482754</v>
      </c>
      <c r="H1313">
        <f>'Regression Results'!$B$18+'Regression Results'!$D$18*C1313</f>
        <v>-8.0982180212682522</v>
      </c>
      <c r="I1313" s="53">
        <f t="shared" si="23"/>
        <v>210.13521733609579</v>
      </c>
    </row>
    <row r="1314" spans="1:9" x14ac:dyDescent="0.25">
      <c r="A1314" s="51">
        <v>8</v>
      </c>
      <c r="B1314" s="51">
        <v>6</v>
      </c>
      <c r="C1314" s="52">
        <v>98.592500458333333</v>
      </c>
      <c r="D1314" s="54">
        <v>4</v>
      </c>
      <c r="E1314">
        <v>10</v>
      </c>
      <c r="F1314">
        <v>10</v>
      </c>
      <c r="G1314" s="53">
        <f>'Regression Results'!$C$2*E1314</f>
        <v>202.03699931482754</v>
      </c>
      <c r="H1314">
        <f>'Regression Results'!$B$18+'Regression Results'!$D$18*C1314</f>
        <v>-24.545395315219082</v>
      </c>
      <c r="I1314" s="53">
        <f t="shared" si="23"/>
        <v>226.58239463004662</v>
      </c>
    </row>
    <row r="1315" spans="1:9" x14ac:dyDescent="0.25">
      <c r="A1315" s="51">
        <v>8</v>
      </c>
      <c r="B1315" s="51">
        <v>7</v>
      </c>
      <c r="C1315" s="52">
        <v>101.94499883333334</v>
      </c>
      <c r="D1315" s="54">
        <v>4</v>
      </c>
      <c r="E1315">
        <v>10</v>
      </c>
      <c r="F1315">
        <v>10</v>
      </c>
      <c r="G1315" s="53">
        <f>'Regression Results'!$C$2*E1315</f>
        <v>202.03699931482754</v>
      </c>
      <c r="H1315">
        <f>'Regression Results'!$B$18+'Regression Results'!$D$18*C1315</f>
        <v>-33.184507868487088</v>
      </c>
      <c r="I1315" s="53">
        <f t="shared" si="23"/>
        <v>235.22150718331463</v>
      </c>
    </row>
    <row r="1316" spans="1:9" x14ac:dyDescent="0.25">
      <c r="A1316" s="51">
        <v>8</v>
      </c>
      <c r="B1316" s="51">
        <v>8</v>
      </c>
      <c r="C1316" s="52">
        <v>99.222500583333328</v>
      </c>
      <c r="D1316" s="54">
        <v>4</v>
      </c>
      <c r="E1316">
        <v>10</v>
      </c>
      <c r="F1316">
        <v>10</v>
      </c>
      <c r="G1316" s="53">
        <f>'Regression Results'!$C$2*E1316</f>
        <v>202.03699931482754</v>
      </c>
      <c r="H1316">
        <f>'Regression Results'!$B$18+'Regression Results'!$D$18*C1316</f>
        <v>-26.168853816805353</v>
      </c>
      <c r="I1316" s="53">
        <f t="shared" si="23"/>
        <v>228.20585313163289</v>
      </c>
    </row>
    <row r="1317" spans="1:9" x14ac:dyDescent="0.25">
      <c r="A1317" s="51">
        <v>8</v>
      </c>
      <c r="B1317" s="51">
        <v>9</v>
      </c>
      <c r="C1317" s="52">
        <v>93.589999625000004</v>
      </c>
      <c r="D1317" s="54">
        <v>4</v>
      </c>
      <c r="E1317">
        <v>10</v>
      </c>
      <c r="F1317">
        <v>10</v>
      </c>
      <c r="G1317" s="53">
        <f>'Regression Results'!$C$2*E1317</f>
        <v>202.03699931482754</v>
      </c>
      <c r="H1317">
        <f>'Regression Results'!$B$18+'Regression Results'!$D$18*C1317</f>
        <v>-11.654362147459949</v>
      </c>
      <c r="I1317" s="53">
        <f t="shared" si="23"/>
        <v>213.69136146228749</v>
      </c>
    </row>
    <row r="1318" spans="1:9" x14ac:dyDescent="0.25">
      <c r="A1318" s="51">
        <v>8</v>
      </c>
      <c r="B1318" s="51">
        <v>10</v>
      </c>
      <c r="C1318" s="52">
        <v>96.440000416666678</v>
      </c>
      <c r="D1318" s="54">
        <v>4</v>
      </c>
      <c r="E1318">
        <v>10</v>
      </c>
      <c r="F1318">
        <v>10</v>
      </c>
      <c r="G1318" s="53">
        <f>'Regression Results'!$C$2*E1318</f>
        <v>202.03699931482754</v>
      </c>
      <c r="H1318">
        <f>'Regression Results'!$B$18+'Regression Results'!$D$18*C1318</f>
        <v>-18.998579761319718</v>
      </c>
      <c r="I1318" s="53">
        <f t="shared" si="23"/>
        <v>221.03557907614726</v>
      </c>
    </row>
    <row r="1319" spans="1:9" x14ac:dyDescent="0.25">
      <c r="A1319" s="51">
        <v>8</v>
      </c>
      <c r="B1319" s="51">
        <v>11</v>
      </c>
      <c r="C1319" s="52">
        <v>99.13249941666669</v>
      </c>
      <c r="D1319" s="54">
        <v>4</v>
      </c>
      <c r="E1319">
        <v>10</v>
      </c>
      <c r="F1319">
        <v>10</v>
      </c>
      <c r="G1319" s="53">
        <f>'Regression Results'!$C$2*E1319</f>
        <v>202.03699931482754</v>
      </c>
      <c r="H1319">
        <f>'Regression Results'!$B$18+'Regression Results'!$D$18*C1319</f>
        <v>-25.936928213333999</v>
      </c>
      <c r="I1319" s="53">
        <f t="shared" si="23"/>
        <v>227.97392752816154</v>
      </c>
    </row>
    <row r="1320" spans="1:9" x14ac:dyDescent="0.25">
      <c r="A1320" s="51">
        <v>8</v>
      </c>
      <c r="B1320" s="51">
        <v>12</v>
      </c>
      <c r="C1320" s="52">
        <v>93.807500000000019</v>
      </c>
      <c r="D1320" s="54">
        <v>4</v>
      </c>
      <c r="E1320">
        <v>10</v>
      </c>
      <c r="F1320">
        <v>10</v>
      </c>
      <c r="G1320" s="53">
        <f>'Regression Results'!$C$2*E1320</f>
        <v>202.03699931482754</v>
      </c>
      <c r="H1320">
        <f>'Regression Results'!$B$18+'Regression Results'!$D$18*C1320</f>
        <v>-12.214842723383612</v>
      </c>
      <c r="I1320" s="53">
        <f t="shared" si="23"/>
        <v>214.25184203821115</v>
      </c>
    </row>
    <row r="1321" spans="1:9" x14ac:dyDescent="0.25">
      <c r="A1321" s="51">
        <v>8</v>
      </c>
      <c r="B1321" s="51">
        <v>13</v>
      </c>
      <c r="C1321" s="52">
        <v>94.57249958333334</v>
      </c>
      <c r="D1321" s="54">
        <v>4</v>
      </c>
      <c r="E1321">
        <v>10</v>
      </c>
      <c r="F1321">
        <v>10</v>
      </c>
      <c r="G1321" s="53">
        <f>'Regression Results'!$C$2*E1321</f>
        <v>202.03699931482754</v>
      </c>
      <c r="H1321">
        <f>'Regression Results'!$B$18+'Regression Results'!$D$18*C1321</f>
        <v>-14.186183724740431</v>
      </c>
      <c r="I1321" s="53">
        <f t="shared" si="23"/>
        <v>216.22318303956797</v>
      </c>
    </row>
    <row r="1322" spans="1:9" x14ac:dyDescent="0.25">
      <c r="A1322" s="51">
        <v>8</v>
      </c>
      <c r="B1322" s="51">
        <v>14</v>
      </c>
      <c r="C1322" s="52">
        <v>97.715000624999973</v>
      </c>
      <c r="D1322" s="54">
        <v>4</v>
      </c>
      <c r="E1322">
        <v>10</v>
      </c>
      <c r="F1322">
        <v>10</v>
      </c>
      <c r="G1322" s="53">
        <f>'Regression Results'!$C$2*E1322</f>
        <v>202.03699931482754</v>
      </c>
      <c r="H1322">
        <f>'Regression Results'!$B$18+'Regression Results'!$D$18*C1322</f>
        <v>-22.284150423298485</v>
      </c>
      <c r="I1322" s="53">
        <f t="shared" si="23"/>
        <v>224.32114973812602</v>
      </c>
    </row>
    <row r="1323" spans="1:9" x14ac:dyDescent="0.25">
      <c r="A1323" s="51">
        <v>8</v>
      </c>
      <c r="B1323" s="51">
        <v>15</v>
      </c>
      <c r="C1323" s="52">
        <v>98.405000833333318</v>
      </c>
      <c r="D1323" s="54">
        <v>4</v>
      </c>
      <c r="E1323">
        <v>10</v>
      </c>
      <c r="F1323">
        <v>10</v>
      </c>
      <c r="G1323" s="53">
        <f>'Regression Results'!$C$2*E1323</f>
        <v>202.03699931482754</v>
      </c>
      <c r="H1323">
        <f>'Regression Results'!$B$18+'Regression Results'!$D$18*C1323</f>
        <v>-24.062224204339515</v>
      </c>
      <c r="I1323" s="53">
        <f t="shared" si="23"/>
        <v>226.09922351916705</v>
      </c>
    </row>
    <row r="1324" spans="1:9" x14ac:dyDescent="0.25">
      <c r="A1324" s="51">
        <v>8</v>
      </c>
      <c r="B1324" s="51">
        <v>16</v>
      </c>
      <c r="C1324" s="52">
        <v>99.65749991666668</v>
      </c>
      <c r="D1324" s="54">
        <v>4</v>
      </c>
      <c r="E1324">
        <v>10</v>
      </c>
      <c r="F1324">
        <v>10</v>
      </c>
      <c r="G1324" s="53">
        <f>'Regression Results'!$C$2*E1324</f>
        <v>202.03699931482754</v>
      </c>
      <c r="H1324">
        <f>'Regression Results'!$B$18+'Regression Results'!$D$18*C1324</f>
        <v>-27.289811318019161</v>
      </c>
      <c r="I1324" s="53">
        <f t="shared" si="23"/>
        <v>229.3268106328467</v>
      </c>
    </row>
    <row r="1325" spans="1:9" x14ac:dyDescent="0.25">
      <c r="A1325" s="51">
        <v>8</v>
      </c>
      <c r="B1325" s="51">
        <v>17</v>
      </c>
      <c r="C1325" s="52">
        <v>97.467499916666654</v>
      </c>
      <c r="D1325" s="54">
        <v>4</v>
      </c>
      <c r="E1325">
        <v>10</v>
      </c>
      <c r="F1325">
        <v>10</v>
      </c>
      <c r="G1325" s="53">
        <f>'Regression Results'!$C$2*E1325</f>
        <v>202.03699931482754</v>
      </c>
      <c r="H1325">
        <f>'Regression Results'!$B$18+'Regression Results'!$D$18*C1325</f>
        <v>-21.646361456046549</v>
      </c>
      <c r="I1325" s="53">
        <f t="shared" si="23"/>
        <v>223.68336077087409</v>
      </c>
    </row>
    <row r="1326" spans="1:9" x14ac:dyDescent="0.25">
      <c r="A1326" s="51">
        <v>8</v>
      </c>
      <c r="B1326" s="51">
        <v>18</v>
      </c>
      <c r="C1326" s="52">
        <v>95.802500375000008</v>
      </c>
      <c r="D1326" s="54">
        <v>4</v>
      </c>
      <c r="E1326">
        <v>10</v>
      </c>
      <c r="F1326">
        <v>10</v>
      </c>
      <c r="G1326" s="53">
        <f>'Regression Results'!$C$2*E1326</f>
        <v>202.03699931482754</v>
      </c>
      <c r="H1326">
        <f>'Regression Results'!$B$18+'Regression Results'!$D$18*C1326</f>
        <v>-17.355794591387649</v>
      </c>
      <c r="I1326" s="53">
        <f t="shared" si="23"/>
        <v>219.39279390621519</v>
      </c>
    </row>
    <row r="1327" spans="1:9" x14ac:dyDescent="0.25">
      <c r="A1327" s="51">
        <v>8</v>
      </c>
      <c r="B1327" s="51">
        <v>19</v>
      </c>
      <c r="C1327" s="52">
        <v>95.989999666666677</v>
      </c>
      <c r="D1327" s="54">
        <v>4</v>
      </c>
      <c r="E1327">
        <v>10</v>
      </c>
      <c r="F1327">
        <v>10</v>
      </c>
      <c r="G1327" s="53">
        <f>'Regression Results'!$C$2*E1327</f>
        <v>202.03699931482754</v>
      </c>
      <c r="H1327">
        <f>'Regression Results'!$B$18+'Regression Results'!$D$18*C1327</f>
        <v>-17.838964843294605</v>
      </c>
      <c r="I1327" s="53">
        <f t="shared" si="23"/>
        <v>219.87596415812214</v>
      </c>
    </row>
    <row r="1328" spans="1:9" x14ac:dyDescent="0.25">
      <c r="A1328" s="51">
        <v>8</v>
      </c>
      <c r="B1328" s="51">
        <v>20</v>
      </c>
      <c r="C1328" s="52">
        <v>95.449998750000006</v>
      </c>
      <c r="D1328" s="54">
        <v>4</v>
      </c>
      <c r="E1328">
        <v>10</v>
      </c>
      <c r="F1328">
        <v>10</v>
      </c>
      <c r="G1328" s="53">
        <f>'Regression Results'!$C$2*E1328</f>
        <v>202.03699931482754</v>
      </c>
      <c r="H1328">
        <f>'Regression Results'!$B$18+'Regression Results'!$D$18*C1328</f>
        <v>-16.447426898715804</v>
      </c>
      <c r="I1328" s="53">
        <f t="shared" si="23"/>
        <v>218.48442621354334</v>
      </c>
    </row>
    <row r="1329" spans="1:9" x14ac:dyDescent="0.25">
      <c r="A1329" s="51">
        <v>8</v>
      </c>
      <c r="B1329" s="51">
        <v>21</v>
      </c>
      <c r="C1329" s="52">
        <v>91.159998791666666</v>
      </c>
      <c r="D1329" s="54">
        <v>4</v>
      </c>
      <c r="E1329">
        <v>10</v>
      </c>
      <c r="F1329">
        <v>10</v>
      </c>
      <c r="G1329" s="53">
        <f>'Regression Results'!$C$2*E1329</f>
        <v>202.03699931482754</v>
      </c>
      <c r="H1329">
        <f>'Regression Results'!$B$18+'Regression Results'!$D$18*C1329</f>
        <v>-5.3924498792096358</v>
      </c>
      <c r="I1329" s="53">
        <f t="shared" si="23"/>
        <v>207.42944919403718</v>
      </c>
    </row>
    <row r="1330" spans="1:9" x14ac:dyDescent="0.25">
      <c r="A1330" s="51">
        <v>8</v>
      </c>
      <c r="B1330" s="51">
        <v>22</v>
      </c>
      <c r="C1330" s="52">
        <v>86.659999958333302</v>
      </c>
      <c r="D1330" s="54">
        <v>4</v>
      </c>
      <c r="E1330">
        <v>10</v>
      </c>
      <c r="F1330">
        <v>10</v>
      </c>
      <c r="G1330" s="53">
        <f>'Regression Results'!$C$2*E1330</f>
        <v>202.03699931482754</v>
      </c>
      <c r="H1330">
        <f>'Regression Results'!$B$18+'Regression Results'!$D$18*C1330</f>
        <v>6.2036769677546602</v>
      </c>
      <c r="I1330" s="53">
        <f t="shared" si="23"/>
        <v>195.83332234707288</v>
      </c>
    </row>
    <row r="1331" spans="1:9" x14ac:dyDescent="0.25">
      <c r="A1331" s="51">
        <v>8</v>
      </c>
      <c r="B1331" s="51">
        <v>23</v>
      </c>
      <c r="C1331" s="52">
        <v>89.345000624999997</v>
      </c>
      <c r="D1331" s="54">
        <v>4</v>
      </c>
      <c r="E1331">
        <v>10</v>
      </c>
      <c r="F1331">
        <v>10</v>
      </c>
      <c r="G1331" s="53">
        <f>'Regression Results'!$C$2*E1331</f>
        <v>202.03699931482754</v>
      </c>
      <c r="H1331">
        <f>'Regression Results'!$B$18+'Regression Results'!$D$18*C1331</f>
        <v>-0.71534889603364604</v>
      </c>
      <c r="I1331" s="53">
        <f t="shared" si="23"/>
        <v>202.75234821086119</v>
      </c>
    </row>
    <row r="1332" spans="1:9" x14ac:dyDescent="0.25">
      <c r="A1332" s="51">
        <v>8</v>
      </c>
      <c r="B1332" s="51">
        <v>24</v>
      </c>
      <c r="C1332" s="52">
        <v>93.574999083333338</v>
      </c>
      <c r="D1332" s="54">
        <v>4</v>
      </c>
      <c r="E1332">
        <v>10</v>
      </c>
      <c r="F1332">
        <v>10</v>
      </c>
      <c r="G1332" s="53">
        <f>'Regression Results'!$C$2*E1332</f>
        <v>202.03699931482754</v>
      </c>
      <c r="H1332">
        <f>'Regression Results'!$B$18+'Regression Results'!$D$18*C1332</f>
        <v>-11.615706985451624</v>
      </c>
      <c r="I1332" s="53">
        <f t="shared" si="23"/>
        <v>213.65270630027916</v>
      </c>
    </row>
    <row r="1333" spans="1:9" x14ac:dyDescent="0.25">
      <c r="A1333" s="51">
        <v>8</v>
      </c>
      <c r="B1333" s="51">
        <v>25</v>
      </c>
      <c r="C1333" s="52">
        <v>97.617499375000008</v>
      </c>
      <c r="D1333" s="54">
        <v>4</v>
      </c>
      <c r="E1333">
        <v>10</v>
      </c>
      <c r="F1333">
        <v>10</v>
      </c>
      <c r="G1333" s="53">
        <f>'Regression Results'!$C$2*E1333</f>
        <v>202.03699931482754</v>
      </c>
      <c r="H1333">
        <f>'Regression Results'!$B$18+'Regression Results'!$D$18*C1333</f>
        <v>-22.032897721995084</v>
      </c>
      <c r="I1333" s="53">
        <f t="shared" si="23"/>
        <v>224.06989703682262</v>
      </c>
    </row>
    <row r="1334" spans="1:9" x14ac:dyDescent="0.25">
      <c r="A1334" s="51">
        <v>8</v>
      </c>
      <c r="B1334" s="51">
        <v>26</v>
      </c>
      <c r="C1334" s="52">
        <v>98.840000125000003</v>
      </c>
      <c r="D1334" s="54">
        <v>4</v>
      </c>
      <c r="E1334">
        <v>10</v>
      </c>
      <c r="F1334">
        <v>10</v>
      </c>
      <c r="G1334" s="53">
        <f>'Regression Results'!$C$2*E1334</f>
        <v>202.03699931482754</v>
      </c>
      <c r="H1334">
        <f>'Regression Results'!$B$18+'Regression Results'!$D$18*C1334</f>
        <v>-25.183181598181761</v>
      </c>
      <c r="I1334" s="53">
        <f t="shared" si="23"/>
        <v>227.2201809130093</v>
      </c>
    </row>
    <row r="1335" spans="1:9" x14ac:dyDescent="0.25">
      <c r="A1335" s="51">
        <v>8</v>
      </c>
      <c r="B1335" s="51">
        <v>27</v>
      </c>
      <c r="C1335" s="52">
        <v>96.027500125000003</v>
      </c>
      <c r="D1335" s="54">
        <v>4</v>
      </c>
      <c r="E1335">
        <v>10</v>
      </c>
      <c r="F1335">
        <v>10</v>
      </c>
      <c r="G1335" s="53">
        <f>'Regression Results'!$C$2*E1335</f>
        <v>202.03699931482754</v>
      </c>
      <c r="H1335">
        <f>'Regression Results'!$B$18+'Regression Results'!$D$18*C1335</f>
        <v>-17.935600439826601</v>
      </c>
      <c r="I1335" s="53">
        <f t="shared" si="23"/>
        <v>219.97259975465414</v>
      </c>
    </row>
    <row r="1336" spans="1:9" x14ac:dyDescent="0.25">
      <c r="A1336" s="51">
        <v>8</v>
      </c>
      <c r="B1336" s="51">
        <v>28</v>
      </c>
      <c r="C1336" s="52">
        <v>94.092499208333336</v>
      </c>
      <c r="D1336" s="54">
        <v>4</v>
      </c>
      <c r="E1336">
        <v>10</v>
      </c>
      <c r="F1336">
        <v>10</v>
      </c>
      <c r="G1336" s="53">
        <f>'Regression Results'!$C$2*E1336</f>
        <v>202.03699931482754</v>
      </c>
      <c r="H1336">
        <f>'Regression Results'!$B$18+'Regression Results'!$D$18*C1336</f>
        <v>-12.949262240703661</v>
      </c>
      <c r="I1336" s="53">
        <f t="shared" si="23"/>
        <v>214.9862615555312</v>
      </c>
    </row>
    <row r="1337" spans="1:9" x14ac:dyDescent="0.25">
      <c r="A1337" s="51">
        <v>8</v>
      </c>
      <c r="B1337" s="51">
        <v>29</v>
      </c>
      <c r="C1337" s="52">
        <v>90.792500416666698</v>
      </c>
      <c r="D1337" s="54">
        <v>4</v>
      </c>
      <c r="E1337">
        <v>10</v>
      </c>
      <c r="F1337">
        <v>10</v>
      </c>
      <c r="G1337" s="53">
        <f>'Regression Results'!$C$2*E1337</f>
        <v>202.03699931482754</v>
      </c>
      <c r="H1337">
        <f>'Regression Results'!$B$18+'Regression Results'!$D$18*C1337</f>
        <v>-4.4454367953426583</v>
      </c>
      <c r="I1337" s="53">
        <f t="shared" si="23"/>
        <v>206.4824361101702</v>
      </c>
    </row>
    <row r="1338" spans="1:9" x14ac:dyDescent="0.25">
      <c r="A1338" s="51">
        <v>8</v>
      </c>
      <c r="B1338" s="51">
        <v>30</v>
      </c>
      <c r="C1338" s="52">
        <v>87.912500666666674</v>
      </c>
      <c r="D1338" s="54">
        <v>4</v>
      </c>
      <c r="E1338">
        <v>10</v>
      </c>
      <c r="F1338">
        <v>10</v>
      </c>
      <c r="G1338" s="53">
        <f>'Regression Results'!$C$2*E1338</f>
        <v>202.03699931482754</v>
      </c>
      <c r="H1338">
        <f>'Regression Results'!$B$18+'Regression Results'!$D$18*C1338</f>
        <v>2.976085666583657</v>
      </c>
      <c r="I1338" s="53">
        <f t="shared" si="23"/>
        <v>199.06091364824388</v>
      </c>
    </row>
    <row r="1339" spans="1:9" x14ac:dyDescent="0.25">
      <c r="A1339" s="51">
        <v>8</v>
      </c>
      <c r="B1339" s="51">
        <v>31</v>
      </c>
      <c r="C1339" s="52">
        <v>89.419999750000002</v>
      </c>
      <c r="D1339" s="54">
        <v>4</v>
      </c>
      <c r="E1339">
        <v>10</v>
      </c>
      <c r="F1339">
        <v>10</v>
      </c>
      <c r="G1339" s="53">
        <f>'Regression Results'!$C$2*E1339</f>
        <v>202.03699931482754</v>
      </c>
      <c r="H1339">
        <f>'Regression Results'!$B$18+'Regression Results'!$D$18*C1339</f>
        <v>-0.90861547212008986</v>
      </c>
      <c r="I1339" s="53">
        <f t="shared" si="23"/>
        <v>202.94561478694763</v>
      </c>
    </row>
    <row r="1340" spans="1:9" x14ac:dyDescent="0.25">
      <c r="A1340" s="51">
        <v>9</v>
      </c>
      <c r="B1340" s="51">
        <v>1</v>
      </c>
      <c r="C1340" s="52">
        <v>99.882499791666703</v>
      </c>
      <c r="D1340" s="54">
        <v>4</v>
      </c>
      <c r="E1340">
        <v>10</v>
      </c>
      <c r="F1340">
        <v>10</v>
      </c>
      <c r="G1340" s="53">
        <f>'Regression Results'!$C$2*E1340</f>
        <v>202.03699931482754</v>
      </c>
      <c r="H1340">
        <f>'Regression Results'!$B$18+'Regression Results'!$D$18*C1340</f>
        <v>-27.869617488572914</v>
      </c>
      <c r="I1340" s="53">
        <f t="shared" si="23"/>
        <v>229.90661680340045</v>
      </c>
    </row>
    <row r="1341" spans="1:9" x14ac:dyDescent="0.25">
      <c r="A1341" s="51">
        <v>9</v>
      </c>
      <c r="B1341" s="51">
        <v>2</v>
      </c>
      <c r="C1341" s="52">
        <v>94.242499875000021</v>
      </c>
      <c r="D1341" s="54">
        <v>4</v>
      </c>
      <c r="E1341">
        <v>10</v>
      </c>
      <c r="F1341">
        <v>10</v>
      </c>
      <c r="G1341" s="53">
        <f>'Regression Results'!$C$2*E1341</f>
        <v>202.03699931482754</v>
      </c>
      <c r="H1341">
        <f>'Regression Results'!$B$18+'Regression Results'!$D$18*C1341</f>
        <v>-13.335801620427816</v>
      </c>
      <c r="I1341" s="53">
        <f t="shared" si="23"/>
        <v>215.37280093525536</v>
      </c>
    </row>
    <row r="1342" spans="1:9" x14ac:dyDescent="0.25">
      <c r="A1342" s="51">
        <v>9</v>
      </c>
      <c r="B1342" s="51">
        <v>3</v>
      </c>
      <c r="C1342" s="52">
        <v>97.362500124999997</v>
      </c>
      <c r="D1342" s="54">
        <v>4</v>
      </c>
      <c r="E1342">
        <v>10</v>
      </c>
      <c r="F1342">
        <v>10</v>
      </c>
      <c r="G1342" s="53">
        <f>'Regression Results'!$C$2*E1342</f>
        <v>202.03699931482754</v>
      </c>
      <c r="H1342">
        <f>'Regression Results'!$B$18+'Regression Results'!$D$18*C1342</f>
        <v>-21.375785629659163</v>
      </c>
      <c r="I1342" s="53">
        <f t="shared" si="23"/>
        <v>223.4127849444867</v>
      </c>
    </row>
    <row r="1343" spans="1:9" x14ac:dyDescent="0.25">
      <c r="A1343" s="51">
        <v>9</v>
      </c>
      <c r="B1343" s="51">
        <v>4</v>
      </c>
      <c r="C1343" s="52">
        <v>97.287500083333327</v>
      </c>
      <c r="D1343" s="54">
        <v>4</v>
      </c>
      <c r="E1343">
        <v>10</v>
      </c>
      <c r="F1343">
        <v>10</v>
      </c>
      <c r="G1343" s="53">
        <f>'Regression Results'!$C$2*E1343</f>
        <v>202.03699931482754</v>
      </c>
      <c r="H1343">
        <f>'Regression Results'!$B$18+'Regression Results'!$D$18*C1343</f>
        <v>-21.182516691398121</v>
      </c>
      <c r="I1343" s="53">
        <f t="shared" si="23"/>
        <v>223.21951600622566</v>
      </c>
    </row>
    <row r="1344" spans="1:9" x14ac:dyDescent="0.25">
      <c r="A1344" s="51">
        <v>9</v>
      </c>
      <c r="B1344" s="51">
        <v>5</v>
      </c>
      <c r="C1344" s="52">
        <v>91.24249979166666</v>
      </c>
      <c r="D1344" s="54">
        <v>4</v>
      </c>
      <c r="E1344">
        <v>10</v>
      </c>
      <c r="F1344">
        <v>10</v>
      </c>
      <c r="G1344" s="53">
        <f>'Regression Results'!$C$2*E1344</f>
        <v>202.03699931482754</v>
      </c>
      <c r="H1344">
        <f>'Regression Results'!$B$18+'Regression Results'!$D$18*C1344</f>
        <v>-5.605048170105789</v>
      </c>
      <c r="I1344" s="53">
        <f t="shared" si="23"/>
        <v>207.64204748493333</v>
      </c>
    </row>
    <row r="1345" spans="1:9" x14ac:dyDescent="0.25">
      <c r="A1345" s="51">
        <v>9</v>
      </c>
      <c r="B1345" s="51">
        <v>6</v>
      </c>
      <c r="C1345" s="52">
        <v>84.06499883333332</v>
      </c>
      <c r="D1345" s="54">
        <v>4</v>
      </c>
      <c r="E1345">
        <v>10</v>
      </c>
      <c r="F1345">
        <v>10</v>
      </c>
      <c r="G1345" s="53">
        <f>'Regression Results'!$C$2*E1345</f>
        <v>202.03699931482754</v>
      </c>
      <c r="H1345">
        <f>'Regression Results'!$B$18+'Regression Results'!$D$18*C1345</f>
        <v>12.890781415562742</v>
      </c>
      <c r="I1345" s="53">
        <f t="shared" si="23"/>
        <v>189.1462178992648</v>
      </c>
    </row>
    <row r="1346" spans="1:9" x14ac:dyDescent="0.25">
      <c r="A1346" s="51">
        <v>9</v>
      </c>
      <c r="B1346" s="51">
        <v>7</v>
      </c>
      <c r="C1346" s="52">
        <v>81.920000375000001</v>
      </c>
      <c r="D1346" s="54">
        <v>4</v>
      </c>
      <c r="E1346">
        <v>10</v>
      </c>
      <c r="F1346">
        <v>10</v>
      </c>
      <c r="G1346" s="53">
        <f>'Regression Results'!$C$2*E1346</f>
        <v>202.03699931482754</v>
      </c>
      <c r="H1346">
        <f>'Regression Results'!$B$18+'Regression Results'!$D$18*C1346</f>
        <v>18.41826600625339</v>
      </c>
      <c r="I1346" s="53">
        <f t="shared" si="23"/>
        <v>183.61873330857415</v>
      </c>
    </row>
    <row r="1347" spans="1:9" x14ac:dyDescent="0.25">
      <c r="A1347" s="51">
        <v>9</v>
      </c>
      <c r="B1347" s="51">
        <v>8</v>
      </c>
      <c r="C1347" s="52">
        <v>84.057500375000004</v>
      </c>
      <c r="D1347" s="54">
        <v>4</v>
      </c>
      <c r="E1347">
        <v>10</v>
      </c>
      <c r="F1347">
        <v>10</v>
      </c>
      <c r="G1347" s="53">
        <f>'Regression Results'!$C$2*E1347</f>
        <v>202.03699931482754</v>
      </c>
      <c r="H1347">
        <f>'Regression Results'!$B$18+'Regression Results'!$D$18*C1347</f>
        <v>12.910104325903461</v>
      </c>
      <c r="I1347" s="53">
        <f t="shared" ref="I1347:I1410" si="24">G1347-H1347</f>
        <v>189.12689498892408</v>
      </c>
    </row>
    <row r="1348" spans="1:9" x14ac:dyDescent="0.25">
      <c r="A1348" s="51">
        <v>9</v>
      </c>
      <c r="B1348" s="51">
        <v>9</v>
      </c>
      <c r="C1348" s="52">
        <v>86.314999791666665</v>
      </c>
      <c r="D1348" s="54">
        <v>4</v>
      </c>
      <c r="E1348">
        <v>10</v>
      </c>
      <c r="F1348">
        <v>10</v>
      </c>
      <c r="G1348" s="53">
        <f>'Regression Results'!$C$2*E1348</f>
        <v>202.03699931482754</v>
      </c>
      <c r="H1348">
        <f>'Regression Results'!$B$18+'Regression Results'!$D$18*C1348</f>
        <v>7.0927140193324192</v>
      </c>
      <c r="I1348" s="53">
        <f t="shared" si="24"/>
        <v>194.94428529549512</v>
      </c>
    </row>
    <row r="1349" spans="1:9" x14ac:dyDescent="0.25">
      <c r="A1349" s="51">
        <v>9</v>
      </c>
      <c r="B1349" s="51">
        <v>10</v>
      </c>
      <c r="C1349" s="52">
        <v>88.452500166666667</v>
      </c>
      <c r="D1349" s="54">
        <v>4</v>
      </c>
      <c r="E1349">
        <v>10</v>
      </c>
      <c r="F1349">
        <v>10</v>
      </c>
      <c r="G1349" s="53">
        <f>'Regression Results'!$C$2*E1349</f>
        <v>202.03699931482754</v>
      </c>
      <c r="H1349">
        <f>'Regression Results'!$B$18+'Regression Results'!$D$18*C1349</f>
        <v>1.5845513726383444</v>
      </c>
      <c r="I1349" s="53">
        <f t="shared" si="24"/>
        <v>200.4524479421892</v>
      </c>
    </row>
    <row r="1350" spans="1:9" x14ac:dyDescent="0.25">
      <c r="A1350" s="51">
        <v>9</v>
      </c>
      <c r="B1350" s="51">
        <v>11</v>
      </c>
      <c r="C1350" s="52">
        <v>86.614999791666676</v>
      </c>
      <c r="D1350" s="54">
        <v>4</v>
      </c>
      <c r="E1350">
        <v>10</v>
      </c>
      <c r="F1350">
        <v>10</v>
      </c>
      <c r="G1350" s="53">
        <f>'Regression Results'!$C$2*E1350</f>
        <v>202.03699931482754</v>
      </c>
      <c r="H1350">
        <f>'Regression Results'!$B$18+'Regression Results'!$D$18*C1350</f>
        <v>6.3196386957745005</v>
      </c>
      <c r="I1350" s="53">
        <f t="shared" si="24"/>
        <v>195.71736061905304</v>
      </c>
    </row>
    <row r="1351" spans="1:9" x14ac:dyDescent="0.25">
      <c r="A1351" s="51">
        <v>9</v>
      </c>
      <c r="B1351" s="51">
        <v>12</v>
      </c>
      <c r="C1351" s="52">
        <v>91.76000054166667</v>
      </c>
      <c r="D1351" s="54">
        <v>4</v>
      </c>
      <c r="E1351">
        <v>10</v>
      </c>
      <c r="F1351">
        <v>10</v>
      </c>
      <c r="G1351" s="53">
        <f>'Regression Results'!$C$2*E1351</f>
        <v>202.03699931482754</v>
      </c>
      <c r="H1351">
        <f>'Regression Results'!$B$18+'Regression Results'!$D$18*C1351</f>
        <v>-6.9386050359314595</v>
      </c>
      <c r="I1351" s="53">
        <f t="shared" si="24"/>
        <v>208.975604350759</v>
      </c>
    </row>
    <row r="1352" spans="1:9" x14ac:dyDescent="0.25">
      <c r="A1352" s="51">
        <v>9</v>
      </c>
      <c r="B1352" s="51">
        <v>13</v>
      </c>
      <c r="C1352" s="52">
        <v>94.092500208333334</v>
      </c>
      <c r="D1352" s="54">
        <v>4</v>
      </c>
      <c r="E1352">
        <v>10</v>
      </c>
      <c r="F1352">
        <v>10</v>
      </c>
      <c r="G1352" s="53">
        <f>'Regression Results'!$C$2*E1352</f>
        <v>202.03699931482754</v>
      </c>
      <c r="H1352">
        <f>'Regression Results'!$B$18+'Regression Results'!$D$18*C1352</f>
        <v>-12.949264817621412</v>
      </c>
      <c r="I1352" s="53">
        <f t="shared" si="24"/>
        <v>214.98626413244895</v>
      </c>
    </row>
    <row r="1353" spans="1:9" x14ac:dyDescent="0.25">
      <c r="A1353" s="51">
        <v>9</v>
      </c>
      <c r="B1353" s="51">
        <v>14</v>
      </c>
      <c r="C1353" s="52">
        <v>96.394999416666636</v>
      </c>
      <c r="D1353" s="54">
        <v>4</v>
      </c>
      <c r="E1353">
        <v>10</v>
      </c>
      <c r="F1353">
        <v>10</v>
      </c>
      <c r="G1353" s="53">
        <f>'Regression Results'!$C$2*E1353</f>
        <v>202.03699931482754</v>
      </c>
      <c r="H1353">
        <f>'Regression Results'!$B$18+'Regression Results'!$D$18*C1353</f>
        <v>-18.882615885868205</v>
      </c>
      <c r="I1353" s="53">
        <f t="shared" si="24"/>
        <v>220.91961520069574</v>
      </c>
    </row>
    <row r="1354" spans="1:9" x14ac:dyDescent="0.25">
      <c r="A1354" s="51">
        <v>9</v>
      </c>
      <c r="B1354" s="51">
        <v>15</v>
      </c>
      <c r="C1354" s="52">
        <v>96.687499958333305</v>
      </c>
      <c r="D1354" s="54">
        <v>4</v>
      </c>
      <c r="E1354">
        <v>10</v>
      </c>
      <c r="F1354">
        <v>10</v>
      </c>
      <c r="G1354" s="53">
        <f>'Regression Results'!$C$2*E1354</f>
        <v>202.03699931482754</v>
      </c>
      <c r="H1354">
        <f>'Regression Results'!$B$18+'Regression Results'!$D$18*C1354</f>
        <v>-19.636365722167568</v>
      </c>
      <c r="I1354" s="53">
        <f t="shared" si="24"/>
        <v>221.67336503699511</v>
      </c>
    </row>
    <row r="1355" spans="1:9" x14ac:dyDescent="0.25">
      <c r="A1355" s="51">
        <v>9</v>
      </c>
      <c r="B1355" s="51">
        <v>16</v>
      </c>
      <c r="C1355" s="52">
        <v>91.347500375000024</v>
      </c>
      <c r="D1355" s="54">
        <v>4</v>
      </c>
      <c r="E1355">
        <v>10</v>
      </c>
      <c r="F1355">
        <v>10</v>
      </c>
      <c r="G1355" s="53">
        <f>'Regression Results'!$C$2*E1355</f>
        <v>202.03699931482754</v>
      </c>
      <c r="H1355">
        <f>'Regression Results'!$B$18+'Regression Results'!$D$18*C1355</f>
        <v>-5.8756260365531432</v>
      </c>
      <c r="I1355" s="53">
        <f t="shared" si="24"/>
        <v>207.91262535138068</v>
      </c>
    </row>
    <row r="1356" spans="1:9" x14ac:dyDescent="0.25">
      <c r="A1356" s="51">
        <v>9</v>
      </c>
      <c r="B1356" s="51">
        <v>17</v>
      </c>
      <c r="C1356" s="52">
        <v>86.517499833333332</v>
      </c>
      <c r="D1356" s="54">
        <v>4</v>
      </c>
      <c r="E1356">
        <v>10</v>
      </c>
      <c r="F1356">
        <v>10</v>
      </c>
      <c r="G1356" s="53">
        <f>'Regression Results'!$C$2*E1356</f>
        <v>202.03699931482754</v>
      </c>
      <c r="H1356">
        <f>'Regression Results'!$B$18+'Regression Results'!$D$18*C1356</f>
        <v>6.5708880685592703</v>
      </c>
      <c r="I1356" s="53">
        <f t="shared" si="24"/>
        <v>195.46611124626827</v>
      </c>
    </row>
    <row r="1357" spans="1:9" x14ac:dyDescent="0.25">
      <c r="A1357" s="51">
        <v>9</v>
      </c>
      <c r="B1357" s="51">
        <v>18</v>
      </c>
      <c r="C1357" s="52">
        <v>88.894999916666677</v>
      </c>
      <c r="D1357" s="54">
        <v>4</v>
      </c>
      <c r="E1357">
        <v>10</v>
      </c>
      <c r="F1357">
        <v>10</v>
      </c>
      <c r="G1357" s="53">
        <f>'Regression Results'!$C$2*E1357</f>
        <v>202.03699931482754</v>
      </c>
      <c r="H1357">
        <f>'Regression Results'!$B$18+'Regression Results'!$D$18*C1357</f>
        <v>0.44426591461987641</v>
      </c>
      <c r="I1357" s="53">
        <f t="shared" si="24"/>
        <v>201.59273340020766</v>
      </c>
    </row>
    <row r="1358" spans="1:9" x14ac:dyDescent="0.25">
      <c r="A1358" s="51">
        <v>9</v>
      </c>
      <c r="B1358" s="51">
        <v>19</v>
      </c>
      <c r="C1358" s="52">
        <v>90.274999833333311</v>
      </c>
      <c r="D1358" s="54">
        <v>4</v>
      </c>
      <c r="E1358">
        <v>10</v>
      </c>
      <c r="F1358">
        <v>10</v>
      </c>
      <c r="G1358" s="53">
        <f>'Regression Results'!$C$2*E1358</f>
        <v>202.03699931482754</v>
      </c>
      <c r="H1358">
        <f>'Regression Results'!$B$18+'Regression Results'!$D$18*C1358</f>
        <v>-3.1118803590031519</v>
      </c>
      <c r="I1358" s="53">
        <f t="shared" si="24"/>
        <v>205.14887967383069</v>
      </c>
    </row>
    <row r="1359" spans="1:9" x14ac:dyDescent="0.25">
      <c r="A1359" s="51">
        <v>9</v>
      </c>
      <c r="B1359" s="51">
        <v>20</v>
      </c>
      <c r="C1359" s="52">
        <v>89.877499791666665</v>
      </c>
      <c r="D1359" s="54">
        <v>4</v>
      </c>
      <c r="E1359">
        <v>10</v>
      </c>
      <c r="F1359">
        <v>10</v>
      </c>
      <c r="G1359" s="53">
        <f>'Regression Results'!$C$2*E1359</f>
        <v>202.03699931482754</v>
      </c>
      <c r="H1359">
        <f>'Regression Results'!$B$18+'Regression Results'!$D$18*C1359</f>
        <v>-2.0875554479174241</v>
      </c>
      <c r="I1359" s="53">
        <f t="shared" si="24"/>
        <v>204.12455476274496</v>
      </c>
    </row>
    <row r="1360" spans="1:9" x14ac:dyDescent="0.25">
      <c r="A1360" s="51">
        <v>9</v>
      </c>
      <c r="B1360" s="51">
        <v>21</v>
      </c>
      <c r="C1360" s="52">
        <v>89.194999458333328</v>
      </c>
      <c r="D1360" s="54">
        <v>4</v>
      </c>
      <c r="E1360">
        <v>10</v>
      </c>
      <c r="F1360">
        <v>10</v>
      </c>
      <c r="G1360" s="53">
        <f>'Regression Results'!$C$2*E1360</f>
        <v>202.03699931482754</v>
      </c>
      <c r="H1360">
        <f>'Regression Results'!$B$18+'Regression Results'!$D$18*C1360</f>
        <v>-0.32880822785065789</v>
      </c>
      <c r="I1360" s="53">
        <f t="shared" si="24"/>
        <v>202.3658075426782</v>
      </c>
    </row>
    <row r="1361" spans="1:9" x14ac:dyDescent="0.25">
      <c r="A1361" s="51">
        <v>9</v>
      </c>
      <c r="B1361" s="51">
        <v>22</v>
      </c>
      <c r="C1361" s="52">
        <v>93.567499374999969</v>
      </c>
      <c r="D1361" s="54">
        <v>4</v>
      </c>
      <c r="E1361">
        <v>10</v>
      </c>
      <c r="F1361">
        <v>10</v>
      </c>
      <c r="G1361" s="53">
        <f>'Regression Results'!$C$2*E1361</f>
        <v>202.03699931482754</v>
      </c>
      <c r="H1361">
        <f>'Regression Results'!$B$18+'Regression Results'!$D$18*C1361</f>
        <v>-11.596380853963581</v>
      </c>
      <c r="I1361" s="53">
        <f t="shared" si="24"/>
        <v>213.63338016879112</v>
      </c>
    </row>
    <row r="1362" spans="1:9" x14ac:dyDescent="0.25">
      <c r="A1362" s="51">
        <v>9</v>
      </c>
      <c r="B1362" s="51">
        <v>23</v>
      </c>
      <c r="C1362" s="52">
        <v>96.395000541666661</v>
      </c>
      <c r="D1362" s="54">
        <v>4</v>
      </c>
      <c r="E1362">
        <v>10</v>
      </c>
      <c r="F1362">
        <v>10</v>
      </c>
      <c r="G1362" s="53">
        <f>'Regression Results'!$C$2*E1362</f>
        <v>202.03699931482754</v>
      </c>
      <c r="H1362">
        <f>'Regression Results'!$B$18+'Regression Results'!$D$18*C1362</f>
        <v>-18.882618784900728</v>
      </c>
      <c r="I1362" s="53">
        <f t="shared" si="24"/>
        <v>220.91961809972827</v>
      </c>
    </row>
    <row r="1363" spans="1:9" x14ac:dyDescent="0.25">
      <c r="A1363" s="51">
        <v>9</v>
      </c>
      <c r="B1363" s="51">
        <v>24</v>
      </c>
      <c r="C1363" s="52">
        <v>95.502499583333346</v>
      </c>
      <c r="D1363" s="54">
        <v>4</v>
      </c>
      <c r="E1363">
        <v>10</v>
      </c>
      <c r="F1363">
        <v>10</v>
      </c>
      <c r="G1363" s="53">
        <f>'Regression Results'!$C$2*E1363</f>
        <v>202.03699931482754</v>
      </c>
      <c r="H1363">
        <f>'Regression Results'!$B$18+'Regression Results'!$D$18*C1363</f>
        <v>-16.582717227769905</v>
      </c>
      <c r="I1363" s="53">
        <f t="shared" si="24"/>
        <v>218.61971654259744</v>
      </c>
    </row>
    <row r="1364" spans="1:9" x14ac:dyDescent="0.25">
      <c r="A1364" s="51">
        <v>9</v>
      </c>
      <c r="B1364" s="51">
        <v>25</v>
      </c>
      <c r="C1364" s="52">
        <v>92.967499916666668</v>
      </c>
      <c r="D1364" s="54">
        <v>4</v>
      </c>
      <c r="E1364">
        <v>10</v>
      </c>
      <c r="F1364">
        <v>10</v>
      </c>
      <c r="G1364" s="53">
        <f>'Regression Results'!$C$2*E1364</f>
        <v>202.03699931482754</v>
      </c>
      <c r="H1364">
        <f>'Regression Results'!$B$18+'Regression Results'!$D$18*C1364</f>
        <v>-10.050231602678338</v>
      </c>
      <c r="I1364" s="53">
        <f t="shared" si="24"/>
        <v>212.08723091750588</v>
      </c>
    </row>
    <row r="1365" spans="1:9" x14ac:dyDescent="0.25">
      <c r="A1365" s="51">
        <v>9</v>
      </c>
      <c r="B1365" s="51">
        <v>26</v>
      </c>
      <c r="C1365" s="52">
        <v>91.587500249999991</v>
      </c>
      <c r="D1365" s="54">
        <v>4</v>
      </c>
      <c r="E1365">
        <v>10</v>
      </c>
      <c r="F1365">
        <v>10</v>
      </c>
      <c r="G1365" s="53">
        <f>'Regression Results'!$C$2*E1365</f>
        <v>202.03699931482754</v>
      </c>
      <c r="H1365">
        <f>'Regression Results'!$B$18+'Regression Results'!$D$18*C1365</f>
        <v>-6.4940859732846263</v>
      </c>
      <c r="I1365" s="53">
        <f t="shared" si="24"/>
        <v>208.53108528811217</v>
      </c>
    </row>
    <row r="1366" spans="1:9" x14ac:dyDescent="0.25">
      <c r="A1366" s="51">
        <v>9</v>
      </c>
      <c r="B1366" s="51">
        <v>27</v>
      </c>
      <c r="C1366" s="52">
        <v>82.617500124999992</v>
      </c>
      <c r="D1366" s="54">
        <v>4</v>
      </c>
      <c r="E1366">
        <v>10</v>
      </c>
      <c r="F1366">
        <v>10</v>
      </c>
      <c r="G1366" s="53">
        <f>'Regression Results'!$C$2*E1366</f>
        <v>202.03699931482754</v>
      </c>
      <c r="H1366">
        <f>'Regression Results'!$B$18+'Regression Results'!$D$18*C1366</f>
        <v>16.620866523210765</v>
      </c>
      <c r="I1366" s="53">
        <f t="shared" si="24"/>
        <v>185.41613279161677</v>
      </c>
    </row>
    <row r="1367" spans="1:9" x14ac:dyDescent="0.25">
      <c r="A1367" s="51">
        <v>9</v>
      </c>
      <c r="B1367" s="51">
        <v>28</v>
      </c>
      <c r="C1367" s="52">
        <v>74.832499791666677</v>
      </c>
      <c r="D1367" s="54">
        <v>4</v>
      </c>
      <c r="E1367">
        <v>10</v>
      </c>
      <c r="F1367">
        <v>10</v>
      </c>
      <c r="G1367" s="53">
        <f>'Regression Results'!$C$2*E1367</f>
        <v>202.03699931482754</v>
      </c>
      <c r="H1367">
        <f>'Regression Results'!$B$18+'Regression Results'!$D$18*C1367</f>
        <v>36.682172028510337</v>
      </c>
      <c r="I1367" s="53">
        <f t="shared" si="24"/>
        <v>165.3548272863172</v>
      </c>
    </row>
    <row r="1368" spans="1:9" x14ac:dyDescent="0.25">
      <c r="A1368" s="51">
        <v>9</v>
      </c>
      <c r="B1368" s="51">
        <v>29</v>
      </c>
      <c r="C1368" s="52">
        <v>74.525000166666672</v>
      </c>
      <c r="D1368" s="54">
        <v>4</v>
      </c>
      <c r="E1368">
        <v>10</v>
      </c>
      <c r="F1368">
        <v>10</v>
      </c>
      <c r="G1368" s="53">
        <f>'Regression Results'!$C$2*E1368</f>
        <v>202.03699931482754</v>
      </c>
      <c r="H1368">
        <f>'Regression Results'!$B$18+'Regression Results'!$D$18*C1368</f>
        <v>37.474573268813032</v>
      </c>
      <c r="I1368" s="53">
        <f t="shared" si="24"/>
        <v>164.56242604601451</v>
      </c>
    </row>
    <row r="1369" spans="1:9" x14ac:dyDescent="0.25">
      <c r="A1369" s="51">
        <v>9</v>
      </c>
      <c r="B1369" s="51">
        <v>30</v>
      </c>
      <c r="C1369" s="52">
        <v>73.497499791666669</v>
      </c>
      <c r="D1369" s="54">
        <v>4</v>
      </c>
      <c r="E1369">
        <v>10</v>
      </c>
      <c r="F1369">
        <v>10</v>
      </c>
      <c r="G1369" s="53">
        <f>'Regression Results'!$C$2*E1369</f>
        <v>202.03699931482754</v>
      </c>
      <c r="H1369">
        <f>'Regression Results'!$B$18+'Regression Results'!$D$18*C1369</f>
        <v>40.122357218342955</v>
      </c>
      <c r="I1369" s="53">
        <f t="shared" si="24"/>
        <v>161.91464209648458</v>
      </c>
    </row>
    <row r="1370" spans="1:9" x14ac:dyDescent="0.25">
      <c r="A1370" s="51">
        <v>10</v>
      </c>
      <c r="B1370" s="51">
        <v>1</v>
      </c>
      <c r="C1370" s="52">
        <v>88.924999958333373</v>
      </c>
      <c r="D1370" s="54">
        <v>4</v>
      </c>
      <c r="E1370">
        <v>10</v>
      </c>
      <c r="F1370">
        <v>10</v>
      </c>
      <c r="G1370" s="53">
        <f>'Regression Results'!$C$2*E1370</f>
        <v>202.03699931482754</v>
      </c>
      <c r="H1370">
        <f>'Regression Results'!$B$18+'Regression Results'!$D$18*C1370</f>
        <v>0.36695827489245403</v>
      </c>
      <c r="I1370" s="53">
        <f t="shared" si="24"/>
        <v>201.67004103993509</v>
      </c>
    </row>
    <row r="1371" spans="1:9" x14ac:dyDescent="0.25">
      <c r="A1371" s="51">
        <v>10</v>
      </c>
      <c r="B1371" s="51">
        <v>2</v>
      </c>
      <c r="C1371" s="52">
        <v>85.21249916666666</v>
      </c>
      <c r="D1371" s="54">
        <v>4</v>
      </c>
      <c r="E1371">
        <v>10</v>
      </c>
      <c r="F1371">
        <v>10</v>
      </c>
      <c r="G1371" s="53">
        <f>'Regression Results'!$C$2*E1371</f>
        <v>202.03699931482754</v>
      </c>
      <c r="H1371">
        <f>'Regression Results'!$B$18+'Regression Results'!$D$18*C1371</f>
        <v>9.9337674439812531</v>
      </c>
      <c r="I1371" s="53">
        <f t="shared" si="24"/>
        <v>192.10323187084629</v>
      </c>
    </row>
    <row r="1372" spans="1:9" x14ac:dyDescent="0.25">
      <c r="A1372" s="51">
        <v>10</v>
      </c>
      <c r="B1372" s="51">
        <v>3</v>
      </c>
      <c r="C1372" s="52">
        <v>82.385000000000005</v>
      </c>
      <c r="D1372" s="54">
        <v>4</v>
      </c>
      <c r="E1372">
        <v>10</v>
      </c>
      <c r="F1372">
        <v>10</v>
      </c>
      <c r="G1372" s="53">
        <f>'Regression Results'!$C$2*E1372</f>
        <v>202.03699931482754</v>
      </c>
      <c r="H1372">
        <f>'Regression Results'!$B$18+'Regression Results'!$D$18*C1372</f>
        <v>17.220000221082813</v>
      </c>
      <c r="I1372" s="53">
        <f t="shared" si="24"/>
        <v>184.81699909374473</v>
      </c>
    </row>
    <row r="1373" spans="1:9" x14ac:dyDescent="0.25">
      <c r="A1373" s="51">
        <v>10</v>
      </c>
      <c r="B1373" s="51">
        <v>4</v>
      </c>
      <c r="C1373" s="52">
        <v>78.454999958333318</v>
      </c>
      <c r="D1373" s="54">
        <v>4</v>
      </c>
      <c r="E1373">
        <v>10</v>
      </c>
      <c r="F1373">
        <v>10</v>
      </c>
      <c r="G1373" s="53">
        <f>'Regression Results'!$C$2*E1373</f>
        <v>202.03699931482754</v>
      </c>
      <c r="H1373">
        <f>'Regression Results'!$B$18+'Regression Results'!$D$18*C1373</f>
        <v>27.347287067062695</v>
      </c>
      <c r="I1373" s="53">
        <f t="shared" si="24"/>
        <v>174.68971224776485</v>
      </c>
    </row>
    <row r="1374" spans="1:9" x14ac:dyDescent="0.25">
      <c r="A1374" s="51">
        <v>10</v>
      </c>
      <c r="B1374" s="51">
        <v>5</v>
      </c>
      <c r="C1374" s="52">
        <v>81.672499833333333</v>
      </c>
      <c r="D1374" s="54">
        <v>4</v>
      </c>
      <c r="E1374">
        <v>10</v>
      </c>
      <c r="F1374">
        <v>10</v>
      </c>
      <c r="G1374" s="53">
        <f>'Regression Results'!$C$2*E1374</f>
        <v>202.03699931482754</v>
      </c>
      <c r="H1374">
        <f>'Regression Results'!$B$18+'Regression Results'!$D$18*C1374</f>
        <v>19.056054544019077</v>
      </c>
      <c r="I1374" s="53">
        <f t="shared" si="24"/>
        <v>182.98094477080846</v>
      </c>
    </row>
    <row r="1375" spans="1:9" x14ac:dyDescent="0.25">
      <c r="A1375" s="51">
        <v>10</v>
      </c>
      <c r="B1375" s="51">
        <v>6</v>
      </c>
      <c r="C1375" s="52">
        <v>82.309999999999988</v>
      </c>
      <c r="D1375" s="54">
        <v>4</v>
      </c>
      <c r="E1375">
        <v>10</v>
      </c>
      <c r="F1375">
        <v>10</v>
      </c>
      <c r="G1375" s="53">
        <f>'Regression Results'!$C$2*E1375</f>
        <v>202.03699931482754</v>
      </c>
      <c r="H1375">
        <f>'Regression Results'!$B$18+'Regression Results'!$D$18*C1375</f>
        <v>17.413269051972321</v>
      </c>
      <c r="I1375" s="53">
        <f t="shared" si="24"/>
        <v>184.62373026285522</v>
      </c>
    </row>
    <row r="1376" spans="1:9" x14ac:dyDescent="0.25">
      <c r="A1376" s="51">
        <v>10</v>
      </c>
      <c r="B1376" s="51">
        <v>7</v>
      </c>
      <c r="C1376" s="52">
        <v>83.652499999999989</v>
      </c>
      <c r="D1376" s="54">
        <v>4</v>
      </c>
      <c r="E1376">
        <v>10</v>
      </c>
      <c r="F1376">
        <v>10</v>
      </c>
      <c r="G1376" s="53">
        <f>'Regression Results'!$C$2*E1376</f>
        <v>202.03699931482754</v>
      </c>
      <c r="H1376">
        <f>'Regression Results'!$B$18+'Regression Results'!$D$18*C1376</f>
        <v>13.95375697905078</v>
      </c>
      <c r="I1376" s="53">
        <f t="shared" si="24"/>
        <v>188.08324233577676</v>
      </c>
    </row>
    <row r="1377" spans="1:9" x14ac:dyDescent="0.25">
      <c r="A1377" s="51">
        <v>10</v>
      </c>
      <c r="B1377" s="51">
        <v>8</v>
      </c>
      <c r="C1377" s="52">
        <v>77.599999208333358</v>
      </c>
      <c r="D1377" s="54">
        <v>4</v>
      </c>
      <c r="E1377">
        <v>10</v>
      </c>
      <c r="F1377">
        <v>10</v>
      </c>
      <c r="G1377" s="53">
        <f>'Regression Results'!$C$2*E1377</f>
        <v>202.03699931482754</v>
      </c>
      <c r="H1377">
        <f>'Regression Results'!$B$18+'Regression Results'!$D$18*C1377</f>
        <v>29.550553671890867</v>
      </c>
      <c r="I1377" s="53">
        <f t="shared" si="24"/>
        <v>172.48644564293667</v>
      </c>
    </row>
    <row r="1378" spans="1:9" x14ac:dyDescent="0.25">
      <c r="A1378" s="51">
        <v>10</v>
      </c>
      <c r="B1378" s="51">
        <v>9</v>
      </c>
      <c r="C1378" s="52">
        <v>77.382499708333341</v>
      </c>
      <c r="D1378" s="54">
        <v>4</v>
      </c>
      <c r="E1378">
        <v>10</v>
      </c>
      <c r="F1378">
        <v>10</v>
      </c>
      <c r="G1378" s="53">
        <f>'Regression Results'!$C$2*E1378</f>
        <v>202.03699931482754</v>
      </c>
      <c r="H1378">
        <f>'Regression Results'!$B$18+'Regression Results'!$D$18*C1378</f>
        <v>30.111031993011494</v>
      </c>
      <c r="I1378" s="53">
        <f t="shared" si="24"/>
        <v>171.92596732181605</v>
      </c>
    </row>
    <row r="1379" spans="1:9" x14ac:dyDescent="0.25">
      <c r="A1379" s="51">
        <v>10</v>
      </c>
      <c r="B1379" s="51">
        <v>10</v>
      </c>
      <c r="C1379" s="52">
        <v>78.619999833333324</v>
      </c>
      <c r="D1379" s="54">
        <v>4</v>
      </c>
      <c r="E1379">
        <v>10</v>
      </c>
      <c r="F1379">
        <v>10</v>
      </c>
      <c r="G1379" s="53">
        <f>'Regression Results'!$C$2*E1379</f>
        <v>202.03699931482754</v>
      </c>
      <c r="H1379">
        <f>'Regression Results'!$B$18+'Regression Results'!$D$18*C1379</f>
        <v>26.922095961220549</v>
      </c>
      <c r="I1379" s="53">
        <f t="shared" si="24"/>
        <v>175.11490335360699</v>
      </c>
    </row>
    <row r="1380" spans="1:9" x14ac:dyDescent="0.25">
      <c r="A1380" s="51">
        <v>10</v>
      </c>
      <c r="B1380" s="51">
        <v>11</v>
      </c>
      <c r="C1380" s="52">
        <v>77.667499791666671</v>
      </c>
      <c r="D1380" s="54">
        <v>4</v>
      </c>
      <c r="E1380">
        <v>10</v>
      </c>
      <c r="F1380">
        <v>10</v>
      </c>
      <c r="G1380" s="53">
        <f>'Regression Results'!$C$2*E1380</f>
        <v>202.03699931482754</v>
      </c>
      <c r="H1380">
        <f>'Regression Results'!$B$18+'Regression Results'!$D$18*C1380</f>
        <v>29.376610220888381</v>
      </c>
      <c r="I1380" s="53">
        <f t="shared" si="24"/>
        <v>172.66038909393916</v>
      </c>
    </row>
    <row r="1381" spans="1:9" x14ac:dyDescent="0.25">
      <c r="A1381" s="51">
        <v>10</v>
      </c>
      <c r="B1381" s="51">
        <v>12</v>
      </c>
      <c r="C1381" s="52">
        <v>78.6424995</v>
      </c>
      <c r="D1381" s="54">
        <v>4</v>
      </c>
      <c r="E1381">
        <v>10</v>
      </c>
      <c r="F1381">
        <v>10</v>
      </c>
      <c r="G1381" s="53">
        <f>'Regression Results'!$C$2*E1381</f>
        <v>202.03699931482754</v>
      </c>
      <c r="H1381">
        <f>'Regression Results'!$B$18+'Regression Results'!$D$18*C1381</f>
        <v>26.86411617092628</v>
      </c>
      <c r="I1381" s="53">
        <f t="shared" si="24"/>
        <v>175.17288314390126</v>
      </c>
    </row>
    <row r="1382" spans="1:9" x14ac:dyDescent="0.25">
      <c r="A1382" s="51">
        <v>10</v>
      </c>
      <c r="B1382" s="51">
        <v>13</v>
      </c>
      <c r="C1382" s="52">
        <v>85.272500249999993</v>
      </c>
      <c r="D1382" s="54">
        <v>4</v>
      </c>
      <c r="E1382">
        <v>10</v>
      </c>
      <c r="F1382">
        <v>10</v>
      </c>
      <c r="G1382" s="53">
        <f>'Regression Results'!$C$2*E1382</f>
        <v>202.03699931482754</v>
      </c>
      <c r="H1382">
        <f>'Regression Results'!$B$18+'Regression Results'!$D$18*C1382</f>
        <v>9.7791495876087708</v>
      </c>
      <c r="I1382" s="53">
        <f t="shared" si="24"/>
        <v>192.25784972721877</v>
      </c>
    </row>
    <row r="1383" spans="1:9" x14ac:dyDescent="0.25">
      <c r="A1383" s="51">
        <v>10</v>
      </c>
      <c r="B1383" s="51">
        <v>14</v>
      </c>
      <c r="C1383" s="52">
        <v>84.049999833333331</v>
      </c>
      <c r="D1383" s="54">
        <v>4</v>
      </c>
      <c r="E1383">
        <v>10</v>
      </c>
      <c r="F1383">
        <v>10</v>
      </c>
      <c r="G1383" s="53">
        <f>'Regression Results'!$C$2*E1383</f>
        <v>202.03699931482754</v>
      </c>
      <c r="H1383">
        <f>'Regression Results'!$B$18+'Regression Results'!$D$18*C1383</f>
        <v>12.929432604822864</v>
      </c>
      <c r="I1383" s="53">
        <f t="shared" si="24"/>
        <v>189.10756671000468</v>
      </c>
    </row>
    <row r="1384" spans="1:9" x14ac:dyDescent="0.25">
      <c r="A1384" s="51">
        <v>10</v>
      </c>
      <c r="B1384" s="51">
        <v>15</v>
      </c>
      <c r="C1384" s="52">
        <v>77.134999791666672</v>
      </c>
      <c r="D1384" s="54">
        <v>4</v>
      </c>
      <c r="E1384">
        <v>10</v>
      </c>
      <c r="F1384">
        <v>10</v>
      </c>
      <c r="G1384" s="53">
        <f>'Regression Results'!$C$2*E1384</f>
        <v>202.03699931482754</v>
      </c>
      <c r="H1384">
        <f>'Regression Results'!$B$18+'Regression Results'!$D$18*C1384</f>
        <v>30.748818920203604</v>
      </c>
      <c r="I1384" s="53">
        <f t="shared" si="24"/>
        <v>171.28818039462394</v>
      </c>
    </row>
    <row r="1385" spans="1:9" x14ac:dyDescent="0.25">
      <c r="A1385" s="51">
        <v>10</v>
      </c>
      <c r="B1385" s="51">
        <v>16</v>
      </c>
      <c r="C1385" s="52">
        <v>67.077499958333348</v>
      </c>
      <c r="D1385" s="54">
        <v>4</v>
      </c>
      <c r="E1385">
        <v>10</v>
      </c>
      <c r="F1385">
        <v>10</v>
      </c>
      <c r="G1385" s="53">
        <f>'Regression Results'!$C$2*E1385</f>
        <v>202.03699931482754</v>
      </c>
      <c r="H1385">
        <f>'Regression Results'!$B$18+'Regression Results'!$D$18*C1385</f>
        <v>56.666168712995301</v>
      </c>
      <c r="I1385" s="53">
        <f t="shared" si="24"/>
        <v>145.37083060183224</v>
      </c>
    </row>
    <row r="1386" spans="1:9" x14ac:dyDescent="0.25">
      <c r="A1386" s="51">
        <v>10</v>
      </c>
      <c r="B1386" s="51">
        <v>17</v>
      </c>
      <c r="C1386" s="52">
        <v>65.367500458333339</v>
      </c>
      <c r="D1386" s="54">
        <v>4</v>
      </c>
      <c r="E1386">
        <v>10</v>
      </c>
      <c r="F1386">
        <v>10</v>
      </c>
      <c r="G1386" s="53">
        <f>'Regression Results'!$C$2*E1386</f>
        <v>202.03699931482754</v>
      </c>
      <c r="H1386">
        <f>'Regression Results'!$B$18+'Regression Results'!$D$18*C1386</f>
        <v>61.072696768816371</v>
      </c>
      <c r="I1386" s="53">
        <f t="shared" si="24"/>
        <v>140.96430254601117</v>
      </c>
    </row>
    <row r="1387" spans="1:9" x14ac:dyDescent="0.25">
      <c r="A1387" s="51">
        <v>10</v>
      </c>
      <c r="B1387" s="51">
        <v>18</v>
      </c>
      <c r="C1387" s="52">
        <v>65.022499666666661</v>
      </c>
      <c r="D1387" s="54">
        <v>4</v>
      </c>
      <c r="E1387">
        <v>10</v>
      </c>
      <c r="F1387">
        <v>10</v>
      </c>
      <c r="G1387" s="53">
        <f>'Regression Results'!$C$2*E1387</f>
        <v>202.03699931482754</v>
      </c>
      <c r="H1387">
        <f>'Regression Results'!$B$18+'Regression Results'!$D$18*C1387</f>
        <v>61.961735430967849</v>
      </c>
      <c r="I1387" s="53">
        <f t="shared" si="24"/>
        <v>140.07526388385969</v>
      </c>
    </row>
    <row r="1388" spans="1:9" x14ac:dyDescent="0.25">
      <c r="A1388" s="51">
        <v>10</v>
      </c>
      <c r="B1388" s="51">
        <v>19</v>
      </c>
      <c r="C1388" s="52">
        <v>67.947499666666658</v>
      </c>
      <c r="D1388" s="54">
        <v>4</v>
      </c>
      <c r="E1388">
        <v>10</v>
      </c>
      <c r="F1388">
        <v>10</v>
      </c>
      <c r="G1388" s="53">
        <f>'Regression Results'!$C$2*E1388</f>
        <v>202.03699931482754</v>
      </c>
      <c r="H1388">
        <f>'Regression Results'!$B$18+'Regression Results'!$D$18*C1388</f>
        <v>54.424251026278512</v>
      </c>
      <c r="I1388" s="53">
        <f t="shared" si="24"/>
        <v>147.61274828854903</v>
      </c>
    </row>
    <row r="1389" spans="1:9" x14ac:dyDescent="0.25">
      <c r="A1389" s="51">
        <v>10</v>
      </c>
      <c r="B1389" s="51">
        <v>20</v>
      </c>
      <c r="C1389" s="52">
        <v>72.454999875000013</v>
      </c>
      <c r="D1389" s="54">
        <v>4</v>
      </c>
      <c r="E1389">
        <v>10</v>
      </c>
      <c r="F1389">
        <v>10</v>
      </c>
      <c r="G1389" s="53">
        <f>'Regression Results'!$C$2*E1389</f>
        <v>202.03699931482754</v>
      </c>
      <c r="H1389">
        <f>'Regression Results'!$B$18+'Regression Results'!$D$18*C1389</f>
        <v>42.808793752963425</v>
      </c>
      <c r="I1389" s="53">
        <f t="shared" si="24"/>
        <v>159.22820556186412</v>
      </c>
    </row>
    <row r="1390" spans="1:9" x14ac:dyDescent="0.25">
      <c r="A1390" s="51">
        <v>10</v>
      </c>
      <c r="B1390" s="51">
        <v>21</v>
      </c>
      <c r="C1390" s="52">
        <v>78.410000041666692</v>
      </c>
      <c r="D1390" s="54">
        <v>4</v>
      </c>
      <c r="E1390">
        <v>10</v>
      </c>
      <c r="F1390">
        <v>10</v>
      </c>
      <c r="G1390" s="53">
        <f>'Regression Results'!$C$2*E1390</f>
        <v>202.03699931482754</v>
      </c>
      <c r="H1390">
        <f>'Regression Results'!$B$18+'Regression Results'!$D$18*C1390</f>
        <v>27.463248150853133</v>
      </c>
      <c r="I1390" s="53">
        <f t="shared" si="24"/>
        <v>174.57375116397441</v>
      </c>
    </row>
    <row r="1391" spans="1:9" x14ac:dyDescent="0.25">
      <c r="A1391" s="51">
        <v>10</v>
      </c>
      <c r="B1391" s="51">
        <v>22</v>
      </c>
      <c r="C1391" s="52">
        <v>78.769999416666678</v>
      </c>
      <c r="D1391" s="54">
        <v>4</v>
      </c>
      <c r="E1391">
        <v>10</v>
      </c>
      <c r="F1391">
        <v>10</v>
      </c>
      <c r="G1391" s="53">
        <f>'Regression Results'!$C$2*E1391</f>
        <v>202.03699931482754</v>
      </c>
      <c r="H1391">
        <f>'Regression Results'!$B$18+'Regression Results'!$D$18*C1391</f>
        <v>26.535559373157298</v>
      </c>
      <c r="I1391" s="53">
        <f t="shared" si="24"/>
        <v>175.50143994167024</v>
      </c>
    </row>
    <row r="1392" spans="1:9" x14ac:dyDescent="0.25">
      <c r="A1392" s="51">
        <v>10</v>
      </c>
      <c r="B1392" s="51">
        <v>23</v>
      </c>
      <c r="C1392" s="52">
        <v>77.869999791666672</v>
      </c>
      <c r="D1392" s="54">
        <v>4</v>
      </c>
      <c r="E1392">
        <v>10</v>
      </c>
      <c r="F1392">
        <v>10</v>
      </c>
      <c r="G1392" s="53">
        <f>'Regression Results'!$C$2*E1392</f>
        <v>202.03699931482754</v>
      </c>
      <c r="H1392">
        <f>'Regression Results'!$B$18+'Regression Results'!$D$18*C1392</f>
        <v>28.854784377486794</v>
      </c>
      <c r="I1392" s="53">
        <f t="shared" si="24"/>
        <v>173.18221493734075</v>
      </c>
    </row>
    <row r="1393" spans="1:9" x14ac:dyDescent="0.25">
      <c r="A1393" s="51">
        <v>10</v>
      </c>
      <c r="B1393" s="51">
        <v>24</v>
      </c>
      <c r="C1393" s="52">
        <v>76.212499916666673</v>
      </c>
      <c r="D1393" s="54">
        <v>4</v>
      </c>
      <c r="E1393">
        <v>10</v>
      </c>
      <c r="F1393">
        <v>10</v>
      </c>
      <c r="G1393" s="53">
        <f>'Regression Results'!$C$2*E1393</f>
        <v>202.03699931482754</v>
      </c>
      <c r="H1393">
        <f>'Regression Results'!$B$18+'Regression Results'!$D$18*C1393</f>
        <v>33.126025218029383</v>
      </c>
      <c r="I1393" s="53">
        <f t="shared" si="24"/>
        <v>168.91097409679816</v>
      </c>
    </row>
    <row r="1394" spans="1:9" x14ac:dyDescent="0.25">
      <c r="A1394" s="51">
        <v>10</v>
      </c>
      <c r="B1394" s="51">
        <v>25</v>
      </c>
      <c r="C1394" s="52">
        <v>70.594999999999999</v>
      </c>
      <c r="D1394" s="54">
        <v>4</v>
      </c>
      <c r="E1394">
        <v>10</v>
      </c>
      <c r="F1394">
        <v>10</v>
      </c>
      <c r="G1394" s="53">
        <f>'Regression Results'!$C$2*E1394</f>
        <v>202.03699931482754</v>
      </c>
      <c r="H1394">
        <f>'Regression Results'!$B$18+'Regression Results'!$D$18*C1394</f>
        <v>47.6018604369076</v>
      </c>
      <c r="I1394" s="53">
        <f t="shared" si="24"/>
        <v>154.43513887791994</v>
      </c>
    </row>
    <row r="1395" spans="1:9" x14ac:dyDescent="0.25">
      <c r="A1395" s="51">
        <v>10</v>
      </c>
      <c r="B1395" s="51">
        <v>26</v>
      </c>
      <c r="C1395" s="52">
        <v>71.487499749999998</v>
      </c>
      <c r="D1395" s="54">
        <v>4</v>
      </c>
      <c r="E1395">
        <v>10</v>
      </c>
      <c r="F1395">
        <v>10</v>
      </c>
      <c r="G1395" s="53">
        <f>'Regression Results'!$C$2*E1395</f>
        <v>202.03699931482754</v>
      </c>
      <c r="H1395">
        <f>'Regression Results'!$B$18+'Regression Results'!$D$18*C1395</f>
        <v>45.301961993552339</v>
      </c>
      <c r="I1395" s="53">
        <f t="shared" si="24"/>
        <v>156.7350373212752</v>
      </c>
    </row>
    <row r="1396" spans="1:9" x14ac:dyDescent="0.25">
      <c r="A1396" s="51">
        <v>10</v>
      </c>
      <c r="B1396" s="51">
        <v>27</v>
      </c>
      <c r="C1396" s="52">
        <v>69.762499249999991</v>
      </c>
      <c r="D1396" s="54">
        <v>4</v>
      </c>
      <c r="E1396">
        <v>10</v>
      </c>
      <c r="F1396">
        <v>10</v>
      </c>
      <c r="G1396" s="53">
        <f>'Regression Results'!$C$2*E1396</f>
        <v>202.03699931482754</v>
      </c>
      <c r="H1396">
        <f>'Regression Results'!$B$18+'Regression Results'!$D$18*C1396</f>
        <v>49.747146392469062</v>
      </c>
      <c r="I1396" s="53">
        <f t="shared" si="24"/>
        <v>152.28985292235848</v>
      </c>
    </row>
    <row r="1397" spans="1:9" x14ac:dyDescent="0.25">
      <c r="A1397" s="51">
        <v>10</v>
      </c>
      <c r="B1397" s="51">
        <v>28</v>
      </c>
      <c r="C1397" s="52">
        <v>71</v>
      </c>
      <c r="D1397" s="54">
        <v>4</v>
      </c>
      <c r="E1397">
        <v>10</v>
      </c>
      <c r="F1397">
        <v>10</v>
      </c>
      <c r="G1397" s="53">
        <f>'Regression Results'!$C$2*E1397</f>
        <v>202.03699931482754</v>
      </c>
      <c r="H1397">
        <f>'Regression Results'!$B$18+'Regression Results'!$D$18*C1397</f>
        <v>46.558208750104455</v>
      </c>
      <c r="I1397" s="53">
        <f t="shared" si="24"/>
        <v>155.47879056472308</v>
      </c>
    </row>
    <row r="1398" spans="1:9" x14ac:dyDescent="0.25">
      <c r="A1398" s="51">
        <v>10</v>
      </c>
      <c r="B1398" s="51">
        <v>29</v>
      </c>
      <c r="C1398" s="52">
        <v>70.227500166666672</v>
      </c>
      <c r="D1398" s="54">
        <v>4</v>
      </c>
      <c r="E1398">
        <v>10</v>
      </c>
      <c r="F1398">
        <v>10</v>
      </c>
      <c r="G1398" s="53">
        <f>'Regression Results'!$C$2*E1398</f>
        <v>202.03699931482754</v>
      </c>
      <c r="H1398">
        <f>'Regression Results'!$B$18+'Regression Results'!$D$18*C1398</f>
        <v>48.548877278779685</v>
      </c>
      <c r="I1398" s="53">
        <f t="shared" si="24"/>
        <v>153.48812203604786</v>
      </c>
    </row>
    <row r="1399" spans="1:9" x14ac:dyDescent="0.25">
      <c r="A1399" s="51">
        <v>10</v>
      </c>
      <c r="B1399" s="51">
        <v>30</v>
      </c>
      <c r="C1399" s="52">
        <v>72.034999749999997</v>
      </c>
      <c r="D1399" s="54">
        <v>4</v>
      </c>
      <c r="E1399">
        <v>10</v>
      </c>
      <c r="F1399">
        <v>10</v>
      </c>
      <c r="G1399" s="53">
        <f>'Regression Results'!$C$2*E1399</f>
        <v>202.03699931482754</v>
      </c>
      <c r="H1399">
        <f>'Regression Results'!$B$18+'Regression Results'!$D$18*C1399</f>
        <v>43.891099528059215</v>
      </c>
      <c r="I1399" s="53">
        <f t="shared" si="24"/>
        <v>158.14589978676833</v>
      </c>
    </row>
    <row r="1400" spans="1:9" x14ac:dyDescent="0.25">
      <c r="A1400" s="51">
        <v>10</v>
      </c>
      <c r="B1400" s="51">
        <v>31</v>
      </c>
      <c r="C1400" s="52">
        <v>76.887499833333337</v>
      </c>
      <c r="D1400" s="54">
        <v>4</v>
      </c>
      <c r="E1400">
        <v>10</v>
      </c>
      <c r="F1400">
        <v>10</v>
      </c>
      <c r="G1400" s="53">
        <f>'Regression Results'!$C$2*E1400</f>
        <v>202.03699931482754</v>
      </c>
      <c r="H1400">
        <f>'Regression Results'!$B$18+'Regression Results'!$D$18*C1400</f>
        <v>31.386605954767305</v>
      </c>
      <c r="I1400" s="53">
        <f t="shared" si="24"/>
        <v>170.65039336006024</v>
      </c>
    </row>
    <row r="1401" spans="1:9" x14ac:dyDescent="0.25">
      <c r="A1401" s="51">
        <v>11</v>
      </c>
      <c r="B1401" s="51">
        <v>1</v>
      </c>
      <c r="C1401" s="52">
        <v>64.99250020833334</v>
      </c>
      <c r="D1401" s="54">
        <v>4</v>
      </c>
      <c r="E1401">
        <v>10</v>
      </c>
      <c r="F1401">
        <v>10</v>
      </c>
      <c r="G1401" s="53">
        <f>'Regression Results'!$C$2*E1401</f>
        <v>202.03699931482754</v>
      </c>
      <c r="H1401">
        <f>'Regression Results'!$B$18+'Regression Results'!$D$18*C1401</f>
        <v>62.039041567493172</v>
      </c>
      <c r="I1401" s="53">
        <f t="shared" si="24"/>
        <v>139.99795774733437</v>
      </c>
    </row>
    <row r="1402" spans="1:9" x14ac:dyDescent="0.25">
      <c r="A1402" s="51">
        <v>11</v>
      </c>
      <c r="B1402" s="51">
        <v>2</v>
      </c>
      <c r="C1402" s="52">
        <v>61.774999708333347</v>
      </c>
      <c r="D1402" s="54">
        <v>4</v>
      </c>
      <c r="E1402">
        <v>10</v>
      </c>
      <c r="F1402">
        <v>10</v>
      </c>
      <c r="G1402" s="53">
        <f>'Regression Results'!$C$2*E1402</f>
        <v>202.03699931482754</v>
      </c>
      <c r="H1402">
        <f>'Regression Results'!$B$18+'Regression Results'!$D$18*C1402</f>
        <v>70.33027570111031</v>
      </c>
      <c r="I1402" s="53">
        <f t="shared" si="24"/>
        <v>131.70672361371723</v>
      </c>
    </row>
    <row r="1403" spans="1:9" x14ac:dyDescent="0.25">
      <c r="A1403" s="51">
        <v>11</v>
      </c>
      <c r="B1403" s="51">
        <v>3</v>
      </c>
      <c r="C1403" s="52">
        <v>59.855000000000011</v>
      </c>
      <c r="D1403" s="54">
        <v>4</v>
      </c>
      <c r="E1403">
        <v>10</v>
      </c>
      <c r="F1403">
        <v>10</v>
      </c>
      <c r="G1403" s="53">
        <f>'Regression Results'!$C$2*E1403</f>
        <v>202.03699931482754</v>
      </c>
      <c r="H1403">
        <f>'Regression Results'!$B$18+'Regression Results'!$D$18*C1403</f>
        <v>75.277957020279757</v>
      </c>
      <c r="I1403" s="53">
        <f t="shared" si="24"/>
        <v>126.75904229454778</v>
      </c>
    </row>
    <row r="1404" spans="1:9" x14ac:dyDescent="0.25">
      <c r="A1404" s="51">
        <v>11</v>
      </c>
      <c r="B1404" s="51">
        <v>4</v>
      </c>
      <c r="C1404" s="52">
        <v>59.517499916666672</v>
      </c>
      <c r="D1404" s="54">
        <v>4</v>
      </c>
      <c r="E1404">
        <v>10</v>
      </c>
      <c r="F1404">
        <v>10</v>
      </c>
      <c r="G1404" s="53">
        <f>'Regression Results'!$C$2*E1404</f>
        <v>202.03699931482754</v>
      </c>
      <c r="H1404">
        <f>'Regression Results'!$B$18+'Regression Results'!$D$18*C1404</f>
        <v>76.147666974025526</v>
      </c>
      <c r="I1404" s="53">
        <f t="shared" si="24"/>
        <v>125.88933234080201</v>
      </c>
    </row>
    <row r="1405" spans="1:9" x14ac:dyDescent="0.25">
      <c r="A1405" s="51">
        <v>11</v>
      </c>
      <c r="B1405" s="51">
        <v>5</v>
      </c>
      <c r="C1405" s="52">
        <v>63.214999583333316</v>
      </c>
      <c r="D1405" s="54">
        <v>4</v>
      </c>
      <c r="E1405">
        <v>10</v>
      </c>
      <c r="F1405">
        <v>10</v>
      </c>
      <c r="G1405" s="53">
        <f>'Regression Results'!$C$2*E1405</f>
        <v>202.03699931482754</v>
      </c>
      <c r="H1405">
        <f>'Regression Results'!$B$18+'Regression Results'!$D$18*C1405</f>
        <v>66.619514470147266</v>
      </c>
      <c r="I1405" s="53">
        <f t="shared" si="24"/>
        <v>135.41748484468027</v>
      </c>
    </row>
    <row r="1406" spans="1:9" x14ac:dyDescent="0.25">
      <c r="A1406" s="51">
        <v>11</v>
      </c>
      <c r="B1406" s="51">
        <v>6</v>
      </c>
      <c r="C1406" s="52">
        <v>66.522500000000008</v>
      </c>
      <c r="D1406" s="54">
        <v>4</v>
      </c>
      <c r="E1406">
        <v>10</v>
      </c>
      <c r="F1406">
        <v>10</v>
      </c>
      <c r="G1406" s="53">
        <f>'Regression Results'!$C$2*E1406</f>
        <v>202.03699931482754</v>
      </c>
      <c r="H1406">
        <f>'Regression Results'!$B$18+'Regression Results'!$D$18*C1406</f>
        <v>58.096357954205843</v>
      </c>
      <c r="I1406" s="53">
        <f t="shared" si="24"/>
        <v>143.9406413606217</v>
      </c>
    </row>
    <row r="1407" spans="1:9" x14ac:dyDescent="0.25">
      <c r="A1407" s="51">
        <v>11</v>
      </c>
      <c r="B1407" s="51">
        <v>7</v>
      </c>
      <c r="C1407" s="52">
        <v>62.089999583333331</v>
      </c>
      <c r="D1407" s="54">
        <v>4</v>
      </c>
      <c r="E1407">
        <v>10</v>
      </c>
      <c r="F1407">
        <v>10</v>
      </c>
      <c r="G1407" s="53">
        <f>'Regression Results'!$C$2*E1407</f>
        <v>202.03699931482754</v>
      </c>
      <c r="H1407">
        <f>'Regression Results'!$B$18+'Regression Results'!$D$18*C1407</f>
        <v>69.51854693348929</v>
      </c>
      <c r="I1407" s="53">
        <f t="shared" si="24"/>
        <v>132.51845238133825</v>
      </c>
    </row>
    <row r="1408" spans="1:9" x14ac:dyDescent="0.25">
      <c r="A1408" s="51">
        <v>11</v>
      </c>
      <c r="B1408" s="51">
        <v>8</v>
      </c>
      <c r="C1408" s="52">
        <v>62.734999708333334</v>
      </c>
      <c r="D1408" s="54">
        <v>4</v>
      </c>
      <c r="E1408">
        <v>10</v>
      </c>
      <c r="F1408">
        <v>10</v>
      </c>
      <c r="G1408" s="53">
        <f>'Regression Results'!$C$2*E1408</f>
        <v>202.03699931482754</v>
      </c>
      <c r="H1408">
        <f>'Regression Results'!$B$18+'Regression Results'!$D$18*C1408</f>
        <v>67.856434665725118</v>
      </c>
      <c r="I1408" s="53">
        <f t="shared" si="24"/>
        <v>134.18056464910242</v>
      </c>
    </row>
    <row r="1409" spans="1:9" x14ac:dyDescent="0.25">
      <c r="A1409" s="51">
        <v>11</v>
      </c>
      <c r="B1409" s="51">
        <v>9</v>
      </c>
      <c r="C1409" s="52">
        <v>63.919999916666661</v>
      </c>
      <c r="D1409" s="54">
        <v>4</v>
      </c>
      <c r="E1409">
        <v>10</v>
      </c>
      <c r="F1409">
        <v>10</v>
      </c>
      <c r="G1409" s="53">
        <f>'Regression Results'!$C$2*E1409</f>
        <v>202.03699931482754</v>
      </c>
      <c r="H1409">
        <f>'Regression Results'!$B$18+'Regression Results'!$D$18*C1409</f>
        <v>64.802786600813647</v>
      </c>
      <c r="I1409" s="53">
        <f t="shared" si="24"/>
        <v>137.23421271401389</v>
      </c>
    </row>
    <row r="1410" spans="1:9" x14ac:dyDescent="0.25">
      <c r="A1410" s="51">
        <v>11</v>
      </c>
      <c r="B1410" s="51">
        <v>10</v>
      </c>
      <c r="C1410" s="52">
        <v>64.684999875000017</v>
      </c>
      <c r="D1410" s="54">
        <v>4</v>
      </c>
      <c r="E1410">
        <v>10</v>
      </c>
      <c r="F1410">
        <v>10</v>
      </c>
      <c r="G1410" s="53">
        <f>'Regression Results'!$C$2*E1410</f>
        <v>202.03699931482754</v>
      </c>
      <c r="H1410">
        <f>'Regression Results'!$B$18+'Regression Results'!$D$18*C1410</f>
        <v>62.831444633112568</v>
      </c>
      <c r="I1410" s="53">
        <f t="shared" si="24"/>
        <v>139.20555468171497</v>
      </c>
    </row>
    <row r="1411" spans="1:9" x14ac:dyDescent="0.25">
      <c r="A1411" s="51">
        <v>11</v>
      </c>
      <c r="B1411" s="51">
        <v>11</v>
      </c>
      <c r="C1411" s="52">
        <v>64.100000000000009</v>
      </c>
      <c r="D1411" s="54">
        <v>4</v>
      </c>
      <c r="E1411">
        <v>10</v>
      </c>
      <c r="F1411">
        <v>10</v>
      </c>
      <c r="G1411" s="53">
        <f>'Regression Results'!$C$2*E1411</f>
        <v>202.03699931482754</v>
      </c>
      <c r="H1411">
        <f>'Regression Results'!$B$18+'Regression Results'!$D$18*C1411</f>
        <v>64.338941191935731</v>
      </c>
      <c r="I1411" s="53">
        <f t="shared" ref="I1411:I1461" si="25">G1411-H1411</f>
        <v>137.69805812289181</v>
      </c>
    </row>
    <row r="1412" spans="1:9" x14ac:dyDescent="0.25">
      <c r="A1412" s="51">
        <v>11</v>
      </c>
      <c r="B1412" s="51">
        <v>12</v>
      </c>
      <c r="C1412" s="52">
        <v>67.084999916666661</v>
      </c>
      <c r="D1412" s="54">
        <v>4</v>
      </c>
      <c r="E1412">
        <v>10</v>
      </c>
      <c r="F1412">
        <v>10</v>
      </c>
      <c r="G1412" s="53">
        <f>'Regression Results'!$C$2*E1412</f>
        <v>202.03699931482754</v>
      </c>
      <c r="H1412">
        <f>'Regression Results'!$B$18+'Regression Results'!$D$18*C1412</f>
        <v>56.646841937277998</v>
      </c>
      <c r="I1412" s="53">
        <f t="shared" si="25"/>
        <v>145.39015737754954</v>
      </c>
    </row>
    <row r="1413" spans="1:9" x14ac:dyDescent="0.25">
      <c r="A1413" s="51">
        <v>11</v>
      </c>
      <c r="B1413" s="51">
        <v>13</v>
      </c>
      <c r="C1413" s="52">
        <v>65.060000208333335</v>
      </c>
      <c r="D1413" s="54">
        <v>4</v>
      </c>
      <c r="E1413">
        <v>10</v>
      </c>
      <c r="F1413">
        <v>10</v>
      </c>
      <c r="G1413" s="53">
        <f>'Regression Results'!$C$2*E1413</f>
        <v>202.03699931482754</v>
      </c>
      <c r="H1413">
        <f>'Regression Results'!$B$18+'Regression Results'!$D$18*C1413</f>
        <v>61.865099619692671</v>
      </c>
      <c r="I1413" s="53">
        <f t="shared" si="25"/>
        <v>140.17189969513487</v>
      </c>
    </row>
    <row r="1414" spans="1:9" x14ac:dyDescent="0.25">
      <c r="A1414" s="51">
        <v>11</v>
      </c>
      <c r="B1414" s="51">
        <v>14</v>
      </c>
      <c r="C1414" s="52">
        <v>69.454999791666665</v>
      </c>
      <c r="D1414" s="54">
        <v>4</v>
      </c>
      <c r="E1414">
        <v>10</v>
      </c>
      <c r="F1414">
        <v>10</v>
      </c>
      <c r="G1414" s="53">
        <f>'Regression Results'!$C$2*E1414</f>
        <v>202.03699931482754</v>
      </c>
      <c r="H1414">
        <f>'Regression Results'!$B$18+'Regression Results'!$D$18*C1414</f>
        <v>50.539547203285423</v>
      </c>
      <c r="I1414" s="53">
        <f t="shared" si="25"/>
        <v>151.49745211154212</v>
      </c>
    </row>
    <row r="1415" spans="1:9" x14ac:dyDescent="0.25">
      <c r="A1415" s="51">
        <v>11</v>
      </c>
      <c r="B1415" s="51">
        <v>15</v>
      </c>
      <c r="C1415" s="52">
        <v>68.719999833333347</v>
      </c>
      <c r="D1415" s="54">
        <v>4</v>
      </c>
      <c r="E1415">
        <v>10</v>
      </c>
      <c r="F1415">
        <v>10</v>
      </c>
      <c r="G1415" s="53">
        <f>'Regression Results'!$C$2*E1415</f>
        <v>202.03699931482754</v>
      </c>
      <c r="H1415">
        <f>'Regression Results'!$B$18+'Regression Results'!$D$18*C1415</f>
        <v>52.433581638630613</v>
      </c>
      <c r="I1415" s="53">
        <f t="shared" si="25"/>
        <v>149.60341767619693</v>
      </c>
    </row>
    <row r="1416" spans="1:9" x14ac:dyDescent="0.25">
      <c r="A1416" s="51">
        <v>11</v>
      </c>
      <c r="B1416" s="51">
        <v>16</v>
      </c>
      <c r="C1416" s="52">
        <v>65.645000749999994</v>
      </c>
      <c r="D1416" s="54">
        <v>4</v>
      </c>
      <c r="E1416">
        <v>10</v>
      </c>
      <c r="F1416">
        <v>10</v>
      </c>
      <c r="G1416" s="53">
        <f>'Regression Results'!$C$2*E1416</f>
        <v>202.03699931482754</v>
      </c>
      <c r="H1416">
        <f>'Regression Results'!$B$18+'Regression Results'!$D$18*C1416</f>
        <v>60.357601342924369</v>
      </c>
      <c r="I1416" s="53">
        <f t="shared" si="25"/>
        <v>141.67939797190317</v>
      </c>
    </row>
    <row r="1417" spans="1:9" x14ac:dyDescent="0.25">
      <c r="A1417" s="51">
        <v>11</v>
      </c>
      <c r="B1417" s="51">
        <v>17</v>
      </c>
      <c r="C1417" s="52">
        <v>67.407500333333317</v>
      </c>
      <c r="D1417" s="54">
        <v>4</v>
      </c>
      <c r="E1417">
        <v>10</v>
      </c>
      <c r="F1417">
        <v>10</v>
      </c>
      <c r="G1417" s="53">
        <f>'Regression Results'!$C$2*E1417</f>
        <v>202.03699931482754</v>
      </c>
      <c r="H1417">
        <f>'Regression Results'!$B$18+'Regression Results'!$D$18*C1417</f>
        <v>55.815784890737547</v>
      </c>
      <c r="I1417" s="53">
        <f t="shared" si="25"/>
        <v>146.22121442408999</v>
      </c>
    </row>
    <row r="1418" spans="1:9" x14ac:dyDescent="0.25">
      <c r="A1418" s="51">
        <v>11</v>
      </c>
      <c r="B1418" s="51">
        <v>18</v>
      </c>
      <c r="C1418" s="52">
        <v>69.004999916666662</v>
      </c>
      <c r="D1418" s="54">
        <v>4</v>
      </c>
      <c r="E1418">
        <v>10</v>
      </c>
      <c r="F1418">
        <v>10</v>
      </c>
      <c r="G1418" s="53">
        <f>'Regression Results'!$C$2*E1418</f>
        <v>202.03699931482754</v>
      </c>
      <c r="H1418">
        <f>'Regression Results'!$B$18+'Regression Results'!$D$18*C1418</f>
        <v>51.699159866507529</v>
      </c>
      <c r="I1418" s="53">
        <f t="shared" si="25"/>
        <v>150.33783944832001</v>
      </c>
    </row>
    <row r="1419" spans="1:9" x14ac:dyDescent="0.25">
      <c r="A1419" s="51">
        <v>11</v>
      </c>
      <c r="B1419" s="51">
        <v>19</v>
      </c>
      <c r="C1419" s="52">
        <v>66.162500208333327</v>
      </c>
      <c r="D1419" s="54">
        <v>4</v>
      </c>
      <c r="E1419">
        <v>10</v>
      </c>
      <c r="F1419">
        <v>10</v>
      </c>
      <c r="G1419" s="53">
        <f>'Regression Results'!$C$2*E1419</f>
        <v>202.03699931482754</v>
      </c>
      <c r="H1419">
        <f>'Regression Results'!$B$18+'Regression Results'!$D$18*C1419</f>
        <v>59.024047805617471</v>
      </c>
      <c r="I1419" s="53">
        <f t="shared" si="25"/>
        <v>143.01295150921007</v>
      </c>
    </row>
    <row r="1420" spans="1:9" x14ac:dyDescent="0.25">
      <c r="A1420" s="51">
        <v>11</v>
      </c>
      <c r="B1420" s="51">
        <v>20</v>
      </c>
      <c r="C1420" s="52">
        <v>64.452500000000015</v>
      </c>
      <c r="D1420" s="54">
        <v>4</v>
      </c>
      <c r="E1420">
        <v>10</v>
      </c>
      <c r="F1420">
        <v>10</v>
      </c>
      <c r="G1420" s="53">
        <f>'Regression Results'!$C$2*E1420</f>
        <v>202.03699931482754</v>
      </c>
      <c r="H1420">
        <f>'Regression Results'!$B$18+'Regression Results'!$D$18*C1420</f>
        <v>63.430577686755214</v>
      </c>
      <c r="I1420" s="53">
        <f t="shared" si="25"/>
        <v>138.60642162807233</v>
      </c>
    </row>
    <row r="1421" spans="1:9" x14ac:dyDescent="0.25">
      <c r="A1421" s="51">
        <v>11</v>
      </c>
      <c r="B1421" s="51">
        <v>21</v>
      </c>
      <c r="C1421" s="52">
        <v>46.407499999999999</v>
      </c>
      <c r="D1421" s="54">
        <v>4</v>
      </c>
      <c r="E1421">
        <v>10</v>
      </c>
      <c r="F1421">
        <v>10</v>
      </c>
      <c r="G1421" s="53">
        <f>'Regression Results'!$C$2*E1421</f>
        <v>202.03699931482754</v>
      </c>
      <c r="H1421">
        <f>'Regression Results'!$B$18+'Regression Results'!$D$18*C1421</f>
        <v>109.93105839876188</v>
      </c>
      <c r="I1421" s="53">
        <f t="shared" si="25"/>
        <v>92.105940916065663</v>
      </c>
    </row>
    <row r="1422" spans="1:9" x14ac:dyDescent="0.25">
      <c r="A1422" s="51">
        <v>11</v>
      </c>
      <c r="B1422" s="51">
        <v>22</v>
      </c>
      <c r="C1422" s="52">
        <v>49.400000083333346</v>
      </c>
      <c r="D1422" s="54">
        <v>4</v>
      </c>
      <c r="E1422">
        <v>10</v>
      </c>
      <c r="F1422">
        <v>10</v>
      </c>
      <c r="G1422" s="53">
        <f>'Regression Results'!$C$2*E1422</f>
        <v>202.03699931482754</v>
      </c>
      <c r="H1422">
        <f>'Regression Results'!$B$18+'Regression Results'!$D$18*C1422</f>
        <v>102.21963183152882</v>
      </c>
      <c r="I1422" s="53">
        <f t="shared" si="25"/>
        <v>99.817367483298725</v>
      </c>
    </row>
    <row r="1423" spans="1:9" x14ac:dyDescent="0.25">
      <c r="A1423" s="51">
        <v>11</v>
      </c>
      <c r="B1423" s="51">
        <v>23</v>
      </c>
      <c r="C1423" s="52">
        <v>53.314999958333324</v>
      </c>
      <c r="D1423" s="54">
        <v>4</v>
      </c>
      <c r="E1423">
        <v>10</v>
      </c>
      <c r="F1423">
        <v>10</v>
      </c>
      <c r="G1423" s="53">
        <f>'Regression Results'!$C$2*E1423</f>
        <v>202.03699931482754</v>
      </c>
      <c r="H1423">
        <f>'Regression Results'!$B$18+'Regression Results'!$D$18*C1423</f>
        <v>92.130999181213213</v>
      </c>
      <c r="I1423" s="53">
        <f t="shared" si="25"/>
        <v>109.90600013361433</v>
      </c>
    </row>
    <row r="1424" spans="1:9" x14ac:dyDescent="0.25">
      <c r="A1424" s="51">
        <v>11</v>
      </c>
      <c r="B1424" s="51">
        <v>24</v>
      </c>
      <c r="C1424" s="52">
        <v>54.590000250000003</v>
      </c>
      <c r="D1424" s="54">
        <v>4</v>
      </c>
      <c r="E1424">
        <v>10</v>
      </c>
      <c r="F1424">
        <v>10</v>
      </c>
      <c r="G1424" s="53">
        <f>'Regression Results'!$C$2*E1424</f>
        <v>202.03699931482754</v>
      </c>
      <c r="H1424">
        <f>'Regression Results'!$B$18+'Regression Results'!$D$18*C1424</f>
        <v>88.845428304491179</v>
      </c>
      <c r="I1424" s="53">
        <f t="shared" si="25"/>
        <v>113.19157101033636</v>
      </c>
    </row>
    <row r="1425" spans="1:9" x14ac:dyDescent="0.25">
      <c r="A1425" s="51">
        <v>11</v>
      </c>
      <c r="B1425" s="51">
        <v>25</v>
      </c>
      <c r="C1425" s="52">
        <v>55.565000250000004</v>
      </c>
      <c r="D1425" s="54">
        <v>4</v>
      </c>
      <c r="E1425">
        <v>10</v>
      </c>
      <c r="F1425">
        <v>10</v>
      </c>
      <c r="G1425" s="53">
        <f>'Regression Results'!$C$2*E1425</f>
        <v>202.03699931482754</v>
      </c>
      <c r="H1425">
        <f>'Regression Results'!$B$18+'Regression Results'!$D$18*C1425</f>
        <v>86.332933502928057</v>
      </c>
      <c r="I1425" s="53">
        <f t="shared" si="25"/>
        <v>115.70406581189948</v>
      </c>
    </row>
    <row r="1426" spans="1:9" x14ac:dyDescent="0.25">
      <c r="A1426" s="51">
        <v>11</v>
      </c>
      <c r="B1426" s="51">
        <v>26</v>
      </c>
      <c r="C1426" s="52">
        <v>58.887500125000003</v>
      </c>
      <c r="D1426" s="54">
        <v>4</v>
      </c>
      <c r="E1426">
        <v>10</v>
      </c>
      <c r="F1426">
        <v>10</v>
      </c>
      <c r="G1426" s="53">
        <f>'Regression Results'!$C$2*E1426</f>
        <v>202.03699931482754</v>
      </c>
      <c r="H1426">
        <f>'Regression Results'!$B$18+'Regression Results'!$D$18*C1426</f>
        <v>77.771124616639241</v>
      </c>
      <c r="I1426" s="53">
        <f t="shared" si="25"/>
        <v>124.2658746981883</v>
      </c>
    </row>
    <row r="1427" spans="1:9" x14ac:dyDescent="0.25">
      <c r="A1427" s="51">
        <v>11</v>
      </c>
      <c r="B1427" s="51">
        <v>27</v>
      </c>
      <c r="C1427" s="52">
        <v>57.492500166666673</v>
      </c>
      <c r="D1427" s="54">
        <v>4</v>
      </c>
      <c r="E1427">
        <v>10</v>
      </c>
      <c r="F1427">
        <v>10</v>
      </c>
      <c r="G1427" s="53">
        <f>'Regression Results'!$C$2*E1427</f>
        <v>202.03699931482754</v>
      </c>
      <c r="H1427">
        <f>'Regression Results'!$B$18+'Regression Results'!$D$18*C1427</f>
        <v>81.365924763811819</v>
      </c>
      <c r="I1427" s="53">
        <f t="shared" si="25"/>
        <v>120.67107455101572</v>
      </c>
    </row>
    <row r="1428" spans="1:9" x14ac:dyDescent="0.25">
      <c r="A1428" s="51">
        <v>11</v>
      </c>
      <c r="B1428" s="51">
        <v>28</v>
      </c>
      <c r="C1428" s="52">
        <v>57.072500041666672</v>
      </c>
      <c r="D1428" s="54">
        <v>4</v>
      </c>
      <c r="E1428">
        <v>10</v>
      </c>
      <c r="F1428">
        <v>10</v>
      </c>
      <c r="G1428" s="53">
        <f>'Regression Results'!$C$2*E1428</f>
        <v>202.03699931482754</v>
      </c>
      <c r="H1428">
        <f>'Regression Results'!$B$18+'Regression Results'!$D$18*C1428</f>
        <v>82.448230538907552</v>
      </c>
      <c r="I1428" s="53">
        <f t="shared" si="25"/>
        <v>119.58876877591999</v>
      </c>
    </row>
    <row r="1429" spans="1:9" x14ac:dyDescent="0.25">
      <c r="A1429" s="51">
        <v>11</v>
      </c>
      <c r="B1429" s="51">
        <v>29</v>
      </c>
      <c r="C1429" s="52">
        <v>52.025000000000006</v>
      </c>
      <c r="D1429" s="54">
        <v>4</v>
      </c>
      <c r="E1429">
        <v>10</v>
      </c>
      <c r="F1429">
        <v>10</v>
      </c>
      <c r="G1429" s="53">
        <f>'Regression Results'!$C$2*E1429</f>
        <v>202.03699931482754</v>
      </c>
      <c r="H1429">
        <f>'Regression Results'!$B$18+'Regression Results'!$D$18*C1429</f>
        <v>95.455222965140507</v>
      </c>
      <c r="I1429" s="53">
        <f t="shared" si="25"/>
        <v>106.58177634968703</v>
      </c>
    </row>
    <row r="1430" spans="1:9" x14ac:dyDescent="0.25">
      <c r="A1430" s="51">
        <v>11</v>
      </c>
      <c r="B1430" s="51">
        <v>30</v>
      </c>
      <c r="C1430" s="52">
        <v>48.12500008333334</v>
      </c>
      <c r="D1430" s="54">
        <v>4</v>
      </c>
      <c r="E1430">
        <v>10</v>
      </c>
      <c r="F1430">
        <v>10</v>
      </c>
      <c r="G1430" s="53">
        <f>'Regression Results'!$C$2*E1430</f>
        <v>202.03699931482754</v>
      </c>
      <c r="H1430">
        <f>'Regression Results'!$B$18+'Regression Results'!$D$18*C1430</f>
        <v>105.50520195664983</v>
      </c>
      <c r="I1430" s="53">
        <f t="shared" si="25"/>
        <v>96.531797358177712</v>
      </c>
    </row>
    <row r="1431" spans="1:9" x14ac:dyDescent="0.25">
      <c r="A1431" s="51">
        <v>12</v>
      </c>
      <c r="B1431" s="51">
        <v>1</v>
      </c>
      <c r="C1431" s="52">
        <v>49.542500124999997</v>
      </c>
      <c r="D1431" s="54">
        <v>4</v>
      </c>
      <c r="E1431">
        <v>10</v>
      </c>
      <c r="F1431">
        <v>10</v>
      </c>
      <c r="G1431" s="53">
        <f>'Regression Results'!$C$2*E1431</f>
        <v>202.03699931482754</v>
      </c>
      <c r="H1431">
        <f>'Regression Results'!$B$18+'Regression Results'!$D$18*C1431</f>
        <v>101.85242094546729</v>
      </c>
      <c r="I1431" s="53">
        <f t="shared" si="25"/>
        <v>100.18457836936025</v>
      </c>
    </row>
    <row r="1432" spans="1:9" x14ac:dyDescent="0.25">
      <c r="A1432" s="51">
        <v>12</v>
      </c>
      <c r="B1432" s="51">
        <v>2</v>
      </c>
      <c r="C1432" s="52">
        <v>53.075000333333342</v>
      </c>
      <c r="D1432" s="54">
        <v>4</v>
      </c>
      <c r="E1432">
        <v>10</v>
      </c>
      <c r="F1432">
        <v>10</v>
      </c>
      <c r="G1432" s="53">
        <f>'Regression Results'!$C$2*E1432</f>
        <v>202.03699931482754</v>
      </c>
      <c r="H1432">
        <f>'Regression Results'!$B$18+'Regression Results'!$D$18*C1432</f>
        <v>92.749458473715322</v>
      </c>
      <c r="I1432" s="53">
        <f t="shared" si="25"/>
        <v>109.28754084111222</v>
      </c>
    </row>
    <row r="1433" spans="1:9" x14ac:dyDescent="0.25">
      <c r="A1433" s="51">
        <v>12</v>
      </c>
      <c r="B1433" s="51">
        <v>3</v>
      </c>
      <c r="C1433" s="52">
        <v>55.122500333333335</v>
      </c>
      <c r="D1433" s="54">
        <v>4</v>
      </c>
      <c r="E1433">
        <v>10</v>
      </c>
      <c r="F1433">
        <v>10</v>
      </c>
      <c r="G1433" s="53">
        <f>'Regression Results'!$C$2*E1433</f>
        <v>202.03699931482754</v>
      </c>
      <c r="H1433">
        <f>'Regression Results'!$B$18+'Regression Results'!$D$18*C1433</f>
        <v>87.473219390432803</v>
      </c>
      <c r="I1433" s="53">
        <f t="shared" si="25"/>
        <v>114.56377992439474</v>
      </c>
    </row>
    <row r="1434" spans="1:9" x14ac:dyDescent="0.25">
      <c r="A1434" s="51">
        <v>12</v>
      </c>
      <c r="B1434" s="51">
        <v>4</v>
      </c>
      <c r="C1434" s="52">
        <v>51.207500249999988</v>
      </c>
      <c r="D1434" s="54">
        <v>4</v>
      </c>
      <c r="E1434">
        <v>10</v>
      </c>
      <c r="F1434">
        <v>10</v>
      </c>
      <c r="G1434" s="53">
        <f>'Regression Results'!$C$2*E1434</f>
        <v>202.03699931482754</v>
      </c>
      <c r="H1434">
        <f>'Regression Results'!$B$18+'Regression Results'!$D$18*C1434</f>
        <v>97.561852577606345</v>
      </c>
      <c r="I1434" s="53">
        <f t="shared" si="25"/>
        <v>104.47514673722119</v>
      </c>
    </row>
    <row r="1435" spans="1:9" x14ac:dyDescent="0.25">
      <c r="A1435" s="51">
        <v>12</v>
      </c>
      <c r="B1435" s="51">
        <v>5</v>
      </c>
      <c r="C1435" s="52">
        <v>47.052500000000009</v>
      </c>
      <c r="D1435" s="54">
        <v>4</v>
      </c>
      <c r="E1435">
        <v>10</v>
      </c>
      <c r="F1435">
        <v>10</v>
      </c>
      <c r="G1435" s="53">
        <f>'Regression Results'!$C$2*E1435</f>
        <v>202.03699931482754</v>
      </c>
      <c r="H1435">
        <f>'Regression Results'!$B$18+'Regression Results'!$D$18*C1435</f>
        <v>108.26894645311241</v>
      </c>
      <c r="I1435" s="53">
        <f t="shared" si="25"/>
        <v>93.768052861715134</v>
      </c>
    </row>
    <row r="1436" spans="1:9" x14ac:dyDescent="0.25">
      <c r="A1436" s="51">
        <v>12</v>
      </c>
      <c r="B1436" s="51">
        <v>6</v>
      </c>
      <c r="C1436" s="52">
        <v>53.142499999999991</v>
      </c>
      <c r="D1436" s="54">
        <v>4</v>
      </c>
      <c r="E1436">
        <v>10</v>
      </c>
      <c r="F1436">
        <v>10</v>
      </c>
      <c r="G1436" s="53">
        <f>'Regression Results'!$C$2*E1436</f>
        <v>202.03699931482754</v>
      </c>
      <c r="H1436">
        <f>'Regression Results'!$B$18+'Regression Results'!$D$18*C1436</f>
        <v>92.575517384887434</v>
      </c>
      <c r="I1436" s="53">
        <f t="shared" si="25"/>
        <v>109.46148192994011</v>
      </c>
    </row>
    <row r="1437" spans="1:9" x14ac:dyDescent="0.25">
      <c r="A1437" s="51">
        <v>12</v>
      </c>
      <c r="B1437" s="51">
        <v>7</v>
      </c>
      <c r="C1437" s="52">
        <v>51.177500000000002</v>
      </c>
      <c r="D1437" s="54">
        <v>4</v>
      </c>
      <c r="E1437">
        <v>10</v>
      </c>
      <c r="F1437">
        <v>10</v>
      </c>
      <c r="G1437" s="53">
        <f>'Regression Results'!$C$2*E1437</f>
        <v>202.03699931482754</v>
      </c>
      <c r="H1437">
        <f>'Regression Results'!$B$18+'Regression Results'!$D$18*C1437</f>
        <v>97.639160754191522</v>
      </c>
      <c r="I1437" s="53">
        <f t="shared" si="25"/>
        <v>104.39783856063602</v>
      </c>
    </row>
    <row r="1438" spans="1:9" x14ac:dyDescent="0.25">
      <c r="A1438" s="51">
        <v>12</v>
      </c>
      <c r="B1438" s="51">
        <v>8</v>
      </c>
      <c r="C1438" s="52">
        <v>53.862500166666671</v>
      </c>
      <c r="D1438" s="54">
        <v>4</v>
      </c>
      <c r="E1438">
        <v>10</v>
      </c>
      <c r="F1438">
        <v>10</v>
      </c>
      <c r="G1438" s="53">
        <f>'Regression Results'!$C$2*E1438</f>
        <v>202.03699931482754</v>
      </c>
      <c r="H1438">
        <f>'Regression Results'!$B$18+'Regression Results'!$D$18*C1438</f>
        <v>90.720136178862191</v>
      </c>
      <c r="I1438" s="53">
        <f t="shared" si="25"/>
        <v>111.31686313596535</v>
      </c>
    </row>
    <row r="1439" spans="1:9" x14ac:dyDescent="0.25">
      <c r="A1439" s="51">
        <v>12</v>
      </c>
      <c r="B1439" s="51">
        <v>9</v>
      </c>
      <c r="C1439" s="52">
        <v>58.422500125000006</v>
      </c>
      <c r="D1439" s="54">
        <v>4</v>
      </c>
      <c r="E1439">
        <v>10</v>
      </c>
      <c r="F1439">
        <v>10</v>
      </c>
      <c r="G1439" s="53">
        <f>'Regression Results'!$C$2*E1439</f>
        <v>202.03699931482754</v>
      </c>
      <c r="H1439">
        <f>'Regression Results'!$B$18+'Regression Results'!$D$18*C1439</f>
        <v>78.969391368153936</v>
      </c>
      <c r="I1439" s="53">
        <f t="shared" si="25"/>
        <v>123.0676079466736</v>
      </c>
    </row>
    <row r="1440" spans="1:9" x14ac:dyDescent="0.25">
      <c r="A1440" s="51">
        <v>12</v>
      </c>
      <c r="B1440" s="51">
        <v>10</v>
      </c>
      <c r="C1440" s="52">
        <v>62.044999875000023</v>
      </c>
      <c r="D1440" s="54">
        <v>4</v>
      </c>
      <c r="E1440">
        <v>10</v>
      </c>
      <c r="F1440">
        <v>10</v>
      </c>
      <c r="G1440" s="53">
        <f>'Regression Results'!$C$2*E1440</f>
        <v>202.03699931482754</v>
      </c>
      <c r="H1440">
        <f>'Regression Results'!$B$18+'Regression Results'!$D$18*C1440</f>
        <v>69.634507480421917</v>
      </c>
      <c r="I1440" s="53">
        <f t="shared" si="25"/>
        <v>132.40249183440562</v>
      </c>
    </row>
    <row r="1441" spans="1:9" x14ac:dyDescent="0.25">
      <c r="A1441" s="51">
        <v>12</v>
      </c>
      <c r="B1441" s="51">
        <v>11</v>
      </c>
      <c r="C1441" s="52">
        <v>64.302500208333328</v>
      </c>
      <c r="D1441" s="54">
        <v>4</v>
      </c>
      <c r="E1441">
        <v>10</v>
      </c>
      <c r="F1441">
        <v>10</v>
      </c>
      <c r="G1441" s="53">
        <f>'Regression Results'!$C$2*E1441</f>
        <v>202.03699931482754</v>
      </c>
      <c r="H1441">
        <f>'Regression Results'!$B$18+'Regression Results'!$D$18*C1441</f>
        <v>63.817114811676333</v>
      </c>
      <c r="I1441" s="53">
        <f t="shared" si="25"/>
        <v>138.21988450315121</v>
      </c>
    </row>
    <row r="1442" spans="1:9" x14ac:dyDescent="0.25">
      <c r="A1442" s="51">
        <v>12</v>
      </c>
      <c r="B1442" s="51">
        <v>12</v>
      </c>
      <c r="C1442" s="52">
        <v>62.922500000000014</v>
      </c>
      <c r="D1442" s="54">
        <v>4</v>
      </c>
      <c r="E1442">
        <v>10</v>
      </c>
      <c r="F1442">
        <v>10</v>
      </c>
      <c r="G1442" s="53">
        <f>'Regression Results'!$C$2*E1442</f>
        <v>202.03699931482754</v>
      </c>
      <c r="H1442">
        <f>'Regression Results'!$B$18+'Regression Results'!$D$18*C1442</f>
        <v>67.373261836900411</v>
      </c>
      <c r="I1442" s="53">
        <f t="shared" si="25"/>
        <v>134.66373747792713</v>
      </c>
    </row>
    <row r="1443" spans="1:9" x14ac:dyDescent="0.25">
      <c r="A1443" s="51">
        <v>12</v>
      </c>
      <c r="B1443" s="51">
        <v>13</v>
      </c>
      <c r="C1443" s="52">
        <v>61.969999875000013</v>
      </c>
      <c r="D1443" s="54">
        <v>4</v>
      </c>
      <c r="E1443">
        <v>10</v>
      </c>
      <c r="F1443">
        <v>10</v>
      </c>
      <c r="G1443" s="53">
        <f>'Regression Results'!$C$2*E1443</f>
        <v>202.03699931482754</v>
      </c>
      <c r="H1443">
        <f>'Regression Results'!$B$18+'Regression Results'!$D$18*C1443</f>
        <v>69.827776311311396</v>
      </c>
      <c r="I1443" s="53">
        <f t="shared" si="25"/>
        <v>132.20922300351614</v>
      </c>
    </row>
    <row r="1444" spans="1:9" x14ac:dyDescent="0.25">
      <c r="A1444" s="51">
        <v>12</v>
      </c>
      <c r="B1444" s="51">
        <v>14</v>
      </c>
      <c r="C1444" s="52">
        <v>64.579999958333346</v>
      </c>
      <c r="D1444" s="54">
        <v>4</v>
      </c>
      <c r="E1444">
        <v>10</v>
      </c>
      <c r="F1444">
        <v>10</v>
      </c>
      <c r="G1444" s="53">
        <f>'Regression Results'!$C$2*E1444</f>
        <v>202.03699931482754</v>
      </c>
      <c r="H1444">
        <f>'Regression Results'!$B$18+'Regression Results'!$D$18*C1444</f>
        <v>63.102020781614669</v>
      </c>
      <c r="I1444" s="53">
        <f t="shared" si="25"/>
        <v>138.93497853321287</v>
      </c>
    </row>
    <row r="1445" spans="1:9" x14ac:dyDescent="0.25">
      <c r="A1445" s="51">
        <v>12</v>
      </c>
      <c r="B1445" s="51">
        <v>15</v>
      </c>
      <c r="C1445" s="52">
        <v>64.250000000000014</v>
      </c>
      <c r="D1445" s="54">
        <v>4</v>
      </c>
      <c r="E1445">
        <v>10</v>
      </c>
      <c r="F1445">
        <v>10</v>
      </c>
      <c r="G1445" s="53">
        <f>'Regression Results'!$C$2*E1445</f>
        <v>202.03699931482754</v>
      </c>
      <c r="H1445">
        <f>'Regression Results'!$B$18+'Regression Results'!$D$18*C1445</f>
        <v>63.952403530156772</v>
      </c>
      <c r="I1445" s="53">
        <f t="shared" si="25"/>
        <v>138.08459578467077</v>
      </c>
    </row>
    <row r="1446" spans="1:9" x14ac:dyDescent="0.25">
      <c r="A1446" s="51">
        <v>12</v>
      </c>
      <c r="B1446" s="51">
        <v>16</v>
      </c>
      <c r="C1446" s="52">
        <v>66.589999458333324</v>
      </c>
      <c r="D1446" s="54">
        <v>4</v>
      </c>
      <c r="E1446">
        <v>10</v>
      </c>
      <c r="F1446">
        <v>10</v>
      </c>
      <c r="G1446" s="53">
        <f>'Regression Results'!$C$2*E1446</f>
        <v>202.03699931482754</v>
      </c>
      <c r="H1446">
        <f>'Regression Results'!$B$18+'Regression Results'!$D$18*C1446</f>
        <v>57.922417402235794</v>
      </c>
      <c r="I1446" s="53">
        <f t="shared" si="25"/>
        <v>144.11458191259175</v>
      </c>
    </row>
    <row r="1447" spans="1:9" x14ac:dyDescent="0.25">
      <c r="A1447" s="51">
        <v>12</v>
      </c>
      <c r="B1447" s="51">
        <v>17</v>
      </c>
      <c r="C1447" s="52">
        <v>62.952499791666661</v>
      </c>
      <c r="D1447" s="54">
        <v>4</v>
      </c>
      <c r="E1447">
        <v>10</v>
      </c>
      <c r="F1447">
        <v>10</v>
      </c>
      <c r="G1447" s="53">
        <f>'Regression Results'!$C$2*E1447</f>
        <v>202.03699931482754</v>
      </c>
      <c r="H1447">
        <f>'Regression Results'!$B$18+'Regression Results'!$D$18*C1447</f>
        <v>67.295954841402533</v>
      </c>
      <c r="I1447" s="53">
        <f t="shared" si="25"/>
        <v>134.74104447342501</v>
      </c>
    </row>
    <row r="1448" spans="1:9" x14ac:dyDescent="0.25">
      <c r="A1448" s="51">
        <v>12</v>
      </c>
      <c r="B1448" s="51">
        <v>18</v>
      </c>
      <c r="C1448" s="52">
        <v>64.474999999999994</v>
      </c>
      <c r="D1448" s="54">
        <v>4</v>
      </c>
      <c r="E1448">
        <v>10</v>
      </c>
      <c r="F1448">
        <v>10</v>
      </c>
      <c r="G1448" s="53">
        <f>'Regression Results'!$C$2*E1448</f>
        <v>202.03699931482754</v>
      </c>
      <c r="H1448">
        <f>'Regression Results'!$B$18+'Regression Results'!$D$18*C1448</f>
        <v>63.372597037488418</v>
      </c>
      <c r="I1448" s="53">
        <f t="shared" si="25"/>
        <v>138.66440227733912</v>
      </c>
    </row>
    <row r="1449" spans="1:9" x14ac:dyDescent="0.25">
      <c r="A1449" s="51">
        <v>12</v>
      </c>
      <c r="B1449" s="51">
        <v>19</v>
      </c>
      <c r="C1449" s="52">
        <v>62.53249979166668</v>
      </c>
      <c r="D1449" s="54">
        <v>4</v>
      </c>
      <c r="E1449">
        <v>10</v>
      </c>
      <c r="F1449">
        <v>10</v>
      </c>
      <c r="G1449" s="53">
        <f>'Regression Results'!$C$2*E1449</f>
        <v>202.03699931482754</v>
      </c>
      <c r="H1449">
        <f>'Regression Results'!$B$18+'Regression Results'!$D$18*C1449</f>
        <v>68.378260294383523</v>
      </c>
      <c r="I1449" s="53">
        <f t="shared" si="25"/>
        <v>133.65873902044402</v>
      </c>
    </row>
    <row r="1450" spans="1:9" x14ac:dyDescent="0.25">
      <c r="A1450" s="51">
        <v>12</v>
      </c>
      <c r="B1450" s="51">
        <v>20</v>
      </c>
      <c r="C1450" s="52">
        <v>59.772500000000001</v>
      </c>
      <c r="D1450" s="54">
        <v>4</v>
      </c>
      <c r="E1450">
        <v>10</v>
      </c>
      <c r="F1450">
        <v>10</v>
      </c>
      <c r="G1450" s="53">
        <f>'Regression Results'!$C$2*E1450</f>
        <v>202.03699931482754</v>
      </c>
      <c r="H1450">
        <f>'Regression Results'!$B$18+'Regression Results'!$D$18*C1450</f>
        <v>75.490552734258216</v>
      </c>
      <c r="I1450" s="53">
        <f t="shared" si="25"/>
        <v>126.54644658056932</v>
      </c>
    </row>
    <row r="1451" spans="1:9" x14ac:dyDescent="0.25">
      <c r="A1451" s="51">
        <v>12</v>
      </c>
      <c r="B1451" s="51">
        <v>21</v>
      </c>
      <c r="C1451" s="52">
        <v>61.385000000000012</v>
      </c>
      <c r="D1451" s="54">
        <v>4</v>
      </c>
      <c r="E1451">
        <v>10</v>
      </c>
      <c r="F1451">
        <v>10</v>
      </c>
      <c r="G1451" s="53">
        <f>'Regression Results'!$C$2*E1451</f>
        <v>202.03699931482754</v>
      </c>
      <c r="H1451">
        <f>'Regression Results'!$B$18+'Regression Results'!$D$18*C1451</f>
        <v>71.33527287013456</v>
      </c>
      <c r="I1451" s="53">
        <f t="shared" si="25"/>
        <v>130.70172644469298</v>
      </c>
    </row>
    <row r="1452" spans="1:9" x14ac:dyDescent="0.25">
      <c r="A1452" s="51">
        <v>12</v>
      </c>
      <c r="B1452" s="51">
        <v>22</v>
      </c>
      <c r="C1452" s="52">
        <v>57.747500374999994</v>
      </c>
      <c r="D1452" s="54">
        <v>4</v>
      </c>
      <c r="E1452">
        <v>10</v>
      </c>
      <c r="F1452">
        <v>10</v>
      </c>
      <c r="G1452" s="53">
        <f>'Regression Results'!$C$2*E1452</f>
        <v>202.03699931482754</v>
      </c>
      <c r="H1452">
        <f>'Regression Results'!$B$18+'Regression Results'!$D$18*C1452</f>
        <v>80.708810201929765</v>
      </c>
      <c r="I1452" s="53">
        <f t="shared" si="25"/>
        <v>121.32818911289777</v>
      </c>
    </row>
    <row r="1453" spans="1:9" x14ac:dyDescent="0.25">
      <c r="A1453" s="51">
        <v>12</v>
      </c>
      <c r="B1453" s="51">
        <v>23</v>
      </c>
      <c r="C1453" s="52">
        <v>57.312500041666674</v>
      </c>
      <c r="D1453" s="54">
        <v>4</v>
      </c>
      <c r="E1453">
        <v>10</v>
      </c>
      <c r="F1453">
        <v>10</v>
      </c>
      <c r="G1453" s="53">
        <f>'Regression Results'!$C$2*E1453</f>
        <v>202.03699931482754</v>
      </c>
      <c r="H1453">
        <f>'Regression Results'!$B$18+'Regression Results'!$D$18*C1453</f>
        <v>81.82977028006124</v>
      </c>
      <c r="I1453" s="53">
        <f t="shared" si="25"/>
        <v>120.2072290347663</v>
      </c>
    </row>
    <row r="1454" spans="1:9" x14ac:dyDescent="0.25">
      <c r="A1454" s="51">
        <v>12</v>
      </c>
      <c r="B1454" s="51">
        <v>24</v>
      </c>
      <c r="C1454" s="52">
        <v>55.347500166666663</v>
      </c>
      <c r="D1454" s="54">
        <v>4</v>
      </c>
      <c r="E1454">
        <v>10</v>
      </c>
      <c r="F1454">
        <v>10</v>
      </c>
      <c r="G1454" s="53">
        <f>'Regression Results'!$C$2*E1454</f>
        <v>202.03699931482754</v>
      </c>
      <c r="H1454">
        <f>'Regression Results'!$B$18+'Regression Results'!$D$18*C1454</f>
        <v>86.893413327250698</v>
      </c>
      <c r="I1454" s="53">
        <f t="shared" si="25"/>
        <v>115.14358598757684</v>
      </c>
    </row>
    <row r="1455" spans="1:9" x14ac:dyDescent="0.25">
      <c r="A1455" s="51">
        <v>12</v>
      </c>
      <c r="B1455" s="51">
        <v>25</v>
      </c>
      <c r="C1455" s="52">
        <v>50.690000125000005</v>
      </c>
      <c r="D1455" s="54">
        <v>4</v>
      </c>
      <c r="E1455">
        <v>10</v>
      </c>
      <c r="F1455">
        <v>10</v>
      </c>
      <c r="G1455" s="53">
        <f>'Regression Results'!$C$2*E1455</f>
        <v>202.03699931482754</v>
      </c>
      <c r="H1455">
        <f>'Regression Results'!$B$18+'Regression Results'!$D$18*C1455</f>
        <v>98.895407832858382</v>
      </c>
      <c r="I1455" s="53">
        <f t="shared" si="25"/>
        <v>103.14159148196916</v>
      </c>
    </row>
    <row r="1456" spans="1:9" x14ac:dyDescent="0.25">
      <c r="A1456" s="51">
        <v>12</v>
      </c>
      <c r="B1456" s="51">
        <v>26</v>
      </c>
      <c r="C1456" s="52">
        <v>52.692500208333335</v>
      </c>
      <c r="D1456" s="54">
        <v>4</v>
      </c>
      <c r="E1456">
        <v>10</v>
      </c>
      <c r="F1456">
        <v>10</v>
      </c>
      <c r="G1456" s="53">
        <f>'Regression Results'!$C$2*E1456</f>
        <v>202.03699931482754</v>
      </c>
      <c r="H1456">
        <f>'Regression Results'!$B$18+'Regression Results'!$D$18*C1456</f>
        <v>93.735129833366358</v>
      </c>
      <c r="I1456" s="53">
        <f t="shared" si="25"/>
        <v>108.30186948146118</v>
      </c>
    </row>
    <row r="1457" spans="1:9" x14ac:dyDescent="0.25">
      <c r="A1457" s="51">
        <v>12</v>
      </c>
      <c r="B1457" s="51">
        <v>27</v>
      </c>
      <c r="C1457" s="52">
        <v>54.379999916666669</v>
      </c>
      <c r="D1457" s="54">
        <v>4</v>
      </c>
      <c r="E1457">
        <v>10</v>
      </c>
      <c r="F1457">
        <v>10</v>
      </c>
      <c r="G1457" s="53">
        <f>'Regression Results'!$C$2*E1457</f>
        <v>202.03699931482754</v>
      </c>
      <c r="H1457">
        <f>'Regression Results'!$B$18+'Regression Results'!$D$18*C1457</f>
        <v>89.386581889954272</v>
      </c>
      <c r="I1457" s="53">
        <f t="shared" si="25"/>
        <v>112.65041742487327</v>
      </c>
    </row>
    <row r="1458" spans="1:9" x14ac:dyDescent="0.25">
      <c r="A1458" s="51">
        <v>12</v>
      </c>
      <c r="B1458" s="51">
        <v>28</v>
      </c>
      <c r="C1458" s="52">
        <v>53.389999999999993</v>
      </c>
      <c r="D1458" s="54">
        <v>4</v>
      </c>
      <c r="E1458">
        <v>10</v>
      </c>
      <c r="F1458">
        <v>10</v>
      </c>
      <c r="G1458" s="53">
        <f>'Regression Results'!$C$2*E1458</f>
        <v>202.03699931482754</v>
      </c>
      <c r="H1458">
        <f>'Regression Results'!$B$18+'Regression Results'!$D$18*C1458</f>
        <v>91.937730242952171</v>
      </c>
      <c r="I1458" s="53">
        <f t="shared" si="25"/>
        <v>110.09926907187537</v>
      </c>
    </row>
    <row r="1459" spans="1:9" x14ac:dyDescent="0.25">
      <c r="A1459" s="51">
        <v>12</v>
      </c>
      <c r="B1459" s="51">
        <v>29</v>
      </c>
      <c r="C1459" s="52">
        <v>54.994999916666664</v>
      </c>
      <c r="D1459" s="54">
        <v>4</v>
      </c>
      <c r="E1459">
        <v>10</v>
      </c>
      <c r="F1459">
        <v>10</v>
      </c>
      <c r="G1459" s="53">
        <f>'Regression Results'!$C$2*E1459</f>
        <v>202.03699931482754</v>
      </c>
      <c r="H1459">
        <f>'Regression Results'!$B$18+'Regression Results'!$D$18*C1459</f>
        <v>87.801777476660646</v>
      </c>
      <c r="I1459" s="53">
        <f t="shared" si="25"/>
        <v>114.23522183816689</v>
      </c>
    </row>
    <row r="1460" spans="1:9" x14ac:dyDescent="0.25">
      <c r="A1460" s="51">
        <v>12</v>
      </c>
      <c r="B1460" s="51">
        <v>30</v>
      </c>
      <c r="C1460" s="52">
        <v>53.465000041666677</v>
      </c>
      <c r="D1460" s="54">
        <v>4</v>
      </c>
      <c r="E1460">
        <v>10</v>
      </c>
      <c r="F1460">
        <v>10</v>
      </c>
      <c r="G1460" s="53">
        <f>'Regression Results'!$C$2*E1460</f>
        <v>202.03699931482754</v>
      </c>
      <c r="H1460">
        <f>'Regression Results'!$B$18+'Regression Results'!$D$18*C1460</f>
        <v>91.7444613046911</v>
      </c>
      <c r="I1460" s="53">
        <f t="shared" si="25"/>
        <v>110.29253801013644</v>
      </c>
    </row>
    <row r="1461" spans="1:9" x14ac:dyDescent="0.25">
      <c r="A1461" s="51">
        <v>12</v>
      </c>
      <c r="B1461" s="51">
        <v>31</v>
      </c>
      <c r="C1461" s="52">
        <v>50.442500166666669</v>
      </c>
      <c r="D1461" s="54">
        <v>4</v>
      </c>
      <c r="E1461">
        <v>10</v>
      </c>
      <c r="F1461">
        <v>10</v>
      </c>
      <c r="G1461" s="53">
        <f>'Regression Results'!$C$2*E1461</f>
        <v>202.03699931482754</v>
      </c>
      <c r="H1461">
        <f>'Regression Results'!$B$18+'Regression Results'!$D$18*C1461</f>
        <v>99.533194867422054</v>
      </c>
      <c r="I1461" s="53">
        <f t="shared" si="25"/>
        <v>102.50380444740549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4"/>
  <sheetViews>
    <sheetView workbookViewId="0">
      <selection activeCell="B4" sqref="B4"/>
    </sheetView>
  </sheetViews>
  <sheetFormatPr defaultRowHeight="15" x14ac:dyDescent="0.25"/>
  <cols>
    <col min="1" max="9" width="12.7109375" customWidth="1"/>
  </cols>
  <sheetData>
    <row r="1" spans="1:9" ht="18.75" x14ac:dyDescent="0.3">
      <c r="A1" s="61" t="s">
        <v>79</v>
      </c>
      <c r="B1" s="62"/>
      <c r="C1" s="62"/>
      <c r="D1" s="62"/>
      <c r="E1" s="62"/>
      <c r="F1" s="62"/>
      <c r="G1" s="62"/>
      <c r="H1" s="62"/>
      <c r="I1" s="63"/>
    </row>
    <row r="2" spans="1:9" ht="15.75" thickBot="1" x14ac:dyDescent="0.3">
      <c r="A2" s="59" t="s">
        <v>77</v>
      </c>
      <c r="B2" s="59"/>
      <c r="C2" s="59"/>
      <c r="D2" s="59"/>
      <c r="E2" s="60" t="s">
        <v>78</v>
      </c>
      <c r="F2" s="60"/>
      <c r="G2" s="60"/>
      <c r="H2" s="60"/>
      <c r="I2" s="60"/>
    </row>
    <row r="3" spans="1:9" ht="45" x14ac:dyDescent="0.25">
      <c r="A3" s="36" t="s">
        <v>61</v>
      </c>
      <c r="B3" s="37" t="s">
        <v>55</v>
      </c>
      <c r="C3" s="37" t="s">
        <v>74</v>
      </c>
      <c r="D3" s="38" t="s">
        <v>75</v>
      </c>
      <c r="E3" s="46" t="s">
        <v>67</v>
      </c>
      <c r="F3" s="47" t="s">
        <v>76</v>
      </c>
      <c r="G3" s="47" t="s">
        <v>70</v>
      </c>
      <c r="H3" s="47" t="s">
        <v>71</v>
      </c>
      <c r="I3" s="48" t="s">
        <v>72</v>
      </c>
    </row>
    <row r="4" spans="1:9" ht="16.5" thickBot="1" x14ac:dyDescent="0.3">
      <c r="A4" s="39">
        <v>15</v>
      </c>
      <c r="B4" s="40">
        <v>1</v>
      </c>
      <c r="C4" s="40">
        <v>1</v>
      </c>
      <c r="D4" s="41">
        <v>1</v>
      </c>
      <c r="E4" s="42" t="str">
        <f>IF(B4=4,"Undersized",IF(C4&gt;=LOOKUP(B4,'Regression Results'!F17:F19,'Regression Results'!G17:G19),"Proper-sized", "Undersized"))</f>
        <v>Undersized</v>
      </c>
      <c r="F4" s="43">
        <f>LOOKUP(A4,Climate_Zones,'Regression Results'!G4:G11)</f>
        <v>75.2</v>
      </c>
      <c r="G4" s="44">
        <f>IF(E4="Undersized", C4*'Regression Results'!C2,LOOKUP(B4,'Regression Results'!A7:A9,'Regression Results'!B7:B9)+LOOKUP(B4,'Regression Results'!A7:A9,'Regression Results'!C7:C9)*F4)</f>
        <v>20.203699931482753</v>
      </c>
      <c r="H4" s="44">
        <f>IF(B4=4, 'Regression Results'!B18+'Regression Results'!D18*F4, LOOKUP(B4,'Regression Results'!A15:A17,'Regression Results'!B15:B17)+LOOKUP(B4,'Regression Results'!A15:A17,'Regression Results'!C15:C17)*D4+LOOKUP(B4,'Regression Results'!A15:A17,'Regression Results'!D15:D17)*D4*F4)</f>
        <v>6.5745183229497108</v>
      </c>
      <c r="I4" s="45">
        <f>(G4-H4)*'Regression Results'!G14</f>
        <v>4552.1466572500358</v>
      </c>
    </row>
  </sheetData>
  <mergeCells count="3">
    <mergeCell ref="A2:D2"/>
    <mergeCell ref="E2:I2"/>
    <mergeCell ref="A1:I1"/>
  </mergeCells>
  <dataValidations count="2">
    <dataValidation type="list" allowBlank="1" showInputMessage="1" showErrorMessage="1" sqref="A4">
      <formula1>Climate_Zones</formula1>
    </dataValidation>
    <dataValidation type="list" allowBlank="1" showInputMessage="1" showErrorMessage="1" sqref="B4">
      <formula1>Size_Categories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B18" sqref="B18"/>
    </sheetView>
  </sheetViews>
  <sheetFormatPr defaultRowHeight="15" x14ac:dyDescent="0.25"/>
  <cols>
    <col min="1" max="9" width="12.42578125" customWidth="1"/>
  </cols>
  <sheetData>
    <row r="1" spans="1:7" ht="15.75" thickBot="1" x14ac:dyDescent="0.3">
      <c r="A1" t="s">
        <v>58</v>
      </c>
    </row>
    <row r="2" spans="1:7" x14ac:dyDescent="0.25">
      <c r="A2" t="s">
        <v>52</v>
      </c>
      <c r="C2" s="11">
        <v>20.203699931482753</v>
      </c>
      <c r="F2" s="68" t="s">
        <v>61</v>
      </c>
      <c r="G2" s="64" t="s">
        <v>62</v>
      </c>
    </row>
    <row r="3" spans="1:7" x14ac:dyDescent="0.25">
      <c r="F3" s="69"/>
      <c r="G3" s="65"/>
    </row>
    <row r="4" spans="1:7" x14ac:dyDescent="0.25">
      <c r="A4" t="s">
        <v>59</v>
      </c>
      <c r="F4" s="15">
        <v>6</v>
      </c>
      <c r="G4" s="17">
        <v>61.5</v>
      </c>
    </row>
    <row r="5" spans="1:7" ht="15" customHeight="1" x14ac:dyDescent="0.25">
      <c r="A5" s="66" t="s">
        <v>55</v>
      </c>
      <c r="B5" s="67" t="s">
        <v>53</v>
      </c>
      <c r="C5" s="67"/>
      <c r="F5" s="15">
        <v>8</v>
      </c>
      <c r="G5" s="17">
        <v>63.4</v>
      </c>
    </row>
    <row r="6" spans="1:7" x14ac:dyDescent="0.25">
      <c r="A6" s="66"/>
      <c r="B6" s="13" t="s">
        <v>35</v>
      </c>
      <c r="C6" s="13" t="s">
        <v>54</v>
      </c>
      <c r="F6" s="15">
        <v>9</v>
      </c>
      <c r="G6" s="17">
        <v>63.5</v>
      </c>
    </row>
    <row r="7" spans="1:7" x14ac:dyDescent="0.25">
      <c r="A7" s="10">
        <v>1</v>
      </c>
      <c r="B7" s="11">
        <v>105.90848515767993</v>
      </c>
      <c r="C7" s="12">
        <v>-1.1783560894536429</v>
      </c>
      <c r="F7" s="15">
        <v>10</v>
      </c>
      <c r="G7" s="17">
        <v>63.9</v>
      </c>
    </row>
    <row r="8" spans="1:7" x14ac:dyDescent="0.25">
      <c r="A8" s="10">
        <v>2</v>
      </c>
      <c r="B8" s="11">
        <v>88.921250300910799</v>
      </c>
      <c r="C8" s="12">
        <v>-0.70059854946783828</v>
      </c>
      <c r="F8" s="15">
        <v>13</v>
      </c>
      <c r="G8" s="17">
        <v>63.8</v>
      </c>
    </row>
    <row r="9" spans="1:7" x14ac:dyDescent="0.25">
      <c r="A9" s="10">
        <v>3</v>
      </c>
      <c r="B9" s="11">
        <v>139.85460442046636</v>
      </c>
      <c r="C9" s="12">
        <v>-0.93180177514792895</v>
      </c>
      <c r="F9" s="15">
        <v>14</v>
      </c>
      <c r="G9" s="17">
        <v>62.4</v>
      </c>
    </row>
    <row r="10" spans="1:7" x14ac:dyDescent="0.25">
      <c r="F10" s="15">
        <v>15</v>
      </c>
      <c r="G10" s="17">
        <v>75.2</v>
      </c>
    </row>
    <row r="11" spans="1:7" ht="15.75" thickBot="1" x14ac:dyDescent="0.3">
      <c r="F11" s="16">
        <v>16</v>
      </c>
      <c r="G11" s="18">
        <v>51.5</v>
      </c>
    </row>
    <row r="12" spans="1:7" x14ac:dyDescent="0.25">
      <c r="A12" t="s">
        <v>60</v>
      </c>
    </row>
    <row r="13" spans="1:7" x14ac:dyDescent="0.25">
      <c r="A13" s="66" t="s">
        <v>55</v>
      </c>
      <c r="B13" s="67" t="s">
        <v>53</v>
      </c>
      <c r="C13" s="67"/>
      <c r="D13" s="67"/>
    </row>
    <row r="14" spans="1:7" ht="30" x14ac:dyDescent="0.25">
      <c r="A14" s="66"/>
      <c r="B14" s="13" t="s">
        <v>35</v>
      </c>
      <c r="C14" s="13" t="s">
        <v>56</v>
      </c>
      <c r="D14" s="13" t="s">
        <v>57</v>
      </c>
      <c r="F14" s="9" t="s">
        <v>63</v>
      </c>
      <c r="G14" s="19">
        <v>334</v>
      </c>
    </row>
    <row r="15" spans="1:7" x14ac:dyDescent="0.25">
      <c r="A15" s="10">
        <v>1</v>
      </c>
      <c r="B15" s="11">
        <v>3.703192509052224</v>
      </c>
      <c r="C15" s="12">
        <v>13.13544441015466</v>
      </c>
      <c r="D15" s="12">
        <v>-0.13649093878001559</v>
      </c>
    </row>
    <row r="16" spans="1:7" x14ac:dyDescent="0.25">
      <c r="A16" s="10">
        <v>2</v>
      </c>
      <c r="B16" s="11">
        <v>5.8599043573907057</v>
      </c>
      <c r="C16" s="12">
        <v>13.194901645191122</v>
      </c>
      <c r="D16" s="12">
        <v>-0.13339320618204512</v>
      </c>
      <c r="F16" t="s">
        <v>1</v>
      </c>
      <c r="G16" t="s">
        <v>64</v>
      </c>
    </row>
    <row r="17" spans="1:7" x14ac:dyDescent="0.25">
      <c r="A17" s="10">
        <v>3</v>
      </c>
      <c r="B17" s="11">
        <v>10.259054193741136</v>
      </c>
      <c r="C17" s="12">
        <v>16.687673786787261</v>
      </c>
      <c r="D17" s="12">
        <v>-0.17942894443080257</v>
      </c>
      <c r="F17">
        <v>1</v>
      </c>
      <c r="G17">
        <v>2</v>
      </c>
    </row>
    <row r="18" spans="1:7" x14ac:dyDescent="0.25">
      <c r="A18" s="10">
        <v>4</v>
      </c>
      <c r="B18" s="11">
        <v>229.5193686588033</v>
      </c>
      <c r="C18" s="14">
        <v>0</v>
      </c>
      <c r="D18" s="12">
        <v>-2.5769177451929415</v>
      </c>
      <c r="F18">
        <v>2</v>
      </c>
      <c r="G18">
        <v>2</v>
      </c>
    </row>
    <row r="19" spans="1:7" x14ac:dyDescent="0.25">
      <c r="F19">
        <v>3</v>
      </c>
      <c r="G19">
        <v>6</v>
      </c>
    </row>
    <row r="22" spans="1:7" ht="15" customHeight="1" x14ac:dyDescent="0.25"/>
  </sheetData>
  <mergeCells count="6">
    <mergeCell ref="G2:G3"/>
    <mergeCell ref="A5:A6"/>
    <mergeCell ref="B5:C5"/>
    <mergeCell ref="A13:A14"/>
    <mergeCell ref="B13:D13"/>
    <mergeCell ref="F2:F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24" sqref="F24"/>
    </sheetView>
  </sheetViews>
  <sheetFormatPr defaultRowHeight="15" x14ac:dyDescent="0.25"/>
  <cols>
    <col min="1" max="1" width="9.7109375" customWidth="1"/>
    <col min="2" max="7" width="12.7109375" customWidth="1"/>
  </cols>
  <sheetData>
    <row r="1" spans="1:7" ht="16.5" thickBot="1" x14ac:dyDescent="0.3">
      <c r="A1" s="72" t="s">
        <v>73</v>
      </c>
      <c r="B1" s="72"/>
      <c r="C1" s="72"/>
      <c r="D1" s="72"/>
      <c r="E1" s="72"/>
      <c r="F1" s="72"/>
      <c r="G1" s="72"/>
    </row>
    <row r="2" spans="1:7" ht="38.25" x14ac:dyDescent="0.25">
      <c r="A2" s="33"/>
      <c r="B2" s="34" t="s">
        <v>65</v>
      </c>
      <c r="C2" s="34" t="s">
        <v>66</v>
      </c>
      <c r="D2" s="34" t="s">
        <v>67</v>
      </c>
      <c r="E2" s="34" t="s">
        <v>70</v>
      </c>
      <c r="F2" s="34" t="s">
        <v>71</v>
      </c>
      <c r="G2" s="35" t="s">
        <v>72</v>
      </c>
    </row>
    <row r="3" spans="1:7" x14ac:dyDescent="0.25">
      <c r="A3" s="70">
        <v>1</v>
      </c>
      <c r="B3" s="20">
        <v>1</v>
      </c>
      <c r="C3" s="20">
        <v>1</v>
      </c>
      <c r="D3" s="21" t="s">
        <v>68</v>
      </c>
      <c r="E3" s="22">
        <f>B3*'Regression Results'!$C$2</f>
        <v>20.203699931482753</v>
      </c>
      <c r="F3" s="22">
        <f>'Regression Results'!B15+'Regression Results'!C15*C3+'Regression Results'!D15*'Regression Results'!$G$5*C3</f>
        <v>8.1851114005538967</v>
      </c>
      <c r="G3" s="26">
        <f>(E3-F3)*'Regression Results'!$G$14</f>
        <v>4014.2085693302379</v>
      </c>
    </row>
    <row r="4" spans="1:7" x14ac:dyDescent="0.25">
      <c r="A4" s="71"/>
      <c r="B4" s="23">
        <v>3</v>
      </c>
      <c r="C4" s="23">
        <v>3</v>
      </c>
      <c r="D4" s="24" t="s">
        <v>69</v>
      </c>
      <c r="E4" s="25">
        <f>'Regression Results'!B7+'Regression Results'!$G$5*'Regression Results'!C7</f>
        <v>31.20070908631898</v>
      </c>
      <c r="F4" s="25">
        <f>'Regression Results'!B15+'Regression Results'!C15*C4+'Regression Results'!D15*'Regression Results'!$G$5*C4</f>
        <v>17.148949183557239</v>
      </c>
      <c r="G4" s="27">
        <f>(E4-F4)*'Regression Results'!$G$14</f>
        <v>4693.2878075224216</v>
      </c>
    </row>
    <row r="5" spans="1:7" x14ac:dyDescent="0.25">
      <c r="A5" s="70">
        <v>2</v>
      </c>
      <c r="B5" s="20">
        <v>1</v>
      </c>
      <c r="C5" s="20">
        <v>1</v>
      </c>
      <c r="D5" s="21" t="s">
        <v>68</v>
      </c>
      <c r="E5" s="22">
        <f>B5*'Regression Results'!$C$2</f>
        <v>20.203699931482753</v>
      </c>
      <c r="F5" s="22">
        <f>'Regression Results'!B16+'Regression Results'!C16*C5+'Regression Results'!D16*'Regression Results'!$G$5*C5</f>
        <v>10.597676730640167</v>
      </c>
      <c r="G5" s="26">
        <f>(E5-F5)*'Regression Results'!$G$14</f>
        <v>3208.4117490814237</v>
      </c>
    </row>
    <row r="6" spans="1:7" x14ac:dyDescent="0.25">
      <c r="A6" s="71"/>
      <c r="B6" s="23">
        <v>6</v>
      </c>
      <c r="C6" s="23">
        <v>6</v>
      </c>
      <c r="D6" s="24" t="s">
        <v>69</v>
      </c>
      <c r="E6" s="25">
        <f>'Regression Results'!B8+'Regression Results'!$G$5*'Regression Results'!C8</f>
        <v>44.503302264649854</v>
      </c>
      <c r="F6" s="25">
        <f>'Regression Results'!B16+'Regression Results'!C16*C6+'Regression Results'!D16*'Regression Results'!$G$5*C6</f>
        <v>34.286538596887468</v>
      </c>
      <c r="G6" s="27">
        <f>(E6-F6)*'Regression Results'!$G$14</f>
        <v>3412.3990650326368</v>
      </c>
    </row>
    <row r="7" spans="1:7" x14ac:dyDescent="0.25">
      <c r="A7" s="70">
        <v>3</v>
      </c>
      <c r="B7" s="20">
        <v>2</v>
      </c>
      <c r="C7" s="20">
        <v>2</v>
      </c>
      <c r="D7" s="21" t="s">
        <v>68</v>
      </c>
      <c r="E7" s="22">
        <f>B7*'Regression Results'!$C$2</f>
        <v>40.407399862965505</v>
      </c>
      <c r="F7" s="22">
        <f>'Regression Results'!B17+'Regression Results'!C17*C7+'Regression Results'!D17*'Regression Results'!$G$5*C7</f>
        <v>20.882811613489892</v>
      </c>
      <c r="G7" s="26">
        <f>(E7-F7)*'Regression Results'!$G$14</f>
        <v>6521.2124753248545</v>
      </c>
    </row>
    <row r="8" spans="1:7" x14ac:dyDescent="0.25">
      <c r="A8" s="71"/>
      <c r="B8" s="23">
        <v>6</v>
      </c>
      <c r="C8" s="23">
        <v>6</v>
      </c>
      <c r="D8" s="24" t="s">
        <v>69</v>
      </c>
      <c r="E8" s="25">
        <f>'Regression Results'!B9+'Regression Results'!$G$5*'Regression Results'!C9</f>
        <v>80.778371876087675</v>
      </c>
      <c r="F8" s="25">
        <f>'Regression Results'!B17+'Regression Results'!C17*C8+'Regression Results'!D17*'Regression Results'!$G$5*C8</f>
        <v>42.130326452987404</v>
      </c>
      <c r="G8" s="27">
        <f>(E8-F8)*'Regression Results'!$G$14</f>
        <v>12908.447171315491</v>
      </c>
    </row>
    <row r="9" spans="1:7" ht="15.75" thickBot="1" x14ac:dyDescent="0.3">
      <c r="A9" s="28">
        <v>4</v>
      </c>
      <c r="B9" s="29">
        <v>10</v>
      </c>
      <c r="C9" s="29">
        <v>10</v>
      </c>
      <c r="D9" s="30" t="s">
        <v>68</v>
      </c>
      <c r="E9" s="31">
        <f>B9*'Regression Results'!$C$2</f>
        <v>202.03699931482754</v>
      </c>
      <c r="F9" s="31">
        <f>'Regression Results'!B18+'Regression Results'!D18*'Regression Results'!$G$5</f>
        <v>66.142783613570828</v>
      </c>
      <c r="G9" s="32">
        <f>(E9-F9)*'Regression Results'!$G$14</f>
        <v>45388.668044219739</v>
      </c>
    </row>
  </sheetData>
  <mergeCells count="4">
    <mergeCell ref="A3:A4"/>
    <mergeCell ref="A5:A6"/>
    <mergeCell ref="A7:A8"/>
    <mergeCell ref="A1:G1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5" tint="-0.499984740745262"/>
  </sheetPr>
  <dimension ref="A1:G951"/>
  <sheetViews>
    <sheetView topLeftCell="A607" workbookViewId="0">
      <selection activeCell="S638" sqref="S638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idden="1" x14ac:dyDescent="0.25">
      <c r="A2" t="s">
        <v>7</v>
      </c>
      <c r="B2">
        <v>2</v>
      </c>
      <c r="C2">
        <v>1</v>
      </c>
      <c r="D2">
        <v>52</v>
      </c>
      <c r="E2">
        <v>21.12</v>
      </c>
      <c r="F2">
        <v>1</v>
      </c>
      <c r="G2">
        <v>52</v>
      </c>
    </row>
    <row r="3" spans="1:7" hidden="1" x14ac:dyDescent="0.25">
      <c r="A3" t="s">
        <v>7</v>
      </c>
      <c r="B3">
        <v>2</v>
      </c>
      <c r="C3">
        <v>1</v>
      </c>
      <c r="D3">
        <v>46</v>
      </c>
      <c r="E3">
        <v>21.12</v>
      </c>
      <c r="F3">
        <v>1</v>
      </c>
      <c r="G3">
        <v>46</v>
      </c>
    </row>
    <row r="4" spans="1:7" hidden="1" x14ac:dyDescent="0.25">
      <c r="A4" t="s">
        <v>7</v>
      </c>
      <c r="B4">
        <v>2</v>
      </c>
      <c r="C4">
        <v>1</v>
      </c>
      <c r="D4">
        <v>31</v>
      </c>
      <c r="E4">
        <v>21.12</v>
      </c>
      <c r="F4">
        <v>1</v>
      </c>
      <c r="G4">
        <v>31</v>
      </c>
    </row>
    <row r="5" spans="1:7" hidden="1" x14ac:dyDescent="0.25">
      <c r="A5" t="s">
        <v>7</v>
      </c>
      <c r="B5">
        <v>2</v>
      </c>
      <c r="C5">
        <v>1</v>
      </c>
      <c r="D5">
        <v>31</v>
      </c>
      <c r="E5">
        <v>21.12</v>
      </c>
      <c r="F5">
        <v>1</v>
      </c>
      <c r="G5">
        <v>31</v>
      </c>
    </row>
    <row r="6" spans="1:7" hidden="1" x14ac:dyDescent="0.25">
      <c r="A6" t="s">
        <v>7</v>
      </c>
      <c r="B6">
        <v>2</v>
      </c>
      <c r="C6">
        <v>1</v>
      </c>
      <c r="D6">
        <v>32</v>
      </c>
      <c r="E6">
        <v>21.12</v>
      </c>
      <c r="F6">
        <v>1</v>
      </c>
      <c r="G6">
        <v>32</v>
      </c>
    </row>
    <row r="7" spans="1:7" hidden="1" x14ac:dyDescent="0.25">
      <c r="A7" t="s">
        <v>7</v>
      </c>
      <c r="B7">
        <v>2</v>
      </c>
      <c r="C7">
        <v>1</v>
      </c>
      <c r="D7">
        <v>31</v>
      </c>
      <c r="E7">
        <v>21.12</v>
      </c>
      <c r="F7">
        <v>1</v>
      </c>
      <c r="G7">
        <v>31</v>
      </c>
    </row>
    <row r="8" spans="1:7" hidden="1" x14ac:dyDescent="0.25">
      <c r="A8" t="s">
        <v>7</v>
      </c>
      <c r="B8">
        <v>2</v>
      </c>
      <c r="C8">
        <v>1</v>
      </c>
      <c r="D8">
        <v>30</v>
      </c>
      <c r="E8">
        <v>21.12</v>
      </c>
      <c r="F8">
        <v>1</v>
      </c>
      <c r="G8">
        <v>30</v>
      </c>
    </row>
    <row r="9" spans="1:7" hidden="1" x14ac:dyDescent="0.25">
      <c r="A9" t="s">
        <v>7</v>
      </c>
      <c r="B9">
        <v>2</v>
      </c>
      <c r="C9">
        <v>1</v>
      </c>
      <c r="D9">
        <v>35</v>
      </c>
      <c r="E9">
        <v>21.12</v>
      </c>
      <c r="F9">
        <v>1</v>
      </c>
      <c r="G9">
        <v>35</v>
      </c>
    </row>
    <row r="10" spans="1:7" hidden="1" x14ac:dyDescent="0.25">
      <c r="A10" t="s">
        <v>7</v>
      </c>
      <c r="B10">
        <v>2</v>
      </c>
      <c r="C10">
        <v>1</v>
      </c>
      <c r="D10">
        <v>39</v>
      </c>
      <c r="E10">
        <v>21.12</v>
      </c>
      <c r="F10">
        <v>1</v>
      </c>
      <c r="G10">
        <v>39</v>
      </c>
    </row>
    <row r="11" spans="1:7" hidden="1" x14ac:dyDescent="0.25">
      <c r="A11" t="s">
        <v>7</v>
      </c>
      <c r="B11">
        <v>2</v>
      </c>
      <c r="C11">
        <v>1</v>
      </c>
      <c r="D11">
        <v>38</v>
      </c>
      <c r="E11">
        <v>21.12</v>
      </c>
      <c r="F11">
        <v>1</v>
      </c>
      <c r="G11">
        <v>38</v>
      </c>
    </row>
    <row r="12" spans="1:7" hidden="1" x14ac:dyDescent="0.25">
      <c r="A12" t="s">
        <v>7</v>
      </c>
      <c r="B12">
        <v>2</v>
      </c>
      <c r="C12">
        <v>1</v>
      </c>
      <c r="D12">
        <v>35</v>
      </c>
      <c r="E12">
        <v>21.12</v>
      </c>
      <c r="F12">
        <v>1</v>
      </c>
      <c r="G12">
        <v>35</v>
      </c>
    </row>
    <row r="13" spans="1:7" hidden="1" x14ac:dyDescent="0.25">
      <c r="A13" t="s">
        <v>7</v>
      </c>
      <c r="B13">
        <v>2</v>
      </c>
      <c r="C13">
        <v>1</v>
      </c>
      <c r="D13">
        <v>45</v>
      </c>
      <c r="E13">
        <v>21.12</v>
      </c>
      <c r="F13">
        <v>1</v>
      </c>
      <c r="G13">
        <v>45</v>
      </c>
    </row>
    <row r="14" spans="1:7" hidden="1" x14ac:dyDescent="0.25">
      <c r="A14" t="s">
        <v>7</v>
      </c>
      <c r="B14">
        <v>2</v>
      </c>
      <c r="C14">
        <v>1</v>
      </c>
      <c r="D14">
        <v>35</v>
      </c>
      <c r="E14">
        <v>21.12</v>
      </c>
      <c r="F14">
        <v>1</v>
      </c>
      <c r="G14">
        <v>35</v>
      </c>
    </row>
    <row r="15" spans="1:7" hidden="1" x14ac:dyDescent="0.25">
      <c r="A15" t="s">
        <v>7</v>
      </c>
      <c r="B15">
        <v>2</v>
      </c>
      <c r="C15">
        <v>1</v>
      </c>
      <c r="D15">
        <v>33</v>
      </c>
      <c r="E15">
        <v>21.12</v>
      </c>
      <c r="F15">
        <v>1</v>
      </c>
      <c r="G15">
        <v>33</v>
      </c>
    </row>
    <row r="16" spans="1:7" hidden="1" x14ac:dyDescent="0.25">
      <c r="A16" t="s">
        <v>7</v>
      </c>
      <c r="B16">
        <v>2</v>
      </c>
      <c r="C16">
        <v>1</v>
      </c>
      <c r="D16">
        <v>38</v>
      </c>
      <c r="E16">
        <v>20.67</v>
      </c>
      <c r="F16">
        <v>1</v>
      </c>
      <c r="G16">
        <v>38</v>
      </c>
    </row>
    <row r="17" spans="1:7" hidden="1" x14ac:dyDescent="0.25">
      <c r="A17" t="s">
        <v>7</v>
      </c>
      <c r="B17">
        <v>2</v>
      </c>
      <c r="C17">
        <v>1</v>
      </c>
      <c r="D17">
        <v>35</v>
      </c>
      <c r="E17">
        <v>19.87</v>
      </c>
      <c r="F17">
        <v>1</v>
      </c>
      <c r="G17">
        <v>35</v>
      </c>
    </row>
    <row r="18" spans="1:7" hidden="1" x14ac:dyDescent="0.25">
      <c r="A18" t="s">
        <v>7</v>
      </c>
      <c r="B18">
        <v>2</v>
      </c>
      <c r="C18">
        <v>1</v>
      </c>
      <c r="D18">
        <v>32</v>
      </c>
      <c r="E18">
        <v>21.12</v>
      </c>
      <c r="F18">
        <v>1</v>
      </c>
      <c r="G18">
        <v>32</v>
      </c>
    </row>
    <row r="19" spans="1:7" hidden="1" x14ac:dyDescent="0.25">
      <c r="A19" t="s">
        <v>7</v>
      </c>
      <c r="B19">
        <v>2</v>
      </c>
      <c r="C19">
        <v>1</v>
      </c>
      <c r="D19">
        <v>35</v>
      </c>
      <c r="E19">
        <v>21.12</v>
      </c>
      <c r="F19">
        <v>1</v>
      </c>
      <c r="G19">
        <v>35</v>
      </c>
    </row>
    <row r="20" spans="1:7" hidden="1" x14ac:dyDescent="0.25">
      <c r="A20" t="s">
        <v>7</v>
      </c>
      <c r="B20">
        <v>2</v>
      </c>
      <c r="C20">
        <v>1</v>
      </c>
      <c r="D20">
        <v>35</v>
      </c>
      <c r="E20">
        <v>21.12</v>
      </c>
      <c r="F20">
        <v>1</v>
      </c>
      <c r="G20">
        <v>35</v>
      </c>
    </row>
    <row r="21" spans="1:7" hidden="1" x14ac:dyDescent="0.25">
      <c r="A21" t="s">
        <v>7</v>
      </c>
      <c r="B21">
        <v>2</v>
      </c>
      <c r="C21">
        <v>1</v>
      </c>
      <c r="D21">
        <v>32</v>
      </c>
      <c r="E21">
        <v>21.12</v>
      </c>
      <c r="F21">
        <v>1</v>
      </c>
      <c r="G21">
        <v>32</v>
      </c>
    </row>
    <row r="22" spans="1:7" hidden="1" x14ac:dyDescent="0.25">
      <c r="A22" t="s">
        <v>7</v>
      </c>
      <c r="B22">
        <v>2</v>
      </c>
      <c r="C22">
        <v>1</v>
      </c>
      <c r="D22">
        <v>44</v>
      </c>
      <c r="E22">
        <v>19.66</v>
      </c>
      <c r="F22">
        <v>1</v>
      </c>
      <c r="G22">
        <v>44</v>
      </c>
    </row>
    <row r="23" spans="1:7" hidden="1" x14ac:dyDescent="0.25">
      <c r="A23" t="s">
        <v>7</v>
      </c>
      <c r="B23">
        <v>2</v>
      </c>
      <c r="C23">
        <v>1</v>
      </c>
      <c r="D23">
        <v>34</v>
      </c>
      <c r="E23">
        <v>21.12</v>
      </c>
      <c r="F23">
        <v>1</v>
      </c>
      <c r="G23">
        <v>34</v>
      </c>
    </row>
    <row r="24" spans="1:7" hidden="1" x14ac:dyDescent="0.25">
      <c r="A24" t="s">
        <v>7</v>
      </c>
      <c r="B24">
        <v>2</v>
      </c>
      <c r="C24">
        <v>1</v>
      </c>
      <c r="D24">
        <v>37</v>
      </c>
      <c r="E24">
        <v>21.12</v>
      </c>
      <c r="F24">
        <v>1</v>
      </c>
      <c r="G24">
        <v>37</v>
      </c>
    </row>
    <row r="25" spans="1:7" hidden="1" x14ac:dyDescent="0.25">
      <c r="A25" t="s">
        <v>7</v>
      </c>
      <c r="B25">
        <v>2</v>
      </c>
      <c r="C25">
        <v>1</v>
      </c>
      <c r="D25">
        <v>33</v>
      </c>
      <c r="E25">
        <v>21.12</v>
      </c>
      <c r="F25">
        <v>1</v>
      </c>
      <c r="G25">
        <v>33</v>
      </c>
    </row>
    <row r="26" spans="1:7" hidden="1" x14ac:dyDescent="0.25">
      <c r="A26" t="s">
        <v>7</v>
      </c>
      <c r="B26">
        <v>2</v>
      </c>
      <c r="C26">
        <v>1</v>
      </c>
      <c r="D26">
        <v>28</v>
      </c>
      <c r="E26">
        <v>21.12</v>
      </c>
      <c r="F26">
        <v>1</v>
      </c>
      <c r="G26">
        <v>28</v>
      </c>
    </row>
    <row r="27" spans="1:7" hidden="1" x14ac:dyDescent="0.25">
      <c r="A27" t="s">
        <v>7</v>
      </c>
      <c r="B27">
        <v>2</v>
      </c>
      <c r="C27">
        <v>1</v>
      </c>
      <c r="D27">
        <v>31</v>
      </c>
      <c r="E27">
        <v>21.12</v>
      </c>
      <c r="F27">
        <v>1</v>
      </c>
      <c r="G27">
        <v>31</v>
      </c>
    </row>
    <row r="28" spans="1:7" hidden="1" x14ac:dyDescent="0.25">
      <c r="A28" t="s">
        <v>7</v>
      </c>
      <c r="B28">
        <v>2</v>
      </c>
      <c r="C28">
        <v>1</v>
      </c>
      <c r="D28">
        <v>34</v>
      </c>
      <c r="E28">
        <v>21.12</v>
      </c>
      <c r="F28">
        <v>1</v>
      </c>
      <c r="G28">
        <v>34</v>
      </c>
    </row>
    <row r="29" spans="1:7" hidden="1" x14ac:dyDescent="0.25">
      <c r="A29" t="s">
        <v>7</v>
      </c>
      <c r="B29">
        <v>2</v>
      </c>
      <c r="C29">
        <v>1</v>
      </c>
      <c r="D29">
        <v>32</v>
      </c>
      <c r="E29">
        <v>21.12</v>
      </c>
      <c r="F29">
        <v>1</v>
      </c>
      <c r="G29">
        <v>32</v>
      </c>
    </row>
    <row r="30" spans="1:7" hidden="1" x14ac:dyDescent="0.25">
      <c r="A30" t="s">
        <v>7</v>
      </c>
      <c r="B30">
        <v>2</v>
      </c>
      <c r="C30">
        <v>1</v>
      </c>
      <c r="D30">
        <v>36</v>
      </c>
      <c r="E30">
        <v>21.12</v>
      </c>
      <c r="F30">
        <v>1</v>
      </c>
      <c r="G30">
        <v>36</v>
      </c>
    </row>
    <row r="31" spans="1:7" hidden="1" x14ac:dyDescent="0.25">
      <c r="A31" t="s">
        <v>7</v>
      </c>
      <c r="B31">
        <v>2</v>
      </c>
      <c r="C31">
        <v>1</v>
      </c>
      <c r="D31">
        <v>34</v>
      </c>
      <c r="E31">
        <v>21.12</v>
      </c>
      <c r="F31">
        <v>1</v>
      </c>
      <c r="G31">
        <v>34</v>
      </c>
    </row>
    <row r="32" spans="1:7" hidden="1" x14ac:dyDescent="0.25">
      <c r="A32" t="s">
        <v>7</v>
      </c>
      <c r="B32">
        <v>2</v>
      </c>
      <c r="C32">
        <v>1</v>
      </c>
      <c r="D32">
        <v>30</v>
      </c>
      <c r="E32">
        <v>21.12</v>
      </c>
      <c r="F32">
        <v>1</v>
      </c>
      <c r="G32">
        <v>30</v>
      </c>
    </row>
    <row r="33" spans="1:7" hidden="1" x14ac:dyDescent="0.25">
      <c r="A33" t="s">
        <v>7</v>
      </c>
      <c r="B33">
        <v>2</v>
      </c>
      <c r="C33">
        <v>1</v>
      </c>
      <c r="D33">
        <v>27</v>
      </c>
      <c r="E33">
        <v>21.12</v>
      </c>
      <c r="F33">
        <v>1</v>
      </c>
      <c r="G33">
        <v>27</v>
      </c>
    </row>
    <row r="34" spans="1:7" hidden="1" x14ac:dyDescent="0.25">
      <c r="A34" t="s">
        <v>7</v>
      </c>
      <c r="B34">
        <v>2</v>
      </c>
      <c r="C34">
        <v>1</v>
      </c>
      <c r="D34">
        <v>28</v>
      </c>
      <c r="E34">
        <v>21.12</v>
      </c>
      <c r="F34">
        <v>1</v>
      </c>
      <c r="G34">
        <v>28</v>
      </c>
    </row>
    <row r="35" spans="1:7" hidden="1" x14ac:dyDescent="0.25">
      <c r="A35" t="s">
        <v>7</v>
      </c>
      <c r="B35">
        <v>2</v>
      </c>
      <c r="C35">
        <v>1</v>
      </c>
      <c r="D35">
        <v>36</v>
      </c>
      <c r="E35">
        <v>21.12</v>
      </c>
      <c r="F35">
        <v>1</v>
      </c>
      <c r="G35">
        <v>36</v>
      </c>
    </row>
    <row r="36" spans="1:7" hidden="1" x14ac:dyDescent="0.25">
      <c r="A36" t="s">
        <v>7</v>
      </c>
      <c r="B36">
        <v>2</v>
      </c>
      <c r="C36">
        <v>1</v>
      </c>
      <c r="D36">
        <v>30</v>
      </c>
      <c r="E36">
        <v>21.12</v>
      </c>
      <c r="F36">
        <v>1</v>
      </c>
      <c r="G36">
        <v>30</v>
      </c>
    </row>
    <row r="37" spans="1:7" hidden="1" x14ac:dyDescent="0.25">
      <c r="A37" t="s">
        <v>7</v>
      </c>
      <c r="B37">
        <v>2</v>
      </c>
      <c r="C37">
        <v>1</v>
      </c>
      <c r="D37">
        <v>32</v>
      </c>
      <c r="E37">
        <v>21.12</v>
      </c>
      <c r="F37">
        <v>1</v>
      </c>
      <c r="G37">
        <v>32</v>
      </c>
    </row>
    <row r="38" spans="1:7" hidden="1" x14ac:dyDescent="0.25">
      <c r="A38" t="s">
        <v>7</v>
      </c>
      <c r="B38">
        <v>2</v>
      </c>
      <c r="C38">
        <v>1</v>
      </c>
      <c r="D38">
        <v>38</v>
      </c>
      <c r="E38">
        <v>21.12</v>
      </c>
      <c r="F38">
        <v>1</v>
      </c>
      <c r="G38">
        <v>38</v>
      </c>
    </row>
    <row r="39" spans="1:7" hidden="1" x14ac:dyDescent="0.25">
      <c r="A39" t="s">
        <v>7</v>
      </c>
      <c r="B39">
        <v>2</v>
      </c>
      <c r="C39">
        <v>1</v>
      </c>
      <c r="D39">
        <v>35</v>
      </c>
      <c r="E39">
        <v>21.12</v>
      </c>
      <c r="F39">
        <v>1</v>
      </c>
      <c r="G39">
        <v>35</v>
      </c>
    </row>
    <row r="40" spans="1:7" hidden="1" x14ac:dyDescent="0.25">
      <c r="A40" t="s">
        <v>7</v>
      </c>
      <c r="B40">
        <v>2</v>
      </c>
      <c r="C40">
        <v>1</v>
      </c>
      <c r="D40">
        <v>36</v>
      </c>
      <c r="E40">
        <v>21.12</v>
      </c>
      <c r="F40">
        <v>1</v>
      </c>
      <c r="G40">
        <v>36</v>
      </c>
    </row>
    <row r="41" spans="1:7" hidden="1" x14ac:dyDescent="0.25">
      <c r="A41" t="s">
        <v>7</v>
      </c>
      <c r="B41">
        <v>2</v>
      </c>
      <c r="C41">
        <v>1</v>
      </c>
      <c r="D41">
        <v>35</v>
      </c>
      <c r="E41">
        <v>19.850000000000001</v>
      </c>
      <c r="F41">
        <v>1</v>
      </c>
      <c r="G41">
        <v>35</v>
      </c>
    </row>
    <row r="42" spans="1:7" hidden="1" x14ac:dyDescent="0.25">
      <c r="A42" t="s">
        <v>7</v>
      </c>
      <c r="B42">
        <v>2</v>
      </c>
      <c r="C42">
        <v>1</v>
      </c>
      <c r="D42">
        <v>33</v>
      </c>
      <c r="E42">
        <v>19.940000000000001</v>
      </c>
      <c r="F42">
        <v>1</v>
      </c>
      <c r="G42">
        <v>33</v>
      </c>
    </row>
    <row r="43" spans="1:7" hidden="1" x14ac:dyDescent="0.25">
      <c r="A43" t="s">
        <v>7</v>
      </c>
      <c r="B43">
        <v>2</v>
      </c>
      <c r="C43">
        <v>1</v>
      </c>
      <c r="D43">
        <v>30</v>
      </c>
      <c r="E43">
        <v>19.84</v>
      </c>
      <c r="F43">
        <v>1</v>
      </c>
      <c r="G43">
        <v>30</v>
      </c>
    </row>
    <row r="44" spans="1:7" hidden="1" x14ac:dyDescent="0.25">
      <c r="A44" t="s">
        <v>7</v>
      </c>
      <c r="B44">
        <v>2</v>
      </c>
      <c r="C44">
        <v>1</v>
      </c>
      <c r="D44">
        <v>35</v>
      </c>
      <c r="E44">
        <v>20.07</v>
      </c>
      <c r="F44">
        <v>1</v>
      </c>
      <c r="G44">
        <v>35</v>
      </c>
    </row>
    <row r="45" spans="1:7" hidden="1" x14ac:dyDescent="0.25">
      <c r="A45" t="s">
        <v>7</v>
      </c>
      <c r="B45">
        <v>2</v>
      </c>
      <c r="C45">
        <v>1</v>
      </c>
      <c r="D45">
        <v>48</v>
      </c>
      <c r="E45">
        <v>21.12</v>
      </c>
      <c r="F45">
        <v>1</v>
      </c>
      <c r="G45">
        <v>48</v>
      </c>
    </row>
    <row r="46" spans="1:7" hidden="1" x14ac:dyDescent="0.25">
      <c r="A46" t="s">
        <v>8</v>
      </c>
      <c r="B46">
        <v>2</v>
      </c>
      <c r="C46">
        <v>1</v>
      </c>
      <c r="D46">
        <v>36</v>
      </c>
      <c r="E46">
        <v>22.32</v>
      </c>
      <c r="F46">
        <v>1</v>
      </c>
      <c r="G46">
        <v>36</v>
      </c>
    </row>
    <row r="47" spans="1:7" hidden="1" x14ac:dyDescent="0.25">
      <c r="A47" t="s">
        <v>8</v>
      </c>
      <c r="B47">
        <v>2</v>
      </c>
      <c r="C47">
        <v>1</v>
      </c>
      <c r="D47">
        <v>46</v>
      </c>
      <c r="E47">
        <v>21.82</v>
      </c>
      <c r="F47">
        <v>1</v>
      </c>
      <c r="G47">
        <v>46</v>
      </c>
    </row>
    <row r="48" spans="1:7" hidden="1" x14ac:dyDescent="0.25">
      <c r="A48" t="s">
        <v>8</v>
      </c>
      <c r="B48">
        <v>2</v>
      </c>
      <c r="C48">
        <v>1</v>
      </c>
      <c r="D48">
        <v>41</v>
      </c>
      <c r="E48">
        <v>22.32</v>
      </c>
      <c r="F48">
        <v>1</v>
      </c>
      <c r="G48">
        <v>41</v>
      </c>
    </row>
    <row r="49" spans="1:7" hidden="1" x14ac:dyDescent="0.25">
      <c r="A49" t="s">
        <v>8</v>
      </c>
      <c r="B49">
        <v>2</v>
      </c>
      <c r="C49">
        <v>1</v>
      </c>
      <c r="D49">
        <v>38</v>
      </c>
      <c r="E49">
        <v>22.32</v>
      </c>
      <c r="F49">
        <v>1</v>
      </c>
      <c r="G49">
        <v>38</v>
      </c>
    </row>
    <row r="50" spans="1:7" hidden="1" x14ac:dyDescent="0.25">
      <c r="A50" t="s">
        <v>8</v>
      </c>
      <c r="B50">
        <v>2</v>
      </c>
      <c r="C50">
        <v>1</v>
      </c>
      <c r="D50">
        <v>30</v>
      </c>
      <c r="E50">
        <v>22.32</v>
      </c>
      <c r="F50">
        <v>1</v>
      </c>
      <c r="G50">
        <v>30</v>
      </c>
    </row>
    <row r="51" spans="1:7" hidden="1" x14ac:dyDescent="0.25">
      <c r="A51" t="s">
        <v>8</v>
      </c>
      <c r="B51">
        <v>2</v>
      </c>
      <c r="C51">
        <v>1</v>
      </c>
      <c r="D51">
        <v>30</v>
      </c>
      <c r="E51">
        <v>22.32</v>
      </c>
      <c r="F51">
        <v>1</v>
      </c>
      <c r="G51">
        <v>30</v>
      </c>
    </row>
    <row r="52" spans="1:7" hidden="1" x14ac:dyDescent="0.25">
      <c r="A52" t="s">
        <v>8</v>
      </c>
      <c r="B52">
        <v>2</v>
      </c>
      <c r="C52">
        <v>1</v>
      </c>
      <c r="D52">
        <v>32</v>
      </c>
      <c r="E52">
        <v>22.32</v>
      </c>
      <c r="F52">
        <v>1</v>
      </c>
      <c r="G52">
        <v>32</v>
      </c>
    </row>
    <row r="53" spans="1:7" hidden="1" x14ac:dyDescent="0.25">
      <c r="A53" t="s">
        <v>8</v>
      </c>
      <c r="B53">
        <v>2</v>
      </c>
      <c r="C53">
        <v>1</v>
      </c>
      <c r="D53">
        <v>42</v>
      </c>
      <c r="E53">
        <v>21.69</v>
      </c>
      <c r="F53">
        <v>1</v>
      </c>
      <c r="G53">
        <v>42</v>
      </c>
    </row>
    <row r="54" spans="1:7" hidden="1" x14ac:dyDescent="0.25">
      <c r="A54" t="s">
        <v>8</v>
      </c>
      <c r="B54">
        <v>2</v>
      </c>
      <c r="C54">
        <v>1</v>
      </c>
      <c r="D54">
        <v>32</v>
      </c>
      <c r="E54">
        <v>22.32</v>
      </c>
      <c r="F54">
        <v>1</v>
      </c>
      <c r="G54">
        <v>32</v>
      </c>
    </row>
    <row r="55" spans="1:7" hidden="1" x14ac:dyDescent="0.25">
      <c r="A55" t="s">
        <v>8</v>
      </c>
      <c r="B55">
        <v>2</v>
      </c>
      <c r="C55">
        <v>1</v>
      </c>
      <c r="D55">
        <v>39</v>
      </c>
      <c r="E55">
        <v>22.32</v>
      </c>
      <c r="F55">
        <v>1</v>
      </c>
      <c r="G55">
        <v>39</v>
      </c>
    </row>
    <row r="56" spans="1:7" hidden="1" x14ac:dyDescent="0.25">
      <c r="A56" t="s">
        <v>8</v>
      </c>
      <c r="B56">
        <v>2</v>
      </c>
      <c r="C56">
        <v>1</v>
      </c>
      <c r="D56">
        <v>32</v>
      </c>
      <c r="E56">
        <v>22.32</v>
      </c>
      <c r="F56">
        <v>1</v>
      </c>
      <c r="G56">
        <v>32</v>
      </c>
    </row>
    <row r="57" spans="1:7" hidden="1" x14ac:dyDescent="0.25">
      <c r="A57" t="s">
        <v>8</v>
      </c>
      <c r="B57">
        <v>2</v>
      </c>
      <c r="C57">
        <v>1</v>
      </c>
      <c r="D57">
        <v>28</v>
      </c>
      <c r="E57">
        <v>22.32</v>
      </c>
      <c r="F57">
        <v>1</v>
      </c>
      <c r="G57">
        <v>28</v>
      </c>
    </row>
    <row r="58" spans="1:7" hidden="1" x14ac:dyDescent="0.25">
      <c r="A58" t="s">
        <v>8</v>
      </c>
      <c r="B58">
        <v>2</v>
      </c>
      <c r="C58">
        <v>1</v>
      </c>
      <c r="D58">
        <v>24</v>
      </c>
      <c r="E58">
        <v>22.32</v>
      </c>
      <c r="F58">
        <v>1</v>
      </c>
      <c r="G58">
        <v>24</v>
      </c>
    </row>
    <row r="59" spans="1:7" hidden="1" x14ac:dyDescent="0.25">
      <c r="A59" t="s">
        <v>8</v>
      </c>
      <c r="B59">
        <v>2</v>
      </c>
      <c r="C59">
        <v>1</v>
      </c>
      <c r="D59">
        <v>25</v>
      </c>
      <c r="E59">
        <v>22.32</v>
      </c>
      <c r="F59">
        <v>1</v>
      </c>
      <c r="G59">
        <v>25</v>
      </c>
    </row>
    <row r="60" spans="1:7" hidden="1" x14ac:dyDescent="0.25">
      <c r="A60" t="s">
        <v>8</v>
      </c>
      <c r="B60">
        <v>2</v>
      </c>
      <c r="C60">
        <v>1</v>
      </c>
      <c r="D60">
        <v>26</v>
      </c>
      <c r="E60">
        <v>22.06</v>
      </c>
      <c r="F60">
        <v>1</v>
      </c>
      <c r="G60">
        <v>26</v>
      </c>
    </row>
    <row r="61" spans="1:7" hidden="1" x14ac:dyDescent="0.25">
      <c r="A61" t="s">
        <v>8</v>
      </c>
      <c r="B61">
        <v>2</v>
      </c>
      <c r="C61">
        <v>1</v>
      </c>
      <c r="D61">
        <v>29</v>
      </c>
      <c r="E61">
        <v>22.32</v>
      </c>
      <c r="F61">
        <v>1</v>
      </c>
      <c r="G61">
        <v>29</v>
      </c>
    </row>
    <row r="62" spans="1:7" hidden="1" x14ac:dyDescent="0.25">
      <c r="A62" t="s">
        <v>8</v>
      </c>
      <c r="B62">
        <v>2</v>
      </c>
      <c r="C62">
        <v>1</v>
      </c>
      <c r="D62">
        <v>29</v>
      </c>
      <c r="E62">
        <v>22.32</v>
      </c>
      <c r="F62">
        <v>1</v>
      </c>
      <c r="G62">
        <v>29</v>
      </c>
    </row>
    <row r="63" spans="1:7" hidden="1" x14ac:dyDescent="0.25">
      <c r="A63" t="s">
        <v>8</v>
      </c>
      <c r="B63">
        <v>2</v>
      </c>
      <c r="C63">
        <v>1</v>
      </c>
      <c r="D63">
        <v>32</v>
      </c>
      <c r="E63">
        <v>22.32</v>
      </c>
      <c r="F63">
        <v>1</v>
      </c>
      <c r="G63">
        <v>32</v>
      </c>
    </row>
    <row r="64" spans="1:7" hidden="1" x14ac:dyDescent="0.25">
      <c r="A64" t="s">
        <v>8</v>
      </c>
      <c r="B64">
        <v>2</v>
      </c>
      <c r="C64">
        <v>1</v>
      </c>
      <c r="D64">
        <v>41</v>
      </c>
      <c r="E64">
        <v>22.32</v>
      </c>
      <c r="F64">
        <v>1</v>
      </c>
      <c r="G64">
        <v>41</v>
      </c>
    </row>
    <row r="65" spans="1:7" hidden="1" x14ac:dyDescent="0.25">
      <c r="A65" t="s">
        <v>8</v>
      </c>
      <c r="B65">
        <v>2</v>
      </c>
      <c r="C65">
        <v>1</v>
      </c>
      <c r="D65">
        <v>32</v>
      </c>
      <c r="E65">
        <v>22.32</v>
      </c>
      <c r="F65">
        <v>1</v>
      </c>
      <c r="G65">
        <v>32</v>
      </c>
    </row>
    <row r="66" spans="1:7" hidden="1" x14ac:dyDescent="0.25">
      <c r="A66" t="s">
        <v>8</v>
      </c>
      <c r="B66">
        <v>2</v>
      </c>
      <c r="C66">
        <v>1</v>
      </c>
      <c r="D66">
        <v>24</v>
      </c>
      <c r="E66">
        <v>22.32</v>
      </c>
      <c r="F66">
        <v>1</v>
      </c>
      <c r="G66">
        <v>24</v>
      </c>
    </row>
    <row r="67" spans="1:7" hidden="1" x14ac:dyDescent="0.25">
      <c r="A67" t="s">
        <v>8</v>
      </c>
      <c r="B67">
        <v>2</v>
      </c>
      <c r="C67">
        <v>1</v>
      </c>
      <c r="D67">
        <v>29</v>
      </c>
      <c r="E67">
        <v>22.32</v>
      </c>
      <c r="F67">
        <v>1</v>
      </c>
      <c r="G67">
        <v>29</v>
      </c>
    </row>
    <row r="68" spans="1:7" hidden="1" x14ac:dyDescent="0.25">
      <c r="A68" t="s">
        <v>8</v>
      </c>
      <c r="B68">
        <v>2</v>
      </c>
      <c r="C68">
        <v>1</v>
      </c>
      <c r="D68">
        <v>34</v>
      </c>
      <c r="E68">
        <v>22.32</v>
      </c>
      <c r="F68">
        <v>1</v>
      </c>
      <c r="G68">
        <v>34</v>
      </c>
    </row>
    <row r="69" spans="1:7" hidden="1" x14ac:dyDescent="0.25">
      <c r="A69" t="s">
        <v>8</v>
      </c>
      <c r="B69">
        <v>2</v>
      </c>
      <c r="C69">
        <v>1</v>
      </c>
      <c r="D69">
        <v>25</v>
      </c>
      <c r="E69">
        <v>22.32</v>
      </c>
      <c r="F69">
        <v>1</v>
      </c>
      <c r="G69">
        <v>25</v>
      </c>
    </row>
    <row r="70" spans="1:7" hidden="1" x14ac:dyDescent="0.25">
      <c r="A70" t="s">
        <v>8</v>
      </c>
      <c r="B70">
        <v>2</v>
      </c>
      <c r="C70">
        <v>1</v>
      </c>
      <c r="D70">
        <v>31</v>
      </c>
      <c r="E70">
        <v>22.32</v>
      </c>
      <c r="F70">
        <v>1</v>
      </c>
      <c r="G70">
        <v>31</v>
      </c>
    </row>
    <row r="71" spans="1:7" hidden="1" x14ac:dyDescent="0.25">
      <c r="A71" t="s">
        <v>8</v>
      </c>
      <c r="B71">
        <v>2</v>
      </c>
      <c r="C71">
        <v>1</v>
      </c>
      <c r="D71">
        <v>34</v>
      </c>
      <c r="E71">
        <v>22.32</v>
      </c>
      <c r="F71">
        <v>1</v>
      </c>
      <c r="G71">
        <v>34</v>
      </c>
    </row>
    <row r="72" spans="1:7" hidden="1" x14ac:dyDescent="0.25">
      <c r="A72" t="s">
        <v>8</v>
      </c>
      <c r="B72">
        <v>2</v>
      </c>
      <c r="C72">
        <v>1</v>
      </c>
      <c r="D72">
        <v>29</v>
      </c>
      <c r="E72">
        <v>21.92</v>
      </c>
      <c r="F72">
        <v>1</v>
      </c>
      <c r="G72">
        <v>29</v>
      </c>
    </row>
    <row r="73" spans="1:7" hidden="1" x14ac:dyDescent="0.25">
      <c r="A73" t="s">
        <v>8</v>
      </c>
      <c r="B73">
        <v>2</v>
      </c>
      <c r="C73">
        <v>1</v>
      </c>
      <c r="D73">
        <v>18</v>
      </c>
      <c r="E73">
        <v>22.32</v>
      </c>
      <c r="F73">
        <v>1</v>
      </c>
      <c r="G73">
        <v>18</v>
      </c>
    </row>
    <row r="74" spans="1:7" hidden="1" x14ac:dyDescent="0.25">
      <c r="A74" t="s">
        <v>8</v>
      </c>
      <c r="B74">
        <v>2</v>
      </c>
      <c r="C74">
        <v>1</v>
      </c>
      <c r="D74">
        <v>22</v>
      </c>
      <c r="E74">
        <v>22.12</v>
      </c>
      <c r="F74">
        <v>1</v>
      </c>
      <c r="G74">
        <v>22</v>
      </c>
    </row>
    <row r="75" spans="1:7" hidden="1" x14ac:dyDescent="0.25">
      <c r="A75" t="s">
        <v>8</v>
      </c>
      <c r="B75">
        <v>2</v>
      </c>
      <c r="C75">
        <v>1</v>
      </c>
      <c r="D75">
        <v>32</v>
      </c>
      <c r="E75">
        <v>22.32</v>
      </c>
      <c r="F75">
        <v>1</v>
      </c>
      <c r="G75">
        <v>32</v>
      </c>
    </row>
    <row r="76" spans="1:7" hidden="1" x14ac:dyDescent="0.25">
      <c r="A76" t="s">
        <v>8</v>
      </c>
      <c r="B76">
        <v>2</v>
      </c>
      <c r="C76">
        <v>1</v>
      </c>
      <c r="D76">
        <v>34</v>
      </c>
      <c r="E76">
        <v>22.32</v>
      </c>
      <c r="F76">
        <v>1</v>
      </c>
      <c r="G76">
        <v>34</v>
      </c>
    </row>
    <row r="77" spans="1:7" hidden="1" x14ac:dyDescent="0.25">
      <c r="A77" t="s">
        <v>8</v>
      </c>
      <c r="B77">
        <v>2</v>
      </c>
      <c r="C77">
        <v>1</v>
      </c>
      <c r="D77">
        <v>34</v>
      </c>
      <c r="E77">
        <v>22.32</v>
      </c>
      <c r="F77">
        <v>1</v>
      </c>
      <c r="G77">
        <v>34</v>
      </c>
    </row>
    <row r="78" spans="1:7" hidden="1" x14ac:dyDescent="0.25">
      <c r="A78" t="s">
        <v>8</v>
      </c>
      <c r="B78">
        <v>2</v>
      </c>
      <c r="C78">
        <v>1</v>
      </c>
      <c r="D78">
        <v>32</v>
      </c>
      <c r="E78">
        <v>22.32</v>
      </c>
      <c r="F78">
        <v>1</v>
      </c>
      <c r="G78">
        <v>32</v>
      </c>
    </row>
    <row r="79" spans="1:7" hidden="1" x14ac:dyDescent="0.25">
      <c r="A79" t="s">
        <v>8</v>
      </c>
      <c r="B79">
        <v>2</v>
      </c>
      <c r="C79">
        <v>1</v>
      </c>
      <c r="D79">
        <v>26</v>
      </c>
      <c r="E79">
        <v>22.32</v>
      </c>
      <c r="F79">
        <v>1</v>
      </c>
      <c r="G79">
        <v>26</v>
      </c>
    </row>
    <row r="80" spans="1:7" hidden="1" x14ac:dyDescent="0.25">
      <c r="A80" t="s">
        <v>9</v>
      </c>
      <c r="B80">
        <v>3</v>
      </c>
      <c r="C80">
        <v>0</v>
      </c>
      <c r="D80">
        <v>33</v>
      </c>
      <c r="E80">
        <v>83</v>
      </c>
      <c r="F80">
        <v>6</v>
      </c>
      <c r="G80">
        <v>198</v>
      </c>
    </row>
    <row r="81" spans="1:7" hidden="1" x14ac:dyDescent="0.25">
      <c r="A81" t="s">
        <v>9</v>
      </c>
      <c r="B81">
        <v>3</v>
      </c>
      <c r="C81">
        <v>0</v>
      </c>
      <c r="D81">
        <v>14</v>
      </c>
      <c r="E81">
        <v>98.93</v>
      </c>
      <c r="F81">
        <v>6</v>
      </c>
      <c r="G81">
        <v>84</v>
      </c>
    </row>
    <row r="82" spans="1:7" hidden="1" x14ac:dyDescent="0.25">
      <c r="A82" t="s">
        <v>9</v>
      </c>
      <c r="B82">
        <v>3</v>
      </c>
      <c r="C82">
        <v>0</v>
      </c>
      <c r="D82">
        <v>20</v>
      </c>
      <c r="E82">
        <v>85.7</v>
      </c>
      <c r="F82">
        <v>6</v>
      </c>
      <c r="G82">
        <v>120</v>
      </c>
    </row>
    <row r="83" spans="1:7" hidden="1" x14ac:dyDescent="0.25">
      <c r="A83" t="s">
        <v>9</v>
      </c>
      <c r="B83">
        <v>3</v>
      </c>
      <c r="C83">
        <v>0</v>
      </c>
      <c r="D83">
        <v>21</v>
      </c>
      <c r="E83">
        <v>86.8</v>
      </c>
      <c r="F83">
        <v>6</v>
      </c>
      <c r="G83">
        <v>126</v>
      </c>
    </row>
    <row r="84" spans="1:7" hidden="1" x14ac:dyDescent="0.25">
      <c r="A84" t="s">
        <v>9</v>
      </c>
      <c r="B84">
        <v>3</v>
      </c>
      <c r="C84">
        <v>0</v>
      </c>
      <c r="D84">
        <v>18</v>
      </c>
      <c r="E84">
        <v>89.06</v>
      </c>
      <c r="F84">
        <v>6</v>
      </c>
      <c r="G84">
        <v>108</v>
      </c>
    </row>
    <row r="85" spans="1:7" hidden="1" x14ac:dyDescent="0.25">
      <c r="A85" t="s">
        <v>9</v>
      </c>
      <c r="B85">
        <v>3</v>
      </c>
      <c r="C85">
        <v>0</v>
      </c>
      <c r="D85">
        <v>16</v>
      </c>
      <c r="E85">
        <v>93.15</v>
      </c>
      <c r="F85">
        <v>6</v>
      </c>
      <c r="G85">
        <v>96</v>
      </c>
    </row>
    <row r="86" spans="1:7" hidden="1" x14ac:dyDescent="0.25">
      <c r="A86" t="s">
        <v>9</v>
      </c>
      <c r="B86">
        <v>3</v>
      </c>
      <c r="C86">
        <v>0</v>
      </c>
      <c r="D86">
        <v>14</v>
      </c>
      <c r="E86">
        <v>106.25</v>
      </c>
      <c r="F86">
        <v>6</v>
      </c>
      <c r="G86">
        <v>84</v>
      </c>
    </row>
    <row r="87" spans="1:7" hidden="1" x14ac:dyDescent="0.25">
      <c r="A87" t="s">
        <v>9</v>
      </c>
      <c r="B87">
        <v>3</v>
      </c>
      <c r="C87">
        <v>0</v>
      </c>
      <c r="D87">
        <v>20</v>
      </c>
      <c r="E87">
        <v>101.37</v>
      </c>
      <c r="F87">
        <v>6</v>
      </c>
      <c r="G87">
        <v>120</v>
      </c>
    </row>
    <row r="88" spans="1:7" hidden="1" x14ac:dyDescent="0.25">
      <c r="A88" t="s">
        <v>9</v>
      </c>
      <c r="B88">
        <v>3</v>
      </c>
      <c r="C88">
        <v>0</v>
      </c>
      <c r="D88">
        <v>30</v>
      </c>
      <c r="E88">
        <v>80.930000000000007</v>
      </c>
      <c r="F88">
        <v>6</v>
      </c>
      <c r="G88">
        <v>180</v>
      </c>
    </row>
    <row r="89" spans="1:7" hidden="1" x14ac:dyDescent="0.25">
      <c r="A89" t="s">
        <v>9</v>
      </c>
      <c r="B89">
        <v>3</v>
      </c>
      <c r="C89">
        <v>0</v>
      </c>
      <c r="D89">
        <v>35</v>
      </c>
      <c r="E89">
        <v>83.64</v>
      </c>
      <c r="F89">
        <v>6</v>
      </c>
      <c r="G89">
        <v>210</v>
      </c>
    </row>
    <row r="90" spans="1:7" hidden="1" x14ac:dyDescent="0.25">
      <c r="A90" t="s">
        <v>9</v>
      </c>
      <c r="B90">
        <v>3</v>
      </c>
      <c r="C90">
        <v>0</v>
      </c>
      <c r="D90">
        <v>30</v>
      </c>
      <c r="E90">
        <v>92.52</v>
      </c>
      <c r="F90">
        <v>6</v>
      </c>
      <c r="G90">
        <v>180</v>
      </c>
    </row>
    <row r="91" spans="1:7" hidden="1" x14ac:dyDescent="0.25">
      <c r="A91" t="s">
        <v>9</v>
      </c>
      <c r="B91">
        <v>3</v>
      </c>
      <c r="C91">
        <v>0</v>
      </c>
      <c r="D91">
        <v>25</v>
      </c>
      <c r="E91">
        <v>89.17</v>
      </c>
      <c r="F91">
        <v>6</v>
      </c>
      <c r="G91">
        <v>150</v>
      </c>
    </row>
    <row r="92" spans="1:7" hidden="1" x14ac:dyDescent="0.25">
      <c r="A92" t="s">
        <v>9</v>
      </c>
      <c r="B92">
        <v>3</v>
      </c>
      <c r="C92">
        <v>0</v>
      </c>
      <c r="D92">
        <v>19</v>
      </c>
      <c r="E92">
        <v>82.92</v>
      </c>
      <c r="F92">
        <v>6</v>
      </c>
      <c r="G92">
        <v>114</v>
      </c>
    </row>
    <row r="93" spans="1:7" hidden="1" x14ac:dyDescent="0.25">
      <c r="A93" t="s">
        <v>9</v>
      </c>
      <c r="B93">
        <v>3</v>
      </c>
      <c r="C93">
        <v>0</v>
      </c>
      <c r="D93">
        <v>20</v>
      </c>
      <c r="E93">
        <v>96.73</v>
      </c>
      <c r="F93">
        <v>6</v>
      </c>
      <c r="G93">
        <v>120</v>
      </c>
    </row>
    <row r="94" spans="1:7" hidden="1" x14ac:dyDescent="0.25">
      <c r="A94" t="s">
        <v>9</v>
      </c>
      <c r="B94">
        <v>3</v>
      </c>
      <c r="C94">
        <v>0</v>
      </c>
      <c r="D94">
        <v>38</v>
      </c>
      <c r="E94">
        <v>63.45</v>
      </c>
      <c r="F94">
        <v>6</v>
      </c>
      <c r="G94">
        <v>228</v>
      </c>
    </row>
    <row r="95" spans="1:7" hidden="1" x14ac:dyDescent="0.25">
      <c r="A95" t="s">
        <v>9</v>
      </c>
      <c r="B95">
        <v>3</v>
      </c>
      <c r="C95">
        <v>0</v>
      </c>
      <c r="D95">
        <v>32</v>
      </c>
      <c r="E95">
        <v>80.41</v>
      </c>
      <c r="F95">
        <v>6</v>
      </c>
      <c r="G95">
        <v>192</v>
      </c>
    </row>
    <row r="96" spans="1:7" hidden="1" x14ac:dyDescent="0.25">
      <c r="A96" t="s">
        <v>9</v>
      </c>
      <c r="B96">
        <v>3</v>
      </c>
      <c r="C96">
        <v>0</v>
      </c>
      <c r="D96">
        <v>24</v>
      </c>
      <c r="E96">
        <v>84.01</v>
      </c>
      <c r="F96">
        <v>6</v>
      </c>
      <c r="G96">
        <v>144</v>
      </c>
    </row>
    <row r="97" spans="1:7" hidden="1" x14ac:dyDescent="0.25">
      <c r="A97" t="s">
        <v>9</v>
      </c>
      <c r="B97">
        <v>3</v>
      </c>
      <c r="C97">
        <v>0</v>
      </c>
      <c r="D97">
        <v>19</v>
      </c>
      <c r="E97">
        <v>90.2</v>
      </c>
      <c r="F97">
        <v>6</v>
      </c>
      <c r="G97">
        <v>114</v>
      </c>
    </row>
    <row r="98" spans="1:7" hidden="1" x14ac:dyDescent="0.25">
      <c r="A98" t="s">
        <v>9</v>
      </c>
      <c r="B98">
        <v>3</v>
      </c>
      <c r="C98">
        <v>0</v>
      </c>
      <c r="D98">
        <v>29</v>
      </c>
      <c r="E98">
        <v>98.03</v>
      </c>
      <c r="F98">
        <v>6</v>
      </c>
      <c r="G98">
        <v>174</v>
      </c>
    </row>
    <row r="99" spans="1:7" hidden="1" x14ac:dyDescent="0.25">
      <c r="A99" t="s">
        <v>9</v>
      </c>
      <c r="B99">
        <v>3</v>
      </c>
      <c r="C99">
        <v>0</v>
      </c>
      <c r="D99">
        <v>39</v>
      </c>
      <c r="E99">
        <v>70.459999999999994</v>
      </c>
      <c r="F99">
        <v>6</v>
      </c>
      <c r="G99">
        <v>234</v>
      </c>
    </row>
    <row r="100" spans="1:7" hidden="1" x14ac:dyDescent="0.25">
      <c r="A100" t="s">
        <v>9</v>
      </c>
      <c r="B100">
        <v>3</v>
      </c>
      <c r="C100">
        <v>0</v>
      </c>
      <c r="D100">
        <v>38</v>
      </c>
      <c r="E100">
        <v>72.97</v>
      </c>
      <c r="F100">
        <v>6</v>
      </c>
      <c r="G100">
        <v>228</v>
      </c>
    </row>
    <row r="101" spans="1:7" hidden="1" x14ac:dyDescent="0.25">
      <c r="A101" t="s">
        <v>9</v>
      </c>
      <c r="B101">
        <v>3</v>
      </c>
      <c r="C101">
        <v>0</v>
      </c>
      <c r="D101">
        <v>31</v>
      </c>
      <c r="E101">
        <v>99.6</v>
      </c>
      <c r="F101">
        <v>6</v>
      </c>
      <c r="G101">
        <v>186</v>
      </c>
    </row>
    <row r="102" spans="1:7" hidden="1" x14ac:dyDescent="0.25">
      <c r="A102" t="s">
        <v>9</v>
      </c>
      <c r="B102">
        <v>3</v>
      </c>
      <c r="C102">
        <v>0</v>
      </c>
      <c r="D102">
        <v>23</v>
      </c>
      <c r="E102">
        <v>103.96</v>
      </c>
      <c r="F102">
        <v>6</v>
      </c>
      <c r="G102">
        <v>138</v>
      </c>
    </row>
    <row r="103" spans="1:7" hidden="1" x14ac:dyDescent="0.25">
      <c r="A103" t="s">
        <v>9</v>
      </c>
      <c r="B103">
        <v>3</v>
      </c>
      <c r="C103">
        <v>0</v>
      </c>
      <c r="D103">
        <v>30</v>
      </c>
      <c r="E103">
        <v>86.62</v>
      </c>
      <c r="F103">
        <v>6</v>
      </c>
      <c r="G103">
        <v>180</v>
      </c>
    </row>
    <row r="104" spans="1:7" hidden="1" x14ac:dyDescent="0.25">
      <c r="A104" t="s">
        <v>9</v>
      </c>
      <c r="B104">
        <v>3</v>
      </c>
      <c r="C104">
        <v>0</v>
      </c>
      <c r="D104">
        <v>35</v>
      </c>
      <c r="E104">
        <v>69.459999999999994</v>
      </c>
      <c r="F104">
        <v>6</v>
      </c>
      <c r="G104">
        <v>210</v>
      </c>
    </row>
    <row r="105" spans="1:7" hidden="1" x14ac:dyDescent="0.25">
      <c r="A105" t="s">
        <v>9</v>
      </c>
      <c r="B105">
        <v>3</v>
      </c>
      <c r="C105">
        <v>0</v>
      </c>
      <c r="D105">
        <v>32</v>
      </c>
      <c r="E105">
        <v>78.05</v>
      </c>
      <c r="F105">
        <v>6</v>
      </c>
      <c r="G105">
        <v>192</v>
      </c>
    </row>
    <row r="106" spans="1:7" hidden="1" x14ac:dyDescent="0.25">
      <c r="A106" t="s">
        <v>9</v>
      </c>
      <c r="B106">
        <v>3</v>
      </c>
      <c r="C106">
        <v>0</v>
      </c>
      <c r="D106">
        <v>33</v>
      </c>
      <c r="E106">
        <v>69.650000000000006</v>
      </c>
      <c r="F106">
        <v>6</v>
      </c>
      <c r="G106">
        <v>198</v>
      </c>
    </row>
    <row r="107" spans="1:7" hidden="1" x14ac:dyDescent="0.25">
      <c r="A107" t="s">
        <v>9</v>
      </c>
      <c r="B107">
        <v>3</v>
      </c>
      <c r="C107">
        <v>0</v>
      </c>
      <c r="D107">
        <v>27</v>
      </c>
      <c r="E107">
        <v>92.92</v>
      </c>
      <c r="F107">
        <v>6</v>
      </c>
      <c r="G107">
        <v>162</v>
      </c>
    </row>
    <row r="108" spans="1:7" hidden="1" x14ac:dyDescent="0.25">
      <c r="A108" t="s">
        <v>9</v>
      </c>
      <c r="B108">
        <v>3</v>
      </c>
      <c r="C108">
        <v>0</v>
      </c>
      <c r="D108">
        <v>16</v>
      </c>
      <c r="E108">
        <v>101.64</v>
      </c>
      <c r="F108">
        <v>6</v>
      </c>
      <c r="G108">
        <v>96</v>
      </c>
    </row>
    <row r="109" spans="1:7" hidden="1" x14ac:dyDescent="0.25">
      <c r="A109" t="s">
        <v>9</v>
      </c>
      <c r="B109">
        <v>3</v>
      </c>
      <c r="C109">
        <v>0</v>
      </c>
      <c r="D109">
        <v>20</v>
      </c>
      <c r="E109">
        <v>99.81</v>
      </c>
      <c r="F109">
        <v>6</v>
      </c>
      <c r="G109">
        <v>120</v>
      </c>
    </row>
    <row r="110" spans="1:7" hidden="1" x14ac:dyDescent="0.25">
      <c r="A110" t="s">
        <v>10</v>
      </c>
      <c r="B110">
        <v>2</v>
      </c>
      <c r="C110">
        <v>1</v>
      </c>
      <c r="D110">
        <v>22</v>
      </c>
      <c r="E110">
        <v>21.12</v>
      </c>
      <c r="F110">
        <v>1</v>
      </c>
      <c r="G110">
        <v>22</v>
      </c>
    </row>
    <row r="111" spans="1:7" hidden="1" x14ac:dyDescent="0.25">
      <c r="A111" t="s">
        <v>10</v>
      </c>
      <c r="B111">
        <v>2</v>
      </c>
      <c r="C111">
        <v>1</v>
      </c>
      <c r="D111">
        <v>24</v>
      </c>
      <c r="E111">
        <v>21.12</v>
      </c>
      <c r="F111">
        <v>1</v>
      </c>
      <c r="G111">
        <v>24</v>
      </c>
    </row>
    <row r="112" spans="1:7" hidden="1" x14ac:dyDescent="0.25">
      <c r="A112" t="s">
        <v>10</v>
      </c>
      <c r="B112">
        <v>2</v>
      </c>
      <c r="C112">
        <v>1</v>
      </c>
      <c r="D112">
        <v>25</v>
      </c>
      <c r="E112">
        <v>21.12</v>
      </c>
      <c r="F112">
        <v>1</v>
      </c>
      <c r="G112">
        <v>25</v>
      </c>
    </row>
    <row r="113" spans="1:7" hidden="1" x14ac:dyDescent="0.25">
      <c r="A113" t="s">
        <v>10</v>
      </c>
      <c r="B113">
        <v>2</v>
      </c>
      <c r="C113">
        <v>1</v>
      </c>
      <c r="D113">
        <v>27</v>
      </c>
      <c r="E113">
        <v>21.12</v>
      </c>
      <c r="F113">
        <v>1</v>
      </c>
      <c r="G113">
        <v>27</v>
      </c>
    </row>
    <row r="114" spans="1:7" hidden="1" x14ac:dyDescent="0.25">
      <c r="A114" t="s">
        <v>10</v>
      </c>
      <c r="B114">
        <v>2</v>
      </c>
      <c r="C114">
        <v>1</v>
      </c>
      <c r="D114">
        <v>32</v>
      </c>
      <c r="E114">
        <v>21.12</v>
      </c>
      <c r="F114">
        <v>1</v>
      </c>
      <c r="G114">
        <v>32</v>
      </c>
    </row>
    <row r="115" spans="1:7" hidden="1" x14ac:dyDescent="0.25">
      <c r="A115" t="s">
        <v>10</v>
      </c>
      <c r="B115">
        <v>2</v>
      </c>
      <c r="C115">
        <v>1</v>
      </c>
      <c r="D115">
        <v>35</v>
      </c>
      <c r="E115">
        <v>21.12</v>
      </c>
      <c r="F115">
        <v>1</v>
      </c>
      <c r="G115">
        <v>35</v>
      </c>
    </row>
    <row r="116" spans="1:7" hidden="1" x14ac:dyDescent="0.25">
      <c r="A116" t="s">
        <v>10</v>
      </c>
      <c r="B116">
        <v>2</v>
      </c>
      <c r="C116">
        <v>1</v>
      </c>
      <c r="D116">
        <v>28</v>
      </c>
      <c r="E116">
        <v>21.12</v>
      </c>
      <c r="F116">
        <v>1</v>
      </c>
      <c r="G116">
        <v>28</v>
      </c>
    </row>
    <row r="117" spans="1:7" hidden="1" x14ac:dyDescent="0.25">
      <c r="A117" t="s">
        <v>10</v>
      </c>
      <c r="B117">
        <v>2</v>
      </c>
      <c r="C117">
        <v>1</v>
      </c>
      <c r="D117">
        <v>20</v>
      </c>
      <c r="E117">
        <v>21.12</v>
      </c>
      <c r="F117">
        <v>1</v>
      </c>
      <c r="G117">
        <v>20</v>
      </c>
    </row>
    <row r="118" spans="1:7" hidden="1" x14ac:dyDescent="0.25">
      <c r="A118" t="s">
        <v>10</v>
      </c>
      <c r="B118">
        <v>2</v>
      </c>
      <c r="C118">
        <v>1</v>
      </c>
      <c r="D118">
        <v>16</v>
      </c>
      <c r="E118">
        <v>21.12</v>
      </c>
      <c r="F118">
        <v>1</v>
      </c>
      <c r="G118">
        <v>16</v>
      </c>
    </row>
    <row r="119" spans="1:7" hidden="1" x14ac:dyDescent="0.25">
      <c r="A119" t="s">
        <v>10</v>
      </c>
      <c r="B119">
        <v>2</v>
      </c>
      <c r="C119">
        <v>1</v>
      </c>
      <c r="D119">
        <v>13</v>
      </c>
      <c r="E119">
        <v>21.12</v>
      </c>
      <c r="F119">
        <v>1</v>
      </c>
      <c r="G119">
        <v>13</v>
      </c>
    </row>
    <row r="120" spans="1:7" hidden="1" x14ac:dyDescent="0.25">
      <c r="A120" t="s">
        <v>10</v>
      </c>
      <c r="B120">
        <v>2</v>
      </c>
      <c r="C120">
        <v>1</v>
      </c>
      <c r="D120">
        <v>21</v>
      </c>
      <c r="E120">
        <v>21.12</v>
      </c>
      <c r="F120">
        <v>1</v>
      </c>
      <c r="G120">
        <v>21</v>
      </c>
    </row>
    <row r="121" spans="1:7" hidden="1" x14ac:dyDescent="0.25">
      <c r="A121" t="s">
        <v>10</v>
      </c>
      <c r="B121">
        <v>2</v>
      </c>
      <c r="C121">
        <v>1</v>
      </c>
      <c r="D121">
        <v>22</v>
      </c>
      <c r="E121">
        <v>21.12</v>
      </c>
      <c r="F121">
        <v>1</v>
      </c>
      <c r="G121">
        <v>22</v>
      </c>
    </row>
    <row r="122" spans="1:7" hidden="1" x14ac:dyDescent="0.25">
      <c r="A122" t="s">
        <v>10</v>
      </c>
      <c r="B122">
        <v>2</v>
      </c>
      <c r="C122">
        <v>1</v>
      </c>
      <c r="D122">
        <v>33</v>
      </c>
      <c r="E122">
        <v>21.12</v>
      </c>
      <c r="F122">
        <v>1</v>
      </c>
      <c r="G122">
        <v>33</v>
      </c>
    </row>
    <row r="123" spans="1:7" hidden="1" x14ac:dyDescent="0.25">
      <c r="A123" t="s">
        <v>10</v>
      </c>
      <c r="B123">
        <v>2</v>
      </c>
      <c r="C123">
        <v>1</v>
      </c>
      <c r="D123">
        <v>24</v>
      </c>
      <c r="E123">
        <v>21.12</v>
      </c>
      <c r="F123">
        <v>1</v>
      </c>
      <c r="G123">
        <v>24</v>
      </c>
    </row>
    <row r="124" spans="1:7" hidden="1" x14ac:dyDescent="0.25">
      <c r="A124" t="s">
        <v>10</v>
      </c>
      <c r="B124">
        <v>2</v>
      </c>
      <c r="C124">
        <v>1</v>
      </c>
      <c r="D124">
        <v>25</v>
      </c>
      <c r="E124">
        <v>21.12</v>
      </c>
      <c r="F124">
        <v>1</v>
      </c>
      <c r="G124">
        <v>25</v>
      </c>
    </row>
    <row r="125" spans="1:7" hidden="1" x14ac:dyDescent="0.25">
      <c r="A125" t="s">
        <v>10</v>
      </c>
      <c r="B125">
        <v>2</v>
      </c>
      <c r="C125">
        <v>1</v>
      </c>
      <c r="D125">
        <v>18</v>
      </c>
      <c r="E125">
        <v>21.12</v>
      </c>
      <c r="F125">
        <v>1</v>
      </c>
      <c r="G125">
        <v>18</v>
      </c>
    </row>
    <row r="126" spans="1:7" hidden="1" x14ac:dyDescent="0.25">
      <c r="A126" t="s">
        <v>10</v>
      </c>
      <c r="B126">
        <v>2</v>
      </c>
      <c r="C126">
        <v>1</v>
      </c>
      <c r="D126">
        <v>31</v>
      </c>
      <c r="E126">
        <v>21.12</v>
      </c>
      <c r="F126">
        <v>1</v>
      </c>
      <c r="G126">
        <v>31</v>
      </c>
    </row>
    <row r="127" spans="1:7" hidden="1" x14ac:dyDescent="0.25">
      <c r="A127" t="s">
        <v>10</v>
      </c>
      <c r="B127">
        <v>2</v>
      </c>
      <c r="C127">
        <v>1</v>
      </c>
      <c r="D127">
        <v>30</v>
      </c>
      <c r="E127">
        <v>21.12</v>
      </c>
      <c r="F127">
        <v>1</v>
      </c>
      <c r="G127">
        <v>30</v>
      </c>
    </row>
    <row r="128" spans="1:7" hidden="1" x14ac:dyDescent="0.25">
      <c r="A128" t="s">
        <v>10</v>
      </c>
      <c r="B128">
        <v>2</v>
      </c>
      <c r="C128">
        <v>1</v>
      </c>
      <c r="D128">
        <v>17</v>
      </c>
      <c r="E128">
        <v>21.12</v>
      </c>
      <c r="F128">
        <v>1</v>
      </c>
      <c r="G128">
        <v>17</v>
      </c>
    </row>
    <row r="129" spans="1:7" hidden="1" x14ac:dyDescent="0.25">
      <c r="A129" t="s">
        <v>10</v>
      </c>
      <c r="B129">
        <v>2</v>
      </c>
      <c r="C129">
        <v>1</v>
      </c>
      <c r="D129">
        <v>35</v>
      </c>
      <c r="E129">
        <v>21.12</v>
      </c>
      <c r="F129">
        <v>1</v>
      </c>
      <c r="G129">
        <v>35</v>
      </c>
    </row>
    <row r="130" spans="1:7" hidden="1" x14ac:dyDescent="0.25">
      <c r="A130" t="s">
        <v>10</v>
      </c>
      <c r="B130">
        <v>2</v>
      </c>
      <c r="C130">
        <v>1</v>
      </c>
      <c r="D130">
        <v>36</v>
      </c>
      <c r="E130">
        <v>21.12</v>
      </c>
      <c r="F130">
        <v>1</v>
      </c>
      <c r="G130">
        <v>36</v>
      </c>
    </row>
    <row r="131" spans="1:7" hidden="1" x14ac:dyDescent="0.25">
      <c r="A131" t="s">
        <v>10</v>
      </c>
      <c r="B131">
        <v>2</v>
      </c>
      <c r="C131">
        <v>1</v>
      </c>
      <c r="D131">
        <v>21</v>
      </c>
      <c r="E131">
        <v>21.12</v>
      </c>
      <c r="F131">
        <v>1</v>
      </c>
      <c r="G131">
        <v>21</v>
      </c>
    </row>
    <row r="132" spans="1:7" hidden="1" x14ac:dyDescent="0.25">
      <c r="A132" t="s">
        <v>10</v>
      </c>
      <c r="B132">
        <v>2</v>
      </c>
      <c r="C132">
        <v>1</v>
      </c>
      <c r="D132">
        <v>28</v>
      </c>
      <c r="E132">
        <v>21.12</v>
      </c>
      <c r="F132">
        <v>1</v>
      </c>
      <c r="G132">
        <v>28</v>
      </c>
    </row>
    <row r="133" spans="1:7" hidden="1" x14ac:dyDescent="0.25">
      <c r="A133" t="s">
        <v>10</v>
      </c>
      <c r="B133">
        <v>2</v>
      </c>
      <c r="C133">
        <v>1</v>
      </c>
      <c r="D133">
        <v>31</v>
      </c>
      <c r="E133">
        <v>21.12</v>
      </c>
      <c r="F133">
        <v>1</v>
      </c>
      <c r="G133">
        <v>31</v>
      </c>
    </row>
    <row r="134" spans="1:7" hidden="1" x14ac:dyDescent="0.25">
      <c r="A134" t="s">
        <v>10</v>
      </c>
      <c r="B134">
        <v>2</v>
      </c>
      <c r="C134">
        <v>1</v>
      </c>
      <c r="D134">
        <v>31</v>
      </c>
      <c r="E134">
        <v>21.12</v>
      </c>
      <c r="F134">
        <v>1</v>
      </c>
      <c r="G134">
        <v>31</v>
      </c>
    </row>
    <row r="135" spans="1:7" hidden="1" x14ac:dyDescent="0.25">
      <c r="A135" t="s">
        <v>10</v>
      </c>
      <c r="B135">
        <v>2</v>
      </c>
      <c r="C135">
        <v>1</v>
      </c>
      <c r="D135">
        <v>33</v>
      </c>
      <c r="E135">
        <v>21.12</v>
      </c>
      <c r="F135">
        <v>1</v>
      </c>
      <c r="G135">
        <v>33</v>
      </c>
    </row>
    <row r="136" spans="1:7" hidden="1" x14ac:dyDescent="0.25">
      <c r="A136" t="s">
        <v>10</v>
      </c>
      <c r="B136">
        <v>2</v>
      </c>
      <c r="C136">
        <v>1</v>
      </c>
      <c r="D136">
        <v>25</v>
      </c>
      <c r="E136">
        <v>21.12</v>
      </c>
      <c r="F136">
        <v>1</v>
      </c>
      <c r="G136">
        <v>25</v>
      </c>
    </row>
    <row r="137" spans="1:7" hidden="1" x14ac:dyDescent="0.25">
      <c r="A137" t="s">
        <v>10</v>
      </c>
      <c r="B137">
        <v>2</v>
      </c>
      <c r="C137">
        <v>1</v>
      </c>
      <c r="D137">
        <v>23</v>
      </c>
      <c r="E137">
        <v>21.12</v>
      </c>
      <c r="F137">
        <v>1</v>
      </c>
      <c r="G137">
        <v>23</v>
      </c>
    </row>
    <row r="138" spans="1:7" hidden="1" x14ac:dyDescent="0.25">
      <c r="A138" t="s">
        <v>10</v>
      </c>
      <c r="B138">
        <v>2</v>
      </c>
      <c r="C138">
        <v>1</v>
      </c>
      <c r="D138">
        <v>35</v>
      </c>
      <c r="E138">
        <v>21.12</v>
      </c>
      <c r="F138">
        <v>1</v>
      </c>
      <c r="G138">
        <v>35</v>
      </c>
    </row>
    <row r="139" spans="1:7" hidden="1" x14ac:dyDescent="0.25">
      <c r="A139" t="s">
        <v>10</v>
      </c>
      <c r="B139">
        <v>2</v>
      </c>
      <c r="C139">
        <v>1</v>
      </c>
      <c r="D139">
        <v>22</v>
      </c>
      <c r="E139">
        <v>21.12</v>
      </c>
      <c r="F139">
        <v>1</v>
      </c>
      <c r="G139">
        <v>22</v>
      </c>
    </row>
    <row r="140" spans="1:7" hidden="1" x14ac:dyDescent="0.25">
      <c r="A140" t="s">
        <v>10</v>
      </c>
      <c r="B140">
        <v>2</v>
      </c>
      <c r="C140">
        <v>1</v>
      </c>
      <c r="D140">
        <v>33</v>
      </c>
      <c r="E140">
        <v>21.12</v>
      </c>
      <c r="F140">
        <v>1</v>
      </c>
      <c r="G140">
        <v>33</v>
      </c>
    </row>
    <row r="141" spans="1:7" hidden="1" x14ac:dyDescent="0.25">
      <c r="A141" t="s">
        <v>10</v>
      </c>
      <c r="B141">
        <v>2</v>
      </c>
      <c r="C141">
        <v>1</v>
      </c>
      <c r="D141">
        <v>30</v>
      </c>
      <c r="E141">
        <v>21.12</v>
      </c>
      <c r="F141">
        <v>1</v>
      </c>
      <c r="G141">
        <v>30</v>
      </c>
    </row>
    <row r="142" spans="1:7" hidden="1" x14ac:dyDescent="0.25">
      <c r="A142" t="s">
        <v>10</v>
      </c>
      <c r="B142">
        <v>2</v>
      </c>
      <c r="C142">
        <v>1</v>
      </c>
      <c r="D142">
        <v>29</v>
      </c>
      <c r="E142">
        <v>21.12</v>
      </c>
      <c r="F142">
        <v>1</v>
      </c>
      <c r="G142">
        <v>29</v>
      </c>
    </row>
    <row r="143" spans="1:7" hidden="1" x14ac:dyDescent="0.25">
      <c r="A143" t="s">
        <v>10</v>
      </c>
      <c r="B143">
        <v>2</v>
      </c>
      <c r="C143">
        <v>1</v>
      </c>
      <c r="D143">
        <v>29</v>
      </c>
      <c r="E143">
        <v>21.12</v>
      </c>
      <c r="F143">
        <v>1</v>
      </c>
      <c r="G143">
        <v>29</v>
      </c>
    </row>
    <row r="144" spans="1:7" hidden="1" x14ac:dyDescent="0.25">
      <c r="A144" t="s">
        <v>10</v>
      </c>
      <c r="B144">
        <v>2</v>
      </c>
      <c r="C144">
        <v>1</v>
      </c>
      <c r="D144">
        <v>27</v>
      </c>
      <c r="E144">
        <v>21.12</v>
      </c>
      <c r="F144">
        <v>1</v>
      </c>
      <c r="G144">
        <v>27</v>
      </c>
    </row>
    <row r="145" spans="1:7" hidden="1" x14ac:dyDescent="0.25">
      <c r="A145" t="s">
        <v>10</v>
      </c>
      <c r="B145">
        <v>2</v>
      </c>
      <c r="C145">
        <v>1</v>
      </c>
      <c r="D145">
        <v>22</v>
      </c>
      <c r="E145">
        <v>21.12</v>
      </c>
      <c r="F145">
        <v>1</v>
      </c>
      <c r="G145">
        <v>22</v>
      </c>
    </row>
    <row r="146" spans="1:7" hidden="1" x14ac:dyDescent="0.25">
      <c r="A146" t="s">
        <v>10</v>
      </c>
      <c r="B146">
        <v>2</v>
      </c>
      <c r="C146">
        <v>1</v>
      </c>
      <c r="D146">
        <v>52</v>
      </c>
      <c r="E146">
        <v>20.260000000000002</v>
      </c>
      <c r="F146">
        <v>1</v>
      </c>
      <c r="G146">
        <v>52</v>
      </c>
    </row>
    <row r="147" spans="1:7" hidden="1" x14ac:dyDescent="0.25">
      <c r="A147" t="s">
        <v>10</v>
      </c>
      <c r="B147">
        <v>2</v>
      </c>
      <c r="C147">
        <v>1</v>
      </c>
      <c r="D147">
        <v>36</v>
      </c>
      <c r="E147">
        <v>21.12</v>
      </c>
      <c r="F147">
        <v>1</v>
      </c>
      <c r="G147">
        <v>36</v>
      </c>
    </row>
    <row r="148" spans="1:7" hidden="1" x14ac:dyDescent="0.25">
      <c r="A148" t="s">
        <v>10</v>
      </c>
      <c r="B148">
        <v>2</v>
      </c>
      <c r="C148">
        <v>1</v>
      </c>
      <c r="D148">
        <v>26</v>
      </c>
      <c r="E148">
        <v>20.04</v>
      </c>
      <c r="F148">
        <v>1</v>
      </c>
      <c r="G148">
        <v>26</v>
      </c>
    </row>
    <row r="149" spans="1:7" hidden="1" x14ac:dyDescent="0.25">
      <c r="A149" t="s">
        <v>10</v>
      </c>
      <c r="B149">
        <v>2</v>
      </c>
      <c r="C149">
        <v>1</v>
      </c>
      <c r="D149">
        <v>35</v>
      </c>
      <c r="E149">
        <v>21.12</v>
      </c>
      <c r="F149">
        <v>1</v>
      </c>
      <c r="G149">
        <v>35</v>
      </c>
    </row>
    <row r="150" spans="1:7" hidden="1" x14ac:dyDescent="0.25">
      <c r="A150" t="s">
        <v>10</v>
      </c>
      <c r="B150">
        <v>2</v>
      </c>
      <c r="C150">
        <v>1</v>
      </c>
      <c r="D150">
        <v>30</v>
      </c>
      <c r="E150">
        <v>21.12</v>
      </c>
      <c r="F150">
        <v>1</v>
      </c>
      <c r="G150">
        <v>30</v>
      </c>
    </row>
    <row r="151" spans="1:7" hidden="1" x14ac:dyDescent="0.25">
      <c r="A151" t="s">
        <v>10</v>
      </c>
      <c r="B151">
        <v>2</v>
      </c>
      <c r="C151">
        <v>1</v>
      </c>
      <c r="D151">
        <v>38</v>
      </c>
      <c r="E151">
        <v>21.12</v>
      </c>
      <c r="F151">
        <v>1</v>
      </c>
      <c r="G151">
        <v>38</v>
      </c>
    </row>
    <row r="152" spans="1:7" hidden="1" x14ac:dyDescent="0.25">
      <c r="A152" t="s">
        <v>10</v>
      </c>
      <c r="B152">
        <v>2</v>
      </c>
      <c r="C152">
        <v>1</v>
      </c>
      <c r="D152">
        <v>46</v>
      </c>
      <c r="E152">
        <v>21.12</v>
      </c>
      <c r="F152">
        <v>1</v>
      </c>
      <c r="G152">
        <v>46</v>
      </c>
    </row>
    <row r="153" spans="1:7" hidden="1" x14ac:dyDescent="0.25">
      <c r="A153" t="s">
        <v>10</v>
      </c>
      <c r="B153">
        <v>2</v>
      </c>
      <c r="C153">
        <v>1</v>
      </c>
      <c r="D153">
        <v>45</v>
      </c>
      <c r="E153">
        <v>21.12</v>
      </c>
      <c r="F153">
        <v>1</v>
      </c>
      <c r="G153">
        <v>45</v>
      </c>
    </row>
    <row r="154" spans="1:7" hidden="1" x14ac:dyDescent="0.25">
      <c r="A154" t="s">
        <v>10</v>
      </c>
      <c r="B154">
        <v>2</v>
      </c>
      <c r="C154">
        <v>1</v>
      </c>
      <c r="D154">
        <v>23</v>
      </c>
      <c r="E154">
        <v>21.12</v>
      </c>
      <c r="F154">
        <v>1</v>
      </c>
      <c r="G154">
        <v>23</v>
      </c>
    </row>
    <row r="155" spans="1:7" hidden="1" x14ac:dyDescent="0.25">
      <c r="A155" t="s">
        <v>10</v>
      </c>
      <c r="B155">
        <v>2</v>
      </c>
      <c r="C155">
        <v>1</v>
      </c>
      <c r="D155">
        <v>33</v>
      </c>
      <c r="E155">
        <v>21.12</v>
      </c>
      <c r="F155">
        <v>1</v>
      </c>
      <c r="G155">
        <v>33</v>
      </c>
    </row>
    <row r="156" spans="1:7" hidden="1" x14ac:dyDescent="0.25">
      <c r="A156" t="s">
        <v>10</v>
      </c>
      <c r="B156">
        <v>2</v>
      </c>
      <c r="C156">
        <v>1</v>
      </c>
      <c r="D156">
        <v>39</v>
      </c>
      <c r="E156">
        <v>21.12</v>
      </c>
      <c r="F156">
        <v>1</v>
      </c>
      <c r="G156">
        <v>39</v>
      </c>
    </row>
    <row r="157" spans="1:7" hidden="1" x14ac:dyDescent="0.25">
      <c r="A157" t="s">
        <v>10</v>
      </c>
      <c r="B157">
        <v>2</v>
      </c>
      <c r="C157">
        <v>1</v>
      </c>
      <c r="D157">
        <v>36</v>
      </c>
      <c r="E157">
        <v>21.12</v>
      </c>
      <c r="F157">
        <v>1</v>
      </c>
      <c r="G157">
        <v>36</v>
      </c>
    </row>
    <row r="158" spans="1:7" hidden="1" x14ac:dyDescent="0.25">
      <c r="A158" t="s">
        <v>10</v>
      </c>
      <c r="B158">
        <v>2</v>
      </c>
      <c r="C158">
        <v>1</v>
      </c>
      <c r="D158">
        <v>32</v>
      </c>
      <c r="E158">
        <v>21.12</v>
      </c>
      <c r="F158">
        <v>1</v>
      </c>
      <c r="G158">
        <v>32</v>
      </c>
    </row>
    <row r="159" spans="1:7" hidden="1" x14ac:dyDescent="0.25">
      <c r="A159" t="s">
        <v>10</v>
      </c>
      <c r="B159">
        <v>2</v>
      </c>
      <c r="C159">
        <v>1</v>
      </c>
      <c r="D159">
        <v>38</v>
      </c>
      <c r="E159">
        <v>21.12</v>
      </c>
      <c r="F159">
        <v>1</v>
      </c>
      <c r="G159">
        <v>38</v>
      </c>
    </row>
    <row r="160" spans="1:7" hidden="1" x14ac:dyDescent="0.25">
      <c r="A160" t="s">
        <v>10</v>
      </c>
      <c r="B160">
        <v>2</v>
      </c>
      <c r="C160">
        <v>1</v>
      </c>
      <c r="D160">
        <v>35</v>
      </c>
      <c r="E160">
        <v>21.12</v>
      </c>
      <c r="F160">
        <v>1</v>
      </c>
      <c r="G160">
        <v>35</v>
      </c>
    </row>
    <row r="161" spans="1:7" hidden="1" x14ac:dyDescent="0.25">
      <c r="A161" t="s">
        <v>10</v>
      </c>
      <c r="B161">
        <v>2</v>
      </c>
      <c r="C161">
        <v>1</v>
      </c>
      <c r="D161">
        <v>30</v>
      </c>
      <c r="E161">
        <v>21.12</v>
      </c>
      <c r="F161">
        <v>1</v>
      </c>
      <c r="G161">
        <v>30</v>
      </c>
    </row>
    <row r="162" spans="1:7" hidden="1" x14ac:dyDescent="0.25">
      <c r="A162" t="s">
        <v>10</v>
      </c>
      <c r="B162">
        <v>2</v>
      </c>
      <c r="C162">
        <v>1</v>
      </c>
      <c r="D162">
        <v>33</v>
      </c>
      <c r="E162">
        <v>19.87</v>
      </c>
      <c r="F162">
        <v>1</v>
      </c>
      <c r="G162">
        <v>33</v>
      </c>
    </row>
    <row r="163" spans="1:7" hidden="1" x14ac:dyDescent="0.25">
      <c r="A163" t="s">
        <v>10</v>
      </c>
      <c r="B163">
        <v>2</v>
      </c>
      <c r="C163">
        <v>1</v>
      </c>
      <c r="D163">
        <v>35</v>
      </c>
      <c r="E163">
        <v>21.12</v>
      </c>
      <c r="F163">
        <v>1</v>
      </c>
      <c r="G163">
        <v>35</v>
      </c>
    </row>
    <row r="164" spans="1:7" hidden="1" x14ac:dyDescent="0.25">
      <c r="A164" t="s">
        <v>10</v>
      </c>
      <c r="B164">
        <v>2</v>
      </c>
      <c r="C164">
        <v>1</v>
      </c>
      <c r="D164">
        <v>30</v>
      </c>
      <c r="E164">
        <v>19.97</v>
      </c>
      <c r="F164">
        <v>1</v>
      </c>
      <c r="G164">
        <v>30</v>
      </c>
    </row>
    <row r="165" spans="1:7" hidden="1" x14ac:dyDescent="0.25">
      <c r="A165" t="s">
        <v>10</v>
      </c>
      <c r="B165">
        <v>2</v>
      </c>
      <c r="C165">
        <v>1</v>
      </c>
      <c r="D165">
        <v>23</v>
      </c>
      <c r="E165">
        <v>20.05</v>
      </c>
      <c r="F165">
        <v>1</v>
      </c>
      <c r="G165">
        <v>23</v>
      </c>
    </row>
    <row r="166" spans="1:7" hidden="1" x14ac:dyDescent="0.25">
      <c r="A166" t="s">
        <v>10</v>
      </c>
      <c r="B166">
        <v>2</v>
      </c>
      <c r="C166">
        <v>1</v>
      </c>
      <c r="D166">
        <v>38</v>
      </c>
      <c r="E166">
        <v>19.88</v>
      </c>
      <c r="F166">
        <v>1</v>
      </c>
      <c r="G166">
        <v>38</v>
      </c>
    </row>
    <row r="167" spans="1:7" hidden="1" x14ac:dyDescent="0.25">
      <c r="A167" t="s">
        <v>10</v>
      </c>
      <c r="B167">
        <v>2</v>
      </c>
      <c r="C167">
        <v>1</v>
      </c>
      <c r="D167">
        <v>20</v>
      </c>
      <c r="E167">
        <v>20.23</v>
      </c>
      <c r="F167">
        <v>1</v>
      </c>
      <c r="G167">
        <v>20</v>
      </c>
    </row>
    <row r="168" spans="1:7" hidden="1" x14ac:dyDescent="0.25">
      <c r="A168" t="s">
        <v>10</v>
      </c>
      <c r="B168">
        <v>2</v>
      </c>
      <c r="C168">
        <v>1</v>
      </c>
      <c r="D168">
        <v>27</v>
      </c>
      <c r="E168">
        <v>20.079999999999998</v>
      </c>
      <c r="F168">
        <v>1</v>
      </c>
      <c r="G168">
        <v>27</v>
      </c>
    </row>
    <row r="169" spans="1:7" hidden="1" x14ac:dyDescent="0.25">
      <c r="A169" t="s">
        <v>10</v>
      </c>
      <c r="B169">
        <v>2</v>
      </c>
      <c r="C169">
        <v>1</v>
      </c>
      <c r="D169">
        <v>34</v>
      </c>
      <c r="E169">
        <v>20.12</v>
      </c>
      <c r="F169">
        <v>1</v>
      </c>
      <c r="G169">
        <v>34</v>
      </c>
    </row>
    <row r="170" spans="1:7" hidden="1" x14ac:dyDescent="0.25">
      <c r="A170" t="s">
        <v>10</v>
      </c>
      <c r="B170">
        <v>2</v>
      </c>
      <c r="C170">
        <v>1</v>
      </c>
      <c r="D170">
        <v>35</v>
      </c>
      <c r="E170">
        <v>20.12</v>
      </c>
      <c r="F170">
        <v>1</v>
      </c>
      <c r="G170">
        <v>35</v>
      </c>
    </row>
    <row r="171" spans="1:7" hidden="1" x14ac:dyDescent="0.25">
      <c r="A171" t="s">
        <v>10</v>
      </c>
      <c r="B171">
        <v>2</v>
      </c>
      <c r="C171">
        <v>1</v>
      </c>
      <c r="D171">
        <v>36</v>
      </c>
      <c r="E171">
        <v>20.059999999999999</v>
      </c>
      <c r="F171">
        <v>1</v>
      </c>
      <c r="G171">
        <v>36</v>
      </c>
    </row>
    <row r="172" spans="1:7" hidden="1" x14ac:dyDescent="0.25">
      <c r="A172" t="s">
        <v>10</v>
      </c>
      <c r="B172">
        <v>2</v>
      </c>
      <c r="C172">
        <v>1</v>
      </c>
      <c r="D172">
        <v>31</v>
      </c>
      <c r="E172">
        <v>20.04</v>
      </c>
      <c r="F172">
        <v>1</v>
      </c>
      <c r="G172">
        <v>31</v>
      </c>
    </row>
    <row r="173" spans="1:7" hidden="1" x14ac:dyDescent="0.25">
      <c r="A173" t="s">
        <v>10</v>
      </c>
      <c r="B173">
        <v>2</v>
      </c>
      <c r="C173">
        <v>1</v>
      </c>
      <c r="D173">
        <v>35</v>
      </c>
      <c r="E173">
        <v>20.010000000000002</v>
      </c>
      <c r="F173">
        <v>1</v>
      </c>
      <c r="G173">
        <v>35</v>
      </c>
    </row>
    <row r="174" spans="1:7" hidden="1" x14ac:dyDescent="0.25">
      <c r="A174" t="s">
        <v>10</v>
      </c>
      <c r="B174">
        <v>2</v>
      </c>
      <c r="C174">
        <v>1</v>
      </c>
      <c r="D174">
        <v>38</v>
      </c>
      <c r="E174">
        <v>19.8</v>
      </c>
      <c r="F174">
        <v>1</v>
      </c>
      <c r="G174">
        <v>38</v>
      </c>
    </row>
    <row r="175" spans="1:7" hidden="1" x14ac:dyDescent="0.25">
      <c r="A175" t="s">
        <v>10</v>
      </c>
      <c r="B175">
        <v>2</v>
      </c>
      <c r="C175">
        <v>1</v>
      </c>
      <c r="D175">
        <v>48</v>
      </c>
      <c r="E175">
        <v>19.07</v>
      </c>
      <c r="F175">
        <v>1</v>
      </c>
      <c r="G175">
        <v>48</v>
      </c>
    </row>
    <row r="176" spans="1:7" hidden="1" x14ac:dyDescent="0.25">
      <c r="A176" t="s">
        <v>10</v>
      </c>
      <c r="B176">
        <v>2</v>
      </c>
      <c r="C176">
        <v>1</v>
      </c>
      <c r="D176">
        <v>44</v>
      </c>
      <c r="E176">
        <v>21.12</v>
      </c>
      <c r="F176">
        <v>1</v>
      </c>
      <c r="G176">
        <v>44</v>
      </c>
    </row>
    <row r="177" spans="1:7" hidden="1" x14ac:dyDescent="0.25">
      <c r="A177" t="s">
        <v>10</v>
      </c>
      <c r="B177">
        <v>2</v>
      </c>
      <c r="C177">
        <v>1</v>
      </c>
      <c r="D177">
        <v>37</v>
      </c>
      <c r="E177">
        <v>21.12</v>
      </c>
      <c r="F177">
        <v>1</v>
      </c>
      <c r="G177">
        <v>37</v>
      </c>
    </row>
    <row r="178" spans="1:7" hidden="1" x14ac:dyDescent="0.25">
      <c r="A178" t="s">
        <v>10</v>
      </c>
      <c r="B178">
        <v>2</v>
      </c>
      <c r="C178">
        <v>1</v>
      </c>
      <c r="D178">
        <v>17</v>
      </c>
      <c r="E178">
        <v>21.12</v>
      </c>
      <c r="F178">
        <v>1</v>
      </c>
      <c r="G178">
        <v>17</v>
      </c>
    </row>
    <row r="179" spans="1:7" hidden="1" x14ac:dyDescent="0.25">
      <c r="A179" t="s">
        <v>10</v>
      </c>
      <c r="B179">
        <v>2</v>
      </c>
      <c r="C179">
        <v>1</v>
      </c>
      <c r="D179">
        <v>14</v>
      </c>
      <c r="E179">
        <v>21.12</v>
      </c>
      <c r="F179">
        <v>1</v>
      </c>
      <c r="G179">
        <v>14</v>
      </c>
    </row>
    <row r="180" spans="1:7" hidden="1" x14ac:dyDescent="0.25">
      <c r="A180" t="s">
        <v>10</v>
      </c>
      <c r="B180">
        <v>2</v>
      </c>
      <c r="C180">
        <v>1</v>
      </c>
      <c r="D180">
        <v>15</v>
      </c>
      <c r="E180">
        <v>21.12</v>
      </c>
      <c r="F180">
        <v>1</v>
      </c>
      <c r="G180">
        <v>15</v>
      </c>
    </row>
    <row r="181" spans="1:7" hidden="1" x14ac:dyDescent="0.25">
      <c r="A181" t="s">
        <v>10</v>
      </c>
      <c r="B181">
        <v>2</v>
      </c>
      <c r="C181">
        <v>1</v>
      </c>
      <c r="D181">
        <v>28</v>
      </c>
      <c r="E181">
        <v>21.12</v>
      </c>
      <c r="F181">
        <v>1</v>
      </c>
      <c r="G181">
        <v>28</v>
      </c>
    </row>
    <row r="182" spans="1:7" hidden="1" x14ac:dyDescent="0.25">
      <c r="A182" t="s">
        <v>10</v>
      </c>
      <c r="B182">
        <v>2</v>
      </c>
      <c r="C182">
        <v>1</v>
      </c>
      <c r="D182">
        <v>36</v>
      </c>
      <c r="E182">
        <v>21.12</v>
      </c>
      <c r="F182">
        <v>1</v>
      </c>
      <c r="G182">
        <v>36</v>
      </c>
    </row>
    <row r="183" spans="1:7" hidden="1" x14ac:dyDescent="0.25">
      <c r="A183" t="s">
        <v>10</v>
      </c>
      <c r="B183">
        <v>2</v>
      </c>
      <c r="C183">
        <v>1</v>
      </c>
      <c r="D183">
        <v>31</v>
      </c>
      <c r="E183">
        <v>21.12</v>
      </c>
      <c r="F183">
        <v>1</v>
      </c>
      <c r="G183">
        <v>31</v>
      </c>
    </row>
    <row r="184" spans="1:7" hidden="1" x14ac:dyDescent="0.25">
      <c r="A184" t="s">
        <v>10</v>
      </c>
      <c r="B184">
        <v>2</v>
      </c>
      <c r="C184">
        <v>1</v>
      </c>
      <c r="D184">
        <v>35</v>
      </c>
      <c r="E184">
        <v>21.12</v>
      </c>
      <c r="F184">
        <v>1</v>
      </c>
      <c r="G184">
        <v>35</v>
      </c>
    </row>
    <row r="185" spans="1:7" hidden="1" x14ac:dyDescent="0.25">
      <c r="A185" t="s">
        <v>10</v>
      </c>
      <c r="B185">
        <v>2</v>
      </c>
      <c r="C185">
        <v>1</v>
      </c>
      <c r="D185">
        <v>29</v>
      </c>
      <c r="E185">
        <v>21.12</v>
      </c>
      <c r="F185">
        <v>1</v>
      </c>
      <c r="G185">
        <v>29</v>
      </c>
    </row>
    <row r="186" spans="1:7" hidden="1" x14ac:dyDescent="0.25">
      <c r="A186" t="s">
        <v>10</v>
      </c>
      <c r="B186">
        <v>2</v>
      </c>
      <c r="C186">
        <v>1</v>
      </c>
      <c r="D186">
        <v>31</v>
      </c>
      <c r="E186">
        <v>21.12</v>
      </c>
      <c r="F186">
        <v>1</v>
      </c>
      <c r="G186">
        <v>31</v>
      </c>
    </row>
    <row r="187" spans="1:7" hidden="1" x14ac:dyDescent="0.25">
      <c r="A187" t="s">
        <v>10</v>
      </c>
      <c r="B187">
        <v>2</v>
      </c>
      <c r="C187">
        <v>1</v>
      </c>
      <c r="D187">
        <v>33</v>
      </c>
      <c r="E187">
        <v>21.12</v>
      </c>
      <c r="F187">
        <v>1</v>
      </c>
      <c r="G187">
        <v>33</v>
      </c>
    </row>
    <row r="188" spans="1:7" hidden="1" x14ac:dyDescent="0.25">
      <c r="A188" t="s">
        <v>10</v>
      </c>
      <c r="B188">
        <v>2</v>
      </c>
      <c r="C188">
        <v>1</v>
      </c>
      <c r="D188">
        <v>28</v>
      </c>
      <c r="E188">
        <v>21.12</v>
      </c>
      <c r="F188">
        <v>1</v>
      </c>
      <c r="G188">
        <v>28</v>
      </c>
    </row>
    <row r="189" spans="1:7" hidden="1" x14ac:dyDescent="0.25">
      <c r="A189" t="s">
        <v>10</v>
      </c>
      <c r="B189">
        <v>2</v>
      </c>
      <c r="C189">
        <v>1</v>
      </c>
      <c r="D189">
        <v>31</v>
      </c>
      <c r="E189">
        <v>21.12</v>
      </c>
      <c r="F189">
        <v>1</v>
      </c>
      <c r="G189">
        <v>31</v>
      </c>
    </row>
    <row r="190" spans="1:7" hidden="1" x14ac:dyDescent="0.25">
      <c r="A190" t="s">
        <v>10</v>
      </c>
      <c r="B190">
        <v>2</v>
      </c>
      <c r="C190">
        <v>1</v>
      </c>
      <c r="D190">
        <v>34</v>
      </c>
      <c r="E190">
        <v>21.12</v>
      </c>
      <c r="F190">
        <v>1</v>
      </c>
      <c r="G190">
        <v>34</v>
      </c>
    </row>
    <row r="191" spans="1:7" hidden="1" x14ac:dyDescent="0.25">
      <c r="A191" t="s">
        <v>10</v>
      </c>
      <c r="B191">
        <v>2</v>
      </c>
      <c r="C191">
        <v>1</v>
      </c>
      <c r="D191">
        <v>35</v>
      </c>
      <c r="E191">
        <v>21.12</v>
      </c>
      <c r="F191">
        <v>1</v>
      </c>
      <c r="G191">
        <v>35</v>
      </c>
    </row>
    <row r="192" spans="1:7" hidden="1" x14ac:dyDescent="0.25">
      <c r="A192" t="s">
        <v>10</v>
      </c>
      <c r="B192">
        <v>2</v>
      </c>
      <c r="C192">
        <v>1</v>
      </c>
      <c r="D192">
        <v>31</v>
      </c>
      <c r="E192">
        <v>21.12</v>
      </c>
      <c r="F192">
        <v>1</v>
      </c>
      <c r="G192">
        <v>31</v>
      </c>
    </row>
    <row r="193" spans="1:7" hidden="1" x14ac:dyDescent="0.25">
      <c r="A193" t="s">
        <v>10</v>
      </c>
      <c r="B193">
        <v>2</v>
      </c>
      <c r="C193">
        <v>1</v>
      </c>
      <c r="D193">
        <v>28</v>
      </c>
      <c r="E193">
        <v>21.12</v>
      </c>
      <c r="F193">
        <v>1</v>
      </c>
      <c r="G193">
        <v>28</v>
      </c>
    </row>
    <row r="194" spans="1:7" hidden="1" x14ac:dyDescent="0.25">
      <c r="A194" t="s">
        <v>10</v>
      </c>
      <c r="B194">
        <v>2</v>
      </c>
      <c r="C194">
        <v>1</v>
      </c>
      <c r="D194">
        <v>32</v>
      </c>
      <c r="E194">
        <v>21.12</v>
      </c>
      <c r="F194">
        <v>1</v>
      </c>
      <c r="G194">
        <v>32</v>
      </c>
    </row>
    <row r="195" spans="1:7" hidden="1" x14ac:dyDescent="0.25">
      <c r="A195" t="s">
        <v>10</v>
      </c>
      <c r="B195">
        <v>2</v>
      </c>
      <c r="C195">
        <v>1</v>
      </c>
      <c r="D195">
        <v>36</v>
      </c>
      <c r="E195">
        <v>21.12</v>
      </c>
      <c r="F195">
        <v>1</v>
      </c>
      <c r="G195">
        <v>36</v>
      </c>
    </row>
    <row r="196" spans="1:7" hidden="1" x14ac:dyDescent="0.25">
      <c r="A196" t="s">
        <v>10</v>
      </c>
      <c r="B196">
        <v>2</v>
      </c>
      <c r="C196">
        <v>1</v>
      </c>
      <c r="D196">
        <v>33</v>
      </c>
      <c r="E196">
        <v>21.12</v>
      </c>
      <c r="F196">
        <v>1</v>
      </c>
      <c r="G196">
        <v>33</v>
      </c>
    </row>
    <row r="197" spans="1:7" hidden="1" x14ac:dyDescent="0.25">
      <c r="A197" t="s">
        <v>10</v>
      </c>
      <c r="B197">
        <v>2</v>
      </c>
      <c r="C197">
        <v>1</v>
      </c>
      <c r="D197">
        <v>32</v>
      </c>
      <c r="E197">
        <v>21.12</v>
      </c>
      <c r="F197">
        <v>1</v>
      </c>
      <c r="G197">
        <v>32</v>
      </c>
    </row>
    <row r="198" spans="1:7" hidden="1" x14ac:dyDescent="0.25">
      <c r="A198" t="s">
        <v>10</v>
      </c>
      <c r="B198">
        <v>2</v>
      </c>
      <c r="C198">
        <v>1</v>
      </c>
      <c r="D198">
        <v>34</v>
      </c>
      <c r="E198">
        <v>21.12</v>
      </c>
      <c r="F198">
        <v>1</v>
      </c>
      <c r="G198">
        <v>34</v>
      </c>
    </row>
    <row r="199" spans="1:7" hidden="1" x14ac:dyDescent="0.25">
      <c r="A199" t="s">
        <v>10</v>
      </c>
      <c r="B199">
        <v>2</v>
      </c>
      <c r="C199">
        <v>1</v>
      </c>
      <c r="D199">
        <v>35</v>
      </c>
      <c r="E199">
        <v>21.12</v>
      </c>
      <c r="F199">
        <v>1</v>
      </c>
      <c r="G199">
        <v>35</v>
      </c>
    </row>
    <row r="200" spans="1:7" hidden="1" x14ac:dyDescent="0.25">
      <c r="A200" t="s">
        <v>10</v>
      </c>
      <c r="B200">
        <v>2</v>
      </c>
      <c r="C200">
        <v>1</v>
      </c>
      <c r="D200">
        <v>32</v>
      </c>
      <c r="E200">
        <v>20.7</v>
      </c>
      <c r="F200">
        <v>1</v>
      </c>
      <c r="G200">
        <v>32</v>
      </c>
    </row>
    <row r="201" spans="1:7" hidden="1" x14ac:dyDescent="0.25">
      <c r="A201" t="s">
        <v>10</v>
      </c>
      <c r="B201">
        <v>2</v>
      </c>
      <c r="C201">
        <v>1</v>
      </c>
      <c r="D201">
        <v>35</v>
      </c>
      <c r="E201">
        <v>21.12</v>
      </c>
      <c r="F201">
        <v>1</v>
      </c>
      <c r="G201">
        <v>35</v>
      </c>
    </row>
    <row r="202" spans="1:7" hidden="1" x14ac:dyDescent="0.25">
      <c r="A202" t="s">
        <v>10</v>
      </c>
      <c r="B202">
        <v>2</v>
      </c>
      <c r="C202">
        <v>1</v>
      </c>
      <c r="D202">
        <v>28</v>
      </c>
      <c r="E202">
        <v>21.12</v>
      </c>
      <c r="F202">
        <v>1</v>
      </c>
      <c r="G202">
        <v>28</v>
      </c>
    </row>
    <row r="203" spans="1:7" hidden="1" x14ac:dyDescent="0.25">
      <c r="A203" t="s">
        <v>10</v>
      </c>
      <c r="B203">
        <v>2</v>
      </c>
      <c r="C203">
        <v>1</v>
      </c>
      <c r="D203">
        <v>27</v>
      </c>
      <c r="E203">
        <v>21.12</v>
      </c>
      <c r="F203">
        <v>1</v>
      </c>
      <c r="G203">
        <v>27</v>
      </c>
    </row>
    <row r="204" spans="1:7" hidden="1" x14ac:dyDescent="0.25">
      <c r="A204" t="s">
        <v>10</v>
      </c>
      <c r="B204">
        <v>2</v>
      </c>
      <c r="C204">
        <v>1</v>
      </c>
      <c r="D204">
        <v>30</v>
      </c>
      <c r="E204">
        <v>21.12</v>
      </c>
      <c r="F204">
        <v>1</v>
      </c>
      <c r="G204">
        <v>30</v>
      </c>
    </row>
    <row r="205" spans="1:7" hidden="1" x14ac:dyDescent="0.25">
      <c r="A205" t="s">
        <v>10</v>
      </c>
      <c r="B205">
        <v>2</v>
      </c>
      <c r="C205">
        <v>1</v>
      </c>
      <c r="D205">
        <v>32</v>
      </c>
      <c r="E205">
        <v>21.12</v>
      </c>
      <c r="F205">
        <v>1</v>
      </c>
      <c r="G205">
        <v>32</v>
      </c>
    </row>
    <row r="206" spans="1:7" hidden="1" x14ac:dyDescent="0.25">
      <c r="A206" t="s">
        <v>10</v>
      </c>
      <c r="B206">
        <v>2</v>
      </c>
      <c r="C206">
        <v>1</v>
      </c>
      <c r="D206">
        <v>30</v>
      </c>
      <c r="E206">
        <v>21.12</v>
      </c>
      <c r="F206">
        <v>1</v>
      </c>
      <c r="G206">
        <v>30</v>
      </c>
    </row>
    <row r="207" spans="1:7" hidden="1" x14ac:dyDescent="0.25">
      <c r="A207" t="s">
        <v>11</v>
      </c>
      <c r="B207">
        <v>1</v>
      </c>
      <c r="C207">
        <v>1</v>
      </c>
      <c r="D207">
        <v>54</v>
      </c>
      <c r="E207">
        <v>11.11</v>
      </c>
      <c r="F207">
        <v>1</v>
      </c>
      <c r="G207">
        <v>54</v>
      </c>
    </row>
    <row r="208" spans="1:7" hidden="1" x14ac:dyDescent="0.25">
      <c r="A208" t="s">
        <v>11</v>
      </c>
      <c r="B208">
        <v>1</v>
      </c>
      <c r="C208">
        <v>1</v>
      </c>
      <c r="D208">
        <v>52</v>
      </c>
      <c r="E208">
        <v>11.03</v>
      </c>
      <c r="F208">
        <v>1</v>
      </c>
      <c r="G208">
        <v>52</v>
      </c>
    </row>
    <row r="209" spans="1:7" hidden="1" x14ac:dyDescent="0.25">
      <c r="A209" t="s">
        <v>11</v>
      </c>
      <c r="B209">
        <v>1</v>
      </c>
      <c r="C209">
        <v>1</v>
      </c>
      <c r="D209">
        <v>63</v>
      </c>
      <c r="E209">
        <v>9.84</v>
      </c>
      <c r="F209">
        <v>1</v>
      </c>
      <c r="G209">
        <v>63</v>
      </c>
    </row>
    <row r="210" spans="1:7" hidden="1" x14ac:dyDescent="0.25">
      <c r="A210" t="s">
        <v>11</v>
      </c>
      <c r="B210">
        <v>1</v>
      </c>
      <c r="C210">
        <v>1</v>
      </c>
      <c r="D210">
        <v>57</v>
      </c>
      <c r="E210">
        <v>11.28</v>
      </c>
      <c r="F210">
        <v>1</v>
      </c>
      <c r="G210">
        <v>57</v>
      </c>
    </row>
    <row r="211" spans="1:7" hidden="1" x14ac:dyDescent="0.25">
      <c r="A211" t="s">
        <v>11</v>
      </c>
      <c r="B211">
        <v>1</v>
      </c>
      <c r="C211">
        <v>1</v>
      </c>
      <c r="D211">
        <v>44</v>
      </c>
      <c r="E211">
        <v>12.37</v>
      </c>
      <c r="F211">
        <v>1</v>
      </c>
      <c r="G211">
        <v>44</v>
      </c>
    </row>
    <row r="212" spans="1:7" hidden="1" x14ac:dyDescent="0.25">
      <c r="A212" t="s">
        <v>11</v>
      </c>
      <c r="B212">
        <v>1</v>
      </c>
      <c r="C212">
        <v>1</v>
      </c>
      <c r="D212">
        <v>63</v>
      </c>
      <c r="E212">
        <v>9.86</v>
      </c>
      <c r="F212">
        <v>1</v>
      </c>
      <c r="G212">
        <v>63</v>
      </c>
    </row>
    <row r="213" spans="1:7" hidden="1" x14ac:dyDescent="0.25">
      <c r="A213" t="s">
        <v>11</v>
      </c>
      <c r="B213">
        <v>1</v>
      </c>
      <c r="C213">
        <v>1</v>
      </c>
      <c r="D213">
        <v>48</v>
      </c>
      <c r="E213">
        <v>12.02</v>
      </c>
      <c r="F213">
        <v>1</v>
      </c>
      <c r="G213">
        <v>48</v>
      </c>
    </row>
    <row r="214" spans="1:7" hidden="1" x14ac:dyDescent="0.25">
      <c r="A214" t="s">
        <v>11</v>
      </c>
      <c r="B214">
        <v>1</v>
      </c>
      <c r="C214">
        <v>1</v>
      </c>
      <c r="D214">
        <v>51</v>
      </c>
      <c r="E214">
        <v>11.9</v>
      </c>
      <c r="F214">
        <v>1</v>
      </c>
      <c r="G214">
        <v>51</v>
      </c>
    </row>
    <row r="215" spans="1:7" hidden="1" x14ac:dyDescent="0.25">
      <c r="A215" t="s">
        <v>11</v>
      </c>
      <c r="B215">
        <v>1</v>
      </c>
      <c r="C215">
        <v>1</v>
      </c>
      <c r="D215">
        <v>53</v>
      </c>
      <c r="E215">
        <v>11.15</v>
      </c>
      <c r="F215">
        <v>1</v>
      </c>
      <c r="G215">
        <v>53</v>
      </c>
    </row>
    <row r="216" spans="1:7" hidden="1" x14ac:dyDescent="0.25">
      <c r="A216" t="s">
        <v>11</v>
      </c>
      <c r="B216">
        <v>1</v>
      </c>
      <c r="C216">
        <v>1</v>
      </c>
      <c r="D216">
        <v>44</v>
      </c>
      <c r="E216">
        <v>12.53</v>
      </c>
      <c r="F216">
        <v>1</v>
      </c>
      <c r="G216">
        <v>44</v>
      </c>
    </row>
    <row r="217" spans="1:7" hidden="1" x14ac:dyDescent="0.25">
      <c r="A217" t="s">
        <v>11</v>
      </c>
      <c r="B217">
        <v>1</v>
      </c>
      <c r="C217">
        <v>1</v>
      </c>
      <c r="D217">
        <v>72</v>
      </c>
      <c r="E217">
        <v>7.65</v>
      </c>
      <c r="F217">
        <v>1</v>
      </c>
      <c r="G217">
        <v>72</v>
      </c>
    </row>
    <row r="218" spans="1:7" hidden="1" x14ac:dyDescent="0.25">
      <c r="A218" t="s">
        <v>11</v>
      </c>
      <c r="B218">
        <v>1</v>
      </c>
      <c r="C218">
        <v>1</v>
      </c>
      <c r="D218">
        <v>55</v>
      </c>
      <c r="E218">
        <v>7.24</v>
      </c>
      <c r="F218">
        <v>1</v>
      </c>
      <c r="G218">
        <v>55</v>
      </c>
    </row>
    <row r="219" spans="1:7" hidden="1" x14ac:dyDescent="0.25">
      <c r="A219" t="s">
        <v>11</v>
      </c>
      <c r="B219">
        <v>1</v>
      </c>
      <c r="C219">
        <v>1</v>
      </c>
      <c r="D219">
        <v>58</v>
      </c>
      <c r="E219">
        <v>10.42</v>
      </c>
      <c r="F219">
        <v>1</v>
      </c>
      <c r="G219">
        <v>58</v>
      </c>
    </row>
    <row r="220" spans="1:7" hidden="1" x14ac:dyDescent="0.25">
      <c r="A220" t="s">
        <v>11</v>
      </c>
      <c r="B220">
        <v>1</v>
      </c>
      <c r="C220">
        <v>1</v>
      </c>
      <c r="D220">
        <v>58</v>
      </c>
      <c r="E220">
        <v>10</v>
      </c>
      <c r="F220">
        <v>1</v>
      </c>
      <c r="G220">
        <v>58</v>
      </c>
    </row>
    <row r="221" spans="1:7" hidden="1" x14ac:dyDescent="0.25">
      <c r="A221" t="s">
        <v>11</v>
      </c>
      <c r="B221">
        <v>1</v>
      </c>
      <c r="C221">
        <v>1</v>
      </c>
      <c r="D221">
        <v>54</v>
      </c>
      <c r="E221">
        <v>11.33</v>
      </c>
      <c r="F221">
        <v>1</v>
      </c>
      <c r="G221">
        <v>54</v>
      </c>
    </row>
    <row r="222" spans="1:7" hidden="1" x14ac:dyDescent="0.25">
      <c r="A222" t="s">
        <v>11</v>
      </c>
      <c r="B222">
        <v>1</v>
      </c>
      <c r="C222">
        <v>1</v>
      </c>
      <c r="D222">
        <v>59</v>
      </c>
      <c r="E222">
        <v>10.039999999999999</v>
      </c>
      <c r="F222">
        <v>1</v>
      </c>
      <c r="G222">
        <v>59</v>
      </c>
    </row>
    <row r="223" spans="1:7" hidden="1" x14ac:dyDescent="0.25">
      <c r="A223" t="s">
        <v>11</v>
      </c>
      <c r="B223">
        <v>1</v>
      </c>
      <c r="C223">
        <v>1</v>
      </c>
      <c r="D223">
        <v>61</v>
      </c>
      <c r="E223">
        <v>10.18</v>
      </c>
      <c r="F223">
        <v>1</v>
      </c>
      <c r="G223">
        <v>61</v>
      </c>
    </row>
    <row r="224" spans="1:7" hidden="1" x14ac:dyDescent="0.25">
      <c r="A224" t="s">
        <v>11</v>
      </c>
      <c r="B224">
        <v>1</v>
      </c>
      <c r="C224">
        <v>1</v>
      </c>
      <c r="D224">
        <v>58</v>
      </c>
      <c r="E224">
        <v>10.17</v>
      </c>
      <c r="F224">
        <v>1</v>
      </c>
      <c r="G224">
        <v>58</v>
      </c>
    </row>
    <row r="225" spans="1:7" hidden="1" x14ac:dyDescent="0.25">
      <c r="A225" t="s">
        <v>11</v>
      </c>
      <c r="B225">
        <v>1</v>
      </c>
      <c r="C225">
        <v>1</v>
      </c>
      <c r="D225">
        <v>47</v>
      </c>
      <c r="E225">
        <v>12.2</v>
      </c>
      <c r="F225">
        <v>1</v>
      </c>
      <c r="G225">
        <v>47</v>
      </c>
    </row>
    <row r="226" spans="1:7" hidden="1" x14ac:dyDescent="0.25">
      <c r="A226" t="s">
        <v>11</v>
      </c>
      <c r="B226">
        <v>1</v>
      </c>
      <c r="C226">
        <v>1</v>
      </c>
      <c r="D226">
        <v>56</v>
      </c>
      <c r="E226">
        <v>10.55</v>
      </c>
      <c r="F226">
        <v>1</v>
      </c>
      <c r="G226">
        <v>56</v>
      </c>
    </row>
    <row r="227" spans="1:7" hidden="1" x14ac:dyDescent="0.25">
      <c r="A227" t="s">
        <v>11</v>
      </c>
      <c r="B227">
        <v>1</v>
      </c>
      <c r="C227">
        <v>1</v>
      </c>
      <c r="D227">
        <v>64</v>
      </c>
      <c r="E227">
        <v>10</v>
      </c>
      <c r="F227">
        <v>1</v>
      </c>
      <c r="G227">
        <v>64</v>
      </c>
    </row>
    <row r="228" spans="1:7" hidden="1" x14ac:dyDescent="0.25">
      <c r="A228" t="s">
        <v>11</v>
      </c>
      <c r="B228">
        <v>1</v>
      </c>
      <c r="C228">
        <v>1</v>
      </c>
      <c r="D228">
        <v>48</v>
      </c>
      <c r="E228">
        <v>11.89</v>
      </c>
      <c r="F228">
        <v>1</v>
      </c>
      <c r="G228">
        <v>48</v>
      </c>
    </row>
    <row r="229" spans="1:7" hidden="1" x14ac:dyDescent="0.25">
      <c r="A229" t="s">
        <v>11</v>
      </c>
      <c r="B229">
        <v>1</v>
      </c>
      <c r="C229">
        <v>1</v>
      </c>
      <c r="D229">
        <v>49</v>
      </c>
      <c r="E229">
        <v>11.95</v>
      </c>
      <c r="F229">
        <v>1</v>
      </c>
      <c r="G229">
        <v>49</v>
      </c>
    </row>
    <row r="230" spans="1:7" hidden="1" x14ac:dyDescent="0.25">
      <c r="A230" t="s">
        <v>11</v>
      </c>
      <c r="B230">
        <v>1</v>
      </c>
      <c r="C230">
        <v>1</v>
      </c>
      <c r="D230">
        <v>40</v>
      </c>
      <c r="E230">
        <v>12.82</v>
      </c>
      <c r="F230">
        <v>1</v>
      </c>
      <c r="G230">
        <v>40</v>
      </c>
    </row>
    <row r="231" spans="1:7" hidden="1" x14ac:dyDescent="0.25">
      <c r="A231" t="s">
        <v>11</v>
      </c>
      <c r="B231">
        <v>1</v>
      </c>
      <c r="C231">
        <v>1</v>
      </c>
      <c r="D231">
        <v>45</v>
      </c>
      <c r="E231">
        <v>12.33</v>
      </c>
      <c r="F231">
        <v>1</v>
      </c>
      <c r="G231">
        <v>45</v>
      </c>
    </row>
    <row r="232" spans="1:7" hidden="1" x14ac:dyDescent="0.25">
      <c r="A232" t="s">
        <v>11</v>
      </c>
      <c r="B232">
        <v>1</v>
      </c>
      <c r="C232">
        <v>1</v>
      </c>
      <c r="D232">
        <v>47</v>
      </c>
      <c r="E232">
        <v>10.3</v>
      </c>
      <c r="F232">
        <v>1</v>
      </c>
      <c r="G232">
        <v>47</v>
      </c>
    </row>
    <row r="233" spans="1:7" hidden="1" x14ac:dyDescent="0.25">
      <c r="A233" t="s">
        <v>11</v>
      </c>
      <c r="B233">
        <v>1</v>
      </c>
      <c r="C233">
        <v>1</v>
      </c>
      <c r="D233">
        <v>39</v>
      </c>
      <c r="E233">
        <v>11.37</v>
      </c>
      <c r="F233">
        <v>1</v>
      </c>
      <c r="G233">
        <v>39</v>
      </c>
    </row>
    <row r="234" spans="1:7" hidden="1" x14ac:dyDescent="0.25">
      <c r="A234" t="s">
        <v>11</v>
      </c>
      <c r="B234">
        <v>1</v>
      </c>
      <c r="C234">
        <v>1</v>
      </c>
      <c r="D234">
        <v>53</v>
      </c>
      <c r="E234">
        <v>9.6199999999999992</v>
      </c>
      <c r="F234">
        <v>1</v>
      </c>
      <c r="G234">
        <v>53</v>
      </c>
    </row>
    <row r="235" spans="1:7" hidden="1" x14ac:dyDescent="0.25">
      <c r="A235" t="s">
        <v>11</v>
      </c>
      <c r="B235">
        <v>1</v>
      </c>
      <c r="C235">
        <v>1</v>
      </c>
      <c r="D235">
        <v>47</v>
      </c>
      <c r="E235">
        <v>10.53</v>
      </c>
      <c r="F235">
        <v>1</v>
      </c>
      <c r="G235">
        <v>47</v>
      </c>
    </row>
    <row r="236" spans="1:7" hidden="1" x14ac:dyDescent="0.25">
      <c r="A236" t="s">
        <v>11</v>
      </c>
      <c r="B236">
        <v>1</v>
      </c>
      <c r="C236">
        <v>1</v>
      </c>
      <c r="D236">
        <v>48</v>
      </c>
      <c r="E236">
        <v>10.63</v>
      </c>
      <c r="F236">
        <v>1</v>
      </c>
      <c r="G236">
        <v>48</v>
      </c>
    </row>
    <row r="237" spans="1:7" hidden="1" x14ac:dyDescent="0.25">
      <c r="A237" t="s">
        <v>11</v>
      </c>
      <c r="B237">
        <v>1</v>
      </c>
      <c r="C237">
        <v>1</v>
      </c>
      <c r="D237">
        <v>36</v>
      </c>
      <c r="E237">
        <v>11.76</v>
      </c>
      <c r="F237">
        <v>1</v>
      </c>
      <c r="G237">
        <v>36</v>
      </c>
    </row>
    <row r="238" spans="1:7" hidden="1" x14ac:dyDescent="0.25">
      <c r="A238" t="s">
        <v>11</v>
      </c>
      <c r="B238">
        <v>1</v>
      </c>
      <c r="C238">
        <v>1</v>
      </c>
      <c r="D238">
        <v>65</v>
      </c>
      <c r="E238">
        <v>9.4</v>
      </c>
      <c r="F238">
        <v>1</v>
      </c>
      <c r="G238">
        <v>65</v>
      </c>
    </row>
    <row r="239" spans="1:7" hidden="1" x14ac:dyDescent="0.25">
      <c r="A239" t="s">
        <v>11</v>
      </c>
      <c r="B239">
        <v>1</v>
      </c>
      <c r="C239">
        <v>1</v>
      </c>
      <c r="D239">
        <v>58</v>
      </c>
      <c r="E239">
        <v>10.029999999999999</v>
      </c>
      <c r="F239">
        <v>1</v>
      </c>
      <c r="G239">
        <v>58</v>
      </c>
    </row>
    <row r="240" spans="1:7" hidden="1" x14ac:dyDescent="0.25">
      <c r="A240" t="s">
        <v>11</v>
      </c>
      <c r="B240">
        <v>1</v>
      </c>
      <c r="C240">
        <v>1</v>
      </c>
      <c r="D240">
        <v>53</v>
      </c>
      <c r="E240">
        <v>9.83</v>
      </c>
      <c r="F240">
        <v>1</v>
      </c>
      <c r="G240">
        <v>53</v>
      </c>
    </row>
    <row r="241" spans="1:7" hidden="1" x14ac:dyDescent="0.25">
      <c r="A241" t="s">
        <v>11</v>
      </c>
      <c r="B241">
        <v>1</v>
      </c>
      <c r="C241">
        <v>1</v>
      </c>
      <c r="D241">
        <v>48</v>
      </c>
      <c r="E241">
        <v>11.69</v>
      </c>
      <c r="F241">
        <v>1</v>
      </c>
      <c r="G241">
        <v>48</v>
      </c>
    </row>
    <row r="242" spans="1:7" hidden="1" x14ac:dyDescent="0.25">
      <c r="A242" t="s">
        <v>11</v>
      </c>
      <c r="B242">
        <v>1</v>
      </c>
      <c r="C242">
        <v>1</v>
      </c>
      <c r="D242">
        <v>58</v>
      </c>
      <c r="E242">
        <v>10.47</v>
      </c>
      <c r="F242">
        <v>1</v>
      </c>
      <c r="G242">
        <v>58</v>
      </c>
    </row>
    <row r="243" spans="1:7" hidden="1" x14ac:dyDescent="0.25">
      <c r="A243" t="s">
        <v>11</v>
      </c>
      <c r="B243">
        <v>1</v>
      </c>
      <c r="C243">
        <v>1</v>
      </c>
      <c r="D243">
        <v>41</v>
      </c>
      <c r="E243">
        <v>12.61</v>
      </c>
      <c r="F243">
        <v>1</v>
      </c>
      <c r="G243">
        <v>41</v>
      </c>
    </row>
    <row r="244" spans="1:7" hidden="1" x14ac:dyDescent="0.25">
      <c r="A244" t="s">
        <v>11</v>
      </c>
      <c r="B244">
        <v>1</v>
      </c>
      <c r="C244">
        <v>1</v>
      </c>
      <c r="D244">
        <v>58</v>
      </c>
      <c r="E244">
        <v>10.18</v>
      </c>
      <c r="F244">
        <v>1</v>
      </c>
      <c r="G244">
        <v>58</v>
      </c>
    </row>
    <row r="245" spans="1:7" hidden="1" x14ac:dyDescent="0.25">
      <c r="A245" t="s">
        <v>11</v>
      </c>
      <c r="B245">
        <v>1</v>
      </c>
      <c r="C245">
        <v>1</v>
      </c>
      <c r="D245">
        <v>47</v>
      </c>
      <c r="E245">
        <v>12</v>
      </c>
      <c r="F245">
        <v>1</v>
      </c>
      <c r="G245">
        <v>47</v>
      </c>
    </row>
    <row r="246" spans="1:7" hidden="1" x14ac:dyDescent="0.25">
      <c r="A246" t="s">
        <v>11</v>
      </c>
      <c r="B246">
        <v>1</v>
      </c>
      <c r="C246">
        <v>1</v>
      </c>
      <c r="D246">
        <v>56</v>
      </c>
      <c r="E246">
        <v>11.3</v>
      </c>
      <c r="F246">
        <v>1</v>
      </c>
      <c r="G246">
        <v>56</v>
      </c>
    </row>
    <row r="247" spans="1:7" hidden="1" x14ac:dyDescent="0.25">
      <c r="A247" t="s">
        <v>11</v>
      </c>
      <c r="B247">
        <v>1</v>
      </c>
      <c r="C247">
        <v>1</v>
      </c>
      <c r="D247">
        <v>41</v>
      </c>
      <c r="E247">
        <v>12.85</v>
      </c>
      <c r="F247">
        <v>1</v>
      </c>
      <c r="G247">
        <v>41</v>
      </c>
    </row>
    <row r="248" spans="1:7" hidden="1" x14ac:dyDescent="0.25">
      <c r="A248" t="s">
        <v>11</v>
      </c>
      <c r="B248">
        <v>1</v>
      </c>
      <c r="C248">
        <v>1</v>
      </c>
      <c r="D248">
        <v>60</v>
      </c>
      <c r="E248">
        <v>8.86</v>
      </c>
      <c r="F248">
        <v>1</v>
      </c>
      <c r="G248">
        <v>60</v>
      </c>
    </row>
    <row r="249" spans="1:7" hidden="1" x14ac:dyDescent="0.25">
      <c r="A249" t="s">
        <v>11</v>
      </c>
      <c r="B249">
        <v>1</v>
      </c>
      <c r="C249">
        <v>1</v>
      </c>
      <c r="D249">
        <v>56</v>
      </c>
      <c r="E249">
        <v>9.16</v>
      </c>
      <c r="F249">
        <v>1</v>
      </c>
      <c r="G249">
        <v>56</v>
      </c>
    </row>
    <row r="250" spans="1:7" hidden="1" x14ac:dyDescent="0.25">
      <c r="A250" t="s">
        <v>11</v>
      </c>
      <c r="B250">
        <v>1</v>
      </c>
      <c r="C250">
        <v>1</v>
      </c>
      <c r="D250">
        <v>57</v>
      </c>
      <c r="E250">
        <v>10.28</v>
      </c>
      <c r="F250">
        <v>1</v>
      </c>
      <c r="G250">
        <v>57</v>
      </c>
    </row>
    <row r="251" spans="1:7" hidden="1" x14ac:dyDescent="0.25">
      <c r="A251" t="s">
        <v>11</v>
      </c>
      <c r="B251">
        <v>1</v>
      </c>
      <c r="C251">
        <v>1</v>
      </c>
      <c r="D251">
        <v>43</v>
      </c>
      <c r="E251">
        <v>12.52</v>
      </c>
      <c r="F251">
        <v>1</v>
      </c>
      <c r="G251">
        <v>43</v>
      </c>
    </row>
    <row r="252" spans="1:7" hidden="1" x14ac:dyDescent="0.25">
      <c r="A252" t="s">
        <v>11</v>
      </c>
      <c r="B252">
        <v>1</v>
      </c>
      <c r="C252">
        <v>1</v>
      </c>
      <c r="D252">
        <v>38</v>
      </c>
      <c r="E252">
        <v>13.29</v>
      </c>
      <c r="F252">
        <v>1</v>
      </c>
      <c r="G252">
        <v>38</v>
      </c>
    </row>
    <row r="253" spans="1:7" hidden="1" x14ac:dyDescent="0.25">
      <c r="A253" t="s">
        <v>11</v>
      </c>
      <c r="B253">
        <v>1</v>
      </c>
      <c r="C253">
        <v>1</v>
      </c>
      <c r="D253">
        <v>48</v>
      </c>
      <c r="E253">
        <v>11.75</v>
      </c>
      <c r="F253">
        <v>1</v>
      </c>
      <c r="G253">
        <v>48</v>
      </c>
    </row>
    <row r="254" spans="1:7" hidden="1" x14ac:dyDescent="0.25">
      <c r="A254" t="s">
        <v>11</v>
      </c>
      <c r="B254">
        <v>1</v>
      </c>
      <c r="C254">
        <v>1</v>
      </c>
      <c r="D254">
        <v>55</v>
      </c>
      <c r="E254">
        <v>9.43</v>
      </c>
      <c r="F254">
        <v>1</v>
      </c>
      <c r="G254">
        <v>55</v>
      </c>
    </row>
    <row r="255" spans="1:7" hidden="1" x14ac:dyDescent="0.25">
      <c r="A255" t="s">
        <v>11</v>
      </c>
      <c r="B255">
        <v>1</v>
      </c>
      <c r="C255">
        <v>1</v>
      </c>
      <c r="D255">
        <v>54</v>
      </c>
      <c r="E255">
        <v>9.44</v>
      </c>
      <c r="F255">
        <v>1</v>
      </c>
      <c r="G255">
        <v>54</v>
      </c>
    </row>
    <row r="256" spans="1:7" hidden="1" x14ac:dyDescent="0.25">
      <c r="A256" t="s">
        <v>11</v>
      </c>
      <c r="B256">
        <v>1</v>
      </c>
      <c r="C256">
        <v>1</v>
      </c>
      <c r="D256">
        <v>59</v>
      </c>
      <c r="E256">
        <v>8.6199999999999992</v>
      </c>
      <c r="F256">
        <v>1</v>
      </c>
      <c r="G256">
        <v>59</v>
      </c>
    </row>
    <row r="257" spans="1:7" hidden="1" x14ac:dyDescent="0.25">
      <c r="A257" t="s">
        <v>11</v>
      </c>
      <c r="B257">
        <v>1</v>
      </c>
      <c r="C257">
        <v>1</v>
      </c>
      <c r="D257">
        <v>64</v>
      </c>
      <c r="E257">
        <v>8</v>
      </c>
      <c r="F257">
        <v>1</v>
      </c>
      <c r="G257">
        <v>64</v>
      </c>
    </row>
    <row r="258" spans="1:7" hidden="1" x14ac:dyDescent="0.25">
      <c r="A258" t="s">
        <v>11</v>
      </c>
      <c r="B258">
        <v>1</v>
      </c>
      <c r="C258">
        <v>1</v>
      </c>
      <c r="D258">
        <v>50</v>
      </c>
      <c r="E258">
        <v>12.5</v>
      </c>
      <c r="F258">
        <v>1</v>
      </c>
      <c r="G258">
        <v>50</v>
      </c>
    </row>
    <row r="259" spans="1:7" hidden="1" x14ac:dyDescent="0.25">
      <c r="A259" t="s">
        <v>11</v>
      </c>
      <c r="B259">
        <v>1</v>
      </c>
      <c r="C259">
        <v>1</v>
      </c>
      <c r="D259">
        <v>35</v>
      </c>
      <c r="E259">
        <v>13.05</v>
      </c>
      <c r="F259">
        <v>1</v>
      </c>
      <c r="G259">
        <v>35</v>
      </c>
    </row>
    <row r="260" spans="1:7" hidden="1" x14ac:dyDescent="0.25">
      <c r="A260" t="s">
        <v>11</v>
      </c>
      <c r="B260">
        <v>1</v>
      </c>
      <c r="C260">
        <v>1</v>
      </c>
      <c r="D260">
        <v>42</v>
      </c>
      <c r="E260">
        <v>12.68</v>
      </c>
      <c r="F260">
        <v>1</v>
      </c>
      <c r="G260">
        <v>42</v>
      </c>
    </row>
    <row r="261" spans="1:7" hidden="1" x14ac:dyDescent="0.25">
      <c r="A261" t="s">
        <v>11</v>
      </c>
      <c r="B261">
        <v>1</v>
      </c>
      <c r="C261">
        <v>1</v>
      </c>
      <c r="D261">
        <v>58</v>
      </c>
      <c r="E261">
        <v>11.45</v>
      </c>
      <c r="F261">
        <v>1</v>
      </c>
      <c r="G261">
        <v>58</v>
      </c>
    </row>
    <row r="262" spans="1:7" hidden="1" x14ac:dyDescent="0.25">
      <c r="A262" t="s">
        <v>11</v>
      </c>
      <c r="B262">
        <v>1</v>
      </c>
      <c r="C262">
        <v>1</v>
      </c>
      <c r="D262">
        <v>57</v>
      </c>
      <c r="E262">
        <v>10.58</v>
      </c>
      <c r="F262">
        <v>1</v>
      </c>
      <c r="G262">
        <v>57</v>
      </c>
    </row>
    <row r="263" spans="1:7" hidden="1" x14ac:dyDescent="0.25">
      <c r="A263" t="s">
        <v>11</v>
      </c>
      <c r="B263">
        <v>1</v>
      </c>
      <c r="C263">
        <v>1</v>
      </c>
      <c r="D263">
        <v>46</v>
      </c>
      <c r="E263">
        <v>12.31</v>
      </c>
      <c r="F263">
        <v>1</v>
      </c>
      <c r="G263">
        <v>46</v>
      </c>
    </row>
    <row r="264" spans="1:7" hidden="1" x14ac:dyDescent="0.25">
      <c r="A264" t="s">
        <v>11</v>
      </c>
      <c r="B264">
        <v>1</v>
      </c>
      <c r="C264">
        <v>1</v>
      </c>
      <c r="D264">
        <v>45</v>
      </c>
      <c r="E264">
        <v>12.22</v>
      </c>
      <c r="F264">
        <v>1</v>
      </c>
      <c r="G264">
        <v>45</v>
      </c>
    </row>
    <row r="265" spans="1:7" hidden="1" x14ac:dyDescent="0.25">
      <c r="A265" t="s">
        <v>11</v>
      </c>
      <c r="B265">
        <v>1</v>
      </c>
      <c r="C265">
        <v>1</v>
      </c>
      <c r="D265">
        <v>52</v>
      </c>
      <c r="E265">
        <v>11.02</v>
      </c>
      <c r="F265">
        <v>1</v>
      </c>
      <c r="G265">
        <v>52</v>
      </c>
    </row>
    <row r="266" spans="1:7" hidden="1" x14ac:dyDescent="0.25">
      <c r="A266" t="s">
        <v>11</v>
      </c>
      <c r="B266">
        <v>1</v>
      </c>
      <c r="C266">
        <v>1</v>
      </c>
      <c r="D266">
        <v>45</v>
      </c>
      <c r="E266">
        <v>12.06</v>
      </c>
      <c r="F266">
        <v>1</v>
      </c>
      <c r="G266">
        <v>45</v>
      </c>
    </row>
    <row r="267" spans="1:7" hidden="1" x14ac:dyDescent="0.25">
      <c r="A267" t="s">
        <v>11</v>
      </c>
      <c r="B267">
        <v>1</v>
      </c>
      <c r="C267">
        <v>1</v>
      </c>
      <c r="D267">
        <v>62</v>
      </c>
      <c r="E267">
        <v>9.8000000000000007</v>
      </c>
      <c r="F267">
        <v>1</v>
      </c>
      <c r="G267">
        <v>62</v>
      </c>
    </row>
    <row r="268" spans="1:7" hidden="1" x14ac:dyDescent="0.25">
      <c r="A268" t="s">
        <v>11</v>
      </c>
      <c r="B268">
        <v>1</v>
      </c>
      <c r="C268">
        <v>1</v>
      </c>
      <c r="D268">
        <v>54</v>
      </c>
      <c r="E268">
        <v>10.73</v>
      </c>
      <c r="F268">
        <v>1</v>
      </c>
      <c r="G268">
        <v>54</v>
      </c>
    </row>
    <row r="269" spans="1:7" hidden="1" x14ac:dyDescent="0.25">
      <c r="A269" t="s">
        <v>11</v>
      </c>
      <c r="B269">
        <v>1</v>
      </c>
      <c r="C269">
        <v>1</v>
      </c>
      <c r="D269">
        <v>64</v>
      </c>
      <c r="E269">
        <v>9.66</v>
      </c>
      <c r="F269">
        <v>1</v>
      </c>
      <c r="G269">
        <v>64</v>
      </c>
    </row>
    <row r="270" spans="1:7" hidden="1" x14ac:dyDescent="0.25">
      <c r="A270" t="s">
        <v>11</v>
      </c>
      <c r="B270">
        <v>1</v>
      </c>
      <c r="C270">
        <v>1</v>
      </c>
      <c r="D270">
        <v>67</v>
      </c>
      <c r="E270">
        <v>8.8699999999999992</v>
      </c>
      <c r="F270">
        <v>1</v>
      </c>
      <c r="G270">
        <v>67</v>
      </c>
    </row>
    <row r="271" spans="1:7" hidden="1" x14ac:dyDescent="0.25">
      <c r="A271" t="s">
        <v>11</v>
      </c>
      <c r="B271">
        <v>1</v>
      </c>
      <c r="C271">
        <v>1</v>
      </c>
      <c r="D271">
        <v>50</v>
      </c>
      <c r="E271">
        <v>10.3</v>
      </c>
      <c r="F271">
        <v>1</v>
      </c>
      <c r="G271">
        <v>50</v>
      </c>
    </row>
    <row r="272" spans="1:7" hidden="1" x14ac:dyDescent="0.25">
      <c r="A272" t="s">
        <v>11</v>
      </c>
      <c r="B272">
        <v>1</v>
      </c>
      <c r="C272">
        <v>1</v>
      </c>
      <c r="D272">
        <v>43</v>
      </c>
      <c r="E272">
        <v>12.04</v>
      </c>
      <c r="F272">
        <v>1</v>
      </c>
      <c r="G272">
        <v>43</v>
      </c>
    </row>
    <row r="273" spans="1:7" hidden="1" x14ac:dyDescent="0.25">
      <c r="A273" t="s">
        <v>11</v>
      </c>
      <c r="B273">
        <v>1</v>
      </c>
      <c r="C273">
        <v>1</v>
      </c>
      <c r="D273">
        <v>56</v>
      </c>
      <c r="E273">
        <v>10.69</v>
      </c>
      <c r="F273">
        <v>1</v>
      </c>
      <c r="G273">
        <v>56</v>
      </c>
    </row>
    <row r="274" spans="1:7" hidden="1" x14ac:dyDescent="0.25">
      <c r="A274" t="s">
        <v>11</v>
      </c>
      <c r="B274">
        <v>1</v>
      </c>
      <c r="C274">
        <v>1</v>
      </c>
      <c r="D274">
        <v>39</v>
      </c>
      <c r="E274">
        <v>12.99</v>
      </c>
      <c r="F274">
        <v>1</v>
      </c>
      <c r="G274">
        <v>39</v>
      </c>
    </row>
    <row r="275" spans="1:7" hidden="1" x14ac:dyDescent="0.25">
      <c r="A275" t="s">
        <v>11</v>
      </c>
      <c r="B275">
        <v>1</v>
      </c>
      <c r="C275">
        <v>1</v>
      </c>
      <c r="D275">
        <v>70</v>
      </c>
      <c r="E275">
        <v>7.96</v>
      </c>
      <c r="F275">
        <v>1</v>
      </c>
      <c r="G275">
        <v>70</v>
      </c>
    </row>
    <row r="276" spans="1:7" hidden="1" x14ac:dyDescent="0.25">
      <c r="A276" t="s">
        <v>11</v>
      </c>
      <c r="B276">
        <v>1</v>
      </c>
      <c r="C276">
        <v>1</v>
      </c>
      <c r="D276">
        <v>68</v>
      </c>
      <c r="E276">
        <v>8.17</v>
      </c>
      <c r="F276">
        <v>1</v>
      </c>
      <c r="G276">
        <v>68</v>
      </c>
    </row>
    <row r="277" spans="1:7" hidden="1" x14ac:dyDescent="0.25">
      <c r="A277" t="s">
        <v>11</v>
      </c>
      <c r="B277">
        <v>1</v>
      </c>
      <c r="C277">
        <v>1</v>
      </c>
      <c r="D277">
        <v>68</v>
      </c>
      <c r="E277">
        <v>9.35</v>
      </c>
      <c r="F277">
        <v>1</v>
      </c>
      <c r="G277">
        <v>68</v>
      </c>
    </row>
    <row r="278" spans="1:7" hidden="1" x14ac:dyDescent="0.25">
      <c r="A278" t="s">
        <v>11</v>
      </c>
      <c r="B278">
        <v>1</v>
      </c>
      <c r="C278">
        <v>1</v>
      </c>
      <c r="D278">
        <v>62</v>
      </c>
      <c r="E278">
        <v>9.59</v>
      </c>
      <c r="F278">
        <v>1</v>
      </c>
      <c r="G278">
        <v>62</v>
      </c>
    </row>
    <row r="279" spans="1:7" hidden="1" x14ac:dyDescent="0.25">
      <c r="A279" t="s">
        <v>11</v>
      </c>
      <c r="B279">
        <v>1</v>
      </c>
      <c r="C279">
        <v>1</v>
      </c>
      <c r="D279">
        <v>49</v>
      </c>
      <c r="E279">
        <v>12.4</v>
      </c>
      <c r="F279">
        <v>1</v>
      </c>
      <c r="G279">
        <v>49</v>
      </c>
    </row>
    <row r="280" spans="1:7" hidden="1" x14ac:dyDescent="0.25">
      <c r="A280" t="s">
        <v>11</v>
      </c>
      <c r="B280">
        <v>1</v>
      </c>
      <c r="C280">
        <v>1</v>
      </c>
      <c r="D280">
        <v>48</v>
      </c>
      <c r="E280">
        <v>11.4</v>
      </c>
      <c r="F280">
        <v>1</v>
      </c>
      <c r="G280">
        <v>48</v>
      </c>
    </row>
    <row r="281" spans="1:7" hidden="1" x14ac:dyDescent="0.25">
      <c r="A281" t="s">
        <v>11</v>
      </c>
      <c r="B281">
        <v>1</v>
      </c>
      <c r="C281">
        <v>1</v>
      </c>
      <c r="D281">
        <v>54</v>
      </c>
      <c r="E281">
        <v>10.62</v>
      </c>
      <c r="F281">
        <v>1</v>
      </c>
      <c r="G281">
        <v>54</v>
      </c>
    </row>
    <row r="282" spans="1:7" hidden="1" x14ac:dyDescent="0.25">
      <c r="A282" t="s">
        <v>11</v>
      </c>
      <c r="B282">
        <v>1</v>
      </c>
      <c r="C282">
        <v>1</v>
      </c>
      <c r="D282">
        <v>56</v>
      </c>
      <c r="E282">
        <v>10.53</v>
      </c>
      <c r="F282">
        <v>1</v>
      </c>
      <c r="G282">
        <v>56</v>
      </c>
    </row>
    <row r="283" spans="1:7" hidden="1" x14ac:dyDescent="0.25">
      <c r="A283" t="s">
        <v>11</v>
      </c>
      <c r="B283">
        <v>1</v>
      </c>
      <c r="C283">
        <v>1</v>
      </c>
      <c r="D283">
        <v>45</v>
      </c>
      <c r="E283">
        <v>12.14</v>
      </c>
      <c r="F283">
        <v>1</v>
      </c>
      <c r="G283">
        <v>45</v>
      </c>
    </row>
    <row r="284" spans="1:7" hidden="1" x14ac:dyDescent="0.25">
      <c r="A284" t="s">
        <v>11</v>
      </c>
      <c r="B284">
        <v>1</v>
      </c>
      <c r="C284">
        <v>1</v>
      </c>
      <c r="D284">
        <v>44</v>
      </c>
      <c r="E284">
        <v>12.12</v>
      </c>
      <c r="F284">
        <v>1</v>
      </c>
      <c r="G284">
        <v>44</v>
      </c>
    </row>
    <row r="285" spans="1:7" hidden="1" x14ac:dyDescent="0.25">
      <c r="A285" t="s">
        <v>11</v>
      </c>
      <c r="B285">
        <v>1</v>
      </c>
      <c r="C285">
        <v>1</v>
      </c>
      <c r="D285">
        <v>44</v>
      </c>
      <c r="E285">
        <v>12.34</v>
      </c>
      <c r="F285">
        <v>1</v>
      </c>
      <c r="G285">
        <v>44</v>
      </c>
    </row>
    <row r="286" spans="1:7" hidden="1" x14ac:dyDescent="0.25">
      <c r="A286" t="s">
        <v>11</v>
      </c>
      <c r="B286">
        <v>1</v>
      </c>
      <c r="C286">
        <v>1</v>
      </c>
      <c r="D286">
        <v>51</v>
      </c>
      <c r="E286">
        <v>8.93</v>
      </c>
      <c r="F286">
        <v>1</v>
      </c>
      <c r="G286">
        <v>51</v>
      </c>
    </row>
    <row r="287" spans="1:7" hidden="1" x14ac:dyDescent="0.25">
      <c r="A287" t="s">
        <v>11</v>
      </c>
      <c r="B287">
        <v>1</v>
      </c>
      <c r="C287">
        <v>1</v>
      </c>
      <c r="D287">
        <v>58</v>
      </c>
      <c r="E287">
        <v>10.91</v>
      </c>
      <c r="F287">
        <v>1</v>
      </c>
      <c r="G287">
        <v>58</v>
      </c>
    </row>
    <row r="288" spans="1:7" hidden="1" x14ac:dyDescent="0.25">
      <c r="A288" t="s">
        <v>11</v>
      </c>
      <c r="B288">
        <v>1</v>
      </c>
      <c r="C288">
        <v>1</v>
      </c>
      <c r="D288">
        <v>51</v>
      </c>
      <c r="E288">
        <v>11.47</v>
      </c>
      <c r="F288">
        <v>1</v>
      </c>
      <c r="G288">
        <v>51</v>
      </c>
    </row>
    <row r="289" spans="1:7" hidden="1" x14ac:dyDescent="0.25">
      <c r="A289" t="s">
        <v>11</v>
      </c>
      <c r="B289">
        <v>1</v>
      </c>
      <c r="C289">
        <v>1</v>
      </c>
      <c r="D289">
        <v>45</v>
      </c>
      <c r="E289">
        <v>12.59</v>
      </c>
      <c r="F289">
        <v>1</v>
      </c>
      <c r="G289">
        <v>45</v>
      </c>
    </row>
    <row r="290" spans="1:7" hidden="1" x14ac:dyDescent="0.25">
      <c r="A290" t="s">
        <v>11</v>
      </c>
      <c r="B290">
        <v>1</v>
      </c>
      <c r="C290">
        <v>1</v>
      </c>
      <c r="D290">
        <v>43</v>
      </c>
      <c r="E290">
        <v>12.77</v>
      </c>
      <c r="F290">
        <v>1</v>
      </c>
      <c r="G290">
        <v>43</v>
      </c>
    </row>
    <row r="291" spans="1:7" hidden="1" x14ac:dyDescent="0.25">
      <c r="A291" t="s">
        <v>11</v>
      </c>
      <c r="B291">
        <v>1</v>
      </c>
      <c r="C291">
        <v>1</v>
      </c>
      <c r="D291">
        <v>48</v>
      </c>
      <c r="E291">
        <v>11.86</v>
      </c>
      <c r="F291">
        <v>1</v>
      </c>
      <c r="G291">
        <v>48</v>
      </c>
    </row>
    <row r="292" spans="1:7" hidden="1" x14ac:dyDescent="0.25">
      <c r="A292" t="s">
        <v>11</v>
      </c>
      <c r="B292">
        <v>1</v>
      </c>
      <c r="C292">
        <v>1</v>
      </c>
      <c r="D292">
        <v>44</v>
      </c>
      <c r="E292">
        <v>12.07</v>
      </c>
      <c r="F292">
        <v>1</v>
      </c>
      <c r="G292">
        <v>44</v>
      </c>
    </row>
    <row r="293" spans="1:7" hidden="1" x14ac:dyDescent="0.25">
      <c r="A293" t="s">
        <v>11</v>
      </c>
      <c r="B293">
        <v>1</v>
      </c>
      <c r="C293">
        <v>1</v>
      </c>
      <c r="D293">
        <v>59</v>
      </c>
      <c r="E293">
        <v>10.56</v>
      </c>
      <c r="F293">
        <v>1</v>
      </c>
      <c r="G293">
        <v>59</v>
      </c>
    </row>
    <row r="294" spans="1:7" hidden="1" x14ac:dyDescent="0.25">
      <c r="A294" t="s">
        <v>11</v>
      </c>
      <c r="B294">
        <v>1</v>
      </c>
      <c r="C294">
        <v>1</v>
      </c>
      <c r="D294">
        <v>46</v>
      </c>
      <c r="E294">
        <v>12.18</v>
      </c>
      <c r="F294">
        <v>1</v>
      </c>
      <c r="G294">
        <v>46</v>
      </c>
    </row>
    <row r="295" spans="1:7" hidden="1" x14ac:dyDescent="0.25">
      <c r="A295" t="s">
        <v>11</v>
      </c>
      <c r="B295">
        <v>1</v>
      </c>
      <c r="C295">
        <v>1</v>
      </c>
      <c r="D295">
        <v>44</v>
      </c>
      <c r="E295">
        <v>12.14</v>
      </c>
      <c r="F295">
        <v>1</v>
      </c>
      <c r="G295">
        <v>44</v>
      </c>
    </row>
    <row r="296" spans="1:7" hidden="1" x14ac:dyDescent="0.25">
      <c r="A296" t="s">
        <v>12</v>
      </c>
      <c r="B296">
        <v>2</v>
      </c>
      <c r="C296">
        <v>1</v>
      </c>
      <c r="D296">
        <v>47</v>
      </c>
      <c r="E296">
        <v>21.14</v>
      </c>
      <c r="F296">
        <v>1</v>
      </c>
      <c r="G296">
        <v>47</v>
      </c>
    </row>
    <row r="297" spans="1:7" hidden="1" x14ac:dyDescent="0.25">
      <c r="A297" t="s">
        <v>12</v>
      </c>
      <c r="B297">
        <v>2</v>
      </c>
      <c r="C297">
        <v>1</v>
      </c>
      <c r="D297">
        <v>32</v>
      </c>
      <c r="E297">
        <v>23.28</v>
      </c>
      <c r="F297">
        <v>1</v>
      </c>
      <c r="G297">
        <v>32</v>
      </c>
    </row>
    <row r="298" spans="1:7" hidden="1" x14ac:dyDescent="0.25">
      <c r="A298" t="s">
        <v>12</v>
      </c>
      <c r="B298">
        <v>2</v>
      </c>
      <c r="C298">
        <v>1</v>
      </c>
      <c r="D298">
        <v>28</v>
      </c>
      <c r="E298">
        <v>23.28</v>
      </c>
      <c r="F298">
        <v>1</v>
      </c>
      <c r="G298">
        <v>28</v>
      </c>
    </row>
    <row r="299" spans="1:7" hidden="1" x14ac:dyDescent="0.25">
      <c r="A299" t="s">
        <v>12</v>
      </c>
      <c r="B299">
        <v>2</v>
      </c>
      <c r="C299">
        <v>1</v>
      </c>
      <c r="D299">
        <v>26</v>
      </c>
      <c r="E299">
        <v>22.99</v>
      </c>
      <c r="F299">
        <v>1</v>
      </c>
      <c r="G299">
        <v>26</v>
      </c>
    </row>
    <row r="300" spans="1:7" hidden="1" x14ac:dyDescent="0.25">
      <c r="A300" t="s">
        <v>12</v>
      </c>
      <c r="B300">
        <v>2</v>
      </c>
      <c r="C300">
        <v>1</v>
      </c>
      <c r="D300">
        <v>30</v>
      </c>
      <c r="E300">
        <v>22.93</v>
      </c>
      <c r="F300">
        <v>1</v>
      </c>
      <c r="G300">
        <v>30</v>
      </c>
    </row>
    <row r="301" spans="1:7" hidden="1" x14ac:dyDescent="0.25">
      <c r="A301" t="s">
        <v>12</v>
      </c>
      <c r="B301">
        <v>2</v>
      </c>
      <c r="C301">
        <v>1</v>
      </c>
      <c r="D301">
        <v>32</v>
      </c>
      <c r="E301">
        <v>23.28</v>
      </c>
      <c r="F301">
        <v>1</v>
      </c>
      <c r="G301">
        <v>32</v>
      </c>
    </row>
    <row r="302" spans="1:7" hidden="1" x14ac:dyDescent="0.25">
      <c r="A302" t="s">
        <v>12</v>
      </c>
      <c r="B302">
        <v>2</v>
      </c>
      <c r="C302">
        <v>1</v>
      </c>
      <c r="D302">
        <v>36</v>
      </c>
      <c r="E302">
        <v>23.06</v>
      </c>
      <c r="F302">
        <v>1</v>
      </c>
      <c r="G302">
        <v>36</v>
      </c>
    </row>
    <row r="303" spans="1:7" hidden="1" x14ac:dyDescent="0.25">
      <c r="A303" t="s">
        <v>12</v>
      </c>
      <c r="B303">
        <v>2</v>
      </c>
      <c r="C303">
        <v>1</v>
      </c>
      <c r="D303">
        <v>47</v>
      </c>
      <c r="E303">
        <v>21.3</v>
      </c>
      <c r="F303">
        <v>1</v>
      </c>
      <c r="G303">
        <v>47</v>
      </c>
    </row>
    <row r="304" spans="1:7" hidden="1" x14ac:dyDescent="0.25">
      <c r="A304" t="s">
        <v>12</v>
      </c>
      <c r="B304">
        <v>2</v>
      </c>
      <c r="C304">
        <v>1</v>
      </c>
      <c r="D304">
        <v>33</v>
      </c>
      <c r="E304">
        <v>23.28</v>
      </c>
      <c r="F304">
        <v>1</v>
      </c>
      <c r="G304">
        <v>33</v>
      </c>
    </row>
    <row r="305" spans="1:7" hidden="1" x14ac:dyDescent="0.25">
      <c r="A305" t="s">
        <v>12</v>
      </c>
      <c r="B305">
        <v>2</v>
      </c>
      <c r="C305">
        <v>1</v>
      </c>
      <c r="D305">
        <v>30</v>
      </c>
      <c r="E305">
        <v>23.12</v>
      </c>
      <c r="F305">
        <v>1</v>
      </c>
      <c r="G305">
        <v>30</v>
      </c>
    </row>
    <row r="306" spans="1:7" hidden="1" x14ac:dyDescent="0.25">
      <c r="A306" t="s">
        <v>12</v>
      </c>
      <c r="B306">
        <v>2</v>
      </c>
      <c r="C306">
        <v>1</v>
      </c>
      <c r="D306">
        <v>42</v>
      </c>
      <c r="E306">
        <v>22.64</v>
      </c>
      <c r="F306">
        <v>1</v>
      </c>
      <c r="G306">
        <v>42</v>
      </c>
    </row>
    <row r="307" spans="1:7" hidden="1" x14ac:dyDescent="0.25">
      <c r="A307" t="s">
        <v>12</v>
      </c>
      <c r="B307">
        <v>2</v>
      </c>
      <c r="C307">
        <v>1</v>
      </c>
      <c r="D307">
        <v>37</v>
      </c>
      <c r="E307">
        <v>23.16</v>
      </c>
      <c r="F307">
        <v>1</v>
      </c>
      <c r="G307">
        <v>37</v>
      </c>
    </row>
    <row r="308" spans="1:7" hidden="1" x14ac:dyDescent="0.25">
      <c r="A308" t="s">
        <v>12</v>
      </c>
      <c r="B308">
        <v>2</v>
      </c>
      <c r="C308">
        <v>1</v>
      </c>
      <c r="D308">
        <v>34</v>
      </c>
      <c r="E308">
        <v>21.51</v>
      </c>
      <c r="F308">
        <v>1</v>
      </c>
      <c r="G308">
        <v>34</v>
      </c>
    </row>
    <row r="309" spans="1:7" hidden="1" x14ac:dyDescent="0.25">
      <c r="A309" t="s">
        <v>12</v>
      </c>
      <c r="B309">
        <v>2</v>
      </c>
      <c r="C309">
        <v>1</v>
      </c>
      <c r="D309">
        <v>41</v>
      </c>
      <c r="E309">
        <v>23.16</v>
      </c>
      <c r="F309">
        <v>1</v>
      </c>
      <c r="G309">
        <v>41</v>
      </c>
    </row>
    <row r="310" spans="1:7" hidden="1" x14ac:dyDescent="0.25">
      <c r="A310" t="s">
        <v>12</v>
      </c>
      <c r="B310">
        <v>2</v>
      </c>
      <c r="C310">
        <v>1</v>
      </c>
      <c r="D310">
        <v>35</v>
      </c>
      <c r="E310">
        <v>22.98</v>
      </c>
      <c r="F310">
        <v>1</v>
      </c>
      <c r="G310">
        <v>35</v>
      </c>
    </row>
    <row r="311" spans="1:7" hidden="1" x14ac:dyDescent="0.25">
      <c r="A311" t="s">
        <v>12</v>
      </c>
      <c r="B311">
        <v>2</v>
      </c>
      <c r="C311">
        <v>1</v>
      </c>
      <c r="D311">
        <v>33</v>
      </c>
      <c r="E311">
        <v>23.28</v>
      </c>
      <c r="F311">
        <v>1</v>
      </c>
      <c r="G311">
        <v>33</v>
      </c>
    </row>
    <row r="312" spans="1:7" hidden="1" x14ac:dyDescent="0.25">
      <c r="A312" t="s">
        <v>12</v>
      </c>
      <c r="B312">
        <v>2</v>
      </c>
      <c r="C312">
        <v>1</v>
      </c>
      <c r="D312">
        <v>34</v>
      </c>
      <c r="E312">
        <v>23.28</v>
      </c>
      <c r="F312">
        <v>1</v>
      </c>
      <c r="G312">
        <v>34</v>
      </c>
    </row>
    <row r="313" spans="1:7" hidden="1" x14ac:dyDescent="0.25">
      <c r="A313" t="s">
        <v>12</v>
      </c>
      <c r="B313">
        <v>2</v>
      </c>
      <c r="C313">
        <v>1</v>
      </c>
      <c r="D313">
        <v>34</v>
      </c>
      <c r="E313">
        <v>22.43</v>
      </c>
      <c r="F313">
        <v>1</v>
      </c>
      <c r="G313">
        <v>34</v>
      </c>
    </row>
    <row r="314" spans="1:7" hidden="1" x14ac:dyDescent="0.25">
      <c r="A314" t="s">
        <v>12</v>
      </c>
      <c r="B314">
        <v>2</v>
      </c>
      <c r="C314">
        <v>1</v>
      </c>
      <c r="D314">
        <v>28</v>
      </c>
      <c r="E314">
        <v>22.42</v>
      </c>
      <c r="F314">
        <v>1</v>
      </c>
      <c r="G314">
        <v>28</v>
      </c>
    </row>
    <row r="315" spans="1:7" hidden="1" x14ac:dyDescent="0.25">
      <c r="A315" t="s">
        <v>12</v>
      </c>
      <c r="B315">
        <v>2</v>
      </c>
      <c r="C315">
        <v>1</v>
      </c>
      <c r="D315">
        <v>31</v>
      </c>
      <c r="E315">
        <v>23.28</v>
      </c>
      <c r="F315">
        <v>1</v>
      </c>
      <c r="G315">
        <v>31</v>
      </c>
    </row>
    <row r="316" spans="1:7" hidden="1" x14ac:dyDescent="0.25">
      <c r="A316" t="s">
        <v>12</v>
      </c>
      <c r="B316">
        <v>2</v>
      </c>
      <c r="C316">
        <v>1</v>
      </c>
      <c r="D316">
        <v>33</v>
      </c>
      <c r="E316">
        <v>23.17</v>
      </c>
      <c r="F316">
        <v>1</v>
      </c>
      <c r="G316">
        <v>33</v>
      </c>
    </row>
    <row r="317" spans="1:7" hidden="1" x14ac:dyDescent="0.25">
      <c r="A317" t="s">
        <v>12</v>
      </c>
      <c r="B317">
        <v>2</v>
      </c>
      <c r="C317">
        <v>1</v>
      </c>
      <c r="D317">
        <v>32</v>
      </c>
      <c r="E317">
        <v>22.93</v>
      </c>
      <c r="F317">
        <v>1</v>
      </c>
      <c r="G317">
        <v>32</v>
      </c>
    </row>
    <row r="318" spans="1:7" hidden="1" x14ac:dyDescent="0.25">
      <c r="A318" t="s">
        <v>12</v>
      </c>
      <c r="B318">
        <v>2</v>
      </c>
      <c r="C318">
        <v>1</v>
      </c>
      <c r="D318">
        <v>41</v>
      </c>
      <c r="E318">
        <v>21.12</v>
      </c>
      <c r="F318">
        <v>1</v>
      </c>
      <c r="G318">
        <v>41</v>
      </c>
    </row>
    <row r="319" spans="1:7" hidden="1" x14ac:dyDescent="0.25">
      <c r="A319" t="s">
        <v>12</v>
      </c>
      <c r="B319">
        <v>2</v>
      </c>
      <c r="C319">
        <v>1</v>
      </c>
      <c r="D319">
        <v>33</v>
      </c>
      <c r="E319">
        <v>22.38</v>
      </c>
      <c r="F319">
        <v>1</v>
      </c>
      <c r="G319">
        <v>33</v>
      </c>
    </row>
    <row r="320" spans="1:7" hidden="1" x14ac:dyDescent="0.25">
      <c r="A320" t="s">
        <v>12</v>
      </c>
      <c r="B320">
        <v>2</v>
      </c>
      <c r="C320">
        <v>1</v>
      </c>
      <c r="D320">
        <v>38</v>
      </c>
      <c r="E320">
        <v>21</v>
      </c>
      <c r="F320">
        <v>1</v>
      </c>
      <c r="G320">
        <v>38</v>
      </c>
    </row>
    <row r="321" spans="1:7" hidden="1" x14ac:dyDescent="0.25">
      <c r="A321" t="s">
        <v>12</v>
      </c>
      <c r="B321">
        <v>2</v>
      </c>
      <c r="C321">
        <v>1</v>
      </c>
      <c r="D321">
        <v>30</v>
      </c>
      <c r="E321">
        <v>23.28</v>
      </c>
      <c r="F321">
        <v>1</v>
      </c>
      <c r="G321">
        <v>30</v>
      </c>
    </row>
    <row r="322" spans="1:7" hidden="1" x14ac:dyDescent="0.25">
      <c r="A322" t="s">
        <v>12</v>
      </c>
      <c r="B322">
        <v>2</v>
      </c>
      <c r="C322">
        <v>1</v>
      </c>
      <c r="D322">
        <v>30</v>
      </c>
      <c r="E322">
        <v>23.28</v>
      </c>
      <c r="F322">
        <v>1</v>
      </c>
      <c r="G322">
        <v>30</v>
      </c>
    </row>
    <row r="323" spans="1:7" hidden="1" x14ac:dyDescent="0.25">
      <c r="A323" t="s">
        <v>12</v>
      </c>
      <c r="B323">
        <v>2</v>
      </c>
      <c r="C323">
        <v>1</v>
      </c>
      <c r="D323">
        <v>45</v>
      </c>
      <c r="E323">
        <v>20.95</v>
      </c>
      <c r="F323">
        <v>1</v>
      </c>
      <c r="G323">
        <v>45</v>
      </c>
    </row>
    <row r="324" spans="1:7" hidden="1" x14ac:dyDescent="0.25">
      <c r="A324" t="s">
        <v>12</v>
      </c>
      <c r="B324">
        <v>2</v>
      </c>
      <c r="C324">
        <v>1</v>
      </c>
      <c r="D324">
        <v>31</v>
      </c>
      <c r="E324">
        <v>23.28</v>
      </c>
      <c r="F324">
        <v>1</v>
      </c>
      <c r="G324">
        <v>31</v>
      </c>
    </row>
    <row r="325" spans="1:7" hidden="1" x14ac:dyDescent="0.25">
      <c r="A325" t="s">
        <v>12</v>
      </c>
      <c r="B325">
        <v>2</v>
      </c>
      <c r="C325">
        <v>1</v>
      </c>
      <c r="D325">
        <v>35</v>
      </c>
      <c r="E325">
        <v>22.71</v>
      </c>
      <c r="F325">
        <v>1</v>
      </c>
      <c r="G325">
        <v>35</v>
      </c>
    </row>
    <row r="326" spans="1:7" hidden="1" x14ac:dyDescent="0.25">
      <c r="A326" t="s">
        <v>12</v>
      </c>
      <c r="B326">
        <v>2</v>
      </c>
      <c r="C326">
        <v>1</v>
      </c>
      <c r="D326">
        <v>44</v>
      </c>
      <c r="E326">
        <v>19.64</v>
      </c>
      <c r="F326">
        <v>1</v>
      </c>
      <c r="G326">
        <v>44</v>
      </c>
    </row>
    <row r="327" spans="1:7" hidden="1" x14ac:dyDescent="0.25">
      <c r="A327" t="s">
        <v>12</v>
      </c>
      <c r="B327">
        <v>2</v>
      </c>
      <c r="C327">
        <v>1</v>
      </c>
      <c r="D327">
        <v>39</v>
      </c>
      <c r="E327">
        <v>20.98</v>
      </c>
      <c r="F327">
        <v>1</v>
      </c>
      <c r="G327">
        <v>39</v>
      </c>
    </row>
    <row r="328" spans="1:7" hidden="1" x14ac:dyDescent="0.25">
      <c r="A328" t="s">
        <v>12</v>
      </c>
      <c r="B328">
        <v>2</v>
      </c>
      <c r="C328">
        <v>1</v>
      </c>
      <c r="D328">
        <v>38</v>
      </c>
      <c r="E328">
        <v>21.84</v>
      </c>
      <c r="F328">
        <v>1</v>
      </c>
      <c r="G328">
        <v>38</v>
      </c>
    </row>
    <row r="329" spans="1:7" hidden="1" x14ac:dyDescent="0.25">
      <c r="A329" t="s">
        <v>12</v>
      </c>
      <c r="B329">
        <v>2</v>
      </c>
      <c r="C329">
        <v>1</v>
      </c>
      <c r="D329">
        <v>38</v>
      </c>
      <c r="E329">
        <v>21.54</v>
      </c>
      <c r="F329">
        <v>1</v>
      </c>
      <c r="G329">
        <v>38</v>
      </c>
    </row>
    <row r="330" spans="1:7" hidden="1" x14ac:dyDescent="0.25">
      <c r="A330" t="s">
        <v>12</v>
      </c>
      <c r="B330">
        <v>2</v>
      </c>
      <c r="C330">
        <v>1</v>
      </c>
      <c r="D330">
        <v>45</v>
      </c>
      <c r="E330">
        <v>21.21</v>
      </c>
      <c r="F330">
        <v>1</v>
      </c>
      <c r="G330">
        <v>45</v>
      </c>
    </row>
    <row r="331" spans="1:7" hidden="1" x14ac:dyDescent="0.25">
      <c r="A331" t="s">
        <v>12</v>
      </c>
      <c r="B331">
        <v>2</v>
      </c>
      <c r="C331">
        <v>1</v>
      </c>
      <c r="D331">
        <v>40</v>
      </c>
      <c r="E331">
        <v>22.95</v>
      </c>
      <c r="F331">
        <v>1</v>
      </c>
      <c r="G331">
        <v>40</v>
      </c>
    </row>
    <row r="332" spans="1:7" hidden="1" x14ac:dyDescent="0.25">
      <c r="A332" t="s">
        <v>12</v>
      </c>
      <c r="B332">
        <v>2</v>
      </c>
      <c r="C332">
        <v>1</v>
      </c>
      <c r="D332">
        <v>40</v>
      </c>
      <c r="E332">
        <v>22.11</v>
      </c>
      <c r="F332">
        <v>1</v>
      </c>
      <c r="G332">
        <v>40</v>
      </c>
    </row>
    <row r="333" spans="1:7" hidden="1" x14ac:dyDescent="0.25">
      <c r="A333" t="s">
        <v>12</v>
      </c>
      <c r="B333">
        <v>2</v>
      </c>
      <c r="C333">
        <v>1</v>
      </c>
      <c r="D333">
        <v>40</v>
      </c>
      <c r="E333">
        <v>20.57</v>
      </c>
      <c r="F333">
        <v>1</v>
      </c>
      <c r="G333">
        <v>40</v>
      </c>
    </row>
    <row r="334" spans="1:7" hidden="1" x14ac:dyDescent="0.25">
      <c r="A334" t="s">
        <v>12</v>
      </c>
      <c r="B334">
        <v>2</v>
      </c>
      <c r="C334">
        <v>1</v>
      </c>
      <c r="D334">
        <v>43</v>
      </c>
      <c r="E334">
        <v>22.08</v>
      </c>
      <c r="F334">
        <v>1</v>
      </c>
      <c r="G334">
        <v>43</v>
      </c>
    </row>
    <row r="335" spans="1:7" hidden="1" x14ac:dyDescent="0.25">
      <c r="A335" t="s">
        <v>12</v>
      </c>
      <c r="B335">
        <v>2</v>
      </c>
      <c r="C335">
        <v>1</v>
      </c>
      <c r="D335">
        <v>47</v>
      </c>
      <c r="E335">
        <v>20.010000000000002</v>
      </c>
      <c r="F335">
        <v>1</v>
      </c>
      <c r="G335">
        <v>47</v>
      </c>
    </row>
    <row r="336" spans="1:7" hidden="1" x14ac:dyDescent="0.25">
      <c r="A336" t="s">
        <v>12</v>
      </c>
      <c r="B336">
        <v>2</v>
      </c>
      <c r="C336">
        <v>1</v>
      </c>
      <c r="D336">
        <v>42</v>
      </c>
      <c r="E336">
        <v>20.149999999999999</v>
      </c>
      <c r="F336">
        <v>1</v>
      </c>
      <c r="G336">
        <v>42</v>
      </c>
    </row>
    <row r="337" spans="1:7" hidden="1" x14ac:dyDescent="0.25">
      <c r="A337" t="s">
        <v>12</v>
      </c>
      <c r="B337">
        <v>2</v>
      </c>
      <c r="C337">
        <v>1</v>
      </c>
      <c r="D337">
        <v>35</v>
      </c>
      <c r="E337">
        <v>22.01</v>
      </c>
      <c r="F337">
        <v>1</v>
      </c>
      <c r="G337">
        <v>35</v>
      </c>
    </row>
    <row r="338" spans="1:7" hidden="1" x14ac:dyDescent="0.25">
      <c r="A338" t="s">
        <v>12</v>
      </c>
      <c r="B338">
        <v>2</v>
      </c>
      <c r="C338">
        <v>1</v>
      </c>
      <c r="D338">
        <v>35</v>
      </c>
      <c r="E338">
        <v>22.61</v>
      </c>
      <c r="F338">
        <v>1</v>
      </c>
      <c r="G338">
        <v>35</v>
      </c>
    </row>
    <row r="339" spans="1:7" hidden="1" x14ac:dyDescent="0.25">
      <c r="A339" t="s">
        <v>12</v>
      </c>
      <c r="B339">
        <v>2</v>
      </c>
      <c r="C339">
        <v>1</v>
      </c>
      <c r="D339">
        <v>34</v>
      </c>
      <c r="E339">
        <v>23.2</v>
      </c>
      <c r="F339">
        <v>1</v>
      </c>
      <c r="G339">
        <v>34</v>
      </c>
    </row>
    <row r="340" spans="1:7" hidden="1" x14ac:dyDescent="0.25">
      <c r="A340" t="s">
        <v>12</v>
      </c>
      <c r="B340">
        <v>2</v>
      </c>
      <c r="C340">
        <v>1</v>
      </c>
      <c r="D340">
        <v>36</v>
      </c>
      <c r="E340">
        <v>23.28</v>
      </c>
      <c r="F340">
        <v>1</v>
      </c>
      <c r="G340">
        <v>36</v>
      </c>
    </row>
    <row r="341" spans="1:7" hidden="1" x14ac:dyDescent="0.25">
      <c r="A341" t="s">
        <v>13</v>
      </c>
      <c r="B341">
        <v>1</v>
      </c>
      <c r="C341">
        <v>0</v>
      </c>
      <c r="D341">
        <v>47</v>
      </c>
      <c r="E341">
        <v>51.5</v>
      </c>
      <c r="F341">
        <v>6</v>
      </c>
      <c r="G341">
        <v>282</v>
      </c>
    </row>
    <row r="342" spans="1:7" hidden="1" x14ac:dyDescent="0.25">
      <c r="A342" t="s">
        <v>13</v>
      </c>
      <c r="B342">
        <v>1</v>
      </c>
      <c r="C342">
        <v>0</v>
      </c>
      <c r="D342">
        <v>36</v>
      </c>
      <c r="E342">
        <v>60.6</v>
      </c>
      <c r="F342">
        <v>6</v>
      </c>
      <c r="G342">
        <v>216</v>
      </c>
    </row>
    <row r="343" spans="1:7" hidden="1" x14ac:dyDescent="0.25">
      <c r="A343" t="s">
        <v>13</v>
      </c>
      <c r="B343">
        <v>1</v>
      </c>
      <c r="C343">
        <v>0</v>
      </c>
      <c r="D343">
        <v>48</v>
      </c>
      <c r="E343">
        <v>50.7</v>
      </c>
      <c r="F343">
        <v>6</v>
      </c>
      <c r="G343">
        <v>288</v>
      </c>
    </row>
    <row r="344" spans="1:7" hidden="1" x14ac:dyDescent="0.25">
      <c r="A344" t="s">
        <v>13</v>
      </c>
      <c r="B344">
        <v>1</v>
      </c>
      <c r="C344">
        <v>0</v>
      </c>
      <c r="D344">
        <v>33</v>
      </c>
      <c r="E344">
        <v>67.099999999999994</v>
      </c>
      <c r="F344">
        <v>6</v>
      </c>
      <c r="G344">
        <v>198</v>
      </c>
    </row>
    <row r="345" spans="1:7" hidden="1" x14ac:dyDescent="0.25">
      <c r="A345" t="s">
        <v>13</v>
      </c>
      <c r="B345">
        <v>1</v>
      </c>
      <c r="C345">
        <v>0</v>
      </c>
      <c r="D345">
        <v>34</v>
      </c>
      <c r="E345">
        <v>66.5</v>
      </c>
      <c r="F345">
        <v>6</v>
      </c>
      <c r="G345">
        <v>204</v>
      </c>
    </row>
    <row r="346" spans="1:7" hidden="1" x14ac:dyDescent="0.25">
      <c r="A346" t="s">
        <v>13</v>
      </c>
      <c r="B346">
        <v>1</v>
      </c>
      <c r="C346">
        <v>0</v>
      </c>
      <c r="D346">
        <v>38</v>
      </c>
      <c r="E346">
        <v>62.2</v>
      </c>
      <c r="F346">
        <v>6</v>
      </c>
      <c r="G346">
        <v>228</v>
      </c>
    </row>
    <row r="347" spans="1:7" hidden="1" x14ac:dyDescent="0.25">
      <c r="A347" t="s">
        <v>13</v>
      </c>
      <c r="B347">
        <v>1</v>
      </c>
      <c r="C347">
        <v>0</v>
      </c>
      <c r="D347">
        <v>45</v>
      </c>
      <c r="E347">
        <v>52.3</v>
      </c>
      <c r="F347">
        <v>6</v>
      </c>
      <c r="G347">
        <v>270</v>
      </c>
    </row>
    <row r="348" spans="1:7" hidden="1" x14ac:dyDescent="0.25">
      <c r="A348" t="s">
        <v>13</v>
      </c>
      <c r="B348">
        <v>1</v>
      </c>
      <c r="C348">
        <v>0</v>
      </c>
      <c r="D348">
        <v>55</v>
      </c>
      <c r="E348">
        <v>38.9</v>
      </c>
      <c r="F348">
        <v>6</v>
      </c>
      <c r="G348">
        <v>330</v>
      </c>
    </row>
    <row r="349" spans="1:7" hidden="1" x14ac:dyDescent="0.25">
      <c r="A349" t="s">
        <v>13</v>
      </c>
      <c r="B349">
        <v>1</v>
      </c>
      <c r="C349">
        <v>0</v>
      </c>
      <c r="D349">
        <v>44</v>
      </c>
      <c r="E349">
        <v>55.2</v>
      </c>
      <c r="F349">
        <v>6</v>
      </c>
      <c r="G349">
        <v>264</v>
      </c>
    </row>
    <row r="350" spans="1:7" hidden="1" x14ac:dyDescent="0.25">
      <c r="A350" t="s">
        <v>13</v>
      </c>
      <c r="B350">
        <v>1</v>
      </c>
      <c r="C350">
        <v>0</v>
      </c>
      <c r="D350">
        <v>43</v>
      </c>
      <c r="E350">
        <v>56.7</v>
      </c>
      <c r="F350">
        <v>6</v>
      </c>
      <c r="G350">
        <v>258</v>
      </c>
    </row>
    <row r="351" spans="1:7" hidden="1" x14ac:dyDescent="0.25">
      <c r="A351" t="s">
        <v>13</v>
      </c>
      <c r="B351">
        <v>1</v>
      </c>
      <c r="C351">
        <v>0</v>
      </c>
      <c r="D351">
        <v>38</v>
      </c>
      <c r="E351">
        <v>59.9</v>
      </c>
      <c r="F351">
        <v>6</v>
      </c>
      <c r="G351">
        <v>228</v>
      </c>
    </row>
    <row r="352" spans="1:7" hidden="1" x14ac:dyDescent="0.25">
      <c r="A352" t="s">
        <v>13</v>
      </c>
      <c r="B352">
        <v>1</v>
      </c>
      <c r="C352">
        <v>0</v>
      </c>
      <c r="D352">
        <v>31</v>
      </c>
      <c r="E352">
        <v>70.400000000000006</v>
      </c>
      <c r="F352">
        <v>6</v>
      </c>
      <c r="G352">
        <v>186</v>
      </c>
    </row>
    <row r="353" spans="1:7" hidden="1" x14ac:dyDescent="0.25">
      <c r="A353" t="s">
        <v>13</v>
      </c>
      <c r="B353">
        <v>1</v>
      </c>
      <c r="C353">
        <v>0</v>
      </c>
      <c r="D353">
        <v>55</v>
      </c>
      <c r="E353">
        <v>45.6</v>
      </c>
      <c r="F353">
        <v>6</v>
      </c>
      <c r="G353">
        <v>330</v>
      </c>
    </row>
    <row r="354" spans="1:7" hidden="1" x14ac:dyDescent="0.25">
      <c r="A354" t="s">
        <v>13</v>
      </c>
      <c r="B354">
        <v>1</v>
      </c>
      <c r="C354">
        <v>0</v>
      </c>
      <c r="D354">
        <v>43</v>
      </c>
      <c r="E354">
        <v>52.9</v>
      </c>
      <c r="F354">
        <v>6</v>
      </c>
      <c r="G354">
        <v>258</v>
      </c>
    </row>
    <row r="355" spans="1:7" hidden="1" x14ac:dyDescent="0.25">
      <c r="A355" t="s">
        <v>13</v>
      </c>
      <c r="B355">
        <v>1</v>
      </c>
      <c r="C355">
        <v>0</v>
      </c>
      <c r="D355">
        <v>45</v>
      </c>
      <c r="E355">
        <v>54.5</v>
      </c>
      <c r="F355">
        <v>6</v>
      </c>
      <c r="G355">
        <v>270</v>
      </c>
    </row>
    <row r="356" spans="1:7" hidden="1" x14ac:dyDescent="0.25">
      <c r="A356" t="s">
        <v>13</v>
      </c>
      <c r="B356">
        <v>1</v>
      </c>
      <c r="C356">
        <v>0</v>
      </c>
      <c r="D356">
        <v>31</v>
      </c>
      <c r="E356">
        <v>69.599999999999994</v>
      </c>
      <c r="F356">
        <v>6</v>
      </c>
      <c r="G356">
        <v>186</v>
      </c>
    </row>
    <row r="357" spans="1:7" hidden="1" x14ac:dyDescent="0.25">
      <c r="A357" t="s">
        <v>13</v>
      </c>
      <c r="B357">
        <v>1</v>
      </c>
      <c r="C357">
        <v>0</v>
      </c>
      <c r="D357">
        <v>25</v>
      </c>
      <c r="E357">
        <v>82.5</v>
      </c>
      <c r="F357">
        <v>6</v>
      </c>
      <c r="G357">
        <v>150</v>
      </c>
    </row>
    <row r="358" spans="1:7" hidden="1" x14ac:dyDescent="0.25">
      <c r="A358" t="s">
        <v>13</v>
      </c>
      <c r="B358">
        <v>1</v>
      </c>
      <c r="C358">
        <v>0</v>
      </c>
      <c r="D358">
        <v>22</v>
      </c>
      <c r="E358">
        <v>80</v>
      </c>
      <c r="F358">
        <v>6</v>
      </c>
      <c r="G358">
        <v>132</v>
      </c>
    </row>
    <row r="359" spans="1:7" hidden="1" x14ac:dyDescent="0.25">
      <c r="A359" t="s">
        <v>13</v>
      </c>
      <c r="B359">
        <v>1</v>
      </c>
      <c r="C359">
        <v>0</v>
      </c>
      <c r="D359">
        <v>26</v>
      </c>
      <c r="E359">
        <v>76.400000000000006</v>
      </c>
      <c r="F359">
        <v>6</v>
      </c>
      <c r="G359">
        <v>156</v>
      </c>
    </row>
    <row r="360" spans="1:7" hidden="1" x14ac:dyDescent="0.25">
      <c r="A360" t="s">
        <v>13</v>
      </c>
      <c r="B360">
        <v>1</v>
      </c>
      <c r="C360">
        <v>0</v>
      </c>
      <c r="D360">
        <v>44</v>
      </c>
      <c r="E360">
        <v>55.6</v>
      </c>
      <c r="F360">
        <v>6</v>
      </c>
      <c r="G360">
        <v>264</v>
      </c>
    </row>
    <row r="361" spans="1:7" hidden="1" x14ac:dyDescent="0.25">
      <c r="A361" t="s">
        <v>13</v>
      </c>
      <c r="B361">
        <v>1</v>
      </c>
      <c r="C361">
        <v>0</v>
      </c>
      <c r="D361">
        <v>56</v>
      </c>
      <c r="E361">
        <v>44.3</v>
      </c>
      <c r="F361">
        <v>6</v>
      </c>
      <c r="G361">
        <v>336</v>
      </c>
    </row>
    <row r="362" spans="1:7" hidden="1" x14ac:dyDescent="0.25">
      <c r="A362" t="s">
        <v>13</v>
      </c>
      <c r="B362">
        <v>1</v>
      </c>
      <c r="C362">
        <v>0</v>
      </c>
      <c r="D362">
        <v>36</v>
      </c>
      <c r="E362">
        <v>60.7</v>
      </c>
      <c r="F362">
        <v>6</v>
      </c>
      <c r="G362">
        <v>216</v>
      </c>
    </row>
    <row r="363" spans="1:7" hidden="1" x14ac:dyDescent="0.25">
      <c r="A363" t="s">
        <v>13</v>
      </c>
      <c r="B363">
        <v>1</v>
      </c>
      <c r="C363">
        <v>0</v>
      </c>
      <c r="D363">
        <v>38</v>
      </c>
      <c r="E363">
        <v>55.7</v>
      </c>
      <c r="F363">
        <v>6</v>
      </c>
      <c r="G363">
        <v>228</v>
      </c>
    </row>
    <row r="364" spans="1:7" hidden="1" x14ac:dyDescent="0.25">
      <c r="A364" t="s">
        <v>13</v>
      </c>
      <c r="B364">
        <v>1</v>
      </c>
      <c r="C364">
        <v>0</v>
      </c>
      <c r="D364">
        <v>44</v>
      </c>
      <c r="E364">
        <v>55.9</v>
      </c>
      <c r="F364">
        <v>6</v>
      </c>
      <c r="G364">
        <v>264</v>
      </c>
    </row>
    <row r="365" spans="1:7" hidden="1" x14ac:dyDescent="0.25">
      <c r="A365" t="s">
        <v>13</v>
      </c>
      <c r="B365">
        <v>1</v>
      </c>
      <c r="C365">
        <v>0</v>
      </c>
      <c r="D365">
        <v>47</v>
      </c>
      <c r="E365">
        <v>50.2</v>
      </c>
      <c r="F365">
        <v>6</v>
      </c>
      <c r="G365">
        <v>282</v>
      </c>
    </row>
    <row r="366" spans="1:7" hidden="1" x14ac:dyDescent="0.25">
      <c r="A366" t="s">
        <v>13</v>
      </c>
      <c r="B366">
        <v>1</v>
      </c>
      <c r="C366">
        <v>0</v>
      </c>
      <c r="D366">
        <v>44</v>
      </c>
      <c r="E366">
        <v>52.6</v>
      </c>
      <c r="F366">
        <v>6</v>
      </c>
      <c r="G366">
        <v>264</v>
      </c>
    </row>
    <row r="367" spans="1:7" hidden="1" x14ac:dyDescent="0.25">
      <c r="A367" t="s">
        <v>13</v>
      </c>
      <c r="B367">
        <v>1</v>
      </c>
      <c r="C367">
        <v>0</v>
      </c>
      <c r="D367">
        <v>46</v>
      </c>
      <c r="E367">
        <v>51.8</v>
      </c>
      <c r="F367">
        <v>6</v>
      </c>
      <c r="G367">
        <v>276</v>
      </c>
    </row>
    <row r="368" spans="1:7" hidden="1" x14ac:dyDescent="0.25">
      <c r="A368" t="s">
        <v>13</v>
      </c>
      <c r="B368">
        <v>1</v>
      </c>
      <c r="C368">
        <v>0</v>
      </c>
      <c r="D368">
        <v>46</v>
      </c>
      <c r="E368">
        <v>51.9</v>
      </c>
      <c r="F368">
        <v>6</v>
      </c>
      <c r="G368">
        <v>276</v>
      </c>
    </row>
    <row r="369" spans="1:7" hidden="1" x14ac:dyDescent="0.25">
      <c r="A369" t="s">
        <v>13</v>
      </c>
      <c r="B369">
        <v>1</v>
      </c>
      <c r="C369">
        <v>0</v>
      </c>
      <c r="D369">
        <v>31</v>
      </c>
      <c r="E369">
        <v>70.400000000000006</v>
      </c>
      <c r="F369">
        <v>6</v>
      </c>
      <c r="G369">
        <v>186</v>
      </c>
    </row>
    <row r="370" spans="1:7" hidden="1" x14ac:dyDescent="0.25">
      <c r="A370" t="s">
        <v>13</v>
      </c>
      <c r="B370">
        <v>1</v>
      </c>
      <c r="C370">
        <v>0</v>
      </c>
      <c r="D370">
        <v>57</v>
      </c>
      <c r="E370">
        <v>43.4</v>
      </c>
      <c r="F370">
        <v>6</v>
      </c>
      <c r="G370">
        <v>342</v>
      </c>
    </row>
    <row r="371" spans="1:7" hidden="1" x14ac:dyDescent="0.25">
      <c r="A371" t="s">
        <v>13</v>
      </c>
      <c r="B371">
        <v>1</v>
      </c>
      <c r="C371">
        <v>0</v>
      </c>
      <c r="D371">
        <v>31</v>
      </c>
      <c r="E371">
        <v>67.8</v>
      </c>
      <c r="F371">
        <v>6</v>
      </c>
      <c r="G371">
        <v>186</v>
      </c>
    </row>
    <row r="372" spans="1:7" hidden="1" x14ac:dyDescent="0.25">
      <c r="A372" t="s">
        <v>13</v>
      </c>
      <c r="B372">
        <v>1</v>
      </c>
      <c r="C372">
        <v>0</v>
      </c>
      <c r="D372">
        <v>48</v>
      </c>
      <c r="E372">
        <v>53.2</v>
      </c>
      <c r="F372">
        <v>6</v>
      </c>
      <c r="G372">
        <v>288</v>
      </c>
    </row>
    <row r="373" spans="1:7" hidden="1" x14ac:dyDescent="0.25">
      <c r="A373" t="s">
        <v>13</v>
      </c>
      <c r="B373">
        <v>1</v>
      </c>
      <c r="C373">
        <v>0</v>
      </c>
      <c r="D373">
        <v>43</v>
      </c>
      <c r="E373">
        <v>56.1</v>
      </c>
      <c r="F373">
        <v>6</v>
      </c>
      <c r="G373">
        <v>258</v>
      </c>
    </row>
    <row r="374" spans="1:7" hidden="1" x14ac:dyDescent="0.25">
      <c r="A374" t="s">
        <v>13</v>
      </c>
      <c r="B374">
        <v>1</v>
      </c>
      <c r="C374">
        <v>0</v>
      </c>
      <c r="D374">
        <v>39</v>
      </c>
      <c r="E374">
        <v>58.4</v>
      </c>
      <c r="F374">
        <v>6</v>
      </c>
      <c r="G374">
        <v>234</v>
      </c>
    </row>
    <row r="375" spans="1:7" hidden="1" x14ac:dyDescent="0.25">
      <c r="A375" t="s">
        <v>13</v>
      </c>
      <c r="B375">
        <v>1</v>
      </c>
      <c r="C375">
        <v>0</v>
      </c>
      <c r="D375">
        <v>44</v>
      </c>
      <c r="E375">
        <v>54.5</v>
      </c>
      <c r="F375">
        <v>6</v>
      </c>
      <c r="G375">
        <v>264</v>
      </c>
    </row>
    <row r="376" spans="1:7" hidden="1" x14ac:dyDescent="0.25">
      <c r="A376" t="s">
        <v>13</v>
      </c>
      <c r="B376">
        <v>1</v>
      </c>
      <c r="C376">
        <v>0</v>
      </c>
      <c r="D376">
        <v>44</v>
      </c>
      <c r="E376">
        <v>56.4</v>
      </c>
      <c r="F376">
        <v>6</v>
      </c>
      <c r="G376">
        <v>264</v>
      </c>
    </row>
    <row r="377" spans="1:7" hidden="1" x14ac:dyDescent="0.25">
      <c r="A377" t="s">
        <v>13</v>
      </c>
      <c r="B377">
        <v>1</v>
      </c>
      <c r="C377">
        <v>0</v>
      </c>
      <c r="D377">
        <v>34</v>
      </c>
      <c r="E377">
        <v>63.6</v>
      </c>
      <c r="F377">
        <v>6</v>
      </c>
      <c r="G377">
        <v>204</v>
      </c>
    </row>
    <row r="378" spans="1:7" hidden="1" x14ac:dyDescent="0.25">
      <c r="A378" t="s">
        <v>13</v>
      </c>
      <c r="B378">
        <v>1</v>
      </c>
      <c r="C378">
        <v>0</v>
      </c>
      <c r="D378">
        <v>36</v>
      </c>
      <c r="E378">
        <v>60.6</v>
      </c>
      <c r="F378">
        <v>6</v>
      </c>
      <c r="G378">
        <v>216</v>
      </c>
    </row>
    <row r="379" spans="1:7" hidden="1" x14ac:dyDescent="0.25">
      <c r="A379" t="s">
        <v>13</v>
      </c>
      <c r="B379">
        <v>1</v>
      </c>
      <c r="C379">
        <v>0</v>
      </c>
      <c r="D379">
        <v>55</v>
      </c>
      <c r="E379">
        <v>45.5</v>
      </c>
      <c r="F379">
        <v>6</v>
      </c>
      <c r="G379">
        <v>330</v>
      </c>
    </row>
    <row r="380" spans="1:7" hidden="1" x14ac:dyDescent="0.25">
      <c r="A380" t="s">
        <v>13</v>
      </c>
      <c r="B380">
        <v>1</v>
      </c>
      <c r="C380">
        <v>0</v>
      </c>
      <c r="D380">
        <v>59</v>
      </c>
      <c r="E380">
        <v>34.5</v>
      </c>
      <c r="F380">
        <v>6</v>
      </c>
      <c r="G380">
        <v>354</v>
      </c>
    </row>
    <row r="381" spans="1:7" hidden="1" x14ac:dyDescent="0.25">
      <c r="A381" t="s">
        <v>13</v>
      </c>
      <c r="B381">
        <v>1</v>
      </c>
      <c r="C381">
        <v>0</v>
      </c>
      <c r="D381">
        <v>59</v>
      </c>
      <c r="E381">
        <v>35.1</v>
      </c>
      <c r="F381">
        <v>6</v>
      </c>
      <c r="G381">
        <v>354</v>
      </c>
    </row>
    <row r="382" spans="1:7" hidden="1" x14ac:dyDescent="0.25">
      <c r="A382" t="s">
        <v>13</v>
      </c>
      <c r="B382">
        <v>1</v>
      </c>
      <c r="C382">
        <v>0</v>
      </c>
      <c r="D382">
        <v>57</v>
      </c>
      <c r="E382">
        <v>37.799999999999997</v>
      </c>
      <c r="F382">
        <v>6</v>
      </c>
      <c r="G382">
        <v>342</v>
      </c>
    </row>
    <row r="383" spans="1:7" hidden="1" x14ac:dyDescent="0.25">
      <c r="A383" t="s">
        <v>13</v>
      </c>
      <c r="B383">
        <v>1</v>
      </c>
      <c r="C383">
        <v>0</v>
      </c>
      <c r="D383">
        <v>29</v>
      </c>
      <c r="E383">
        <v>70.900000000000006</v>
      </c>
      <c r="F383">
        <v>6</v>
      </c>
      <c r="G383">
        <v>174</v>
      </c>
    </row>
    <row r="384" spans="1:7" hidden="1" x14ac:dyDescent="0.25">
      <c r="A384" t="s">
        <v>13</v>
      </c>
      <c r="B384">
        <v>1</v>
      </c>
      <c r="C384">
        <v>0</v>
      </c>
      <c r="D384">
        <v>56</v>
      </c>
      <c r="E384">
        <v>38.6</v>
      </c>
      <c r="F384">
        <v>6</v>
      </c>
      <c r="G384">
        <v>336</v>
      </c>
    </row>
    <row r="385" spans="1:7" hidden="1" x14ac:dyDescent="0.25">
      <c r="A385" t="s">
        <v>13</v>
      </c>
      <c r="B385">
        <v>1</v>
      </c>
      <c r="C385">
        <v>0</v>
      </c>
      <c r="D385">
        <v>58</v>
      </c>
      <c r="E385">
        <v>35.9</v>
      </c>
      <c r="F385">
        <v>6</v>
      </c>
      <c r="G385">
        <v>348</v>
      </c>
    </row>
    <row r="386" spans="1:7" hidden="1" x14ac:dyDescent="0.25">
      <c r="A386" t="s">
        <v>13</v>
      </c>
      <c r="B386">
        <v>1</v>
      </c>
      <c r="C386">
        <v>0</v>
      </c>
      <c r="D386">
        <v>52</v>
      </c>
      <c r="E386">
        <v>42.1</v>
      </c>
      <c r="F386">
        <v>6</v>
      </c>
      <c r="G386">
        <v>312</v>
      </c>
    </row>
    <row r="387" spans="1:7" hidden="1" x14ac:dyDescent="0.25">
      <c r="A387" t="s">
        <v>13</v>
      </c>
      <c r="B387">
        <v>1</v>
      </c>
      <c r="C387">
        <v>0</v>
      </c>
      <c r="D387">
        <v>60</v>
      </c>
      <c r="E387">
        <v>34</v>
      </c>
      <c r="F387">
        <v>6</v>
      </c>
      <c r="G387">
        <v>360</v>
      </c>
    </row>
    <row r="388" spans="1:7" hidden="1" x14ac:dyDescent="0.25">
      <c r="A388" t="s">
        <v>13</v>
      </c>
      <c r="B388">
        <v>1</v>
      </c>
      <c r="C388">
        <v>0</v>
      </c>
      <c r="D388">
        <v>58</v>
      </c>
      <c r="E388">
        <v>37.299999999999997</v>
      </c>
      <c r="F388">
        <v>6</v>
      </c>
      <c r="G388">
        <v>348</v>
      </c>
    </row>
    <row r="389" spans="1:7" hidden="1" x14ac:dyDescent="0.25">
      <c r="A389" t="s">
        <v>13</v>
      </c>
      <c r="B389">
        <v>1</v>
      </c>
      <c r="C389">
        <v>0</v>
      </c>
      <c r="D389">
        <v>54</v>
      </c>
      <c r="E389">
        <v>38.6</v>
      </c>
      <c r="F389">
        <v>6</v>
      </c>
      <c r="G389">
        <v>324</v>
      </c>
    </row>
    <row r="390" spans="1:7" hidden="1" x14ac:dyDescent="0.25">
      <c r="A390" t="s">
        <v>13</v>
      </c>
      <c r="B390">
        <v>1</v>
      </c>
      <c r="C390">
        <v>0</v>
      </c>
      <c r="D390">
        <v>59</v>
      </c>
      <c r="E390">
        <v>41.6</v>
      </c>
      <c r="F390">
        <v>6</v>
      </c>
      <c r="G390">
        <v>354</v>
      </c>
    </row>
    <row r="391" spans="1:7" hidden="1" x14ac:dyDescent="0.25">
      <c r="A391" t="s">
        <v>13</v>
      </c>
      <c r="B391">
        <v>1</v>
      </c>
      <c r="C391">
        <v>0</v>
      </c>
      <c r="D391">
        <v>55</v>
      </c>
      <c r="E391">
        <v>40.9</v>
      </c>
      <c r="F391">
        <v>6</v>
      </c>
      <c r="G391">
        <v>330</v>
      </c>
    </row>
    <row r="392" spans="1:7" hidden="1" x14ac:dyDescent="0.25">
      <c r="A392" t="s">
        <v>13</v>
      </c>
      <c r="B392">
        <v>1</v>
      </c>
      <c r="C392">
        <v>0</v>
      </c>
      <c r="D392">
        <v>56</v>
      </c>
      <c r="E392">
        <v>40.700000000000003</v>
      </c>
      <c r="F392">
        <v>6</v>
      </c>
      <c r="G392">
        <v>336</v>
      </c>
    </row>
    <row r="393" spans="1:7" hidden="1" x14ac:dyDescent="0.25">
      <c r="A393" t="s">
        <v>13</v>
      </c>
      <c r="B393">
        <v>1</v>
      </c>
      <c r="C393">
        <v>0</v>
      </c>
      <c r="D393">
        <v>53</v>
      </c>
      <c r="E393">
        <v>42.3</v>
      </c>
      <c r="F393">
        <v>6</v>
      </c>
      <c r="G393">
        <v>318</v>
      </c>
    </row>
    <row r="394" spans="1:7" hidden="1" x14ac:dyDescent="0.25">
      <c r="A394" t="s">
        <v>13</v>
      </c>
      <c r="B394">
        <v>1</v>
      </c>
      <c r="C394">
        <v>0</v>
      </c>
      <c r="D394">
        <v>54</v>
      </c>
      <c r="E394">
        <v>40.700000000000003</v>
      </c>
      <c r="F394">
        <v>6</v>
      </c>
      <c r="G394">
        <v>324</v>
      </c>
    </row>
    <row r="395" spans="1:7" hidden="1" x14ac:dyDescent="0.25">
      <c r="A395" t="s">
        <v>13</v>
      </c>
      <c r="B395">
        <v>1</v>
      </c>
      <c r="C395">
        <v>0</v>
      </c>
      <c r="D395">
        <v>58</v>
      </c>
      <c r="E395">
        <v>36.9</v>
      </c>
      <c r="F395">
        <v>6</v>
      </c>
      <c r="G395">
        <v>348</v>
      </c>
    </row>
    <row r="396" spans="1:7" hidden="1" x14ac:dyDescent="0.25">
      <c r="A396" t="s">
        <v>13</v>
      </c>
      <c r="B396">
        <v>1</v>
      </c>
      <c r="C396">
        <v>0</v>
      </c>
      <c r="D396">
        <v>58</v>
      </c>
      <c r="E396">
        <v>36.6</v>
      </c>
      <c r="F396">
        <v>6</v>
      </c>
      <c r="G396">
        <v>348</v>
      </c>
    </row>
    <row r="397" spans="1:7" hidden="1" x14ac:dyDescent="0.25">
      <c r="A397" t="s">
        <v>13</v>
      </c>
      <c r="B397">
        <v>1</v>
      </c>
      <c r="C397">
        <v>0</v>
      </c>
      <c r="D397">
        <v>56</v>
      </c>
      <c r="E397">
        <v>39.299999999999997</v>
      </c>
      <c r="F397">
        <v>6</v>
      </c>
      <c r="G397">
        <v>336</v>
      </c>
    </row>
    <row r="398" spans="1:7" hidden="1" x14ac:dyDescent="0.25">
      <c r="A398" t="s">
        <v>13</v>
      </c>
      <c r="B398">
        <v>1</v>
      </c>
      <c r="C398">
        <v>0</v>
      </c>
      <c r="D398">
        <v>55</v>
      </c>
      <c r="E398">
        <v>39.700000000000003</v>
      </c>
      <c r="F398">
        <v>6</v>
      </c>
      <c r="G398">
        <v>330</v>
      </c>
    </row>
    <row r="399" spans="1:7" hidden="1" x14ac:dyDescent="0.25">
      <c r="A399" t="s">
        <v>13</v>
      </c>
      <c r="B399">
        <v>1</v>
      </c>
      <c r="C399">
        <v>0</v>
      </c>
      <c r="D399">
        <v>40</v>
      </c>
      <c r="E399">
        <v>58.8</v>
      </c>
      <c r="F399">
        <v>6</v>
      </c>
      <c r="G399">
        <v>240</v>
      </c>
    </row>
    <row r="400" spans="1:7" hidden="1" x14ac:dyDescent="0.25">
      <c r="A400" t="s">
        <v>13</v>
      </c>
      <c r="B400">
        <v>1</v>
      </c>
      <c r="C400">
        <v>0</v>
      </c>
      <c r="D400">
        <v>56</v>
      </c>
      <c r="E400">
        <v>36.700000000000003</v>
      </c>
      <c r="F400">
        <v>6</v>
      </c>
      <c r="G400">
        <v>336</v>
      </c>
    </row>
    <row r="401" spans="1:7" hidden="1" x14ac:dyDescent="0.25">
      <c r="A401" t="s">
        <v>14</v>
      </c>
      <c r="B401">
        <v>2</v>
      </c>
      <c r="C401">
        <v>0</v>
      </c>
      <c r="D401">
        <v>71</v>
      </c>
      <c r="E401">
        <v>32</v>
      </c>
      <c r="F401">
        <v>6</v>
      </c>
      <c r="G401">
        <v>426</v>
      </c>
    </row>
    <row r="402" spans="1:7" hidden="1" x14ac:dyDescent="0.25">
      <c r="A402" t="s">
        <v>14</v>
      </c>
      <c r="B402">
        <v>2</v>
      </c>
      <c r="C402">
        <v>0</v>
      </c>
      <c r="D402">
        <v>52</v>
      </c>
      <c r="E402">
        <v>52.3</v>
      </c>
      <c r="F402">
        <v>6</v>
      </c>
      <c r="G402">
        <v>312</v>
      </c>
    </row>
    <row r="403" spans="1:7" hidden="1" x14ac:dyDescent="0.25">
      <c r="A403" t="s">
        <v>14</v>
      </c>
      <c r="B403">
        <v>2</v>
      </c>
      <c r="C403">
        <v>0</v>
      </c>
      <c r="D403">
        <v>56</v>
      </c>
      <c r="E403">
        <v>56.5</v>
      </c>
      <c r="F403">
        <v>6</v>
      </c>
      <c r="G403">
        <v>336</v>
      </c>
    </row>
    <row r="404" spans="1:7" hidden="1" x14ac:dyDescent="0.25">
      <c r="A404" t="s">
        <v>14</v>
      </c>
      <c r="B404">
        <v>2</v>
      </c>
      <c r="C404">
        <v>0</v>
      </c>
      <c r="D404">
        <v>72</v>
      </c>
      <c r="E404">
        <v>35.5</v>
      </c>
      <c r="F404">
        <v>6</v>
      </c>
      <c r="G404">
        <v>432</v>
      </c>
    </row>
    <row r="405" spans="1:7" hidden="1" x14ac:dyDescent="0.25">
      <c r="A405" t="s">
        <v>14</v>
      </c>
      <c r="B405">
        <v>2</v>
      </c>
      <c r="C405">
        <v>0</v>
      </c>
      <c r="D405">
        <v>79</v>
      </c>
      <c r="E405">
        <v>17</v>
      </c>
      <c r="F405">
        <v>6</v>
      </c>
      <c r="G405">
        <v>474</v>
      </c>
    </row>
    <row r="406" spans="1:7" hidden="1" x14ac:dyDescent="0.25">
      <c r="A406" t="s">
        <v>14</v>
      </c>
      <c r="B406">
        <v>2</v>
      </c>
      <c r="C406">
        <v>0</v>
      </c>
      <c r="D406">
        <v>66</v>
      </c>
      <c r="E406">
        <v>43.5</v>
      </c>
      <c r="F406">
        <v>6</v>
      </c>
      <c r="G406">
        <v>396</v>
      </c>
    </row>
    <row r="407" spans="1:7" hidden="1" x14ac:dyDescent="0.25">
      <c r="A407" t="s">
        <v>14</v>
      </c>
      <c r="B407">
        <v>2</v>
      </c>
      <c r="C407">
        <v>0</v>
      </c>
      <c r="D407">
        <v>77</v>
      </c>
      <c r="E407">
        <v>26.9</v>
      </c>
      <c r="F407">
        <v>6</v>
      </c>
      <c r="G407">
        <v>462</v>
      </c>
    </row>
    <row r="408" spans="1:7" hidden="1" x14ac:dyDescent="0.25">
      <c r="A408" t="s">
        <v>14</v>
      </c>
      <c r="B408">
        <v>2</v>
      </c>
      <c r="C408">
        <v>0</v>
      </c>
      <c r="D408">
        <v>52</v>
      </c>
      <c r="E408">
        <v>60.2</v>
      </c>
      <c r="F408">
        <v>6</v>
      </c>
      <c r="G408">
        <v>312</v>
      </c>
    </row>
    <row r="409" spans="1:7" hidden="1" x14ac:dyDescent="0.25">
      <c r="A409" t="s">
        <v>14</v>
      </c>
      <c r="B409">
        <v>2</v>
      </c>
      <c r="C409">
        <v>0</v>
      </c>
      <c r="D409">
        <v>68</v>
      </c>
      <c r="E409">
        <v>35.200000000000003</v>
      </c>
      <c r="F409">
        <v>6</v>
      </c>
      <c r="G409">
        <v>408</v>
      </c>
    </row>
    <row r="410" spans="1:7" hidden="1" x14ac:dyDescent="0.25">
      <c r="A410" t="s">
        <v>14</v>
      </c>
      <c r="B410">
        <v>2</v>
      </c>
      <c r="C410">
        <v>0</v>
      </c>
      <c r="D410">
        <v>64</v>
      </c>
      <c r="E410">
        <v>46.2</v>
      </c>
      <c r="F410">
        <v>6</v>
      </c>
      <c r="G410">
        <v>384</v>
      </c>
    </row>
    <row r="411" spans="1:7" hidden="1" x14ac:dyDescent="0.25">
      <c r="A411" t="s">
        <v>14</v>
      </c>
      <c r="B411">
        <v>2</v>
      </c>
      <c r="C411">
        <v>0</v>
      </c>
      <c r="D411">
        <v>74</v>
      </c>
      <c r="E411">
        <v>24.8</v>
      </c>
      <c r="F411">
        <v>6</v>
      </c>
      <c r="G411">
        <v>444</v>
      </c>
    </row>
    <row r="412" spans="1:7" hidden="1" x14ac:dyDescent="0.25">
      <c r="A412" t="s">
        <v>14</v>
      </c>
      <c r="B412">
        <v>2</v>
      </c>
      <c r="C412">
        <v>0</v>
      </c>
      <c r="D412">
        <v>54</v>
      </c>
      <c r="E412">
        <v>58.7</v>
      </c>
      <c r="F412">
        <v>6</v>
      </c>
      <c r="G412">
        <v>324</v>
      </c>
    </row>
    <row r="413" spans="1:7" hidden="1" x14ac:dyDescent="0.25">
      <c r="A413" t="s">
        <v>14</v>
      </c>
      <c r="B413">
        <v>2</v>
      </c>
      <c r="C413">
        <v>0</v>
      </c>
      <c r="D413">
        <v>64</v>
      </c>
      <c r="E413">
        <v>39.299999999999997</v>
      </c>
      <c r="F413">
        <v>6</v>
      </c>
      <c r="G413">
        <v>384</v>
      </c>
    </row>
    <row r="414" spans="1:7" hidden="1" x14ac:dyDescent="0.25">
      <c r="A414" t="s">
        <v>14</v>
      </c>
      <c r="B414">
        <v>2</v>
      </c>
      <c r="C414">
        <v>0</v>
      </c>
      <c r="D414">
        <v>49</v>
      </c>
      <c r="E414">
        <v>50.9</v>
      </c>
      <c r="F414">
        <v>6</v>
      </c>
      <c r="G414">
        <v>294</v>
      </c>
    </row>
    <row r="415" spans="1:7" hidden="1" x14ac:dyDescent="0.25">
      <c r="A415" t="s">
        <v>14</v>
      </c>
      <c r="B415">
        <v>2</v>
      </c>
      <c r="C415">
        <v>0</v>
      </c>
      <c r="D415">
        <v>46</v>
      </c>
      <c r="E415">
        <v>60.6</v>
      </c>
      <c r="F415">
        <v>6</v>
      </c>
      <c r="G415">
        <v>276</v>
      </c>
    </row>
    <row r="416" spans="1:7" hidden="1" x14ac:dyDescent="0.25">
      <c r="A416" t="s">
        <v>14</v>
      </c>
      <c r="B416">
        <v>2</v>
      </c>
      <c r="C416">
        <v>0</v>
      </c>
      <c r="D416">
        <v>64</v>
      </c>
      <c r="E416">
        <v>48.8</v>
      </c>
      <c r="F416">
        <v>6</v>
      </c>
      <c r="G416">
        <v>384</v>
      </c>
    </row>
    <row r="417" spans="1:7" hidden="1" x14ac:dyDescent="0.25">
      <c r="A417" t="s">
        <v>14</v>
      </c>
      <c r="B417">
        <v>2</v>
      </c>
      <c r="C417">
        <v>0</v>
      </c>
      <c r="D417">
        <v>63</v>
      </c>
      <c r="E417">
        <v>47.7</v>
      </c>
      <c r="F417">
        <v>6</v>
      </c>
      <c r="G417">
        <v>378</v>
      </c>
    </row>
    <row r="418" spans="1:7" hidden="1" x14ac:dyDescent="0.25">
      <c r="A418" t="s">
        <v>14</v>
      </c>
      <c r="B418">
        <v>2</v>
      </c>
      <c r="C418">
        <v>0</v>
      </c>
      <c r="D418">
        <v>57</v>
      </c>
      <c r="E418">
        <v>46.8</v>
      </c>
      <c r="F418">
        <v>6</v>
      </c>
      <c r="G418">
        <v>342</v>
      </c>
    </row>
    <row r="419" spans="1:7" hidden="1" x14ac:dyDescent="0.25">
      <c r="A419" t="s">
        <v>14</v>
      </c>
      <c r="B419">
        <v>2</v>
      </c>
      <c r="C419">
        <v>0</v>
      </c>
      <c r="D419">
        <v>60</v>
      </c>
      <c r="E419">
        <v>46.7</v>
      </c>
      <c r="F419">
        <v>6</v>
      </c>
      <c r="G419">
        <v>360</v>
      </c>
    </row>
    <row r="420" spans="1:7" hidden="1" x14ac:dyDescent="0.25">
      <c r="A420" t="s">
        <v>14</v>
      </c>
      <c r="B420">
        <v>2</v>
      </c>
      <c r="C420">
        <v>0</v>
      </c>
      <c r="D420">
        <v>58</v>
      </c>
      <c r="E420">
        <v>52.3</v>
      </c>
      <c r="F420">
        <v>6</v>
      </c>
      <c r="G420">
        <v>348</v>
      </c>
    </row>
    <row r="421" spans="1:7" hidden="1" x14ac:dyDescent="0.25">
      <c r="A421" t="s">
        <v>14</v>
      </c>
      <c r="B421">
        <v>2</v>
      </c>
      <c r="C421">
        <v>0</v>
      </c>
      <c r="D421">
        <v>56</v>
      </c>
      <c r="E421">
        <v>57.1</v>
      </c>
      <c r="F421">
        <v>6</v>
      </c>
      <c r="G421">
        <v>336</v>
      </c>
    </row>
    <row r="422" spans="1:7" hidden="1" x14ac:dyDescent="0.25">
      <c r="A422" t="s">
        <v>14</v>
      </c>
      <c r="B422">
        <v>2</v>
      </c>
      <c r="C422">
        <v>0</v>
      </c>
      <c r="D422">
        <v>53</v>
      </c>
      <c r="E422">
        <v>58.3</v>
      </c>
      <c r="F422">
        <v>6</v>
      </c>
      <c r="G422">
        <v>318</v>
      </c>
    </row>
    <row r="423" spans="1:7" hidden="1" x14ac:dyDescent="0.25">
      <c r="A423" t="s">
        <v>14</v>
      </c>
      <c r="B423">
        <v>2</v>
      </c>
      <c r="C423">
        <v>0</v>
      </c>
      <c r="D423">
        <v>50</v>
      </c>
      <c r="E423">
        <v>64.8</v>
      </c>
      <c r="F423">
        <v>6</v>
      </c>
      <c r="G423">
        <v>300</v>
      </c>
    </row>
    <row r="424" spans="1:7" hidden="1" x14ac:dyDescent="0.25">
      <c r="A424" t="s">
        <v>14</v>
      </c>
      <c r="B424">
        <v>2</v>
      </c>
      <c r="C424">
        <v>0</v>
      </c>
      <c r="D424">
        <v>53</v>
      </c>
      <c r="E424">
        <v>61.9</v>
      </c>
      <c r="F424">
        <v>6</v>
      </c>
      <c r="G424">
        <v>318</v>
      </c>
    </row>
    <row r="425" spans="1:7" hidden="1" x14ac:dyDescent="0.25">
      <c r="A425" t="s">
        <v>14</v>
      </c>
      <c r="B425">
        <v>2</v>
      </c>
      <c r="C425">
        <v>0</v>
      </c>
      <c r="D425">
        <v>66</v>
      </c>
      <c r="E425">
        <v>46.5</v>
      </c>
      <c r="F425">
        <v>6</v>
      </c>
      <c r="G425">
        <v>396</v>
      </c>
    </row>
    <row r="426" spans="1:7" hidden="1" x14ac:dyDescent="0.25">
      <c r="A426" t="s">
        <v>14</v>
      </c>
      <c r="B426">
        <v>2</v>
      </c>
      <c r="C426">
        <v>0</v>
      </c>
      <c r="D426">
        <v>67</v>
      </c>
      <c r="E426">
        <v>31.4</v>
      </c>
      <c r="F426">
        <v>6</v>
      </c>
      <c r="G426">
        <v>402</v>
      </c>
    </row>
    <row r="427" spans="1:7" hidden="1" x14ac:dyDescent="0.25">
      <c r="A427" t="s">
        <v>14</v>
      </c>
      <c r="B427">
        <v>2</v>
      </c>
      <c r="C427">
        <v>0</v>
      </c>
      <c r="D427">
        <v>44</v>
      </c>
      <c r="E427">
        <v>74.7</v>
      </c>
      <c r="F427">
        <v>6</v>
      </c>
      <c r="G427">
        <v>264</v>
      </c>
    </row>
    <row r="428" spans="1:7" hidden="1" x14ac:dyDescent="0.25">
      <c r="A428" t="s">
        <v>14</v>
      </c>
      <c r="B428">
        <v>2</v>
      </c>
      <c r="C428">
        <v>0</v>
      </c>
      <c r="D428">
        <v>61</v>
      </c>
      <c r="E428">
        <v>46</v>
      </c>
      <c r="F428">
        <v>6</v>
      </c>
      <c r="G428">
        <v>366</v>
      </c>
    </row>
    <row r="429" spans="1:7" hidden="1" x14ac:dyDescent="0.25">
      <c r="A429" t="s">
        <v>14</v>
      </c>
      <c r="B429">
        <v>2</v>
      </c>
      <c r="C429">
        <v>0</v>
      </c>
      <c r="D429">
        <v>49</v>
      </c>
      <c r="E429">
        <v>73.099999999999994</v>
      </c>
      <c r="F429">
        <v>6</v>
      </c>
      <c r="G429">
        <v>294</v>
      </c>
    </row>
    <row r="430" spans="1:7" hidden="1" x14ac:dyDescent="0.25">
      <c r="A430" t="s">
        <v>14</v>
      </c>
      <c r="B430">
        <v>2</v>
      </c>
      <c r="C430">
        <v>0</v>
      </c>
      <c r="D430">
        <v>57</v>
      </c>
      <c r="E430">
        <v>55.5</v>
      </c>
      <c r="F430">
        <v>6</v>
      </c>
      <c r="G430">
        <v>342</v>
      </c>
    </row>
    <row r="431" spans="1:7" hidden="1" x14ac:dyDescent="0.25">
      <c r="A431" t="s">
        <v>14</v>
      </c>
      <c r="B431">
        <v>2</v>
      </c>
      <c r="C431">
        <v>0</v>
      </c>
      <c r="D431">
        <v>58</v>
      </c>
      <c r="E431">
        <v>41.8</v>
      </c>
      <c r="F431">
        <v>6</v>
      </c>
      <c r="G431">
        <v>348</v>
      </c>
    </row>
    <row r="432" spans="1:7" hidden="1" x14ac:dyDescent="0.25">
      <c r="A432" t="s">
        <v>14</v>
      </c>
      <c r="B432">
        <v>2</v>
      </c>
      <c r="C432">
        <v>0</v>
      </c>
      <c r="D432">
        <v>72</v>
      </c>
      <c r="E432">
        <v>38.1</v>
      </c>
      <c r="F432">
        <v>6</v>
      </c>
      <c r="G432">
        <v>432</v>
      </c>
    </row>
    <row r="433" spans="1:7" hidden="1" x14ac:dyDescent="0.25">
      <c r="A433" t="s">
        <v>14</v>
      </c>
      <c r="B433">
        <v>2</v>
      </c>
      <c r="C433">
        <v>0</v>
      </c>
      <c r="D433">
        <v>74</v>
      </c>
      <c r="E433">
        <v>25.2</v>
      </c>
      <c r="F433">
        <v>6</v>
      </c>
      <c r="G433">
        <v>444</v>
      </c>
    </row>
    <row r="434" spans="1:7" hidden="1" x14ac:dyDescent="0.25">
      <c r="A434" t="s">
        <v>14</v>
      </c>
      <c r="B434">
        <v>2</v>
      </c>
      <c r="C434">
        <v>0</v>
      </c>
      <c r="D434">
        <v>74</v>
      </c>
      <c r="E434">
        <v>30.8</v>
      </c>
      <c r="F434">
        <v>6</v>
      </c>
      <c r="G434">
        <v>444</v>
      </c>
    </row>
    <row r="435" spans="1:7" hidden="1" x14ac:dyDescent="0.25">
      <c r="A435" t="s">
        <v>14</v>
      </c>
      <c r="B435">
        <v>2</v>
      </c>
      <c r="C435">
        <v>0</v>
      </c>
      <c r="D435">
        <v>57</v>
      </c>
      <c r="E435">
        <v>57.2</v>
      </c>
      <c r="F435">
        <v>6</v>
      </c>
      <c r="G435">
        <v>342</v>
      </c>
    </row>
    <row r="436" spans="1:7" hidden="1" x14ac:dyDescent="0.25">
      <c r="A436" t="s">
        <v>14</v>
      </c>
      <c r="B436">
        <v>2</v>
      </c>
      <c r="C436">
        <v>0</v>
      </c>
      <c r="D436">
        <v>54</v>
      </c>
      <c r="E436">
        <v>55.3</v>
      </c>
      <c r="F436">
        <v>6</v>
      </c>
      <c r="G436">
        <v>324</v>
      </c>
    </row>
    <row r="437" spans="1:7" hidden="1" x14ac:dyDescent="0.25">
      <c r="A437" t="s">
        <v>14</v>
      </c>
      <c r="B437">
        <v>2</v>
      </c>
      <c r="C437">
        <v>0</v>
      </c>
      <c r="D437">
        <v>67</v>
      </c>
      <c r="E437">
        <v>42.6</v>
      </c>
      <c r="F437">
        <v>6</v>
      </c>
      <c r="G437">
        <v>402</v>
      </c>
    </row>
    <row r="438" spans="1:7" hidden="1" x14ac:dyDescent="0.25">
      <c r="A438" t="s">
        <v>14</v>
      </c>
      <c r="B438">
        <v>2</v>
      </c>
      <c r="C438">
        <v>0</v>
      </c>
      <c r="D438">
        <v>71</v>
      </c>
      <c r="E438">
        <v>38.6</v>
      </c>
      <c r="F438">
        <v>6</v>
      </c>
      <c r="G438">
        <v>426</v>
      </c>
    </row>
    <row r="439" spans="1:7" hidden="1" x14ac:dyDescent="0.25">
      <c r="A439" t="s">
        <v>14</v>
      </c>
      <c r="B439">
        <v>2</v>
      </c>
      <c r="C439">
        <v>0</v>
      </c>
      <c r="D439">
        <v>71</v>
      </c>
      <c r="E439">
        <v>38.9</v>
      </c>
      <c r="F439">
        <v>6</v>
      </c>
      <c r="G439">
        <v>426</v>
      </c>
    </row>
    <row r="440" spans="1:7" hidden="1" x14ac:dyDescent="0.25">
      <c r="A440" t="s">
        <v>14</v>
      </c>
      <c r="B440">
        <v>2</v>
      </c>
      <c r="C440">
        <v>0</v>
      </c>
      <c r="D440">
        <v>59</v>
      </c>
      <c r="E440">
        <v>51.8</v>
      </c>
      <c r="F440">
        <v>6</v>
      </c>
      <c r="G440">
        <v>354</v>
      </c>
    </row>
    <row r="441" spans="1:7" hidden="1" x14ac:dyDescent="0.25">
      <c r="A441" t="s">
        <v>14</v>
      </c>
      <c r="B441">
        <v>2</v>
      </c>
      <c r="C441">
        <v>0</v>
      </c>
      <c r="D441">
        <v>59</v>
      </c>
      <c r="E441">
        <v>46.9</v>
      </c>
      <c r="F441">
        <v>6</v>
      </c>
      <c r="G441">
        <v>354</v>
      </c>
    </row>
    <row r="442" spans="1:7" hidden="1" x14ac:dyDescent="0.25">
      <c r="A442" t="s">
        <v>14</v>
      </c>
      <c r="B442">
        <v>2</v>
      </c>
      <c r="C442">
        <v>0</v>
      </c>
      <c r="D442">
        <v>46</v>
      </c>
      <c r="E442">
        <v>71.8</v>
      </c>
      <c r="F442">
        <v>6</v>
      </c>
      <c r="G442">
        <v>276</v>
      </c>
    </row>
    <row r="443" spans="1:7" hidden="1" x14ac:dyDescent="0.25">
      <c r="A443" t="s">
        <v>14</v>
      </c>
      <c r="B443">
        <v>2</v>
      </c>
      <c r="C443">
        <v>0</v>
      </c>
      <c r="D443">
        <v>61</v>
      </c>
      <c r="E443">
        <v>50.6</v>
      </c>
      <c r="F443">
        <v>6</v>
      </c>
      <c r="G443">
        <v>366</v>
      </c>
    </row>
    <row r="444" spans="1:7" hidden="1" x14ac:dyDescent="0.25">
      <c r="A444" t="s">
        <v>14</v>
      </c>
      <c r="B444">
        <v>2</v>
      </c>
      <c r="C444">
        <v>0</v>
      </c>
      <c r="D444">
        <v>52</v>
      </c>
      <c r="E444">
        <v>60.7</v>
      </c>
      <c r="F444">
        <v>6</v>
      </c>
      <c r="G444">
        <v>312</v>
      </c>
    </row>
    <row r="445" spans="1:7" hidden="1" x14ac:dyDescent="0.25">
      <c r="A445" t="s">
        <v>14</v>
      </c>
      <c r="B445">
        <v>2</v>
      </c>
      <c r="C445">
        <v>0</v>
      </c>
      <c r="D445">
        <v>76</v>
      </c>
      <c r="E445">
        <v>31.4</v>
      </c>
      <c r="F445">
        <v>6</v>
      </c>
      <c r="G445">
        <v>456</v>
      </c>
    </row>
    <row r="446" spans="1:7" hidden="1" x14ac:dyDescent="0.25">
      <c r="A446" t="s">
        <v>14</v>
      </c>
      <c r="B446">
        <v>2</v>
      </c>
      <c r="C446">
        <v>0</v>
      </c>
      <c r="D446">
        <v>45</v>
      </c>
      <c r="E446">
        <v>72.599999999999994</v>
      </c>
      <c r="F446">
        <v>6</v>
      </c>
      <c r="G446">
        <v>270</v>
      </c>
    </row>
    <row r="447" spans="1:7" hidden="1" x14ac:dyDescent="0.25">
      <c r="A447" t="s">
        <v>14</v>
      </c>
      <c r="B447">
        <v>2</v>
      </c>
      <c r="C447">
        <v>0</v>
      </c>
      <c r="D447">
        <v>52</v>
      </c>
      <c r="E447">
        <v>67.599999999999994</v>
      </c>
      <c r="F447">
        <v>6</v>
      </c>
      <c r="G447">
        <v>312</v>
      </c>
    </row>
    <row r="448" spans="1:7" hidden="1" x14ac:dyDescent="0.25">
      <c r="A448" t="s">
        <v>14</v>
      </c>
      <c r="B448">
        <v>2</v>
      </c>
      <c r="C448">
        <v>0</v>
      </c>
      <c r="D448">
        <v>55</v>
      </c>
      <c r="E448">
        <v>57.4</v>
      </c>
      <c r="F448">
        <v>6</v>
      </c>
      <c r="G448">
        <v>330</v>
      </c>
    </row>
    <row r="449" spans="1:7" hidden="1" x14ac:dyDescent="0.25">
      <c r="A449" t="s">
        <v>14</v>
      </c>
      <c r="B449">
        <v>2</v>
      </c>
      <c r="C449">
        <v>0</v>
      </c>
      <c r="D449">
        <v>50</v>
      </c>
      <c r="E449">
        <v>62.5</v>
      </c>
      <c r="F449">
        <v>6</v>
      </c>
      <c r="G449">
        <v>300</v>
      </c>
    </row>
    <row r="450" spans="1:7" hidden="1" x14ac:dyDescent="0.25">
      <c r="A450" t="s">
        <v>14</v>
      </c>
      <c r="B450">
        <v>2</v>
      </c>
      <c r="C450">
        <v>0</v>
      </c>
      <c r="D450">
        <v>65</v>
      </c>
      <c r="E450">
        <v>51.8</v>
      </c>
      <c r="F450">
        <v>6</v>
      </c>
      <c r="G450">
        <v>390</v>
      </c>
    </row>
    <row r="451" spans="1:7" hidden="1" x14ac:dyDescent="0.25">
      <c r="A451" t="s">
        <v>14</v>
      </c>
      <c r="B451">
        <v>2</v>
      </c>
      <c r="C451">
        <v>0</v>
      </c>
      <c r="D451">
        <v>58</v>
      </c>
      <c r="E451">
        <v>51.1</v>
      </c>
      <c r="F451">
        <v>6</v>
      </c>
      <c r="G451">
        <v>348</v>
      </c>
    </row>
    <row r="452" spans="1:7" hidden="1" x14ac:dyDescent="0.25">
      <c r="A452" t="s">
        <v>14</v>
      </c>
      <c r="B452">
        <v>2</v>
      </c>
      <c r="C452">
        <v>0</v>
      </c>
      <c r="D452">
        <v>45</v>
      </c>
      <c r="E452">
        <v>68.5</v>
      </c>
      <c r="F452">
        <v>6</v>
      </c>
      <c r="G452">
        <v>270</v>
      </c>
    </row>
    <row r="453" spans="1:7" hidden="1" x14ac:dyDescent="0.25">
      <c r="A453" t="s">
        <v>14</v>
      </c>
      <c r="B453">
        <v>2</v>
      </c>
      <c r="C453">
        <v>0</v>
      </c>
      <c r="D453">
        <v>74</v>
      </c>
      <c r="E453">
        <v>39.1</v>
      </c>
      <c r="F453">
        <v>6</v>
      </c>
      <c r="G453">
        <v>444</v>
      </c>
    </row>
    <row r="454" spans="1:7" hidden="1" x14ac:dyDescent="0.25">
      <c r="A454" t="s">
        <v>14</v>
      </c>
      <c r="B454">
        <v>2</v>
      </c>
      <c r="C454">
        <v>0</v>
      </c>
      <c r="D454">
        <v>75</v>
      </c>
      <c r="E454">
        <v>31.4</v>
      </c>
      <c r="F454">
        <v>6</v>
      </c>
      <c r="G454">
        <v>450</v>
      </c>
    </row>
    <row r="455" spans="1:7" hidden="1" x14ac:dyDescent="0.25">
      <c r="A455" t="s">
        <v>14</v>
      </c>
      <c r="B455">
        <v>2</v>
      </c>
      <c r="C455">
        <v>0</v>
      </c>
      <c r="D455">
        <v>66</v>
      </c>
      <c r="E455">
        <v>41.8</v>
      </c>
      <c r="F455">
        <v>6</v>
      </c>
      <c r="G455">
        <v>396</v>
      </c>
    </row>
    <row r="456" spans="1:7" hidden="1" x14ac:dyDescent="0.25">
      <c r="A456" t="s">
        <v>14</v>
      </c>
      <c r="B456">
        <v>2</v>
      </c>
      <c r="C456">
        <v>0</v>
      </c>
      <c r="D456">
        <v>56</v>
      </c>
      <c r="E456">
        <v>52.5</v>
      </c>
      <c r="F456">
        <v>6</v>
      </c>
      <c r="G456">
        <v>336</v>
      </c>
    </row>
    <row r="457" spans="1:7" hidden="1" x14ac:dyDescent="0.25">
      <c r="A457" t="s">
        <v>14</v>
      </c>
      <c r="B457">
        <v>2</v>
      </c>
      <c r="C457">
        <v>0</v>
      </c>
      <c r="D457">
        <v>75</v>
      </c>
      <c r="E457">
        <v>33.200000000000003</v>
      </c>
      <c r="F457">
        <v>6</v>
      </c>
      <c r="G457">
        <v>450</v>
      </c>
    </row>
    <row r="458" spans="1:7" hidden="1" x14ac:dyDescent="0.25">
      <c r="A458" t="s">
        <v>14</v>
      </c>
      <c r="B458">
        <v>2</v>
      </c>
      <c r="C458">
        <v>0</v>
      </c>
      <c r="D458">
        <v>74</v>
      </c>
      <c r="E458">
        <v>33.6</v>
      </c>
      <c r="F458">
        <v>6</v>
      </c>
      <c r="G458">
        <v>444</v>
      </c>
    </row>
    <row r="459" spans="1:7" hidden="1" x14ac:dyDescent="0.25">
      <c r="A459" t="s">
        <v>14</v>
      </c>
      <c r="B459">
        <v>2</v>
      </c>
      <c r="C459">
        <v>0</v>
      </c>
      <c r="D459">
        <v>75</v>
      </c>
      <c r="E459">
        <v>32.200000000000003</v>
      </c>
      <c r="F459">
        <v>6</v>
      </c>
      <c r="G459">
        <v>450</v>
      </c>
    </row>
    <row r="460" spans="1:7" hidden="1" x14ac:dyDescent="0.25">
      <c r="A460" t="s">
        <v>14</v>
      </c>
      <c r="B460">
        <v>2</v>
      </c>
      <c r="C460">
        <v>0</v>
      </c>
      <c r="D460">
        <v>64</v>
      </c>
      <c r="E460">
        <v>44.1</v>
      </c>
      <c r="F460">
        <v>6</v>
      </c>
      <c r="G460">
        <v>384</v>
      </c>
    </row>
    <row r="461" spans="1:7" hidden="1" x14ac:dyDescent="0.25">
      <c r="A461" t="s">
        <v>14</v>
      </c>
      <c r="B461">
        <v>2</v>
      </c>
      <c r="C461">
        <v>0</v>
      </c>
      <c r="D461">
        <v>72</v>
      </c>
      <c r="E461">
        <v>31.9</v>
      </c>
      <c r="F461">
        <v>6</v>
      </c>
      <c r="G461">
        <v>432</v>
      </c>
    </row>
    <row r="462" spans="1:7" hidden="1" x14ac:dyDescent="0.25">
      <c r="A462" t="s">
        <v>14</v>
      </c>
      <c r="B462">
        <v>2</v>
      </c>
      <c r="C462">
        <v>0</v>
      </c>
      <c r="D462">
        <v>73</v>
      </c>
      <c r="E462">
        <v>31.2</v>
      </c>
      <c r="F462">
        <v>6</v>
      </c>
      <c r="G462">
        <v>438</v>
      </c>
    </row>
    <row r="463" spans="1:7" hidden="1" x14ac:dyDescent="0.25">
      <c r="A463" t="s">
        <v>14</v>
      </c>
      <c r="B463">
        <v>2</v>
      </c>
      <c r="C463">
        <v>0</v>
      </c>
      <c r="D463">
        <v>69</v>
      </c>
      <c r="E463">
        <v>37.299999999999997</v>
      </c>
      <c r="F463">
        <v>6</v>
      </c>
      <c r="G463">
        <v>414</v>
      </c>
    </row>
    <row r="464" spans="1:7" hidden="1" x14ac:dyDescent="0.25">
      <c r="A464" t="s">
        <v>14</v>
      </c>
      <c r="B464">
        <v>2</v>
      </c>
      <c r="C464">
        <v>0</v>
      </c>
      <c r="D464">
        <v>71</v>
      </c>
      <c r="E464">
        <v>31.9</v>
      </c>
      <c r="F464">
        <v>6</v>
      </c>
      <c r="G464">
        <v>426</v>
      </c>
    </row>
    <row r="465" spans="1:7" hidden="1" x14ac:dyDescent="0.25">
      <c r="A465" t="s">
        <v>14</v>
      </c>
      <c r="B465">
        <v>2</v>
      </c>
      <c r="C465">
        <v>0</v>
      </c>
      <c r="D465">
        <v>72</v>
      </c>
      <c r="E465">
        <v>33.4</v>
      </c>
      <c r="F465">
        <v>6</v>
      </c>
      <c r="G465">
        <v>432</v>
      </c>
    </row>
    <row r="466" spans="1:7" hidden="1" x14ac:dyDescent="0.25">
      <c r="A466" t="s">
        <v>14</v>
      </c>
      <c r="B466">
        <v>2</v>
      </c>
      <c r="C466">
        <v>0</v>
      </c>
      <c r="D466">
        <v>68</v>
      </c>
      <c r="E466">
        <v>39.700000000000003</v>
      </c>
      <c r="F466">
        <v>6</v>
      </c>
      <c r="G466">
        <v>408</v>
      </c>
    </row>
    <row r="467" spans="1:7" hidden="1" x14ac:dyDescent="0.25">
      <c r="A467" t="s">
        <v>14</v>
      </c>
      <c r="B467">
        <v>2</v>
      </c>
      <c r="C467">
        <v>0</v>
      </c>
      <c r="D467">
        <v>66</v>
      </c>
      <c r="E467">
        <v>37.200000000000003</v>
      </c>
      <c r="F467">
        <v>6</v>
      </c>
      <c r="G467">
        <v>396</v>
      </c>
    </row>
    <row r="468" spans="1:7" hidden="1" x14ac:dyDescent="0.25">
      <c r="A468" t="s">
        <v>14</v>
      </c>
      <c r="B468">
        <v>2</v>
      </c>
      <c r="C468">
        <v>0</v>
      </c>
      <c r="D468">
        <v>70</v>
      </c>
      <c r="E468">
        <v>32.200000000000003</v>
      </c>
      <c r="F468">
        <v>6</v>
      </c>
      <c r="G468">
        <v>420</v>
      </c>
    </row>
    <row r="469" spans="1:7" hidden="1" x14ac:dyDescent="0.25">
      <c r="A469" t="s">
        <v>14</v>
      </c>
      <c r="B469">
        <v>2</v>
      </c>
      <c r="C469">
        <v>0</v>
      </c>
      <c r="D469">
        <v>60</v>
      </c>
      <c r="E469">
        <v>51.9</v>
      </c>
      <c r="F469">
        <v>6</v>
      </c>
      <c r="G469">
        <v>360</v>
      </c>
    </row>
    <row r="470" spans="1:7" hidden="1" x14ac:dyDescent="0.25">
      <c r="A470" t="s">
        <v>14</v>
      </c>
      <c r="B470">
        <v>2</v>
      </c>
      <c r="C470">
        <v>0</v>
      </c>
      <c r="D470">
        <v>71</v>
      </c>
      <c r="E470">
        <v>35.799999999999997</v>
      </c>
      <c r="F470">
        <v>6</v>
      </c>
      <c r="G470">
        <v>426</v>
      </c>
    </row>
    <row r="471" spans="1:7" hidden="1" x14ac:dyDescent="0.25">
      <c r="A471" t="s">
        <v>14</v>
      </c>
      <c r="B471">
        <v>2</v>
      </c>
      <c r="C471">
        <v>0</v>
      </c>
      <c r="E471">
        <v>45.5</v>
      </c>
      <c r="F471">
        <v>6</v>
      </c>
    </row>
    <row r="472" spans="1:7" hidden="1" x14ac:dyDescent="0.25">
      <c r="A472" t="s">
        <v>14</v>
      </c>
      <c r="B472">
        <v>2</v>
      </c>
      <c r="C472">
        <v>0</v>
      </c>
      <c r="D472">
        <v>58</v>
      </c>
      <c r="E472">
        <v>61.8</v>
      </c>
      <c r="F472">
        <v>6</v>
      </c>
      <c r="G472">
        <v>348</v>
      </c>
    </row>
    <row r="473" spans="1:7" hidden="1" x14ac:dyDescent="0.25">
      <c r="A473" t="s">
        <v>14</v>
      </c>
      <c r="B473">
        <v>2</v>
      </c>
      <c r="C473">
        <v>0</v>
      </c>
      <c r="D473">
        <v>43</v>
      </c>
      <c r="E473">
        <v>75.2</v>
      </c>
      <c r="F473">
        <v>6</v>
      </c>
      <c r="G473">
        <v>258</v>
      </c>
    </row>
    <row r="474" spans="1:7" hidden="1" x14ac:dyDescent="0.25">
      <c r="A474" t="s">
        <v>14</v>
      </c>
      <c r="B474">
        <v>2</v>
      </c>
      <c r="C474">
        <v>0</v>
      </c>
      <c r="D474">
        <v>47</v>
      </c>
      <c r="E474">
        <v>66.599999999999994</v>
      </c>
      <c r="F474">
        <v>6</v>
      </c>
      <c r="G474">
        <v>282</v>
      </c>
    </row>
    <row r="475" spans="1:7" hidden="1" x14ac:dyDescent="0.25">
      <c r="A475" t="s">
        <v>14</v>
      </c>
      <c r="B475">
        <v>2</v>
      </c>
      <c r="C475">
        <v>0</v>
      </c>
      <c r="D475">
        <v>58</v>
      </c>
      <c r="E475">
        <v>54</v>
      </c>
      <c r="F475">
        <v>6</v>
      </c>
      <c r="G475">
        <v>348</v>
      </c>
    </row>
    <row r="476" spans="1:7" hidden="1" x14ac:dyDescent="0.25">
      <c r="A476" t="s">
        <v>14</v>
      </c>
      <c r="B476">
        <v>2</v>
      </c>
      <c r="C476">
        <v>0</v>
      </c>
      <c r="D476">
        <v>60</v>
      </c>
      <c r="E476">
        <v>50.1</v>
      </c>
      <c r="F476">
        <v>6</v>
      </c>
      <c r="G476">
        <v>360</v>
      </c>
    </row>
    <row r="477" spans="1:7" hidden="1" x14ac:dyDescent="0.25">
      <c r="A477" t="s">
        <v>14</v>
      </c>
      <c r="B477">
        <v>2</v>
      </c>
      <c r="C477">
        <v>0</v>
      </c>
      <c r="D477">
        <v>62</v>
      </c>
      <c r="E477">
        <v>46.4</v>
      </c>
      <c r="F477">
        <v>6</v>
      </c>
      <c r="G477">
        <v>372</v>
      </c>
    </row>
    <row r="478" spans="1:7" hidden="1" x14ac:dyDescent="0.25">
      <c r="A478" t="s">
        <v>14</v>
      </c>
      <c r="B478">
        <v>2</v>
      </c>
      <c r="C478">
        <v>0</v>
      </c>
      <c r="D478">
        <v>53</v>
      </c>
      <c r="E478">
        <v>63</v>
      </c>
      <c r="F478">
        <v>6</v>
      </c>
      <c r="G478">
        <v>318</v>
      </c>
    </row>
    <row r="479" spans="1:7" hidden="1" x14ac:dyDescent="0.25">
      <c r="A479" t="s">
        <v>14</v>
      </c>
      <c r="B479">
        <v>2</v>
      </c>
      <c r="C479">
        <v>0</v>
      </c>
      <c r="D479">
        <v>71</v>
      </c>
      <c r="E479">
        <v>35.4</v>
      </c>
      <c r="F479">
        <v>6</v>
      </c>
      <c r="G479">
        <v>426</v>
      </c>
    </row>
    <row r="480" spans="1:7" hidden="1" x14ac:dyDescent="0.25">
      <c r="A480" t="s">
        <v>14</v>
      </c>
      <c r="B480">
        <v>2</v>
      </c>
      <c r="C480">
        <v>0</v>
      </c>
      <c r="D480">
        <v>51</v>
      </c>
      <c r="E480">
        <v>66.2</v>
      </c>
      <c r="F480">
        <v>6</v>
      </c>
      <c r="G480">
        <v>306</v>
      </c>
    </row>
    <row r="481" spans="1:7" hidden="1" x14ac:dyDescent="0.25">
      <c r="A481" t="s">
        <v>14</v>
      </c>
      <c r="B481">
        <v>2</v>
      </c>
      <c r="C481">
        <v>0</v>
      </c>
      <c r="D481">
        <v>76</v>
      </c>
      <c r="E481">
        <v>34.299999999999997</v>
      </c>
      <c r="F481">
        <v>6</v>
      </c>
      <c r="G481">
        <v>456</v>
      </c>
    </row>
    <row r="482" spans="1:7" hidden="1" x14ac:dyDescent="0.25">
      <c r="A482" t="s">
        <v>14</v>
      </c>
      <c r="B482">
        <v>2</v>
      </c>
      <c r="C482">
        <v>0</v>
      </c>
      <c r="D482">
        <v>73</v>
      </c>
      <c r="E482">
        <v>29.1</v>
      </c>
      <c r="F482">
        <v>6</v>
      </c>
      <c r="G482">
        <v>438</v>
      </c>
    </row>
    <row r="483" spans="1:7" hidden="1" x14ac:dyDescent="0.25">
      <c r="A483" t="s">
        <v>14</v>
      </c>
      <c r="B483">
        <v>2</v>
      </c>
      <c r="C483">
        <v>0</v>
      </c>
      <c r="D483">
        <v>77</v>
      </c>
      <c r="E483">
        <v>24.2</v>
      </c>
      <c r="F483">
        <v>6</v>
      </c>
      <c r="G483">
        <v>462</v>
      </c>
    </row>
    <row r="484" spans="1:7" hidden="1" x14ac:dyDescent="0.25">
      <c r="A484" t="s">
        <v>14</v>
      </c>
      <c r="B484">
        <v>2</v>
      </c>
      <c r="C484">
        <v>0</v>
      </c>
      <c r="D484">
        <v>65</v>
      </c>
      <c r="E484">
        <v>44.9</v>
      </c>
      <c r="F484">
        <v>6</v>
      </c>
      <c r="G484">
        <v>390</v>
      </c>
    </row>
    <row r="485" spans="1:7" hidden="1" x14ac:dyDescent="0.25">
      <c r="A485" t="s">
        <v>14</v>
      </c>
      <c r="B485">
        <v>2</v>
      </c>
      <c r="C485">
        <v>0</v>
      </c>
      <c r="D485">
        <v>63</v>
      </c>
      <c r="E485">
        <v>45.4</v>
      </c>
      <c r="F485">
        <v>6</v>
      </c>
      <c r="G485">
        <v>378</v>
      </c>
    </row>
    <row r="486" spans="1:7" hidden="1" x14ac:dyDescent="0.25">
      <c r="A486" t="s">
        <v>14</v>
      </c>
      <c r="B486">
        <v>2</v>
      </c>
      <c r="C486">
        <v>0</v>
      </c>
      <c r="D486">
        <v>72</v>
      </c>
      <c r="E486">
        <v>43.7</v>
      </c>
      <c r="F486">
        <v>6</v>
      </c>
      <c r="G486">
        <v>432</v>
      </c>
    </row>
    <row r="487" spans="1:7" hidden="1" x14ac:dyDescent="0.25">
      <c r="A487" t="s">
        <v>14</v>
      </c>
      <c r="B487">
        <v>2</v>
      </c>
      <c r="C487">
        <v>0</v>
      </c>
      <c r="D487">
        <v>64</v>
      </c>
      <c r="E487">
        <v>46</v>
      </c>
      <c r="F487">
        <v>6</v>
      </c>
      <c r="G487">
        <v>384</v>
      </c>
    </row>
    <row r="488" spans="1:7" hidden="1" x14ac:dyDescent="0.25">
      <c r="A488" t="s">
        <v>14</v>
      </c>
      <c r="B488">
        <v>2</v>
      </c>
      <c r="C488">
        <v>0</v>
      </c>
      <c r="D488">
        <v>83</v>
      </c>
      <c r="E488">
        <v>23.2</v>
      </c>
      <c r="F488">
        <v>6</v>
      </c>
      <c r="G488">
        <v>498</v>
      </c>
    </row>
    <row r="489" spans="1:7" hidden="1" x14ac:dyDescent="0.25">
      <c r="A489" t="s">
        <v>14</v>
      </c>
      <c r="B489">
        <v>2</v>
      </c>
      <c r="C489">
        <v>0</v>
      </c>
      <c r="D489">
        <v>57</v>
      </c>
      <c r="E489">
        <v>54.5</v>
      </c>
      <c r="F489">
        <v>6</v>
      </c>
      <c r="G489">
        <v>342</v>
      </c>
    </row>
    <row r="490" spans="1:7" hidden="1" x14ac:dyDescent="0.25">
      <c r="A490" t="s">
        <v>14</v>
      </c>
      <c r="B490">
        <v>2</v>
      </c>
      <c r="C490">
        <v>0</v>
      </c>
      <c r="D490">
        <v>66</v>
      </c>
      <c r="E490">
        <v>45.4</v>
      </c>
      <c r="F490">
        <v>6</v>
      </c>
      <c r="G490">
        <v>396</v>
      </c>
    </row>
    <row r="491" spans="1:7" hidden="1" x14ac:dyDescent="0.25">
      <c r="A491" t="s">
        <v>14</v>
      </c>
      <c r="B491">
        <v>2</v>
      </c>
      <c r="C491">
        <v>0</v>
      </c>
      <c r="D491">
        <v>57</v>
      </c>
      <c r="E491">
        <v>53.6</v>
      </c>
      <c r="F491">
        <v>6</v>
      </c>
      <c r="G491">
        <v>342</v>
      </c>
    </row>
    <row r="492" spans="1:7" hidden="1" x14ac:dyDescent="0.25">
      <c r="A492" t="s">
        <v>14</v>
      </c>
      <c r="B492">
        <v>2</v>
      </c>
      <c r="C492">
        <v>0</v>
      </c>
      <c r="D492">
        <v>67</v>
      </c>
      <c r="E492">
        <v>39.700000000000003</v>
      </c>
      <c r="F492">
        <v>6</v>
      </c>
      <c r="G492">
        <v>402</v>
      </c>
    </row>
    <row r="493" spans="1:7" hidden="1" x14ac:dyDescent="0.25">
      <c r="A493" t="s">
        <v>14</v>
      </c>
      <c r="B493">
        <v>2</v>
      </c>
      <c r="C493">
        <v>0</v>
      </c>
      <c r="D493">
        <v>72</v>
      </c>
      <c r="E493">
        <v>33.700000000000003</v>
      </c>
      <c r="F493">
        <v>6</v>
      </c>
      <c r="G493">
        <v>432</v>
      </c>
    </row>
    <row r="494" spans="1:7" hidden="1" x14ac:dyDescent="0.25">
      <c r="A494" t="s">
        <v>14</v>
      </c>
      <c r="B494">
        <v>2</v>
      </c>
      <c r="C494">
        <v>0</v>
      </c>
      <c r="E494">
        <v>48.8</v>
      </c>
      <c r="F494">
        <v>6</v>
      </c>
    </row>
    <row r="495" spans="1:7" hidden="1" x14ac:dyDescent="0.25">
      <c r="A495" t="s">
        <v>14</v>
      </c>
      <c r="B495">
        <v>2</v>
      </c>
      <c r="C495">
        <v>0</v>
      </c>
      <c r="D495">
        <v>46</v>
      </c>
      <c r="E495">
        <v>70.099999999999994</v>
      </c>
      <c r="F495">
        <v>6</v>
      </c>
      <c r="G495">
        <v>276</v>
      </c>
    </row>
    <row r="496" spans="1:7" hidden="1" x14ac:dyDescent="0.25">
      <c r="A496" t="s">
        <v>14</v>
      </c>
      <c r="B496">
        <v>2</v>
      </c>
      <c r="C496">
        <v>0</v>
      </c>
      <c r="D496">
        <v>73</v>
      </c>
      <c r="E496">
        <v>30.7</v>
      </c>
      <c r="F496">
        <v>6</v>
      </c>
      <c r="G496">
        <v>438</v>
      </c>
    </row>
    <row r="497" spans="1:7" hidden="1" x14ac:dyDescent="0.25">
      <c r="A497" t="s">
        <v>14</v>
      </c>
      <c r="B497">
        <v>2</v>
      </c>
      <c r="C497">
        <v>0</v>
      </c>
      <c r="D497">
        <v>49</v>
      </c>
      <c r="E497">
        <v>65.3</v>
      </c>
      <c r="F497">
        <v>6</v>
      </c>
      <c r="G497">
        <v>294</v>
      </c>
    </row>
    <row r="498" spans="1:7" hidden="1" x14ac:dyDescent="0.25">
      <c r="A498" t="s">
        <v>14</v>
      </c>
      <c r="B498">
        <v>2</v>
      </c>
      <c r="C498">
        <v>0</v>
      </c>
      <c r="D498">
        <v>68</v>
      </c>
      <c r="E498">
        <v>41.5</v>
      </c>
      <c r="F498">
        <v>6</v>
      </c>
      <c r="G498">
        <v>408</v>
      </c>
    </row>
    <row r="499" spans="1:7" hidden="1" x14ac:dyDescent="0.25">
      <c r="A499" t="s">
        <v>14</v>
      </c>
      <c r="B499">
        <v>2</v>
      </c>
      <c r="C499">
        <v>0</v>
      </c>
      <c r="D499">
        <v>64</v>
      </c>
      <c r="E499">
        <v>41.7</v>
      </c>
      <c r="F499">
        <v>6</v>
      </c>
      <c r="G499">
        <v>384</v>
      </c>
    </row>
    <row r="500" spans="1:7" hidden="1" x14ac:dyDescent="0.25">
      <c r="A500" t="s">
        <v>14</v>
      </c>
      <c r="B500">
        <v>2</v>
      </c>
      <c r="C500">
        <v>0</v>
      </c>
      <c r="D500">
        <v>69</v>
      </c>
      <c r="E500">
        <v>37.700000000000003</v>
      </c>
      <c r="F500">
        <v>6</v>
      </c>
      <c r="G500">
        <v>414</v>
      </c>
    </row>
    <row r="501" spans="1:7" hidden="1" x14ac:dyDescent="0.25">
      <c r="A501" t="s">
        <v>14</v>
      </c>
      <c r="B501">
        <v>2</v>
      </c>
      <c r="C501">
        <v>0</v>
      </c>
      <c r="D501">
        <v>68</v>
      </c>
      <c r="E501">
        <v>47.5</v>
      </c>
      <c r="F501">
        <v>6</v>
      </c>
      <c r="G501">
        <v>408</v>
      </c>
    </row>
    <row r="502" spans="1:7" hidden="1" x14ac:dyDescent="0.25">
      <c r="A502" t="s">
        <v>14</v>
      </c>
      <c r="B502">
        <v>2</v>
      </c>
      <c r="C502">
        <v>0</v>
      </c>
      <c r="D502">
        <v>51</v>
      </c>
      <c r="E502">
        <v>63.6</v>
      </c>
      <c r="F502">
        <v>6</v>
      </c>
      <c r="G502">
        <v>306</v>
      </c>
    </row>
    <row r="503" spans="1:7" hidden="1" x14ac:dyDescent="0.25">
      <c r="A503" t="s">
        <v>14</v>
      </c>
      <c r="B503">
        <v>2</v>
      </c>
      <c r="C503">
        <v>0</v>
      </c>
      <c r="D503">
        <v>55</v>
      </c>
      <c r="E503">
        <v>56.8</v>
      </c>
      <c r="F503">
        <v>6</v>
      </c>
      <c r="G503">
        <v>330</v>
      </c>
    </row>
    <row r="504" spans="1:7" hidden="1" x14ac:dyDescent="0.25">
      <c r="A504" t="s">
        <v>14</v>
      </c>
      <c r="B504">
        <v>2</v>
      </c>
      <c r="C504">
        <v>0</v>
      </c>
      <c r="D504">
        <v>73</v>
      </c>
      <c r="E504">
        <v>34.200000000000003</v>
      </c>
      <c r="F504">
        <v>6</v>
      </c>
      <c r="G504">
        <v>438</v>
      </c>
    </row>
    <row r="505" spans="1:7" hidden="1" x14ac:dyDescent="0.25">
      <c r="A505" t="s">
        <v>14</v>
      </c>
      <c r="B505">
        <v>2</v>
      </c>
      <c r="C505">
        <v>0</v>
      </c>
      <c r="D505">
        <v>60</v>
      </c>
      <c r="E505">
        <v>51.5</v>
      </c>
      <c r="F505">
        <v>6</v>
      </c>
      <c r="G505">
        <v>360</v>
      </c>
    </row>
    <row r="506" spans="1:7" hidden="1" x14ac:dyDescent="0.25">
      <c r="A506" t="s">
        <v>14</v>
      </c>
      <c r="B506">
        <v>2</v>
      </c>
      <c r="C506">
        <v>0</v>
      </c>
      <c r="D506">
        <v>42</v>
      </c>
      <c r="E506">
        <v>76.7</v>
      </c>
      <c r="F506">
        <v>6</v>
      </c>
      <c r="G506">
        <v>252</v>
      </c>
    </row>
    <row r="507" spans="1:7" hidden="1" x14ac:dyDescent="0.25">
      <c r="A507" t="s">
        <v>14</v>
      </c>
      <c r="B507">
        <v>2</v>
      </c>
      <c r="C507">
        <v>0</v>
      </c>
      <c r="D507">
        <v>53</v>
      </c>
      <c r="E507">
        <v>56.8</v>
      </c>
      <c r="F507">
        <v>6</v>
      </c>
      <c r="G507">
        <v>318</v>
      </c>
    </row>
    <row r="508" spans="1:7" hidden="1" x14ac:dyDescent="0.25">
      <c r="A508" t="s">
        <v>14</v>
      </c>
      <c r="B508">
        <v>2</v>
      </c>
      <c r="C508">
        <v>0</v>
      </c>
      <c r="D508">
        <v>48</v>
      </c>
      <c r="E508">
        <v>69.3</v>
      </c>
      <c r="F508">
        <v>6</v>
      </c>
      <c r="G508">
        <v>288</v>
      </c>
    </row>
    <row r="509" spans="1:7" hidden="1" x14ac:dyDescent="0.25">
      <c r="A509" t="s">
        <v>14</v>
      </c>
      <c r="B509">
        <v>2</v>
      </c>
      <c r="C509">
        <v>0</v>
      </c>
      <c r="D509">
        <v>64</v>
      </c>
      <c r="E509">
        <v>44</v>
      </c>
      <c r="F509">
        <v>6</v>
      </c>
      <c r="G509">
        <v>384</v>
      </c>
    </row>
    <row r="510" spans="1:7" hidden="1" x14ac:dyDescent="0.25">
      <c r="A510" t="s">
        <v>14</v>
      </c>
      <c r="B510">
        <v>2</v>
      </c>
      <c r="C510">
        <v>0</v>
      </c>
      <c r="D510">
        <v>56</v>
      </c>
      <c r="E510">
        <v>55.4</v>
      </c>
      <c r="F510">
        <v>6</v>
      </c>
      <c r="G510">
        <v>336</v>
      </c>
    </row>
    <row r="511" spans="1:7" hidden="1" x14ac:dyDescent="0.25">
      <c r="A511" t="s">
        <v>14</v>
      </c>
      <c r="B511">
        <v>2</v>
      </c>
      <c r="C511">
        <v>0</v>
      </c>
      <c r="D511">
        <v>42</v>
      </c>
      <c r="E511">
        <v>75.7</v>
      </c>
      <c r="F511">
        <v>6</v>
      </c>
      <c r="G511">
        <v>252</v>
      </c>
    </row>
    <row r="512" spans="1:7" hidden="1" x14ac:dyDescent="0.25">
      <c r="A512" t="s">
        <v>14</v>
      </c>
      <c r="B512">
        <v>2</v>
      </c>
      <c r="C512">
        <v>0</v>
      </c>
      <c r="D512">
        <v>53</v>
      </c>
      <c r="E512">
        <v>50.8</v>
      </c>
      <c r="F512">
        <v>6</v>
      </c>
      <c r="G512">
        <v>318</v>
      </c>
    </row>
    <row r="513" spans="1:7" hidden="1" x14ac:dyDescent="0.25">
      <c r="A513" t="s">
        <v>14</v>
      </c>
      <c r="B513">
        <v>2</v>
      </c>
      <c r="C513">
        <v>0</v>
      </c>
      <c r="D513">
        <v>41</v>
      </c>
      <c r="E513">
        <v>75.400000000000006</v>
      </c>
      <c r="F513">
        <v>6</v>
      </c>
      <c r="G513">
        <v>246</v>
      </c>
    </row>
    <row r="514" spans="1:7" hidden="1" x14ac:dyDescent="0.25">
      <c r="A514" t="s">
        <v>14</v>
      </c>
      <c r="B514">
        <v>2</v>
      </c>
      <c r="C514">
        <v>0</v>
      </c>
      <c r="D514">
        <v>58</v>
      </c>
      <c r="E514">
        <v>55.3</v>
      </c>
      <c r="F514">
        <v>6</v>
      </c>
      <c r="G514">
        <v>348</v>
      </c>
    </row>
    <row r="515" spans="1:7" hidden="1" x14ac:dyDescent="0.25">
      <c r="A515" t="s">
        <v>14</v>
      </c>
      <c r="B515">
        <v>2</v>
      </c>
      <c r="C515">
        <v>0</v>
      </c>
      <c r="D515">
        <v>69</v>
      </c>
      <c r="E515">
        <v>39.200000000000003</v>
      </c>
      <c r="F515">
        <v>6</v>
      </c>
      <c r="G515">
        <v>414</v>
      </c>
    </row>
    <row r="516" spans="1:7" hidden="1" x14ac:dyDescent="0.25">
      <c r="A516" t="s">
        <v>14</v>
      </c>
      <c r="B516">
        <v>2</v>
      </c>
      <c r="C516">
        <v>0</v>
      </c>
      <c r="D516">
        <v>65</v>
      </c>
      <c r="E516">
        <v>46.4</v>
      </c>
      <c r="F516">
        <v>6</v>
      </c>
      <c r="G516">
        <v>390</v>
      </c>
    </row>
    <row r="517" spans="1:7" hidden="1" x14ac:dyDescent="0.25">
      <c r="A517" t="s">
        <v>14</v>
      </c>
      <c r="B517">
        <v>2</v>
      </c>
      <c r="C517">
        <v>0</v>
      </c>
      <c r="D517">
        <v>72</v>
      </c>
      <c r="E517">
        <v>37</v>
      </c>
      <c r="F517">
        <v>6</v>
      </c>
      <c r="G517">
        <v>432</v>
      </c>
    </row>
    <row r="518" spans="1:7" hidden="1" x14ac:dyDescent="0.25">
      <c r="A518" t="s">
        <v>14</v>
      </c>
      <c r="B518">
        <v>2</v>
      </c>
      <c r="C518">
        <v>0</v>
      </c>
      <c r="D518">
        <v>73</v>
      </c>
      <c r="E518">
        <v>24.1</v>
      </c>
      <c r="F518">
        <v>6</v>
      </c>
      <c r="G518">
        <v>438</v>
      </c>
    </row>
    <row r="519" spans="1:7" hidden="1" x14ac:dyDescent="0.25">
      <c r="A519" t="s">
        <v>14</v>
      </c>
      <c r="B519">
        <v>2</v>
      </c>
      <c r="C519">
        <v>0</v>
      </c>
      <c r="E519">
        <v>36.700000000000003</v>
      </c>
      <c r="F519">
        <v>6</v>
      </c>
    </row>
    <row r="520" spans="1:7" hidden="1" x14ac:dyDescent="0.25">
      <c r="A520" t="s">
        <v>14</v>
      </c>
      <c r="B520">
        <v>2</v>
      </c>
      <c r="C520">
        <v>0</v>
      </c>
      <c r="D520">
        <v>60</v>
      </c>
      <c r="E520">
        <v>49.5</v>
      </c>
      <c r="F520">
        <v>6</v>
      </c>
      <c r="G520">
        <v>360</v>
      </c>
    </row>
    <row r="521" spans="1:7" hidden="1" x14ac:dyDescent="0.25">
      <c r="A521" t="s">
        <v>14</v>
      </c>
      <c r="B521">
        <v>2</v>
      </c>
      <c r="C521">
        <v>0</v>
      </c>
      <c r="D521">
        <v>59</v>
      </c>
      <c r="E521">
        <v>47.5</v>
      </c>
      <c r="F521">
        <v>6</v>
      </c>
      <c r="G521">
        <v>354</v>
      </c>
    </row>
    <row r="522" spans="1:7" hidden="1" x14ac:dyDescent="0.25">
      <c r="A522" t="s">
        <v>14</v>
      </c>
      <c r="B522">
        <v>2</v>
      </c>
      <c r="C522">
        <v>0</v>
      </c>
      <c r="D522">
        <v>70</v>
      </c>
      <c r="E522">
        <v>40.5</v>
      </c>
      <c r="F522">
        <v>6</v>
      </c>
      <c r="G522">
        <v>420</v>
      </c>
    </row>
    <row r="523" spans="1:7" hidden="1" x14ac:dyDescent="0.25">
      <c r="A523" t="s">
        <v>14</v>
      </c>
      <c r="B523">
        <v>2</v>
      </c>
      <c r="C523">
        <v>0</v>
      </c>
      <c r="D523">
        <v>48</v>
      </c>
      <c r="E523">
        <v>67.7</v>
      </c>
      <c r="F523">
        <v>6</v>
      </c>
      <c r="G523">
        <v>288</v>
      </c>
    </row>
    <row r="524" spans="1:7" hidden="1" x14ac:dyDescent="0.25">
      <c r="A524" t="s">
        <v>14</v>
      </c>
      <c r="B524">
        <v>2</v>
      </c>
      <c r="C524">
        <v>0</v>
      </c>
      <c r="D524">
        <v>51</v>
      </c>
      <c r="E524">
        <v>65.7</v>
      </c>
      <c r="F524">
        <v>6</v>
      </c>
      <c r="G524">
        <v>306</v>
      </c>
    </row>
    <row r="525" spans="1:7" hidden="1" x14ac:dyDescent="0.25">
      <c r="A525" t="s">
        <v>14</v>
      </c>
      <c r="B525">
        <v>2</v>
      </c>
      <c r="C525">
        <v>0</v>
      </c>
      <c r="D525">
        <v>58</v>
      </c>
      <c r="E525">
        <v>50.3</v>
      </c>
      <c r="F525">
        <v>6</v>
      </c>
      <c r="G525">
        <v>348</v>
      </c>
    </row>
    <row r="526" spans="1:7" hidden="1" x14ac:dyDescent="0.25">
      <c r="A526" t="s">
        <v>14</v>
      </c>
      <c r="B526">
        <v>2</v>
      </c>
      <c r="C526">
        <v>0</v>
      </c>
      <c r="D526">
        <v>48</v>
      </c>
      <c r="E526">
        <v>71.599999999999994</v>
      </c>
      <c r="F526">
        <v>6</v>
      </c>
      <c r="G526">
        <v>288</v>
      </c>
    </row>
    <row r="527" spans="1:7" hidden="1" x14ac:dyDescent="0.25">
      <c r="A527" t="s">
        <v>14</v>
      </c>
      <c r="B527">
        <v>2</v>
      </c>
      <c r="C527">
        <v>0</v>
      </c>
      <c r="D527">
        <v>52</v>
      </c>
      <c r="E527">
        <v>59.9</v>
      </c>
      <c r="F527">
        <v>6</v>
      </c>
      <c r="G527">
        <v>312</v>
      </c>
    </row>
    <row r="528" spans="1:7" hidden="1" x14ac:dyDescent="0.25">
      <c r="A528" t="s">
        <v>14</v>
      </c>
      <c r="B528">
        <v>2</v>
      </c>
      <c r="C528">
        <v>0</v>
      </c>
      <c r="D528">
        <v>50</v>
      </c>
      <c r="E528">
        <v>72.8</v>
      </c>
      <c r="F528">
        <v>6</v>
      </c>
      <c r="G528">
        <v>300</v>
      </c>
    </row>
    <row r="529" spans="1:7" hidden="1" x14ac:dyDescent="0.25">
      <c r="A529" t="s">
        <v>14</v>
      </c>
      <c r="B529">
        <v>2</v>
      </c>
      <c r="C529">
        <v>0</v>
      </c>
      <c r="D529">
        <v>59</v>
      </c>
      <c r="E529">
        <v>48.4</v>
      </c>
      <c r="F529">
        <v>6</v>
      </c>
      <c r="G529">
        <v>354</v>
      </c>
    </row>
    <row r="530" spans="1:7" hidden="1" x14ac:dyDescent="0.25">
      <c r="A530" t="s">
        <v>14</v>
      </c>
      <c r="B530">
        <v>2</v>
      </c>
      <c r="C530">
        <v>0</v>
      </c>
      <c r="D530">
        <v>64</v>
      </c>
      <c r="E530">
        <v>43</v>
      </c>
      <c r="F530">
        <v>6</v>
      </c>
      <c r="G530">
        <v>384</v>
      </c>
    </row>
    <row r="531" spans="1:7" hidden="1" x14ac:dyDescent="0.25">
      <c r="A531" t="s">
        <v>14</v>
      </c>
      <c r="B531">
        <v>2</v>
      </c>
      <c r="C531">
        <v>0</v>
      </c>
      <c r="D531">
        <v>56</v>
      </c>
      <c r="E531">
        <v>55.3</v>
      </c>
      <c r="F531">
        <v>6</v>
      </c>
      <c r="G531">
        <v>336</v>
      </c>
    </row>
    <row r="532" spans="1:7" hidden="1" x14ac:dyDescent="0.25">
      <c r="A532" t="s">
        <v>14</v>
      </c>
      <c r="B532">
        <v>2</v>
      </c>
      <c r="C532">
        <v>0</v>
      </c>
      <c r="D532">
        <v>65</v>
      </c>
      <c r="E532">
        <v>50</v>
      </c>
      <c r="F532">
        <v>6</v>
      </c>
      <c r="G532">
        <v>390</v>
      </c>
    </row>
    <row r="533" spans="1:7" hidden="1" x14ac:dyDescent="0.25">
      <c r="A533" t="s">
        <v>14</v>
      </c>
      <c r="B533">
        <v>2</v>
      </c>
      <c r="C533">
        <v>0</v>
      </c>
      <c r="D533">
        <v>75</v>
      </c>
      <c r="E533">
        <v>20.399999999999999</v>
      </c>
      <c r="F533">
        <v>6</v>
      </c>
      <c r="G533">
        <v>450</v>
      </c>
    </row>
    <row r="534" spans="1:7" hidden="1" x14ac:dyDescent="0.25">
      <c r="A534" t="s">
        <v>14</v>
      </c>
      <c r="B534">
        <v>2</v>
      </c>
      <c r="C534">
        <v>0</v>
      </c>
      <c r="E534">
        <v>38.200000000000003</v>
      </c>
      <c r="F534">
        <v>6</v>
      </c>
    </row>
    <row r="535" spans="1:7" hidden="1" x14ac:dyDescent="0.25">
      <c r="A535" t="s">
        <v>14</v>
      </c>
      <c r="B535">
        <v>2</v>
      </c>
      <c r="C535">
        <v>0</v>
      </c>
      <c r="D535">
        <v>66</v>
      </c>
      <c r="E535">
        <v>31</v>
      </c>
      <c r="F535">
        <v>6</v>
      </c>
      <c r="G535">
        <v>396</v>
      </c>
    </row>
    <row r="536" spans="1:7" hidden="1" x14ac:dyDescent="0.25">
      <c r="A536" t="s">
        <v>14</v>
      </c>
      <c r="B536">
        <v>2</v>
      </c>
      <c r="C536">
        <v>0</v>
      </c>
      <c r="D536">
        <v>73</v>
      </c>
      <c r="E536">
        <v>33.700000000000003</v>
      </c>
      <c r="F536">
        <v>6</v>
      </c>
      <c r="G536">
        <v>438</v>
      </c>
    </row>
    <row r="537" spans="1:7" hidden="1" x14ac:dyDescent="0.25">
      <c r="A537" t="s">
        <v>14</v>
      </c>
      <c r="B537">
        <v>2</v>
      </c>
      <c r="C537">
        <v>0</v>
      </c>
      <c r="D537">
        <v>75</v>
      </c>
      <c r="E537">
        <v>34.299999999999997</v>
      </c>
      <c r="F537">
        <v>6</v>
      </c>
      <c r="G537">
        <v>450</v>
      </c>
    </row>
    <row r="538" spans="1:7" hidden="1" x14ac:dyDescent="0.25">
      <c r="A538" t="s">
        <v>14</v>
      </c>
      <c r="B538">
        <v>2</v>
      </c>
      <c r="C538">
        <v>0</v>
      </c>
      <c r="D538">
        <v>51</v>
      </c>
      <c r="E538">
        <v>51.6</v>
      </c>
      <c r="F538">
        <v>6</v>
      </c>
      <c r="G538">
        <v>306</v>
      </c>
    </row>
    <row r="539" spans="1:7" hidden="1" x14ac:dyDescent="0.25">
      <c r="A539" t="s">
        <v>14</v>
      </c>
      <c r="B539">
        <v>2</v>
      </c>
      <c r="C539">
        <v>0</v>
      </c>
      <c r="D539">
        <v>58</v>
      </c>
      <c r="E539">
        <v>51.1</v>
      </c>
      <c r="F539">
        <v>6</v>
      </c>
      <c r="G539">
        <v>348</v>
      </c>
    </row>
    <row r="540" spans="1:7" hidden="1" x14ac:dyDescent="0.25">
      <c r="A540" t="s">
        <v>14</v>
      </c>
      <c r="B540">
        <v>2</v>
      </c>
      <c r="C540">
        <v>0</v>
      </c>
      <c r="D540">
        <v>47</v>
      </c>
      <c r="E540">
        <v>72.599999999999994</v>
      </c>
      <c r="F540">
        <v>6</v>
      </c>
      <c r="G540">
        <v>282</v>
      </c>
    </row>
    <row r="541" spans="1:7" hidden="1" x14ac:dyDescent="0.25">
      <c r="A541" t="s">
        <v>14</v>
      </c>
      <c r="B541">
        <v>2</v>
      </c>
      <c r="C541">
        <v>0</v>
      </c>
      <c r="D541">
        <v>48</v>
      </c>
      <c r="E541">
        <v>69.099999999999994</v>
      </c>
      <c r="F541">
        <v>6</v>
      </c>
      <c r="G541">
        <v>288</v>
      </c>
    </row>
    <row r="542" spans="1:7" hidden="1" x14ac:dyDescent="0.25">
      <c r="A542" t="s">
        <v>14</v>
      </c>
      <c r="B542">
        <v>2</v>
      </c>
      <c r="C542">
        <v>0</v>
      </c>
      <c r="D542">
        <v>57</v>
      </c>
      <c r="E542">
        <v>57.8</v>
      </c>
      <c r="F542">
        <v>6</v>
      </c>
      <c r="G542">
        <v>342</v>
      </c>
    </row>
    <row r="543" spans="1:7" hidden="1" x14ac:dyDescent="0.25">
      <c r="A543" t="s">
        <v>14</v>
      </c>
      <c r="B543">
        <v>2</v>
      </c>
      <c r="C543">
        <v>0</v>
      </c>
      <c r="D543">
        <v>48</v>
      </c>
      <c r="E543">
        <v>63.8</v>
      </c>
      <c r="F543">
        <v>6</v>
      </c>
      <c r="G543">
        <v>288</v>
      </c>
    </row>
    <row r="544" spans="1:7" hidden="1" x14ac:dyDescent="0.25">
      <c r="A544" t="s">
        <v>14</v>
      </c>
      <c r="B544">
        <v>2</v>
      </c>
      <c r="C544">
        <v>0</v>
      </c>
      <c r="D544">
        <v>40</v>
      </c>
      <c r="E544">
        <v>80.7</v>
      </c>
      <c r="F544">
        <v>6</v>
      </c>
      <c r="G544">
        <v>240</v>
      </c>
    </row>
    <row r="545" spans="1:7" hidden="1" x14ac:dyDescent="0.25">
      <c r="A545" t="s">
        <v>15</v>
      </c>
      <c r="B545">
        <v>2</v>
      </c>
      <c r="C545">
        <v>1</v>
      </c>
      <c r="D545">
        <v>45</v>
      </c>
      <c r="E545">
        <v>22</v>
      </c>
      <c r="F545">
        <v>1</v>
      </c>
      <c r="G545">
        <v>45</v>
      </c>
    </row>
    <row r="546" spans="1:7" hidden="1" x14ac:dyDescent="0.25">
      <c r="A546" t="s">
        <v>15</v>
      </c>
      <c r="B546">
        <v>2</v>
      </c>
      <c r="C546">
        <v>1</v>
      </c>
      <c r="D546">
        <v>38</v>
      </c>
      <c r="E546">
        <v>22.8</v>
      </c>
      <c r="F546">
        <v>1</v>
      </c>
      <c r="G546">
        <v>38</v>
      </c>
    </row>
    <row r="547" spans="1:7" hidden="1" x14ac:dyDescent="0.25">
      <c r="A547" t="s">
        <v>15</v>
      </c>
      <c r="B547">
        <v>2</v>
      </c>
      <c r="C547">
        <v>1</v>
      </c>
      <c r="D547">
        <v>33</v>
      </c>
      <c r="E547">
        <v>22.8</v>
      </c>
      <c r="F547">
        <v>1</v>
      </c>
      <c r="G547">
        <v>33</v>
      </c>
    </row>
    <row r="548" spans="1:7" hidden="1" x14ac:dyDescent="0.25">
      <c r="A548" t="s">
        <v>15</v>
      </c>
      <c r="B548">
        <v>2</v>
      </c>
      <c r="C548">
        <v>1</v>
      </c>
      <c r="D548">
        <v>28</v>
      </c>
      <c r="E548">
        <v>22.8</v>
      </c>
      <c r="F548">
        <v>1</v>
      </c>
      <c r="G548">
        <v>28</v>
      </c>
    </row>
    <row r="549" spans="1:7" hidden="1" x14ac:dyDescent="0.25">
      <c r="A549" t="s">
        <v>15</v>
      </c>
      <c r="B549">
        <v>2</v>
      </c>
      <c r="C549">
        <v>1</v>
      </c>
      <c r="D549">
        <v>27</v>
      </c>
      <c r="E549">
        <v>22.8</v>
      </c>
      <c r="F549">
        <v>1</v>
      </c>
      <c r="G549">
        <v>27</v>
      </c>
    </row>
    <row r="550" spans="1:7" hidden="1" x14ac:dyDescent="0.25">
      <c r="A550" t="s">
        <v>15</v>
      </c>
      <c r="B550">
        <v>2</v>
      </c>
      <c r="C550">
        <v>1</v>
      </c>
      <c r="D550">
        <v>29</v>
      </c>
      <c r="E550">
        <v>22.8</v>
      </c>
      <c r="F550">
        <v>1</v>
      </c>
      <c r="G550">
        <v>29</v>
      </c>
    </row>
    <row r="551" spans="1:7" hidden="1" x14ac:dyDescent="0.25">
      <c r="A551" t="s">
        <v>15</v>
      </c>
      <c r="B551">
        <v>2</v>
      </c>
      <c r="C551">
        <v>1</v>
      </c>
      <c r="D551">
        <v>35</v>
      </c>
      <c r="E551">
        <v>22.8</v>
      </c>
      <c r="F551">
        <v>1</v>
      </c>
      <c r="G551">
        <v>35</v>
      </c>
    </row>
    <row r="552" spans="1:7" hidden="1" x14ac:dyDescent="0.25">
      <c r="A552" t="s">
        <v>15</v>
      </c>
      <c r="B552">
        <v>2</v>
      </c>
      <c r="C552">
        <v>1</v>
      </c>
      <c r="D552">
        <v>39</v>
      </c>
      <c r="E552">
        <v>22.1</v>
      </c>
      <c r="F552">
        <v>1</v>
      </c>
      <c r="G552">
        <v>39</v>
      </c>
    </row>
    <row r="553" spans="1:7" hidden="1" x14ac:dyDescent="0.25">
      <c r="A553" t="s">
        <v>15</v>
      </c>
      <c r="B553">
        <v>2</v>
      </c>
      <c r="C553">
        <v>1</v>
      </c>
      <c r="D553">
        <v>33</v>
      </c>
      <c r="E553">
        <v>22.8</v>
      </c>
      <c r="F553">
        <v>1</v>
      </c>
      <c r="G553">
        <v>33</v>
      </c>
    </row>
    <row r="554" spans="1:7" hidden="1" x14ac:dyDescent="0.25">
      <c r="A554" t="s">
        <v>15</v>
      </c>
      <c r="B554">
        <v>2</v>
      </c>
      <c r="C554">
        <v>1</v>
      </c>
      <c r="D554">
        <v>38</v>
      </c>
      <c r="E554">
        <v>22.8</v>
      </c>
      <c r="F554">
        <v>1</v>
      </c>
      <c r="G554">
        <v>38</v>
      </c>
    </row>
    <row r="555" spans="1:7" hidden="1" x14ac:dyDescent="0.25">
      <c r="A555" t="s">
        <v>15</v>
      </c>
      <c r="B555">
        <v>2</v>
      </c>
      <c r="C555">
        <v>1</v>
      </c>
      <c r="D555">
        <v>35</v>
      </c>
      <c r="E555">
        <v>22.8</v>
      </c>
      <c r="F555">
        <v>1</v>
      </c>
      <c r="G555">
        <v>35</v>
      </c>
    </row>
    <row r="556" spans="1:7" hidden="1" x14ac:dyDescent="0.25">
      <c r="A556" t="s">
        <v>15</v>
      </c>
      <c r="B556">
        <v>2</v>
      </c>
      <c r="C556">
        <v>1</v>
      </c>
      <c r="D556">
        <v>33</v>
      </c>
      <c r="E556">
        <v>22.8</v>
      </c>
      <c r="F556">
        <v>1</v>
      </c>
      <c r="G556">
        <v>33</v>
      </c>
    </row>
    <row r="557" spans="1:7" hidden="1" x14ac:dyDescent="0.25">
      <c r="A557" t="s">
        <v>15</v>
      </c>
      <c r="B557">
        <v>2</v>
      </c>
      <c r="C557">
        <v>1</v>
      </c>
      <c r="D557">
        <v>47</v>
      </c>
      <c r="E557">
        <v>22.8</v>
      </c>
      <c r="F557">
        <v>1</v>
      </c>
      <c r="G557">
        <v>47</v>
      </c>
    </row>
    <row r="558" spans="1:7" hidden="1" x14ac:dyDescent="0.25">
      <c r="A558" t="s">
        <v>15</v>
      </c>
      <c r="B558">
        <v>2</v>
      </c>
      <c r="C558">
        <v>1</v>
      </c>
      <c r="D558">
        <v>47</v>
      </c>
      <c r="E558">
        <v>21.6</v>
      </c>
      <c r="F558">
        <v>1</v>
      </c>
      <c r="G558">
        <v>47</v>
      </c>
    </row>
    <row r="559" spans="1:7" hidden="1" x14ac:dyDescent="0.25">
      <c r="A559" t="s">
        <v>15</v>
      </c>
      <c r="B559">
        <v>2</v>
      </c>
      <c r="C559">
        <v>1</v>
      </c>
      <c r="D559">
        <v>38</v>
      </c>
      <c r="E559">
        <v>22.8</v>
      </c>
      <c r="F559">
        <v>1</v>
      </c>
      <c r="G559">
        <v>38</v>
      </c>
    </row>
    <row r="560" spans="1:7" hidden="1" x14ac:dyDescent="0.25">
      <c r="A560" t="s">
        <v>15</v>
      </c>
      <c r="B560">
        <v>2</v>
      </c>
      <c r="C560">
        <v>1</v>
      </c>
      <c r="D560">
        <v>36</v>
      </c>
      <c r="E560">
        <v>22.8</v>
      </c>
      <c r="F560">
        <v>1</v>
      </c>
      <c r="G560">
        <v>36</v>
      </c>
    </row>
    <row r="561" spans="1:7" hidden="1" x14ac:dyDescent="0.25">
      <c r="A561" t="s">
        <v>15</v>
      </c>
      <c r="B561">
        <v>2</v>
      </c>
      <c r="C561">
        <v>1</v>
      </c>
      <c r="D561">
        <v>35</v>
      </c>
      <c r="E561">
        <v>22.8</v>
      </c>
      <c r="F561">
        <v>1</v>
      </c>
      <c r="G561">
        <v>35</v>
      </c>
    </row>
    <row r="562" spans="1:7" hidden="1" x14ac:dyDescent="0.25">
      <c r="A562" t="s">
        <v>15</v>
      </c>
      <c r="B562">
        <v>2</v>
      </c>
      <c r="C562">
        <v>1</v>
      </c>
      <c r="D562">
        <v>32</v>
      </c>
      <c r="E562">
        <v>22.8</v>
      </c>
      <c r="F562">
        <v>1</v>
      </c>
      <c r="G562">
        <v>32</v>
      </c>
    </row>
    <row r="563" spans="1:7" hidden="1" x14ac:dyDescent="0.25">
      <c r="A563" t="s">
        <v>16</v>
      </c>
      <c r="B563">
        <v>2</v>
      </c>
      <c r="C563">
        <v>1</v>
      </c>
      <c r="D563">
        <v>29</v>
      </c>
      <c r="E563">
        <v>21.9</v>
      </c>
      <c r="F563">
        <v>1</v>
      </c>
      <c r="G563">
        <v>29</v>
      </c>
    </row>
    <row r="564" spans="1:7" hidden="1" x14ac:dyDescent="0.25">
      <c r="A564" t="s">
        <v>16</v>
      </c>
      <c r="B564">
        <v>2</v>
      </c>
      <c r="C564">
        <v>1</v>
      </c>
      <c r="D564">
        <v>33</v>
      </c>
      <c r="E564">
        <v>19.899999999999999</v>
      </c>
      <c r="F564">
        <v>1</v>
      </c>
      <c r="G564">
        <v>33</v>
      </c>
    </row>
    <row r="565" spans="1:7" hidden="1" x14ac:dyDescent="0.25">
      <c r="A565" t="s">
        <v>16</v>
      </c>
      <c r="B565">
        <v>2</v>
      </c>
      <c r="C565">
        <v>1</v>
      </c>
      <c r="D565">
        <v>47</v>
      </c>
      <c r="E565">
        <v>21.6</v>
      </c>
      <c r="F565">
        <v>1</v>
      </c>
      <c r="G565">
        <v>47</v>
      </c>
    </row>
    <row r="566" spans="1:7" hidden="1" x14ac:dyDescent="0.25">
      <c r="A566" t="s">
        <v>16</v>
      </c>
      <c r="B566">
        <v>2</v>
      </c>
      <c r="C566">
        <v>1</v>
      </c>
      <c r="D566">
        <v>33</v>
      </c>
      <c r="E566">
        <v>20.8</v>
      </c>
      <c r="F566">
        <v>1</v>
      </c>
      <c r="G566">
        <v>33</v>
      </c>
    </row>
    <row r="567" spans="1:7" hidden="1" x14ac:dyDescent="0.25">
      <c r="A567" t="s">
        <v>16</v>
      </c>
      <c r="B567">
        <v>2</v>
      </c>
      <c r="C567">
        <v>1</v>
      </c>
      <c r="D567">
        <v>35</v>
      </c>
      <c r="E567">
        <v>21.2</v>
      </c>
      <c r="F567">
        <v>1</v>
      </c>
      <c r="G567">
        <v>35</v>
      </c>
    </row>
    <row r="568" spans="1:7" hidden="1" x14ac:dyDescent="0.25">
      <c r="A568" t="s">
        <v>16</v>
      </c>
      <c r="B568">
        <v>2</v>
      </c>
      <c r="C568">
        <v>1</v>
      </c>
      <c r="D568">
        <v>36</v>
      </c>
      <c r="E568">
        <v>20.8</v>
      </c>
      <c r="F568">
        <v>1</v>
      </c>
      <c r="G568">
        <v>36</v>
      </c>
    </row>
    <row r="569" spans="1:7" hidden="1" x14ac:dyDescent="0.25">
      <c r="A569" t="s">
        <v>16</v>
      </c>
      <c r="B569">
        <v>2</v>
      </c>
      <c r="C569">
        <v>1</v>
      </c>
      <c r="D569">
        <v>38</v>
      </c>
      <c r="E569">
        <v>21.7</v>
      </c>
      <c r="F569">
        <v>1</v>
      </c>
      <c r="G569">
        <v>38</v>
      </c>
    </row>
    <row r="570" spans="1:7" hidden="1" x14ac:dyDescent="0.25">
      <c r="A570" t="s">
        <v>16</v>
      </c>
      <c r="B570">
        <v>2</v>
      </c>
      <c r="C570">
        <v>1</v>
      </c>
      <c r="D570">
        <v>38</v>
      </c>
      <c r="E570">
        <v>20.100000000000001</v>
      </c>
      <c r="F570">
        <v>1</v>
      </c>
      <c r="G570">
        <v>38</v>
      </c>
    </row>
    <row r="571" spans="1:7" hidden="1" x14ac:dyDescent="0.25">
      <c r="A571" t="s">
        <v>16</v>
      </c>
      <c r="B571">
        <v>2</v>
      </c>
      <c r="C571">
        <v>1</v>
      </c>
      <c r="D571">
        <v>28</v>
      </c>
      <c r="E571">
        <v>21</v>
      </c>
      <c r="F571">
        <v>1</v>
      </c>
      <c r="G571">
        <v>28</v>
      </c>
    </row>
    <row r="572" spans="1:7" hidden="1" x14ac:dyDescent="0.25">
      <c r="A572" t="s">
        <v>16</v>
      </c>
      <c r="B572">
        <v>2</v>
      </c>
      <c r="C572">
        <v>1</v>
      </c>
      <c r="D572">
        <v>45</v>
      </c>
      <c r="E572">
        <v>16.8</v>
      </c>
      <c r="F572">
        <v>1</v>
      </c>
      <c r="G572">
        <v>45</v>
      </c>
    </row>
    <row r="573" spans="1:7" hidden="1" x14ac:dyDescent="0.25">
      <c r="A573" t="s">
        <v>16</v>
      </c>
      <c r="B573">
        <v>2</v>
      </c>
      <c r="C573">
        <v>1</v>
      </c>
      <c r="D573">
        <v>27</v>
      </c>
      <c r="E573">
        <v>20.3</v>
      </c>
      <c r="F573">
        <v>1</v>
      </c>
      <c r="G573">
        <v>27</v>
      </c>
    </row>
    <row r="574" spans="1:7" hidden="1" x14ac:dyDescent="0.25">
      <c r="A574" t="s">
        <v>16</v>
      </c>
      <c r="B574">
        <v>2</v>
      </c>
      <c r="C574">
        <v>1</v>
      </c>
      <c r="D574">
        <v>38</v>
      </c>
      <c r="E574">
        <v>20.399999999999999</v>
      </c>
      <c r="F574">
        <v>1</v>
      </c>
      <c r="G574">
        <v>38</v>
      </c>
    </row>
    <row r="575" spans="1:7" hidden="1" x14ac:dyDescent="0.25">
      <c r="A575" t="s">
        <v>16</v>
      </c>
      <c r="B575">
        <v>2</v>
      </c>
      <c r="C575">
        <v>1</v>
      </c>
      <c r="D575">
        <v>35</v>
      </c>
      <c r="E575">
        <v>22.3</v>
      </c>
      <c r="F575">
        <v>1</v>
      </c>
      <c r="G575">
        <v>35</v>
      </c>
    </row>
    <row r="576" spans="1:7" hidden="1" x14ac:dyDescent="0.25">
      <c r="A576" t="s">
        <v>16</v>
      </c>
      <c r="B576">
        <v>2</v>
      </c>
      <c r="C576">
        <v>1</v>
      </c>
      <c r="D576">
        <v>32</v>
      </c>
      <c r="E576">
        <v>22.3</v>
      </c>
      <c r="F576">
        <v>1</v>
      </c>
      <c r="G576">
        <v>32</v>
      </c>
    </row>
    <row r="577" spans="1:7" hidden="1" x14ac:dyDescent="0.25">
      <c r="A577" t="s">
        <v>16</v>
      </c>
      <c r="B577">
        <v>2</v>
      </c>
      <c r="C577">
        <v>1</v>
      </c>
      <c r="D577">
        <v>33</v>
      </c>
      <c r="E577">
        <v>20.399999999999999</v>
      </c>
      <c r="F577">
        <v>1</v>
      </c>
      <c r="G577">
        <v>33</v>
      </c>
    </row>
    <row r="578" spans="1:7" hidden="1" x14ac:dyDescent="0.25">
      <c r="A578" t="s">
        <v>16</v>
      </c>
      <c r="B578">
        <v>2</v>
      </c>
      <c r="C578">
        <v>1</v>
      </c>
      <c r="D578">
        <v>39</v>
      </c>
      <c r="E578">
        <v>21</v>
      </c>
      <c r="F578">
        <v>1</v>
      </c>
      <c r="G578">
        <v>39</v>
      </c>
    </row>
    <row r="579" spans="1:7" hidden="1" x14ac:dyDescent="0.25">
      <c r="A579" t="s">
        <v>16</v>
      </c>
      <c r="B579">
        <v>2</v>
      </c>
      <c r="C579">
        <v>1</v>
      </c>
      <c r="D579">
        <v>35</v>
      </c>
      <c r="E579">
        <v>21.3</v>
      </c>
      <c r="F579">
        <v>1</v>
      </c>
      <c r="G579">
        <v>35</v>
      </c>
    </row>
    <row r="580" spans="1:7" hidden="1" x14ac:dyDescent="0.25">
      <c r="A580" t="s">
        <v>16</v>
      </c>
      <c r="B580">
        <v>2</v>
      </c>
      <c r="C580">
        <v>1</v>
      </c>
      <c r="D580">
        <v>47</v>
      </c>
      <c r="E580">
        <v>17.899999999999999</v>
      </c>
      <c r="F580">
        <v>1</v>
      </c>
      <c r="G580">
        <v>47</v>
      </c>
    </row>
    <row r="581" spans="1:7" x14ac:dyDescent="0.25">
      <c r="A581" t="s">
        <v>17</v>
      </c>
      <c r="B581">
        <v>3</v>
      </c>
      <c r="C581">
        <v>0</v>
      </c>
      <c r="D581">
        <v>30</v>
      </c>
      <c r="E581">
        <v>111.33</v>
      </c>
      <c r="F581">
        <v>6</v>
      </c>
      <c r="G581">
        <v>180</v>
      </c>
    </row>
    <row r="582" spans="1:7" x14ac:dyDescent="0.25">
      <c r="A582" t="s">
        <v>17</v>
      </c>
      <c r="B582">
        <v>3</v>
      </c>
      <c r="C582">
        <v>0</v>
      </c>
      <c r="D582">
        <v>25</v>
      </c>
      <c r="E582">
        <v>115.4</v>
      </c>
      <c r="F582">
        <v>6</v>
      </c>
      <c r="G582">
        <v>150</v>
      </c>
    </row>
    <row r="583" spans="1:7" x14ac:dyDescent="0.25">
      <c r="A583" t="s">
        <v>17</v>
      </c>
      <c r="B583">
        <v>3</v>
      </c>
      <c r="C583">
        <v>0</v>
      </c>
      <c r="D583">
        <v>24</v>
      </c>
      <c r="E583">
        <v>112.24</v>
      </c>
      <c r="F583">
        <v>6</v>
      </c>
      <c r="G583">
        <v>144</v>
      </c>
    </row>
    <row r="584" spans="1:7" x14ac:dyDescent="0.25">
      <c r="A584" t="s">
        <v>17</v>
      </c>
      <c r="B584">
        <v>3</v>
      </c>
      <c r="C584">
        <v>0</v>
      </c>
      <c r="D584">
        <v>13</v>
      </c>
      <c r="E584">
        <v>126.58</v>
      </c>
      <c r="F584">
        <v>6</v>
      </c>
      <c r="G584">
        <v>78</v>
      </c>
    </row>
    <row r="585" spans="1:7" x14ac:dyDescent="0.25">
      <c r="A585" t="s">
        <v>17</v>
      </c>
      <c r="B585">
        <v>3</v>
      </c>
      <c r="C585">
        <v>0</v>
      </c>
      <c r="D585">
        <v>23</v>
      </c>
      <c r="E585">
        <v>117.89</v>
      </c>
      <c r="F585">
        <v>6</v>
      </c>
      <c r="G585">
        <v>138</v>
      </c>
    </row>
    <row r="586" spans="1:7" x14ac:dyDescent="0.25">
      <c r="A586" t="s">
        <v>17</v>
      </c>
      <c r="B586">
        <v>3</v>
      </c>
      <c r="C586">
        <v>0</v>
      </c>
      <c r="D586">
        <v>23</v>
      </c>
      <c r="E586">
        <v>121.38</v>
      </c>
      <c r="F586">
        <v>6</v>
      </c>
      <c r="G586">
        <v>138</v>
      </c>
    </row>
    <row r="587" spans="1:7" x14ac:dyDescent="0.25">
      <c r="A587" t="s">
        <v>17</v>
      </c>
      <c r="B587">
        <v>3</v>
      </c>
      <c r="C587">
        <v>0</v>
      </c>
      <c r="D587">
        <v>22</v>
      </c>
      <c r="E587">
        <v>124.61</v>
      </c>
      <c r="F587">
        <v>6</v>
      </c>
      <c r="G587">
        <v>132</v>
      </c>
    </row>
    <row r="588" spans="1:7" x14ac:dyDescent="0.25">
      <c r="A588" t="s">
        <v>17</v>
      </c>
      <c r="B588">
        <v>3</v>
      </c>
      <c r="C588">
        <v>0</v>
      </c>
      <c r="D588">
        <v>22</v>
      </c>
      <c r="E588">
        <v>120.53</v>
      </c>
      <c r="F588">
        <v>6</v>
      </c>
      <c r="G588">
        <v>132</v>
      </c>
    </row>
    <row r="589" spans="1:7" x14ac:dyDescent="0.25">
      <c r="A589" t="s">
        <v>17</v>
      </c>
      <c r="B589">
        <v>3</v>
      </c>
      <c r="C589">
        <v>0</v>
      </c>
      <c r="D589">
        <v>27</v>
      </c>
      <c r="E589">
        <v>114.24</v>
      </c>
      <c r="F589">
        <v>6</v>
      </c>
      <c r="G589">
        <v>162</v>
      </c>
    </row>
    <row r="590" spans="1:7" x14ac:dyDescent="0.25">
      <c r="A590" t="s">
        <v>17</v>
      </c>
      <c r="B590">
        <v>3</v>
      </c>
      <c r="C590">
        <v>0</v>
      </c>
      <c r="D590">
        <v>35</v>
      </c>
      <c r="E590">
        <v>101.63</v>
      </c>
      <c r="F590">
        <v>6</v>
      </c>
      <c r="G590">
        <v>210</v>
      </c>
    </row>
    <row r="591" spans="1:7" x14ac:dyDescent="0.25">
      <c r="A591" t="s">
        <v>17</v>
      </c>
      <c r="B591">
        <v>3</v>
      </c>
      <c r="C591">
        <v>0</v>
      </c>
      <c r="D591">
        <v>30</v>
      </c>
      <c r="E591">
        <v>103.82</v>
      </c>
      <c r="F591">
        <v>6</v>
      </c>
      <c r="G591">
        <v>180</v>
      </c>
    </row>
    <row r="592" spans="1:7" x14ac:dyDescent="0.25">
      <c r="A592" t="s">
        <v>17</v>
      </c>
      <c r="B592">
        <v>3</v>
      </c>
      <c r="C592">
        <v>0</v>
      </c>
      <c r="D592">
        <v>33</v>
      </c>
      <c r="E592">
        <v>110.19</v>
      </c>
      <c r="F592">
        <v>6</v>
      </c>
      <c r="G592">
        <v>198</v>
      </c>
    </row>
    <row r="593" spans="1:7" x14ac:dyDescent="0.25">
      <c r="A593" t="s">
        <v>17</v>
      </c>
      <c r="B593">
        <v>3</v>
      </c>
      <c r="C593">
        <v>0</v>
      </c>
      <c r="D593">
        <v>35</v>
      </c>
      <c r="E593">
        <v>104.85</v>
      </c>
      <c r="F593">
        <v>6</v>
      </c>
      <c r="G593">
        <v>210</v>
      </c>
    </row>
    <row r="594" spans="1:7" x14ac:dyDescent="0.25">
      <c r="A594" t="s">
        <v>17</v>
      </c>
      <c r="B594">
        <v>3</v>
      </c>
      <c r="C594">
        <v>0</v>
      </c>
      <c r="D594">
        <v>36</v>
      </c>
      <c r="E594">
        <v>108.81</v>
      </c>
      <c r="F594">
        <v>6</v>
      </c>
      <c r="G594">
        <v>216</v>
      </c>
    </row>
    <row r="595" spans="1:7" x14ac:dyDescent="0.25">
      <c r="A595" t="s">
        <v>17</v>
      </c>
      <c r="B595">
        <v>3</v>
      </c>
      <c r="C595">
        <v>0</v>
      </c>
      <c r="D595">
        <v>27</v>
      </c>
      <c r="E595">
        <v>114.66</v>
      </c>
      <c r="F595">
        <v>6</v>
      </c>
      <c r="G595">
        <v>162</v>
      </c>
    </row>
    <row r="596" spans="1:7" x14ac:dyDescent="0.25">
      <c r="A596" t="s">
        <v>17</v>
      </c>
      <c r="B596">
        <v>3</v>
      </c>
      <c r="C596">
        <v>0</v>
      </c>
      <c r="D596">
        <v>29</v>
      </c>
      <c r="E596">
        <v>121.22</v>
      </c>
      <c r="F596">
        <v>6</v>
      </c>
      <c r="G596">
        <v>174</v>
      </c>
    </row>
    <row r="597" spans="1:7" x14ac:dyDescent="0.25">
      <c r="A597" t="s">
        <v>17</v>
      </c>
      <c r="B597">
        <v>3</v>
      </c>
      <c r="C597">
        <v>0</v>
      </c>
      <c r="D597">
        <v>22</v>
      </c>
      <c r="E597">
        <v>122.18</v>
      </c>
      <c r="F597">
        <v>6</v>
      </c>
      <c r="G597">
        <v>132</v>
      </c>
    </row>
    <row r="598" spans="1:7" x14ac:dyDescent="0.25">
      <c r="A598" t="s">
        <v>17</v>
      </c>
      <c r="B598">
        <v>3</v>
      </c>
      <c r="C598">
        <v>0</v>
      </c>
      <c r="D598">
        <v>32</v>
      </c>
      <c r="E598">
        <v>107.27</v>
      </c>
      <c r="F598">
        <v>6</v>
      </c>
      <c r="G598">
        <v>192</v>
      </c>
    </row>
    <row r="599" spans="1:7" x14ac:dyDescent="0.25">
      <c r="A599" t="s">
        <v>17</v>
      </c>
      <c r="B599">
        <v>3</v>
      </c>
      <c r="C599">
        <v>0</v>
      </c>
      <c r="D599">
        <v>38</v>
      </c>
      <c r="E599">
        <v>97.29</v>
      </c>
      <c r="F599">
        <v>6</v>
      </c>
      <c r="G599">
        <v>228</v>
      </c>
    </row>
    <row r="600" spans="1:7" x14ac:dyDescent="0.25">
      <c r="A600" t="s">
        <v>17</v>
      </c>
      <c r="B600">
        <v>3</v>
      </c>
      <c r="C600">
        <v>0</v>
      </c>
      <c r="D600">
        <v>36</v>
      </c>
      <c r="E600">
        <v>111.2</v>
      </c>
      <c r="F600">
        <v>6</v>
      </c>
      <c r="G600">
        <v>216</v>
      </c>
    </row>
    <row r="601" spans="1:7" x14ac:dyDescent="0.25">
      <c r="A601" t="s">
        <v>17</v>
      </c>
      <c r="B601">
        <v>3</v>
      </c>
      <c r="C601">
        <v>0</v>
      </c>
      <c r="D601">
        <v>32</v>
      </c>
      <c r="E601">
        <v>104.25</v>
      </c>
      <c r="F601">
        <v>6</v>
      </c>
      <c r="G601">
        <v>192</v>
      </c>
    </row>
    <row r="602" spans="1:7" x14ac:dyDescent="0.25">
      <c r="A602" t="s">
        <v>17</v>
      </c>
      <c r="B602">
        <v>3</v>
      </c>
      <c r="C602">
        <v>0</v>
      </c>
      <c r="D602">
        <v>38</v>
      </c>
      <c r="E602">
        <v>101.91</v>
      </c>
      <c r="F602">
        <v>6</v>
      </c>
      <c r="G602">
        <v>228</v>
      </c>
    </row>
    <row r="603" spans="1:7" x14ac:dyDescent="0.25">
      <c r="A603" t="s">
        <v>17</v>
      </c>
      <c r="B603">
        <v>3</v>
      </c>
      <c r="C603">
        <v>0</v>
      </c>
      <c r="D603">
        <v>35</v>
      </c>
      <c r="E603">
        <v>104.64</v>
      </c>
      <c r="F603">
        <v>6</v>
      </c>
      <c r="G603">
        <v>210</v>
      </c>
    </row>
    <row r="604" spans="1:7" x14ac:dyDescent="0.25">
      <c r="A604" t="s">
        <v>17</v>
      </c>
      <c r="B604">
        <v>3</v>
      </c>
      <c r="C604">
        <v>0</v>
      </c>
      <c r="D604">
        <v>33</v>
      </c>
      <c r="E604">
        <v>108.23</v>
      </c>
      <c r="F604">
        <v>6</v>
      </c>
      <c r="G604">
        <v>198</v>
      </c>
    </row>
    <row r="605" spans="1:7" x14ac:dyDescent="0.25">
      <c r="A605" t="s">
        <v>17</v>
      </c>
      <c r="B605">
        <v>3</v>
      </c>
      <c r="C605">
        <v>0</v>
      </c>
      <c r="D605">
        <v>29</v>
      </c>
      <c r="E605">
        <v>112.79</v>
      </c>
      <c r="F605">
        <v>6</v>
      </c>
      <c r="G605">
        <v>174</v>
      </c>
    </row>
    <row r="606" spans="1:7" x14ac:dyDescent="0.25">
      <c r="A606" t="s">
        <v>17</v>
      </c>
      <c r="B606">
        <v>3</v>
      </c>
      <c r="C606">
        <v>0</v>
      </c>
      <c r="D606">
        <v>32</v>
      </c>
      <c r="E606">
        <v>103.43</v>
      </c>
      <c r="F606">
        <v>6</v>
      </c>
      <c r="G606">
        <v>192</v>
      </c>
    </row>
    <row r="607" spans="1:7" x14ac:dyDescent="0.25">
      <c r="A607" t="s">
        <v>17</v>
      </c>
      <c r="B607">
        <v>3</v>
      </c>
      <c r="C607">
        <v>0</v>
      </c>
      <c r="D607">
        <v>35</v>
      </c>
      <c r="E607">
        <v>107.67</v>
      </c>
      <c r="F607">
        <v>6</v>
      </c>
      <c r="G607">
        <v>210</v>
      </c>
    </row>
    <row r="608" spans="1:7" x14ac:dyDescent="0.25">
      <c r="A608" t="s">
        <v>17</v>
      </c>
      <c r="B608">
        <v>3</v>
      </c>
      <c r="C608">
        <v>0</v>
      </c>
      <c r="D608">
        <v>22</v>
      </c>
      <c r="E608">
        <v>113.54</v>
      </c>
      <c r="F608">
        <v>6</v>
      </c>
      <c r="G608">
        <v>132</v>
      </c>
    </row>
    <row r="609" spans="1:7" x14ac:dyDescent="0.25">
      <c r="A609" t="s">
        <v>17</v>
      </c>
      <c r="B609">
        <v>3</v>
      </c>
      <c r="C609">
        <v>0</v>
      </c>
      <c r="D609">
        <v>15</v>
      </c>
      <c r="E609">
        <v>118.41</v>
      </c>
      <c r="F609">
        <v>6</v>
      </c>
      <c r="G609">
        <v>90</v>
      </c>
    </row>
    <row r="610" spans="1:7" x14ac:dyDescent="0.25">
      <c r="A610" t="s">
        <v>17</v>
      </c>
      <c r="B610">
        <v>3</v>
      </c>
      <c r="C610">
        <v>0</v>
      </c>
      <c r="D610">
        <v>35</v>
      </c>
      <c r="E610">
        <v>104.75</v>
      </c>
      <c r="F610">
        <v>6</v>
      </c>
      <c r="G610">
        <v>210</v>
      </c>
    </row>
    <row r="611" spans="1:7" x14ac:dyDescent="0.25">
      <c r="A611" t="s">
        <v>17</v>
      </c>
      <c r="B611">
        <v>3</v>
      </c>
      <c r="C611">
        <v>0</v>
      </c>
      <c r="D611">
        <v>33</v>
      </c>
      <c r="E611">
        <v>99.61</v>
      </c>
      <c r="F611">
        <v>6</v>
      </c>
      <c r="G611">
        <v>198</v>
      </c>
    </row>
    <row r="612" spans="1:7" x14ac:dyDescent="0.25">
      <c r="A612" t="s">
        <v>17</v>
      </c>
      <c r="B612">
        <v>3</v>
      </c>
      <c r="C612">
        <v>0</v>
      </c>
      <c r="D612">
        <v>27</v>
      </c>
      <c r="E612">
        <v>111.06</v>
      </c>
      <c r="F612">
        <v>6</v>
      </c>
      <c r="G612">
        <v>162</v>
      </c>
    </row>
    <row r="613" spans="1:7" x14ac:dyDescent="0.25">
      <c r="A613" t="s">
        <v>17</v>
      </c>
      <c r="B613">
        <v>3</v>
      </c>
      <c r="C613">
        <v>0</v>
      </c>
      <c r="D613">
        <v>39</v>
      </c>
      <c r="E613">
        <v>108.75</v>
      </c>
      <c r="F613">
        <v>6</v>
      </c>
      <c r="G613">
        <v>234</v>
      </c>
    </row>
    <row r="614" spans="1:7" x14ac:dyDescent="0.25">
      <c r="A614" t="s">
        <v>17</v>
      </c>
      <c r="B614">
        <v>3</v>
      </c>
      <c r="C614">
        <v>0</v>
      </c>
      <c r="D614">
        <v>28</v>
      </c>
      <c r="E614">
        <v>119.15</v>
      </c>
      <c r="F614">
        <v>6</v>
      </c>
      <c r="G614">
        <v>168</v>
      </c>
    </row>
    <row r="615" spans="1:7" x14ac:dyDescent="0.25">
      <c r="A615" t="s">
        <v>17</v>
      </c>
      <c r="B615">
        <v>3</v>
      </c>
      <c r="C615">
        <v>0</v>
      </c>
      <c r="D615">
        <v>35</v>
      </c>
      <c r="E615">
        <v>101.97</v>
      </c>
      <c r="F615">
        <v>6</v>
      </c>
      <c r="G615">
        <v>210</v>
      </c>
    </row>
    <row r="616" spans="1:7" x14ac:dyDescent="0.25">
      <c r="A616" t="s">
        <v>17</v>
      </c>
      <c r="B616">
        <v>3</v>
      </c>
      <c r="C616">
        <v>0</v>
      </c>
      <c r="D616">
        <v>45</v>
      </c>
      <c r="E616">
        <v>103.31</v>
      </c>
      <c r="F616">
        <v>6</v>
      </c>
      <c r="G616">
        <v>270</v>
      </c>
    </row>
    <row r="617" spans="1:7" x14ac:dyDescent="0.25">
      <c r="A617" t="s">
        <v>17</v>
      </c>
      <c r="B617">
        <v>3</v>
      </c>
      <c r="C617">
        <v>0</v>
      </c>
      <c r="D617">
        <v>38</v>
      </c>
      <c r="E617">
        <v>105.3</v>
      </c>
      <c r="F617">
        <v>6</v>
      </c>
      <c r="G617">
        <v>228</v>
      </c>
    </row>
    <row r="618" spans="1:7" x14ac:dyDescent="0.25">
      <c r="A618" t="s">
        <v>17</v>
      </c>
      <c r="B618">
        <v>3</v>
      </c>
      <c r="C618">
        <v>0</v>
      </c>
      <c r="D618">
        <v>35</v>
      </c>
      <c r="E618">
        <v>107.67</v>
      </c>
      <c r="F618">
        <v>6</v>
      </c>
      <c r="G618">
        <v>210</v>
      </c>
    </row>
    <row r="619" spans="1:7" x14ac:dyDescent="0.25">
      <c r="A619" t="s">
        <v>17</v>
      </c>
      <c r="B619">
        <v>3</v>
      </c>
      <c r="C619">
        <v>0</v>
      </c>
      <c r="D619">
        <v>35</v>
      </c>
      <c r="E619">
        <v>121.97</v>
      </c>
      <c r="F619">
        <v>6</v>
      </c>
      <c r="G619">
        <v>210</v>
      </c>
    </row>
    <row r="620" spans="1:7" x14ac:dyDescent="0.25">
      <c r="A620" t="s">
        <v>17</v>
      </c>
      <c r="B620">
        <v>3</v>
      </c>
      <c r="C620">
        <v>0</v>
      </c>
      <c r="D620">
        <v>31</v>
      </c>
      <c r="E620">
        <v>108.73</v>
      </c>
      <c r="F620">
        <v>6</v>
      </c>
      <c r="G620">
        <v>186</v>
      </c>
    </row>
    <row r="621" spans="1:7" x14ac:dyDescent="0.25">
      <c r="A621" t="s">
        <v>17</v>
      </c>
      <c r="B621">
        <v>3</v>
      </c>
      <c r="C621">
        <v>0</v>
      </c>
      <c r="D621">
        <v>34</v>
      </c>
      <c r="E621">
        <v>107.82</v>
      </c>
      <c r="F621">
        <v>6</v>
      </c>
      <c r="G621">
        <v>204</v>
      </c>
    </row>
    <row r="622" spans="1:7" x14ac:dyDescent="0.25">
      <c r="A622" t="s">
        <v>17</v>
      </c>
      <c r="B622">
        <v>3</v>
      </c>
      <c r="C622">
        <v>0</v>
      </c>
      <c r="D622">
        <v>31</v>
      </c>
      <c r="E622">
        <v>112.35</v>
      </c>
      <c r="F622">
        <v>6</v>
      </c>
      <c r="G622">
        <v>186</v>
      </c>
    </row>
    <row r="623" spans="1:7" x14ac:dyDescent="0.25">
      <c r="A623" t="s">
        <v>17</v>
      </c>
      <c r="B623">
        <v>3</v>
      </c>
      <c r="C623">
        <v>0</v>
      </c>
      <c r="D623">
        <v>35</v>
      </c>
      <c r="E623">
        <v>107.22</v>
      </c>
      <c r="F623">
        <v>6</v>
      </c>
      <c r="G623">
        <v>210</v>
      </c>
    </row>
    <row r="624" spans="1:7" x14ac:dyDescent="0.25">
      <c r="A624" t="s">
        <v>17</v>
      </c>
      <c r="B624">
        <v>3</v>
      </c>
      <c r="C624">
        <v>0</v>
      </c>
      <c r="D624">
        <v>29</v>
      </c>
      <c r="E624">
        <v>114.12</v>
      </c>
      <c r="F624">
        <v>6</v>
      </c>
      <c r="G624">
        <v>174</v>
      </c>
    </row>
    <row r="625" spans="1:7" x14ac:dyDescent="0.25">
      <c r="A625" t="s">
        <v>17</v>
      </c>
      <c r="B625">
        <v>3</v>
      </c>
      <c r="C625">
        <v>0</v>
      </c>
      <c r="D625">
        <v>28</v>
      </c>
      <c r="E625">
        <v>109.18</v>
      </c>
      <c r="F625">
        <v>6</v>
      </c>
      <c r="G625">
        <v>168</v>
      </c>
    </row>
    <row r="626" spans="1:7" x14ac:dyDescent="0.25">
      <c r="A626" t="s">
        <v>17</v>
      </c>
      <c r="B626">
        <v>3</v>
      </c>
      <c r="C626">
        <v>0</v>
      </c>
      <c r="D626">
        <v>31</v>
      </c>
      <c r="E626">
        <v>112.2</v>
      </c>
      <c r="F626">
        <v>6</v>
      </c>
      <c r="G626">
        <v>186</v>
      </c>
    </row>
    <row r="627" spans="1:7" x14ac:dyDescent="0.25">
      <c r="A627" t="s">
        <v>17</v>
      </c>
      <c r="B627">
        <v>3</v>
      </c>
      <c r="C627">
        <v>0</v>
      </c>
      <c r="D627">
        <v>32</v>
      </c>
      <c r="E627">
        <v>124.2</v>
      </c>
      <c r="F627">
        <v>6</v>
      </c>
      <c r="G627">
        <v>192</v>
      </c>
    </row>
    <row r="628" spans="1:7" x14ac:dyDescent="0.25">
      <c r="A628" t="s">
        <v>17</v>
      </c>
      <c r="B628">
        <v>3</v>
      </c>
      <c r="C628">
        <v>0</v>
      </c>
      <c r="D628">
        <v>31</v>
      </c>
      <c r="E628">
        <v>115.31</v>
      </c>
      <c r="F628">
        <v>6</v>
      </c>
      <c r="G628">
        <v>186</v>
      </c>
    </row>
    <row r="629" spans="1:7" x14ac:dyDescent="0.25">
      <c r="A629" t="s">
        <v>17</v>
      </c>
      <c r="B629">
        <v>3</v>
      </c>
      <c r="C629">
        <v>0</v>
      </c>
      <c r="D629">
        <v>30</v>
      </c>
      <c r="E629">
        <v>107.83</v>
      </c>
      <c r="F629">
        <v>6</v>
      </c>
      <c r="G629">
        <v>180</v>
      </c>
    </row>
    <row r="630" spans="1:7" x14ac:dyDescent="0.25">
      <c r="A630" t="s">
        <v>17</v>
      </c>
      <c r="B630">
        <v>3</v>
      </c>
      <c r="C630">
        <v>0</v>
      </c>
      <c r="D630">
        <v>35</v>
      </c>
      <c r="E630">
        <v>101.9</v>
      </c>
      <c r="F630">
        <v>6</v>
      </c>
      <c r="G630">
        <v>210</v>
      </c>
    </row>
    <row r="631" spans="1:7" x14ac:dyDescent="0.25">
      <c r="A631" t="s">
        <v>17</v>
      </c>
      <c r="B631">
        <v>3</v>
      </c>
      <c r="C631">
        <v>0</v>
      </c>
      <c r="D631">
        <v>30</v>
      </c>
      <c r="E631">
        <v>118.7</v>
      </c>
      <c r="F631">
        <v>6</v>
      </c>
      <c r="G631">
        <v>180</v>
      </c>
    </row>
    <row r="632" spans="1:7" x14ac:dyDescent="0.25">
      <c r="A632" t="s">
        <v>17</v>
      </c>
      <c r="B632">
        <v>3</v>
      </c>
      <c r="C632">
        <v>0</v>
      </c>
      <c r="D632">
        <v>18</v>
      </c>
      <c r="E632">
        <v>122.01</v>
      </c>
      <c r="F632">
        <v>6</v>
      </c>
      <c r="G632">
        <v>108</v>
      </c>
    </row>
    <row r="633" spans="1:7" x14ac:dyDescent="0.25">
      <c r="A633" t="s">
        <v>17</v>
      </c>
      <c r="B633">
        <v>3</v>
      </c>
      <c r="C633">
        <v>0</v>
      </c>
      <c r="D633">
        <v>32</v>
      </c>
      <c r="E633">
        <v>122.28</v>
      </c>
      <c r="F633">
        <v>6</v>
      </c>
      <c r="G633">
        <v>192</v>
      </c>
    </row>
    <row r="634" spans="1:7" x14ac:dyDescent="0.25">
      <c r="A634" t="s">
        <v>17</v>
      </c>
      <c r="B634">
        <v>3</v>
      </c>
      <c r="C634">
        <v>0</v>
      </c>
      <c r="D634">
        <v>36</v>
      </c>
      <c r="E634">
        <v>99.23</v>
      </c>
      <c r="F634">
        <v>6</v>
      </c>
      <c r="G634">
        <v>216</v>
      </c>
    </row>
    <row r="635" spans="1:7" x14ac:dyDescent="0.25">
      <c r="A635" t="s">
        <v>17</v>
      </c>
      <c r="B635">
        <v>3</v>
      </c>
      <c r="C635">
        <v>0</v>
      </c>
      <c r="D635">
        <v>28</v>
      </c>
      <c r="E635">
        <v>117.11</v>
      </c>
      <c r="F635">
        <v>6</v>
      </c>
      <c r="G635">
        <v>168</v>
      </c>
    </row>
    <row r="636" spans="1:7" x14ac:dyDescent="0.25">
      <c r="A636" t="s">
        <v>17</v>
      </c>
      <c r="B636">
        <v>3</v>
      </c>
      <c r="C636">
        <v>0</v>
      </c>
      <c r="D636">
        <v>27</v>
      </c>
      <c r="E636">
        <v>115.82</v>
      </c>
      <c r="F636">
        <v>6</v>
      </c>
      <c r="G636">
        <v>162</v>
      </c>
    </row>
    <row r="637" spans="1:7" x14ac:dyDescent="0.25">
      <c r="A637" t="s">
        <v>17</v>
      </c>
      <c r="B637">
        <v>3</v>
      </c>
      <c r="C637">
        <v>0</v>
      </c>
      <c r="D637">
        <v>14</v>
      </c>
      <c r="E637">
        <v>127.5</v>
      </c>
      <c r="F637">
        <v>6</v>
      </c>
      <c r="G637">
        <v>84</v>
      </c>
    </row>
    <row r="638" spans="1:7" x14ac:dyDescent="0.25">
      <c r="A638" t="s">
        <v>17</v>
      </c>
      <c r="B638">
        <v>3</v>
      </c>
      <c r="C638">
        <v>0</v>
      </c>
      <c r="D638">
        <v>17</v>
      </c>
      <c r="E638">
        <v>117.79</v>
      </c>
      <c r="F638">
        <v>6</v>
      </c>
      <c r="G638">
        <v>102</v>
      </c>
    </row>
    <row r="639" spans="1:7" x14ac:dyDescent="0.25">
      <c r="A639" t="s">
        <v>17</v>
      </c>
      <c r="B639">
        <v>3</v>
      </c>
      <c r="C639">
        <v>0</v>
      </c>
      <c r="D639">
        <v>30</v>
      </c>
      <c r="E639">
        <v>115.86</v>
      </c>
      <c r="F639">
        <v>6</v>
      </c>
      <c r="G639">
        <v>180</v>
      </c>
    </row>
    <row r="640" spans="1:7" x14ac:dyDescent="0.25">
      <c r="A640" t="s">
        <v>17</v>
      </c>
      <c r="B640">
        <v>3</v>
      </c>
      <c r="C640">
        <v>0</v>
      </c>
      <c r="D640">
        <v>21</v>
      </c>
      <c r="E640">
        <v>121.73</v>
      </c>
      <c r="F640">
        <v>6</v>
      </c>
      <c r="G640">
        <v>126</v>
      </c>
    </row>
    <row r="641" spans="1:7" x14ac:dyDescent="0.25">
      <c r="A641" t="s">
        <v>17</v>
      </c>
      <c r="B641">
        <v>3</v>
      </c>
      <c r="C641">
        <v>0</v>
      </c>
      <c r="D641">
        <v>20</v>
      </c>
      <c r="E641">
        <v>121.41</v>
      </c>
      <c r="F641">
        <v>6</v>
      </c>
      <c r="G641">
        <v>120</v>
      </c>
    </row>
    <row r="642" spans="1:7" x14ac:dyDescent="0.25">
      <c r="A642" t="s">
        <v>17</v>
      </c>
      <c r="B642">
        <v>3</v>
      </c>
      <c r="C642">
        <v>0</v>
      </c>
      <c r="D642">
        <v>21</v>
      </c>
      <c r="E642">
        <v>128.59</v>
      </c>
      <c r="F642">
        <v>6</v>
      </c>
      <c r="G642">
        <v>126</v>
      </c>
    </row>
    <row r="643" spans="1:7" x14ac:dyDescent="0.25">
      <c r="A643" t="s">
        <v>17</v>
      </c>
      <c r="B643">
        <v>3</v>
      </c>
      <c r="C643">
        <v>0</v>
      </c>
      <c r="D643">
        <v>17</v>
      </c>
      <c r="E643">
        <v>128.33000000000001</v>
      </c>
      <c r="F643">
        <v>6</v>
      </c>
      <c r="G643">
        <v>102</v>
      </c>
    </row>
    <row r="644" spans="1:7" x14ac:dyDescent="0.25">
      <c r="A644" t="s">
        <v>17</v>
      </c>
      <c r="B644">
        <v>3</v>
      </c>
      <c r="C644">
        <v>0</v>
      </c>
      <c r="D644">
        <v>16</v>
      </c>
      <c r="E644">
        <v>128.91999999999999</v>
      </c>
      <c r="F644">
        <v>6</v>
      </c>
      <c r="G644">
        <v>96</v>
      </c>
    </row>
    <row r="645" spans="1:7" x14ac:dyDescent="0.25">
      <c r="A645" t="s">
        <v>17</v>
      </c>
      <c r="B645">
        <v>3</v>
      </c>
      <c r="C645">
        <v>0</v>
      </c>
      <c r="D645">
        <v>20</v>
      </c>
      <c r="E645">
        <v>115.5</v>
      </c>
      <c r="F645">
        <v>6</v>
      </c>
      <c r="G645">
        <v>120</v>
      </c>
    </row>
    <row r="646" spans="1:7" x14ac:dyDescent="0.25">
      <c r="A646" t="s">
        <v>17</v>
      </c>
      <c r="B646">
        <v>3</v>
      </c>
      <c r="C646">
        <v>0</v>
      </c>
      <c r="D646">
        <v>44</v>
      </c>
      <c r="E646">
        <v>93.32</v>
      </c>
      <c r="F646">
        <v>6</v>
      </c>
      <c r="G646">
        <v>264</v>
      </c>
    </row>
    <row r="647" spans="1:7" x14ac:dyDescent="0.25">
      <c r="A647" t="s">
        <v>17</v>
      </c>
      <c r="B647">
        <v>3</v>
      </c>
      <c r="C647">
        <v>0</v>
      </c>
      <c r="D647">
        <v>28</v>
      </c>
      <c r="E647">
        <v>114.78</v>
      </c>
      <c r="F647">
        <v>6</v>
      </c>
      <c r="G647">
        <v>168</v>
      </c>
    </row>
    <row r="648" spans="1:7" x14ac:dyDescent="0.25">
      <c r="A648" t="s">
        <v>17</v>
      </c>
      <c r="B648">
        <v>3</v>
      </c>
      <c r="C648">
        <v>0</v>
      </c>
      <c r="D648">
        <v>23</v>
      </c>
      <c r="E648">
        <v>117.13</v>
      </c>
      <c r="F648">
        <v>6</v>
      </c>
      <c r="G648">
        <v>138</v>
      </c>
    </row>
    <row r="649" spans="1:7" hidden="1" x14ac:dyDescent="0.25">
      <c r="A649" t="s">
        <v>18</v>
      </c>
      <c r="B649">
        <v>1</v>
      </c>
      <c r="C649">
        <v>1</v>
      </c>
      <c r="D649">
        <v>44</v>
      </c>
      <c r="E649">
        <v>10.89</v>
      </c>
      <c r="F649">
        <v>0.5</v>
      </c>
      <c r="G649">
        <v>22</v>
      </c>
    </row>
    <row r="650" spans="1:7" hidden="1" x14ac:dyDescent="0.25">
      <c r="A650" t="s">
        <v>18</v>
      </c>
      <c r="B650">
        <v>1</v>
      </c>
      <c r="C650">
        <v>1</v>
      </c>
      <c r="D650">
        <v>45</v>
      </c>
      <c r="E650">
        <v>11.04</v>
      </c>
      <c r="F650">
        <v>0.5</v>
      </c>
      <c r="G650">
        <v>22.5</v>
      </c>
    </row>
    <row r="651" spans="1:7" hidden="1" x14ac:dyDescent="0.25">
      <c r="A651" t="s">
        <v>18</v>
      </c>
      <c r="B651">
        <v>1</v>
      </c>
      <c r="C651">
        <v>1</v>
      </c>
      <c r="D651">
        <v>38</v>
      </c>
      <c r="E651">
        <v>10.92</v>
      </c>
      <c r="F651">
        <v>0.5</v>
      </c>
      <c r="G651">
        <v>19</v>
      </c>
    </row>
    <row r="652" spans="1:7" hidden="1" x14ac:dyDescent="0.25">
      <c r="A652" t="s">
        <v>18</v>
      </c>
      <c r="B652">
        <v>1</v>
      </c>
      <c r="C652">
        <v>1</v>
      </c>
      <c r="D652">
        <v>35</v>
      </c>
      <c r="E652">
        <v>11.04</v>
      </c>
      <c r="F652">
        <v>0.5</v>
      </c>
      <c r="G652">
        <v>17.5</v>
      </c>
    </row>
    <row r="653" spans="1:7" hidden="1" x14ac:dyDescent="0.25">
      <c r="A653" t="s">
        <v>18</v>
      </c>
      <c r="B653">
        <v>1</v>
      </c>
      <c r="C653">
        <v>1</v>
      </c>
      <c r="D653">
        <v>38</v>
      </c>
      <c r="E653">
        <v>11.04</v>
      </c>
      <c r="F653">
        <v>0.5</v>
      </c>
      <c r="G653">
        <v>19</v>
      </c>
    </row>
    <row r="654" spans="1:7" hidden="1" x14ac:dyDescent="0.25">
      <c r="A654" t="s">
        <v>18</v>
      </c>
      <c r="B654">
        <v>1</v>
      </c>
      <c r="C654">
        <v>1</v>
      </c>
      <c r="D654">
        <v>48</v>
      </c>
      <c r="E654">
        <v>11.04</v>
      </c>
      <c r="F654">
        <v>0.5</v>
      </c>
      <c r="G654">
        <v>24</v>
      </c>
    </row>
    <row r="655" spans="1:7" hidden="1" x14ac:dyDescent="0.25">
      <c r="A655" t="s">
        <v>18</v>
      </c>
      <c r="B655">
        <v>1</v>
      </c>
      <c r="C655">
        <v>1</v>
      </c>
      <c r="D655">
        <v>32</v>
      </c>
      <c r="E655">
        <v>11.04</v>
      </c>
      <c r="F655">
        <v>0.5</v>
      </c>
      <c r="G655">
        <v>16</v>
      </c>
    </row>
    <row r="656" spans="1:7" hidden="1" x14ac:dyDescent="0.25">
      <c r="A656" t="s">
        <v>18</v>
      </c>
      <c r="B656">
        <v>1</v>
      </c>
      <c r="C656">
        <v>1</v>
      </c>
      <c r="D656">
        <v>52</v>
      </c>
      <c r="E656">
        <v>11.04</v>
      </c>
      <c r="F656">
        <v>0.5</v>
      </c>
      <c r="G656">
        <v>26</v>
      </c>
    </row>
    <row r="657" spans="1:7" hidden="1" x14ac:dyDescent="0.25">
      <c r="A657" t="s">
        <v>18</v>
      </c>
      <c r="B657">
        <v>1</v>
      </c>
      <c r="C657">
        <v>1</v>
      </c>
      <c r="D657">
        <v>36</v>
      </c>
      <c r="E657">
        <v>11.04</v>
      </c>
      <c r="F657">
        <v>0.5</v>
      </c>
      <c r="G657">
        <v>18</v>
      </c>
    </row>
    <row r="658" spans="1:7" hidden="1" x14ac:dyDescent="0.25">
      <c r="A658" t="s">
        <v>18</v>
      </c>
      <c r="B658">
        <v>1</v>
      </c>
      <c r="C658">
        <v>1</v>
      </c>
      <c r="D658">
        <v>39</v>
      </c>
      <c r="E658">
        <v>11.04</v>
      </c>
      <c r="F658">
        <v>0.5</v>
      </c>
      <c r="G658">
        <v>19.5</v>
      </c>
    </row>
    <row r="659" spans="1:7" hidden="1" x14ac:dyDescent="0.25">
      <c r="A659" t="s">
        <v>18</v>
      </c>
      <c r="B659">
        <v>1</v>
      </c>
      <c r="C659">
        <v>1</v>
      </c>
      <c r="D659">
        <v>35</v>
      </c>
      <c r="E659">
        <v>10.9</v>
      </c>
      <c r="F659">
        <v>0.5</v>
      </c>
      <c r="G659">
        <v>17.5</v>
      </c>
    </row>
    <row r="660" spans="1:7" hidden="1" x14ac:dyDescent="0.25">
      <c r="A660" t="s">
        <v>18</v>
      </c>
      <c r="B660">
        <v>1</v>
      </c>
      <c r="C660">
        <v>1</v>
      </c>
      <c r="D660">
        <v>33</v>
      </c>
      <c r="E660">
        <v>11.04</v>
      </c>
      <c r="F660">
        <v>0.5</v>
      </c>
      <c r="G660">
        <v>16.5</v>
      </c>
    </row>
    <row r="661" spans="1:7" hidden="1" x14ac:dyDescent="0.25">
      <c r="A661" t="s">
        <v>18</v>
      </c>
      <c r="B661">
        <v>1</v>
      </c>
      <c r="C661">
        <v>1</v>
      </c>
      <c r="D661">
        <v>35</v>
      </c>
      <c r="E661">
        <v>11.04</v>
      </c>
      <c r="F661">
        <v>0.5</v>
      </c>
      <c r="G661">
        <v>17.5</v>
      </c>
    </row>
    <row r="662" spans="1:7" hidden="1" x14ac:dyDescent="0.25">
      <c r="A662" t="s">
        <v>18</v>
      </c>
      <c r="B662">
        <v>1</v>
      </c>
      <c r="C662">
        <v>1</v>
      </c>
      <c r="D662">
        <v>46</v>
      </c>
      <c r="E662">
        <v>11.04</v>
      </c>
      <c r="F662">
        <v>0.5</v>
      </c>
      <c r="G662">
        <v>23</v>
      </c>
    </row>
    <row r="663" spans="1:7" hidden="1" x14ac:dyDescent="0.25">
      <c r="A663" t="s">
        <v>18</v>
      </c>
      <c r="B663">
        <v>1</v>
      </c>
      <c r="C663">
        <v>1</v>
      </c>
      <c r="D663">
        <v>38</v>
      </c>
      <c r="E663">
        <v>11.04</v>
      </c>
      <c r="F663">
        <v>0.5</v>
      </c>
      <c r="G663">
        <v>19</v>
      </c>
    </row>
    <row r="664" spans="1:7" hidden="1" x14ac:dyDescent="0.25">
      <c r="A664" t="s">
        <v>18</v>
      </c>
      <c r="B664">
        <v>1</v>
      </c>
      <c r="C664">
        <v>1</v>
      </c>
      <c r="D664">
        <v>27</v>
      </c>
      <c r="E664">
        <v>11.04</v>
      </c>
      <c r="F664">
        <v>0.5</v>
      </c>
      <c r="G664">
        <v>13.5</v>
      </c>
    </row>
    <row r="665" spans="1:7" hidden="1" x14ac:dyDescent="0.25">
      <c r="A665" t="s">
        <v>18</v>
      </c>
      <c r="B665">
        <v>1</v>
      </c>
      <c r="C665">
        <v>1</v>
      </c>
      <c r="D665">
        <v>28</v>
      </c>
      <c r="E665">
        <v>11.04</v>
      </c>
      <c r="F665">
        <v>0.5</v>
      </c>
      <c r="G665">
        <v>14</v>
      </c>
    </row>
    <row r="666" spans="1:7" hidden="1" x14ac:dyDescent="0.25">
      <c r="A666" t="s">
        <v>18</v>
      </c>
      <c r="B666">
        <v>1</v>
      </c>
      <c r="C666">
        <v>1</v>
      </c>
      <c r="D666">
        <v>30</v>
      </c>
      <c r="E666">
        <v>10.91</v>
      </c>
      <c r="F666">
        <v>0.5</v>
      </c>
      <c r="G666">
        <v>15</v>
      </c>
    </row>
    <row r="667" spans="1:7" hidden="1" x14ac:dyDescent="0.25">
      <c r="A667" t="s">
        <v>18</v>
      </c>
      <c r="B667">
        <v>1</v>
      </c>
      <c r="C667">
        <v>1</v>
      </c>
      <c r="D667">
        <v>35</v>
      </c>
      <c r="E667">
        <v>11.04</v>
      </c>
      <c r="F667">
        <v>0.5</v>
      </c>
      <c r="G667">
        <v>17.5</v>
      </c>
    </row>
    <row r="668" spans="1:7" hidden="1" x14ac:dyDescent="0.25">
      <c r="A668" t="s">
        <v>18</v>
      </c>
      <c r="B668">
        <v>1</v>
      </c>
      <c r="C668">
        <v>1</v>
      </c>
      <c r="D668">
        <v>24</v>
      </c>
      <c r="E668">
        <v>11.04</v>
      </c>
      <c r="F668">
        <v>0.5</v>
      </c>
      <c r="G668">
        <v>12</v>
      </c>
    </row>
    <row r="669" spans="1:7" hidden="1" x14ac:dyDescent="0.25">
      <c r="A669" t="s">
        <v>18</v>
      </c>
      <c r="B669">
        <v>1</v>
      </c>
      <c r="C669">
        <v>1</v>
      </c>
      <c r="D669">
        <v>25</v>
      </c>
      <c r="E669">
        <v>10.92</v>
      </c>
      <c r="F669">
        <v>0.5</v>
      </c>
      <c r="G669">
        <v>12.5</v>
      </c>
    </row>
    <row r="670" spans="1:7" hidden="1" x14ac:dyDescent="0.25">
      <c r="A670" t="s">
        <v>18</v>
      </c>
      <c r="B670">
        <v>1</v>
      </c>
      <c r="C670">
        <v>1</v>
      </c>
      <c r="D670">
        <v>35</v>
      </c>
      <c r="E670">
        <v>10.92</v>
      </c>
      <c r="F670">
        <v>0.5</v>
      </c>
      <c r="G670">
        <v>17.5</v>
      </c>
    </row>
    <row r="671" spans="1:7" hidden="1" x14ac:dyDescent="0.25">
      <c r="A671" t="s">
        <v>18</v>
      </c>
      <c r="B671">
        <v>1</v>
      </c>
      <c r="C671">
        <v>1</v>
      </c>
      <c r="D671">
        <v>35</v>
      </c>
      <c r="E671">
        <v>11.04</v>
      </c>
      <c r="F671">
        <v>0.5</v>
      </c>
      <c r="G671">
        <v>17.5</v>
      </c>
    </row>
    <row r="672" spans="1:7" hidden="1" x14ac:dyDescent="0.25">
      <c r="A672" t="s">
        <v>18</v>
      </c>
      <c r="B672">
        <v>1</v>
      </c>
      <c r="C672">
        <v>1</v>
      </c>
      <c r="D672">
        <v>25</v>
      </c>
      <c r="E672">
        <v>11.04</v>
      </c>
      <c r="F672">
        <v>0.5</v>
      </c>
      <c r="G672">
        <v>12.5</v>
      </c>
    </row>
    <row r="673" spans="1:7" hidden="1" x14ac:dyDescent="0.25">
      <c r="A673" t="s">
        <v>18</v>
      </c>
      <c r="B673">
        <v>1</v>
      </c>
      <c r="C673">
        <v>1</v>
      </c>
      <c r="D673">
        <v>31</v>
      </c>
      <c r="E673">
        <v>11.04</v>
      </c>
      <c r="F673">
        <v>0.5</v>
      </c>
      <c r="G673">
        <v>15.5</v>
      </c>
    </row>
    <row r="674" spans="1:7" hidden="1" x14ac:dyDescent="0.25">
      <c r="A674" t="s">
        <v>18</v>
      </c>
      <c r="B674">
        <v>1</v>
      </c>
      <c r="C674">
        <v>1</v>
      </c>
      <c r="D674">
        <v>36</v>
      </c>
      <c r="E674">
        <v>10.84</v>
      </c>
      <c r="F674">
        <v>0.5</v>
      </c>
      <c r="G674">
        <v>18</v>
      </c>
    </row>
    <row r="675" spans="1:7" hidden="1" x14ac:dyDescent="0.25">
      <c r="A675" t="s">
        <v>18</v>
      </c>
      <c r="B675">
        <v>1</v>
      </c>
      <c r="C675">
        <v>1</v>
      </c>
      <c r="D675">
        <v>33</v>
      </c>
      <c r="E675">
        <v>11.04</v>
      </c>
      <c r="F675">
        <v>0.5</v>
      </c>
      <c r="G675">
        <v>16.5</v>
      </c>
    </row>
    <row r="676" spans="1:7" hidden="1" x14ac:dyDescent="0.25">
      <c r="A676" t="s">
        <v>18</v>
      </c>
      <c r="B676">
        <v>1</v>
      </c>
      <c r="C676">
        <v>1</v>
      </c>
      <c r="D676">
        <v>30</v>
      </c>
      <c r="E676">
        <v>11.04</v>
      </c>
      <c r="F676">
        <v>0.5</v>
      </c>
      <c r="G676">
        <v>15</v>
      </c>
    </row>
    <row r="677" spans="1:7" hidden="1" x14ac:dyDescent="0.25">
      <c r="A677" t="s">
        <v>18</v>
      </c>
      <c r="B677">
        <v>1</v>
      </c>
      <c r="C677">
        <v>1</v>
      </c>
      <c r="D677">
        <v>31</v>
      </c>
      <c r="E677">
        <v>11.04</v>
      </c>
      <c r="F677">
        <v>0.5</v>
      </c>
      <c r="G677">
        <v>15.5</v>
      </c>
    </row>
    <row r="678" spans="1:7" hidden="1" x14ac:dyDescent="0.25">
      <c r="A678" t="s">
        <v>18</v>
      </c>
      <c r="B678">
        <v>1</v>
      </c>
      <c r="C678">
        <v>1</v>
      </c>
      <c r="D678">
        <v>33</v>
      </c>
      <c r="E678">
        <v>11.04</v>
      </c>
      <c r="F678">
        <v>0.5</v>
      </c>
      <c r="G678">
        <v>16.5</v>
      </c>
    </row>
    <row r="679" spans="1:7" hidden="1" x14ac:dyDescent="0.25">
      <c r="A679" t="s">
        <v>18</v>
      </c>
      <c r="B679">
        <v>1</v>
      </c>
      <c r="C679">
        <v>1</v>
      </c>
      <c r="D679">
        <v>29</v>
      </c>
      <c r="E679">
        <v>11.04</v>
      </c>
      <c r="F679">
        <v>0.5</v>
      </c>
      <c r="G679">
        <v>14.5</v>
      </c>
    </row>
    <row r="680" spans="1:7" hidden="1" x14ac:dyDescent="0.25">
      <c r="A680" t="s">
        <v>18</v>
      </c>
      <c r="B680">
        <v>1</v>
      </c>
      <c r="C680">
        <v>1</v>
      </c>
      <c r="D680">
        <v>26</v>
      </c>
      <c r="E680">
        <v>11.04</v>
      </c>
      <c r="F680">
        <v>0.5</v>
      </c>
      <c r="G680">
        <v>13</v>
      </c>
    </row>
    <row r="681" spans="1:7" hidden="1" x14ac:dyDescent="0.25">
      <c r="A681" t="s">
        <v>18</v>
      </c>
      <c r="B681">
        <v>1</v>
      </c>
      <c r="C681">
        <v>1</v>
      </c>
      <c r="D681">
        <v>36</v>
      </c>
      <c r="E681">
        <v>11.04</v>
      </c>
      <c r="F681">
        <v>0.5</v>
      </c>
      <c r="G681">
        <v>18</v>
      </c>
    </row>
    <row r="682" spans="1:7" hidden="1" x14ac:dyDescent="0.25">
      <c r="A682" t="s">
        <v>18</v>
      </c>
      <c r="B682">
        <v>1</v>
      </c>
      <c r="C682">
        <v>1</v>
      </c>
      <c r="D682">
        <v>35</v>
      </c>
      <c r="E682">
        <v>11.04</v>
      </c>
      <c r="F682">
        <v>0.5</v>
      </c>
      <c r="G682">
        <v>17.5</v>
      </c>
    </row>
    <row r="683" spans="1:7" hidden="1" x14ac:dyDescent="0.25">
      <c r="A683" t="s">
        <v>18</v>
      </c>
      <c r="B683">
        <v>1</v>
      </c>
      <c r="C683">
        <v>1</v>
      </c>
      <c r="D683">
        <v>35</v>
      </c>
      <c r="E683">
        <v>11.04</v>
      </c>
      <c r="F683">
        <v>0.5</v>
      </c>
      <c r="G683">
        <v>17.5</v>
      </c>
    </row>
    <row r="684" spans="1:7" hidden="1" x14ac:dyDescent="0.25">
      <c r="A684" t="s">
        <v>18</v>
      </c>
      <c r="B684">
        <v>1</v>
      </c>
      <c r="C684">
        <v>1</v>
      </c>
      <c r="D684">
        <v>33</v>
      </c>
      <c r="E684">
        <v>11.04</v>
      </c>
      <c r="F684">
        <v>0.5</v>
      </c>
      <c r="G684">
        <v>16.5</v>
      </c>
    </row>
    <row r="685" spans="1:7" hidden="1" x14ac:dyDescent="0.25">
      <c r="A685" t="s">
        <v>18</v>
      </c>
      <c r="B685">
        <v>1</v>
      </c>
      <c r="C685">
        <v>1</v>
      </c>
      <c r="D685">
        <v>30</v>
      </c>
      <c r="E685">
        <v>11.04</v>
      </c>
      <c r="F685">
        <v>0.5</v>
      </c>
      <c r="G685">
        <v>15</v>
      </c>
    </row>
    <row r="686" spans="1:7" hidden="1" x14ac:dyDescent="0.25">
      <c r="A686" t="s">
        <v>18</v>
      </c>
      <c r="B686">
        <v>1</v>
      </c>
      <c r="C686">
        <v>1</v>
      </c>
      <c r="D686">
        <v>29</v>
      </c>
      <c r="E686">
        <v>10.92</v>
      </c>
      <c r="F686">
        <v>0.5</v>
      </c>
      <c r="G686">
        <v>14.5</v>
      </c>
    </row>
    <row r="687" spans="1:7" hidden="1" x14ac:dyDescent="0.25">
      <c r="A687" t="s">
        <v>18</v>
      </c>
      <c r="B687">
        <v>1</v>
      </c>
      <c r="C687">
        <v>1</v>
      </c>
      <c r="D687">
        <v>30</v>
      </c>
      <c r="E687">
        <v>11.04</v>
      </c>
      <c r="F687">
        <v>0.5</v>
      </c>
      <c r="G687">
        <v>15</v>
      </c>
    </row>
    <row r="688" spans="1:7" hidden="1" x14ac:dyDescent="0.25">
      <c r="A688" t="s">
        <v>18</v>
      </c>
      <c r="B688">
        <v>1</v>
      </c>
      <c r="C688">
        <v>1</v>
      </c>
      <c r="D688">
        <v>31</v>
      </c>
      <c r="E688">
        <v>11.04</v>
      </c>
      <c r="F688">
        <v>0.5</v>
      </c>
      <c r="G688">
        <v>15.5</v>
      </c>
    </row>
    <row r="689" spans="1:7" hidden="1" x14ac:dyDescent="0.25">
      <c r="A689" t="s">
        <v>18</v>
      </c>
      <c r="B689">
        <v>1</v>
      </c>
      <c r="C689">
        <v>1</v>
      </c>
      <c r="D689">
        <v>36</v>
      </c>
      <c r="E689">
        <v>11.04</v>
      </c>
      <c r="F689">
        <v>0.5</v>
      </c>
      <c r="G689">
        <v>18</v>
      </c>
    </row>
    <row r="690" spans="1:7" hidden="1" x14ac:dyDescent="0.25">
      <c r="A690" t="s">
        <v>18</v>
      </c>
      <c r="B690">
        <v>1</v>
      </c>
      <c r="C690">
        <v>1</v>
      </c>
      <c r="D690">
        <v>28</v>
      </c>
      <c r="E690">
        <v>11.04</v>
      </c>
      <c r="F690">
        <v>0.5</v>
      </c>
      <c r="G690">
        <v>14</v>
      </c>
    </row>
    <row r="691" spans="1:7" hidden="1" x14ac:dyDescent="0.25">
      <c r="A691" t="s">
        <v>18</v>
      </c>
      <c r="B691">
        <v>1</v>
      </c>
      <c r="C691">
        <v>1</v>
      </c>
      <c r="D691">
        <v>31</v>
      </c>
      <c r="E691">
        <v>11.04</v>
      </c>
      <c r="F691">
        <v>0.5</v>
      </c>
      <c r="G691">
        <v>15.5</v>
      </c>
    </row>
    <row r="692" spans="1:7" hidden="1" x14ac:dyDescent="0.25">
      <c r="A692" t="s">
        <v>18</v>
      </c>
      <c r="B692">
        <v>1</v>
      </c>
      <c r="C692">
        <v>1</v>
      </c>
      <c r="D692">
        <v>28</v>
      </c>
      <c r="E692">
        <v>11.04</v>
      </c>
      <c r="F692">
        <v>0.5</v>
      </c>
      <c r="G692">
        <v>14</v>
      </c>
    </row>
    <row r="693" spans="1:7" hidden="1" x14ac:dyDescent="0.25">
      <c r="A693" t="s">
        <v>18</v>
      </c>
      <c r="B693">
        <v>1</v>
      </c>
      <c r="C693">
        <v>1</v>
      </c>
      <c r="D693">
        <v>33</v>
      </c>
      <c r="E693">
        <v>11.04</v>
      </c>
      <c r="F693">
        <v>0.5</v>
      </c>
      <c r="G693">
        <v>16.5</v>
      </c>
    </row>
    <row r="694" spans="1:7" hidden="1" x14ac:dyDescent="0.25">
      <c r="A694" t="s">
        <v>18</v>
      </c>
      <c r="B694">
        <v>1</v>
      </c>
      <c r="C694">
        <v>1</v>
      </c>
      <c r="D694">
        <v>37</v>
      </c>
      <c r="E694">
        <v>11.04</v>
      </c>
      <c r="F694">
        <v>0.5</v>
      </c>
      <c r="G694">
        <v>18.5</v>
      </c>
    </row>
    <row r="695" spans="1:7" hidden="1" x14ac:dyDescent="0.25">
      <c r="A695" t="s">
        <v>18</v>
      </c>
      <c r="B695">
        <v>1</v>
      </c>
      <c r="C695">
        <v>1</v>
      </c>
      <c r="D695">
        <v>34</v>
      </c>
      <c r="E695">
        <v>11.04</v>
      </c>
      <c r="F695">
        <v>0.5</v>
      </c>
      <c r="G695">
        <v>17</v>
      </c>
    </row>
    <row r="696" spans="1:7" hidden="1" x14ac:dyDescent="0.25">
      <c r="A696" t="s">
        <v>18</v>
      </c>
      <c r="B696">
        <v>1</v>
      </c>
      <c r="C696">
        <v>1</v>
      </c>
      <c r="D696">
        <v>29</v>
      </c>
      <c r="E696">
        <v>11.04</v>
      </c>
      <c r="F696">
        <v>0.5</v>
      </c>
      <c r="G696">
        <v>14.5</v>
      </c>
    </row>
    <row r="697" spans="1:7" hidden="1" x14ac:dyDescent="0.25">
      <c r="A697" t="s">
        <v>18</v>
      </c>
      <c r="B697">
        <v>1</v>
      </c>
      <c r="C697">
        <v>1</v>
      </c>
      <c r="D697">
        <v>35</v>
      </c>
      <c r="E697">
        <v>10.91</v>
      </c>
      <c r="F697">
        <v>0.5</v>
      </c>
      <c r="G697">
        <v>17.5</v>
      </c>
    </row>
    <row r="698" spans="1:7" hidden="1" x14ac:dyDescent="0.25">
      <c r="A698" t="s">
        <v>18</v>
      </c>
      <c r="B698">
        <v>1</v>
      </c>
      <c r="C698">
        <v>1</v>
      </c>
      <c r="D698">
        <v>31</v>
      </c>
      <c r="E698">
        <v>11.04</v>
      </c>
      <c r="F698">
        <v>0.5</v>
      </c>
      <c r="G698">
        <v>15.5</v>
      </c>
    </row>
    <row r="699" spans="1:7" hidden="1" x14ac:dyDescent="0.25">
      <c r="A699" t="s">
        <v>18</v>
      </c>
      <c r="B699">
        <v>1</v>
      </c>
      <c r="C699">
        <v>1</v>
      </c>
      <c r="D699">
        <v>35</v>
      </c>
      <c r="E699">
        <v>11.04</v>
      </c>
      <c r="F699">
        <v>0.5</v>
      </c>
      <c r="G699">
        <v>17.5</v>
      </c>
    </row>
    <row r="700" spans="1:7" hidden="1" x14ac:dyDescent="0.25">
      <c r="A700" t="s">
        <v>18</v>
      </c>
      <c r="B700">
        <v>1</v>
      </c>
      <c r="C700">
        <v>1</v>
      </c>
      <c r="D700">
        <v>28</v>
      </c>
      <c r="E700">
        <v>11.04</v>
      </c>
      <c r="F700">
        <v>0.5</v>
      </c>
      <c r="G700">
        <v>14</v>
      </c>
    </row>
    <row r="701" spans="1:7" hidden="1" x14ac:dyDescent="0.25">
      <c r="A701" t="s">
        <v>18</v>
      </c>
      <c r="B701">
        <v>1</v>
      </c>
      <c r="C701">
        <v>1</v>
      </c>
      <c r="D701">
        <v>27</v>
      </c>
      <c r="E701">
        <v>11.04</v>
      </c>
      <c r="F701">
        <v>0.5</v>
      </c>
      <c r="G701">
        <v>13.5</v>
      </c>
    </row>
    <row r="702" spans="1:7" hidden="1" x14ac:dyDescent="0.25">
      <c r="A702" t="s">
        <v>18</v>
      </c>
      <c r="B702">
        <v>1</v>
      </c>
      <c r="C702">
        <v>1</v>
      </c>
      <c r="D702">
        <v>33</v>
      </c>
      <c r="E702">
        <v>11.04</v>
      </c>
      <c r="F702">
        <v>0.5</v>
      </c>
      <c r="G702">
        <v>16.5</v>
      </c>
    </row>
    <row r="703" spans="1:7" hidden="1" x14ac:dyDescent="0.25">
      <c r="A703" t="s">
        <v>18</v>
      </c>
      <c r="B703">
        <v>1</v>
      </c>
      <c r="C703">
        <v>1</v>
      </c>
      <c r="D703">
        <v>38</v>
      </c>
      <c r="E703">
        <v>11.04</v>
      </c>
      <c r="F703">
        <v>0.5</v>
      </c>
      <c r="G703">
        <v>19</v>
      </c>
    </row>
    <row r="704" spans="1:7" hidden="1" x14ac:dyDescent="0.25">
      <c r="A704" t="s">
        <v>18</v>
      </c>
      <c r="B704">
        <v>1</v>
      </c>
      <c r="C704">
        <v>1</v>
      </c>
      <c r="D704">
        <v>32</v>
      </c>
      <c r="E704">
        <v>11.04</v>
      </c>
      <c r="F704">
        <v>0.5</v>
      </c>
      <c r="G704">
        <v>16</v>
      </c>
    </row>
    <row r="705" spans="1:7" hidden="1" x14ac:dyDescent="0.25">
      <c r="A705" t="s">
        <v>18</v>
      </c>
      <c r="B705">
        <v>1</v>
      </c>
      <c r="C705">
        <v>1</v>
      </c>
      <c r="D705">
        <v>27</v>
      </c>
      <c r="E705">
        <v>11.04</v>
      </c>
      <c r="F705">
        <v>0.5</v>
      </c>
      <c r="G705">
        <v>13.5</v>
      </c>
    </row>
    <row r="706" spans="1:7" hidden="1" x14ac:dyDescent="0.25">
      <c r="A706" t="s">
        <v>18</v>
      </c>
      <c r="B706">
        <v>1</v>
      </c>
      <c r="C706">
        <v>1</v>
      </c>
      <c r="D706">
        <v>25</v>
      </c>
      <c r="E706">
        <v>11.04</v>
      </c>
      <c r="F706">
        <v>0.5</v>
      </c>
      <c r="G706">
        <v>12.5</v>
      </c>
    </row>
    <row r="707" spans="1:7" hidden="1" x14ac:dyDescent="0.25">
      <c r="A707" t="s">
        <v>18</v>
      </c>
      <c r="B707">
        <v>1</v>
      </c>
      <c r="C707">
        <v>1</v>
      </c>
      <c r="D707">
        <v>22</v>
      </c>
      <c r="E707">
        <v>11.04</v>
      </c>
      <c r="F707">
        <v>0.5</v>
      </c>
      <c r="G707">
        <v>11</v>
      </c>
    </row>
    <row r="708" spans="1:7" hidden="1" x14ac:dyDescent="0.25">
      <c r="A708" t="s">
        <v>18</v>
      </c>
      <c r="B708">
        <v>1</v>
      </c>
      <c r="C708">
        <v>1</v>
      </c>
      <c r="D708">
        <v>28</v>
      </c>
      <c r="E708">
        <v>11.04</v>
      </c>
      <c r="F708">
        <v>0.5</v>
      </c>
      <c r="G708">
        <v>14</v>
      </c>
    </row>
    <row r="709" spans="1:7" hidden="1" x14ac:dyDescent="0.25">
      <c r="A709" t="s">
        <v>18</v>
      </c>
      <c r="B709">
        <v>1</v>
      </c>
      <c r="C709">
        <v>1</v>
      </c>
      <c r="D709">
        <v>30</v>
      </c>
      <c r="E709">
        <v>11.04</v>
      </c>
      <c r="F709">
        <v>0.5</v>
      </c>
      <c r="G709">
        <v>15</v>
      </c>
    </row>
    <row r="710" spans="1:7" hidden="1" x14ac:dyDescent="0.25">
      <c r="A710" t="s">
        <v>18</v>
      </c>
      <c r="B710">
        <v>1</v>
      </c>
      <c r="C710">
        <v>1</v>
      </c>
      <c r="D710">
        <v>31</v>
      </c>
      <c r="E710">
        <v>11.04</v>
      </c>
      <c r="F710">
        <v>0.5</v>
      </c>
      <c r="G710">
        <v>15.5</v>
      </c>
    </row>
    <row r="711" spans="1:7" hidden="1" x14ac:dyDescent="0.25">
      <c r="A711" t="s">
        <v>18</v>
      </c>
      <c r="B711">
        <v>1</v>
      </c>
      <c r="C711">
        <v>1</v>
      </c>
      <c r="D711">
        <v>32</v>
      </c>
      <c r="E711">
        <v>11.04</v>
      </c>
      <c r="F711">
        <v>0.5</v>
      </c>
      <c r="G711">
        <v>16</v>
      </c>
    </row>
    <row r="712" spans="1:7" hidden="1" x14ac:dyDescent="0.25">
      <c r="A712" t="s">
        <v>18</v>
      </c>
      <c r="B712">
        <v>1</v>
      </c>
      <c r="C712">
        <v>1</v>
      </c>
      <c r="D712">
        <v>31</v>
      </c>
      <c r="E712">
        <v>11.04</v>
      </c>
      <c r="F712">
        <v>0.5</v>
      </c>
      <c r="G712">
        <v>15.5</v>
      </c>
    </row>
    <row r="713" spans="1:7" hidden="1" x14ac:dyDescent="0.25">
      <c r="A713" t="s">
        <v>18</v>
      </c>
      <c r="B713">
        <v>1</v>
      </c>
      <c r="C713">
        <v>1</v>
      </c>
      <c r="D713">
        <v>31</v>
      </c>
      <c r="E713">
        <v>11.04</v>
      </c>
      <c r="F713">
        <v>0.5</v>
      </c>
      <c r="G713">
        <v>15.5</v>
      </c>
    </row>
    <row r="714" spans="1:7" hidden="1" x14ac:dyDescent="0.25">
      <c r="A714" t="s">
        <v>18</v>
      </c>
      <c r="B714">
        <v>1</v>
      </c>
      <c r="C714">
        <v>1</v>
      </c>
      <c r="D714">
        <v>33</v>
      </c>
      <c r="E714">
        <v>10.91</v>
      </c>
      <c r="F714">
        <v>0.5</v>
      </c>
      <c r="G714">
        <v>16.5</v>
      </c>
    </row>
    <row r="715" spans="1:7" hidden="1" x14ac:dyDescent="0.25">
      <c r="A715" t="s">
        <v>18</v>
      </c>
      <c r="B715">
        <v>1</v>
      </c>
      <c r="C715">
        <v>1</v>
      </c>
      <c r="D715">
        <v>32</v>
      </c>
      <c r="E715">
        <v>11.04</v>
      </c>
      <c r="F715">
        <v>0.5</v>
      </c>
      <c r="G715">
        <v>16</v>
      </c>
    </row>
    <row r="716" spans="1:7" hidden="1" x14ac:dyDescent="0.25">
      <c r="A716" t="s">
        <v>18</v>
      </c>
      <c r="B716">
        <v>1</v>
      </c>
      <c r="C716">
        <v>1</v>
      </c>
      <c r="D716">
        <v>34</v>
      </c>
      <c r="E716">
        <v>11.04</v>
      </c>
      <c r="F716">
        <v>0.5</v>
      </c>
      <c r="G716">
        <v>17</v>
      </c>
    </row>
    <row r="717" spans="1:7" hidden="1" x14ac:dyDescent="0.25">
      <c r="A717" t="s">
        <v>18</v>
      </c>
      <c r="B717">
        <v>1</v>
      </c>
      <c r="C717">
        <v>1</v>
      </c>
      <c r="D717">
        <v>34</v>
      </c>
      <c r="E717">
        <v>11.04</v>
      </c>
      <c r="F717">
        <v>0.5</v>
      </c>
      <c r="G717">
        <v>17</v>
      </c>
    </row>
    <row r="718" spans="1:7" hidden="1" x14ac:dyDescent="0.25">
      <c r="A718" t="s">
        <v>18</v>
      </c>
      <c r="B718">
        <v>1</v>
      </c>
      <c r="C718">
        <v>1</v>
      </c>
      <c r="D718">
        <v>32</v>
      </c>
      <c r="E718">
        <v>11.04</v>
      </c>
      <c r="F718">
        <v>0.5</v>
      </c>
      <c r="G718">
        <v>16</v>
      </c>
    </row>
    <row r="719" spans="1:7" hidden="1" x14ac:dyDescent="0.25">
      <c r="A719" t="s">
        <v>18</v>
      </c>
      <c r="B719">
        <v>1</v>
      </c>
      <c r="C719">
        <v>1</v>
      </c>
      <c r="D719">
        <v>30</v>
      </c>
      <c r="E719">
        <v>11.04</v>
      </c>
      <c r="F719">
        <v>0.5</v>
      </c>
      <c r="G719">
        <v>15</v>
      </c>
    </row>
    <row r="720" spans="1:7" hidden="1" x14ac:dyDescent="0.25">
      <c r="A720" t="s">
        <v>18</v>
      </c>
      <c r="B720">
        <v>1</v>
      </c>
      <c r="C720">
        <v>1</v>
      </c>
      <c r="D720">
        <v>36</v>
      </c>
      <c r="E720">
        <v>11.04</v>
      </c>
      <c r="F720">
        <v>0.5</v>
      </c>
      <c r="G720">
        <v>18</v>
      </c>
    </row>
    <row r="721" spans="1:7" hidden="1" x14ac:dyDescent="0.25">
      <c r="A721" t="s">
        <v>18</v>
      </c>
      <c r="B721">
        <v>1</v>
      </c>
      <c r="C721">
        <v>1</v>
      </c>
      <c r="D721">
        <v>35</v>
      </c>
      <c r="E721">
        <v>10.91</v>
      </c>
      <c r="F721">
        <v>0.5</v>
      </c>
      <c r="G721">
        <v>17.5</v>
      </c>
    </row>
    <row r="722" spans="1:7" hidden="1" x14ac:dyDescent="0.25">
      <c r="A722" t="s">
        <v>18</v>
      </c>
      <c r="B722">
        <v>1</v>
      </c>
      <c r="C722">
        <v>1</v>
      </c>
      <c r="D722">
        <v>28</v>
      </c>
      <c r="E722">
        <v>11.04</v>
      </c>
      <c r="F722">
        <v>0.5</v>
      </c>
      <c r="G722">
        <v>14</v>
      </c>
    </row>
    <row r="723" spans="1:7" hidden="1" x14ac:dyDescent="0.25">
      <c r="A723" t="s">
        <v>18</v>
      </c>
      <c r="B723">
        <v>1</v>
      </c>
      <c r="C723">
        <v>1</v>
      </c>
      <c r="D723">
        <v>27</v>
      </c>
      <c r="E723">
        <v>11.04</v>
      </c>
      <c r="F723">
        <v>0.5</v>
      </c>
      <c r="G723">
        <v>13.5</v>
      </c>
    </row>
    <row r="724" spans="1:7" hidden="1" x14ac:dyDescent="0.25">
      <c r="A724" t="s">
        <v>18</v>
      </c>
      <c r="B724">
        <v>1</v>
      </c>
      <c r="C724">
        <v>1</v>
      </c>
      <c r="D724">
        <v>30</v>
      </c>
      <c r="E724">
        <v>11.04</v>
      </c>
      <c r="F724">
        <v>0.5</v>
      </c>
      <c r="G724">
        <v>15</v>
      </c>
    </row>
    <row r="725" spans="1:7" hidden="1" x14ac:dyDescent="0.25">
      <c r="A725" t="s">
        <v>18</v>
      </c>
      <c r="B725">
        <v>1</v>
      </c>
      <c r="C725">
        <v>1</v>
      </c>
      <c r="D725">
        <v>32</v>
      </c>
      <c r="E725">
        <v>11.04</v>
      </c>
      <c r="F725">
        <v>0.5</v>
      </c>
      <c r="G725">
        <v>16</v>
      </c>
    </row>
    <row r="726" spans="1:7" hidden="1" x14ac:dyDescent="0.25">
      <c r="A726" t="s">
        <v>18</v>
      </c>
      <c r="B726">
        <v>1</v>
      </c>
      <c r="C726">
        <v>1</v>
      </c>
      <c r="D726">
        <v>22</v>
      </c>
      <c r="E726">
        <v>11.04</v>
      </c>
      <c r="F726">
        <v>0.5</v>
      </c>
      <c r="G726">
        <v>11</v>
      </c>
    </row>
    <row r="727" spans="1:7" hidden="1" x14ac:dyDescent="0.25">
      <c r="A727" t="s">
        <v>18</v>
      </c>
      <c r="B727">
        <v>1</v>
      </c>
      <c r="C727">
        <v>1</v>
      </c>
      <c r="D727">
        <v>36</v>
      </c>
      <c r="E727">
        <v>11.04</v>
      </c>
      <c r="F727">
        <v>0.5</v>
      </c>
      <c r="G727">
        <v>18</v>
      </c>
    </row>
    <row r="728" spans="1:7" hidden="1" x14ac:dyDescent="0.25">
      <c r="A728" t="s">
        <v>18</v>
      </c>
      <c r="B728">
        <v>1</v>
      </c>
      <c r="C728">
        <v>1</v>
      </c>
      <c r="D728">
        <v>35</v>
      </c>
      <c r="E728">
        <v>11.04</v>
      </c>
      <c r="F728">
        <v>0.5</v>
      </c>
      <c r="G728">
        <v>17.5</v>
      </c>
    </row>
    <row r="729" spans="1:7" hidden="1" x14ac:dyDescent="0.25">
      <c r="A729" t="s">
        <v>19</v>
      </c>
      <c r="B729">
        <v>1</v>
      </c>
      <c r="C729">
        <v>1</v>
      </c>
      <c r="D729">
        <v>30</v>
      </c>
      <c r="E729">
        <v>21.36</v>
      </c>
      <c r="F729">
        <v>1</v>
      </c>
      <c r="G729">
        <v>30</v>
      </c>
    </row>
    <row r="730" spans="1:7" hidden="1" x14ac:dyDescent="0.25">
      <c r="A730" t="s">
        <v>19</v>
      </c>
      <c r="B730">
        <v>1</v>
      </c>
      <c r="C730">
        <v>1</v>
      </c>
      <c r="D730">
        <v>38</v>
      </c>
      <c r="E730">
        <v>19.93</v>
      </c>
      <c r="F730">
        <v>1</v>
      </c>
      <c r="G730">
        <v>38</v>
      </c>
    </row>
    <row r="731" spans="1:7" hidden="1" x14ac:dyDescent="0.25">
      <c r="A731" t="s">
        <v>19</v>
      </c>
      <c r="B731">
        <v>1</v>
      </c>
      <c r="C731">
        <v>1</v>
      </c>
      <c r="D731">
        <v>30</v>
      </c>
      <c r="E731">
        <v>21.36</v>
      </c>
      <c r="F731">
        <v>1</v>
      </c>
      <c r="G731">
        <v>30</v>
      </c>
    </row>
    <row r="732" spans="1:7" hidden="1" x14ac:dyDescent="0.25">
      <c r="A732" t="s">
        <v>19</v>
      </c>
      <c r="B732">
        <v>1</v>
      </c>
      <c r="C732">
        <v>1</v>
      </c>
      <c r="D732">
        <v>34</v>
      </c>
      <c r="E732">
        <v>21.36</v>
      </c>
      <c r="F732">
        <v>1</v>
      </c>
      <c r="G732">
        <v>34</v>
      </c>
    </row>
    <row r="733" spans="1:7" hidden="1" x14ac:dyDescent="0.25">
      <c r="A733" t="s">
        <v>19</v>
      </c>
      <c r="B733">
        <v>1</v>
      </c>
      <c r="C733">
        <v>1</v>
      </c>
      <c r="D733">
        <v>31</v>
      </c>
      <c r="E733">
        <v>21.11</v>
      </c>
      <c r="F733">
        <v>1</v>
      </c>
      <c r="G733">
        <v>31</v>
      </c>
    </row>
    <row r="734" spans="1:7" hidden="1" x14ac:dyDescent="0.25">
      <c r="A734" t="s">
        <v>19</v>
      </c>
      <c r="B734">
        <v>1</v>
      </c>
      <c r="C734">
        <v>1</v>
      </c>
      <c r="D734">
        <v>32</v>
      </c>
      <c r="E734">
        <v>21.36</v>
      </c>
      <c r="F734">
        <v>1</v>
      </c>
      <c r="G734">
        <v>32</v>
      </c>
    </row>
    <row r="735" spans="1:7" hidden="1" x14ac:dyDescent="0.25">
      <c r="A735" t="s">
        <v>19</v>
      </c>
      <c r="B735">
        <v>1</v>
      </c>
      <c r="C735">
        <v>1</v>
      </c>
      <c r="D735">
        <v>29</v>
      </c>
      <c r="E735">
        <v>21.36</v>
      </c>
      <c r="F735">
        <v>1</v>
      </c>
      <c r="G735">
        <v>29</v>
      </c>
    </row>
    <row r="736" spans="1:7" hidden="1" x14ac:dyDescent="0.25">
      <c r="A736" t="s">
        <v>19</v>
      </c>
      <c r="B736">
        <v>1</v>
      </c>
      <c r="C736">
        <v>1</v>
      </c>
      <c r="D736">
        <v>33</v>
      </c>
      <c r="E736">
        <v>21.36</v>
      </c>
      <c r="F736">
        <v>1</v>
      </c>
      <c r="G736">
        <v>33</v>
      </c>
    </row>
    <row r="737" spans="1:7" hidden="1" x14ac:dyDescent="0.25">
      <c r="A737" t="s">
        <v>19</v>
      </c>
      <c r="B737">
        <v>1</v>
      </c>
      <c r="C737">
        <v>1</v>
      </c>
      <c r="D737">
        <v>33</v>
      </c>
      <c r="E737">
        <v>21.36</v>
      </c>
      <c r="F737">
        <v>1</v>
      </c>
      <c r="G737">
        <v>33</v>
      </c>
    </row>
    <row r="738" spans="1:7" hidden="1" x14ac:dyDescent="0.25">
      <c r="A738" t="s">
        <v>19</v>
      </c>
      <c r="B738">
        <v>1</v>
      </c>
      <c r="C738">
        <v>1</v>
      </c>
      <c r="D738">
        <v>34</v>
      </c>
      <c r="E738">
        <v>21.36</v>
      </c>
      <c r="F738">
        <v>1</v>
      </c>
      <c r="G738">
        <v>34</v>
      </c>
    </row>
    <row r="739" spans="1:7" hidden="1" x14ac:dyDescent="0.25">
      <c r="A739" t="s">
        <v>19</v>
      </c>
      <c r="B739">
        <v>1</v>
      </c>
      <c r="C739">
        <v>1</v>
      </c>
      <c r="D739">
        <v>34</v>
      </c>
      <c r="E739">
        <v>21.36</v>
      </c>
      <c r="F739">
        <v>1</v>
      </c>
      <c r="G739">
        <v>34</v>
      </c>
    </row>
    <row r="740" spans="1:7" hidden="1" x14ac:dyDescent="0.25">
      <c r="A740" t="s">
        <v>19</v>
      </c>
      <c r="B740">
        <v>1</v>
      </c>
      <c r="C740">
        <v>1</v>
      </c>
      <c r="D740">
        <v>30</v>
      </c>
      <c r="E740">
        <v>21.36</v>
      </c>
      <c r="F740">
        <v>1</v>
      </c>
      <c r="G740">
        <v>30</v>
      </c>
    </row>
    <row r="741" spans="1:7" hidden="1" x14ac:dyDescent="0.25">
      <c r="A741" t="s">
        <v>19</v>
      </c>
      <c r="B741">
        <v>1</v>
      </c>
      <c r="C741">
        <v>1</v>
      </c>
      <c r="D741">
        <v>14</v>
      </c>
      <c r="E741">
        <v>21.36</v>
      </c>
      <c r="F741">
        <v>1</v>
      </c>
      <c r="G741">
        <v>14</v>
      </c>
    </row>
    <row r="742" spans="1:7" hidden="1" x14ac:dyDescent="0.25">
      <c r="A742" t="s">
        <v>19</v>
      </c>
      <c r="B742">
        <v>1</v>
      </c>
      <c r="C742">
        <v>1</v>
      </c>
      <c r="D742">
        <v>33</v>
      </c>
      <c r="E742">
        <v>21.36</v>
      </c>
      <c r="F742">
        <v>1</v>
      </c>
      <c r="G742">
        <v>33</v>
      </c>
    </row>
    <row r="743" spans="1:7" hidden="1" x14ac:dyDescent="0.25">
      <c r="A743" t="s">
        <v>19</v>
      </c>
      <c r="B743">
        <v>1</v>
      </c>
      <c r="C743">
        <v>1</v>
      </c>
      <c r="D743">
        <v>20</v>
      </c>
      <c r="E743">
        <v>21.36</v>
      </c>
      <c r="F743">
        <v>1</v>
      </c>
      <c r="G743">
        <v>20</v>
      </c>
    </row>
    <row r="744" spans="1:7" hidden="1" x14ac:dyDescent="0.25">
      <c r="A744" t="s">
        <v>19</v>
      </c>
      <c r="B744">
        <v>1</v>
      </c>
      <c r="C744">
        <v>1</v>
      </c>
      <c r="D744">
        <v>16</v>
      </c>
      <c r="E744">
        <v>21.36</v>
      </c>
      <c r="F744">
        <v>1</v>
      </c>
      <c r="G744">
        <v>16</v>
      </c>
    </row>
    <row r="745" spans="1:7" hidden="1" x14ac:dyDescent="0.25">
      <c r="A745" t="s">
        <v>19</v>
      </c>
      <c r="B745">
        <v>1</v>
      </c>
      <c r="C745">
        <v>1</v>
      </c>
      <c r="D745">
        <v>24</v>
      </c>
      <c r="E745">
        <v>21.36</v>
      </c>
      <c r="F745">
        <v>1</v>
      </c>
      <c r="G745">
        <v>24</v>
      </c>
    </row>
    <row r="746" spans="1:7" hidden="1" x14ac:dyDescent="0.25">
      <c r="A746" t="s">
        <v>19</v>
      </c>
      <c r="B746">
        <v>1</v>
      </c>
      <c r="C746">
        <v>1</v>
      </c>
      <c r="D746">
        <v>20</v>
      </c>
      <c r="E746">
        <v>21.36</v>
      </c>
      <c r="F746">
        <v>1</v>
      </c>
      <c r="G746">
        <v>20</v>
      </c>
    </row>
    <row r="747" spans="1:7" hidden="1" x14ac:dyDescent="0.25">
      <c r="A747" t="s">
        <v>19</v>
      </c>
      <c r="B747">
        <v>1</v>
      </c>
      <c r="C747">
        <v>1</v>
      </c>
      <c r="D747">
        <v>20</v>
      </c>
      <c r="E747">
        <v>21.36</v>
      </c>
      <c r="F747">
        <v>1</v>
      </c>
      <c r="G747">
        <v>20</v>
      </c>
    </row>
    <row r="748" spans="1:7" hidden="1" x14ac:dyDescent="0.25">
      <c r="A748" t="s">
        <v>19</v>
      </c>
      <c r="B748">
        <v>1</v>
      </c>
      <c r="C748">
        <v>1</v>
      </c>
      <c r="D748">
        <v>19</v>
      </c>
      <c r="E748">
        <v>21.36</v>
      </c>
      <c r="F748">
        <v>1</v>
      </c>
      <c r="G748">
        <v>19</v>
      </c>
    </row>
    <row r="749" spans="1:7" hidden="1" x14ac:dyDescent="0.25">
      <c r="A749" t="s">
        <v>19</v>
      </c>
      <c r="B749">
        <v>1</v>
      </c>
      <c r="C749">
        <v>1</v>
      </c>
      <c r="D749">
        <v>32</v>
      </c>
      <c r="E749">
        <v>21.12</v>
      </c>
      <c r="F749">
        <v>1</v>
      </c>
      <c r="G749">
        <v>32</v>
      </c>
    </row>
    <row r="750" spans="1:7" hidden="1" x14ac:dyDescent="0.25">
      <c r="A750" t="s">
        <v>19</v>
      </c>
      <c r="B750">
        <v>1</v>
      </c>
      <c r="C750">
        <v>1</v>
      </c>
      <c r="D750">
        <v>19</v>
      </c>
      <c r="E750">
        <v>21.36</v>
      </c>
      <c r="F750">
        <v>1</v>
      </c>
      <c r="G750">
        <v>19</v>
      </c>
    </row>
    <row r="751" spans="1:7" hidden="1" x14ac:dyDescent="0.25">
      <c r="A751" t="s">
        <v>19</v>
      </c>
      <c r="B751">
        <v>1</v>
      </c>
      <c r="C751">
        <v>1</v>
      </c>
      <c r="D751">
        <v>18</v>
      </c>
      <c r="E751">
        <v>21.36</v>
      </c>
      <c r="F751">
        <v>1</v>
      </c>
      <c r="G751">
        <v>18</v>
      </c>
    </row>
    <row r="752" spans="1:7" hidden="1" x14ac:dyDescent="0.25">
      <c r="A752" t="s">
        <v>19</v>
      </c>
      <c r="B752">
        <v>1</v>
      </c>
      <c r="C752">
        <v>1</v>
      </c>
      <c r="D752">
        <v>14</v>
      </c>
      <c r="E752">
        <v>21.36</v>
      </c>
      <c r="F752">
        <v>1</v>
      </c>
      <c r="G752">
        <v>14</v>
      </c>
    </row>
    <row r="753" spans="1:7" hidden="1" x14ac:dyDescent="0.25">
      <c r="A753" t="s">
        <v>19</v>
      </c>
      <c r="B753">
        <v>1</v>
      </c>
      <c r="C753">
        <v>1</v>
      </c>
      <c r="D753">
        <v>30</v>
      </c>
      <c r="E753">
        <v>20.91</v>
      </c>
      <c r="F753">
        <v>1</v>
      </c>
      <c r="G753">
        <v>30</v>
      </c>
    </row>
    <row r="754" spans="1:7" hidden="1" x14ac:dyDescent="0.25">
      <c r="A754" t="s">
        <v>19</v>
      </c>
      <c r="B754">
        <v>1</v>
      </c>
      <c r="C754">
        <v>1</v>
      </c>
      <c r="D754">
        <v>35</v>
      </c>
      <c r="E754">
        <v>21.36</v>
      </c>
      <c r="F754">
        <v>1</v>
      </c>
      <c r="G754">
        <v>35</v>
      </c>
    </row>
    <row r="755" spans="1:7" hidden="1" x14ac:dyDescent="0.25">
      <c r="A755" t="s">
        <v>19</v>
      </c>
      <c r="B755">
        <v>1</v>
      </c>
      <c r="C755">
        <v>1</v>
      </c>
      <c r="D755">
        <v>33</v>
      </c>
      <c r="E755">
        <v>21.36</v>
      </c>
      <c r="F755">
        <v>1</v>
      </c>
      <c r="G755">
        <v>33</v>
      </c>
    </row>
    <row r="756" spans="1:7" hidden="1" x14ac:dyDescent="0.25">
      <c r="A756" t="s">
        <v>19</v>
      </c>
      <c r="B756">
        <v>1</v>
      </c>
      <c r="C756">
        <v>1</v>
      </c>
      <c r="D756">
        <v>30</v>
      </c>
      <c r="E756">
        <v>21.36</v>
      </c>
      <c r="F756">
        <v>1</v>
      </c>
      <c r="G756">
        <v>30</v>
      </c>
    </row>
    <row r="757" spans="1:7" hidden="1" x14ac:dyDescent="0.25">
      <c r="A757" t="s">
        <v>19</v>
      </c>
      <c r="B757">
        <v>1</v>
      </c>
      <c r="C757">
        <v>1</v>
      </c>
      <c r="D757">
        <v>25</v>
      </c>
      <c r="E757">
        <v>21.36</v>
      </c>
      <c r="F757">
        <v>1</v>
      </c>
      <c r="G757">
        <v>25</v>
      </c>
    </row>
    <row r="758" spans="1:7" hidden="1" x14ac:dyDescent="0.25">
      <c r="A758" t="s">
        <v>19</v>
      </c>
      <c r="B758">
        <v>1</v>
      </c>
      <c r="C758">
        <v>1</v>
      </c>
      <c r="D758">
        <v>20</v>
      </c>
      <c r="E758">
        <v>21.36</v>
      </c>
      <c r="F758">
        <v>1</v>
      </c>
      <c r="G758">
        <v>20</v>
      </c>
    </row>
    <row r="759" spans="1:7" hidden="1" x14ac:dyDescent="0.25">
      <c r="A759" t="s">
        <v>19</v>
      </c>
      <c r="B759">
        <v>1</v>
      </c>
      <c r="C759">
        <v>1</v>
      </c>
      <c r="D759">
        <v>34</v>
      </c>
      <c r="E759">
        <v>20.61</v>
      </c>
      <c r="F759">
        <v>1</v>
      </c>
      <c r="G759">
        <v>34</v>
      </c>
    </row>
    <row r="760" spans="1:7" hidden="1" x14ac:dyDescent="0.25">
      <c r="A760" t="s">
        <v>19</v>
      </c>
      <c r="B760">
        <v>1</v>
      </c>
      <c r="C760">
        <v>1</v>
      </c>
      <c r="D760">
        <v>21</v>
      </c>
      <c r="E760">
        <v>21.36</v>
      </c>
      <c r="F760">
        <v>1</v>
      </c>
      <c r="G760">
        <v>21</v>
      </c>
    </row>
    <row r="761" spans="1:7" hidden="1" x14ac:dyDescent="0.25">
      <c r="A761" t="s">
        <v>19</v>
      </c>
      <c r="B761">
        <v>1</v>
      </c>
      <c r="C761">
        <v>1</v>
      </c>
      <c r="D761">
        <v>26</v>
      </c>
      <c r="E761">
        <v>21.36</v>
      </c>
      <c r="F761">
        <v>1</v>
      </c>
      <c r="G761">
        <v>26</v>
      </c>
    </row>
    <row r="762" spans="1:7" hidden="1" x14ac:dyDescent="0.25">
      <c r="A762" t="s">
        <v>19</v>
      </c>
      <c r="B762">
        <v>1</v>
      </c>
      <c r="C762">
        <v>1</v>
      </c>
      <c r="D762">
        <v>32</v>
      </c>
      <c r="E762">
        <v>21.36</v>
      </c>
      <c r="F762">
        <v>1</v>
      </c>
      <c r="G762">
        <v>32</v>
      </c>
    </row>
    <row r="763" spans="1:7" hidden="1" x14ac:dyDescent="0.25">
      <c r="A763" t="s">
        <v>19</v>
      </c>
      <c r="B763">
        <v>1</v>
      </c>
      <c r="C763">
        <v>1</v>
      </c>
      <c r="D763">
        <v>40</v>
      </c>
      <c r="E763">
        <v>20.86</v>
      </c>
      <c r="F763">
        <v>1</v>
      </c>
      <c r="G763">
        <v>40</v>
      </c>
    </row>
    <row r="764" spans="1:7" hidden="1" x14ac:dyDescent="0.25">
      <c r="A764" t="s">
        <v>19</v>
      </c>
      <c r="B764">
        <v>1</v>
      </c>
      <c r="C764">
        <v>1</v>
      </c>
      <c r="D764">
        <v>16</v>
      </c>
      <c r="E764">
        <v>21.36</v>
      </c>
      <c r="F764">
        <v>1</v>
      </c>
      <c r="G764">
        <v>16</v>
      </c>
    </row>
    <row r="765" spans="1:7" hidden="1" x14ac:dyDescent="0.25">
      <c r="A765" t="s">
        <v>19</v>
      </c>
      <c r="B765">
        <v>1</v>
      </c>
      <c r="C765">
        <v>1</v>
      </c>
      <c r="D765">
        <v>27</v>
      </c>
      <c r="E765">
        <v>21.36</v>
      </c>
      <c r="F765">
        <v>1</v>
      </c>
      <c r="G765">
        <v>27</v>
      </c>
    </row>
    <row r="766" spans="1:7" hidden="1" x14ac:dyDescent="0.25">
      <c r="A766" t="s">
        <v>19</v>
      </c>
      <c r="B766">
        <v>1</v>
      </c>
      <c r="C766">
        <v>1</v>
      </c>
      <c r="D766">
        <v>35</v>
      </c>
      <c r="E766">
        <v>21.11</v>
      </c>
      <c r="F766">
        <v>1</v>
      </c>
      <c r="G766">
        <v>35</v>
      </c>
    </row>
    <row r="767" spans="1:7" hidden="1" x14ac:dyDescent="0.25">
      <c r="A767" t="s">
        <v>19</v>
      </c>
      <c r="B767">
        <v>1</v>
      </c>
      <c r="C767">
        <v>1</v>
      </c>
      <c r="D767">
        <v>27</v>
      </c>
      <c r="E767">
        <v>21.36</v>
      </c>
      <c r="F767">
        <v>1</v>
      </c>
      <c r="G767">
        <v>27</v>
      </c>
    </row>
    <row r="768" spans="1:7" hidden="1" x14ac:dyDescent="0.25">
      <c r="A768" t="s">
        <v>19</v>
      </c>
      <c r="B768">
        <v>1</v>
      </c>
      <c r="C768">
        <v>1</v>
      </c>
      <c r="D768">
        <v>32</v>
      </c>
      <c r="E768">
        <v>20.86</v>
      </c>
      <c r="F768">
        <v>1</v>
      </c>
      <c r="G768">
        <v>32</v>
      </c>
    </row>
    <row r="769" spans="1:7" hidden="1" x14ac:dyDescent="0.25">
      <c r="A769" t="s">
        <v>19</v>
      </c>
      <c r="B769">
        <v>1</v>
      </c>
      <c r="C769">
        <v>1</v>
      </c>
      <c r="D769">
        <v>31</v>
      </c>
      <c r="E769">
        <v>21.36</v>
      </c>
      <c r="F769">
        <v>1</v>
      </c>
      <c r="G769">
        <v>31</v>
      </c>
    </row>
    <row r="770" spans="1:7" hidden="1" x14ac:dyDescent="0.25">
      <c r="A770" t="s">
        <v>19</v>
      </c>
      <c r="B770">
        <v>1</v>
      </c>
      <c r="C770">
        <v>1</v>
      </c>
      <c r="D770">
        <v>37</v>
      </c>
      <c r="E770">
        <v>20.9</v>
      </c>
      <c r="F770">
        <v>1</v>
      </c>
      <c r="G770">
        <v>37</v>
      </c>
    </row>
    <row r="771" spans="1:7" hidden="1" x14ac:dyDescent="0.25">
      <c r="A771" t="s">
        <v>19</v>
      </c>
      <c r="B771">
        <v>1</v>
      </c>
      <c r="C771">
        <v>1</v>
      </c>
      <c r="D771">
        <v>36</v>
      </c>
      <c r="E771">
        <v>20.329999999999998</v>
      </c>
      <c r="F771">
        <v>1</v>
      </c>
      <c r="G771">
        <v>36</v>
      </c>
    </row>
    <row r="772" spans="1:7" hidden="1" x14ac:dyDescent="0.25">
      <c r="A772" t="s">
        <v>19</v>
      </c>
      <c r="B772">
        <v>1</v>
      </c>
      <c r="C772">
        <v>1</v>
      </c>
      <c r="D772">
        <v>31</v>
      </c>
      <c r="E772">
        <v>21.36</v>
      </c>
      <c r="F772">
        <v>1</v>
      </c>
      <c r="G772">
        <v>31</v>
      </c>
    </row>
    <row r="773" spans="1:7" hidden="1" x14ac:dyDescent="0.25">
      <c r="A773" t="s">
        <v>19</v>
      </c>
      <c r="B773">
        <v>1</v>
      </c>
      <c r="C773">
        <v>1</v>
      </c>
      <c r="D773">
        <v>27</v>
      </c>
      <c r="E773">
        <v>21.36</v>
      </c>
      <c r="F773">
        <v>1</v>
      </c>
      <c r="G773">
        <v>27</v>
      </c>
    </row>
    <row r="774" spans="1:7" hidden="1" x14ac:dyDescent="0.25">
      <c r="A774" t="s">
        <v>19</v>
      </c>
      <c r="B774">
        <v>1</v>
      </c>
      <c r="C774">
        <v>1</v>
      </c>
      <c r="D774">
        <v>34</v>
      </c>
      <c r="E774">
        <v>21.11</v>
      </c>
      <c r="F774">
        <v>1</v>
      </c>
      <c r="G774">
        <v>34</v>
      </c>
    </row>
    <row r="775" spans="1:7" hidden="1" x14ac:dyDescent="0.25">
      <c r="A775" t="s">
        <v>19</v>
      </c>
      <c r="B775">
        <v>1</v>
      </c>
      <c r="C775">
        <v>1</v>
      </c>
      <c r="D775">
        <v>39</v>
      </c>
      <c r="E775">
        <v>20.21</v>
      </c>
      <c r="F775">
        <v>1</v>
      </c>
      <c r="G775">
        <v>39</v>
      </c>
    </row>
    <row r="776" spans="1:7" hidden="1" x14ac:dyDescent="0.25">
      <c r="A776" t="s">
        <v>19</v>
      </c>
      <c r="B776">
        <v>1</v>
      </c>
      <c r="C776">
        <v>1</v>
      </c>
      <c r="D776">
        <v>30</v>
      </c>
      <c r="E776">
        <v>21.36</v>
      </c>
      <c r="F776">
        <v>1</v>
      </c>
      <c r="G776">
        <v>30</v>
      </c>
    </row>
    <row r="777" spans="1:7" hidden="1" x14ac:dyDescent="0.25">
      <c r="A777" t="s">
        <v>19</v>
      </c>
      <c r="B777">
        <v>1</v>
      </c>
      <c r="C777">
        <v>1</v>
      </c>
      <c r="D777">
        <v>23</v>
      </c>
      <c r="E777">
        <v>21.36</v>
      </c>
      <c r="F777">
        <v>1</v>
      </c>
      <c r="G777">
        <v>23</v>
      </c>
    </row>
    <row r="778" spans="1:7" hidden="1" x14ac:dyDescent="0.25">
      <c r="A778" t="s">
        <v>19</v>
      </c>
      <c r="B778">
        <v>1</v>
      </c>
      <c r="C778">
        <v>1</v>
      </c>
      <c r="D778">
        <v>38</v>
      </c>
      <c r="E778">
        <v>20.100000000000001</v>
      </c>
      <c r="F778">
        <v>1</v>
      </c>
      <c r="G778">
        <v>38</v>
      </c>
    </row>
    <row r="779" spans="1:7" hidden="1" x14ac:dyDescent="0.25">
      <c r="A779" t="s">
        <v>19</v>
      </c>
      <c r="B779">
        <v>1</v>
      </c>
      <c r="C779">
        <v>1</v>
      </c>
      <c r="D779">
        <v>39</v>
      </c>
      <c r="E779">
        <v>20.34</v>
      </c>
      <c r="F779">
        <v>1</v>
      </c>
      <c r="G779">
        <v>39</v>
      </c>
    </row>
    <row r="780" spans="1:7" hidden="1" x14ac:dyDescent="0.25">
      <c r="A780" t="s">
        <v>19</v>
      </c>
      <c r="B780">
        <v>1</v>
      </c>
      <c r="C780">
        <v>1</v>
      </c>
      <c r="D780">
        <v>32</v>
      </c>
      <c r="E780">
        <v>20.43</v>
      </c>
      <c r="F780">
        <v>1</v>
      </c>
      <c r="G780">
        <v>32</v>
      </c>
    </row>
    <row r="781" spans="1:7" hidden="1" x14ac:dyDescent="0.25">
      <c r="A781" t="s">
        <v>19</v>
      </c>
      <c r="B781">
        <v>1</v>
      </c>
      <c r="C781">
        <v>1</v>
      </c>
      <c r="D781">
        <v>29</v>
      </c>
      <c r="E781">
        <v>20.63</v>
      </c>
      <c r="F781">
        <v>1</v>
      </c>
      <c r="G781">
        <v>29</v>
      </c>
    </row>
    <row r="782" spans="1:7" hidden="1" x14ac:dyDescent="0.25">
      <c r="A782" t="s">
        <v>20</v>
      </c>
      <c r="B782">
        <v>3</v>
      </c>
      <c r="C782">
        <v>1</v>
      </c>
      <c r="D782">
        <v>48</v>
      </c>
      <c r="E782">
        <v>33.36</v>
      </c>
      <c r="F782">
        <v>1.5</v>
      </c>
      <c r="G782">
        <v>72</v>
      </c>
    </row>
    <row r="783" spans="1:7" hidden="1" x14ac:dyDescent="0.25">
      <c r="A783" t="s">
        <v>20</v>
      </c>
      <c r="B783">
        <v>3</v>
      </c>
      <c r="C783">
        <v>1</v>
      </c>
      <c r="D783">
        <v>52</v>
      </c>
      <c r="E783">
        <v>33.36</v>
      </c>
      <c r="F783">
        <v>1.5</v>
      </c>
      <c r="G783">
        <v>78</v>
      </c>
    </row>
    <row r="784" spans="1:7" hidden="1" x14ac:dyDescent="0.25">
      <c r="A784" t="s">
        <v>20</v>
      </c>
      <c r="B784">
        <v>3</v>
      </c>
      <c r="C784">
        <v>1</v>
      </c>
      <c r="D784">
        <v>44</v>
      </c>
      <c r="E784">
        <v>33.36</v>
      </c>
      <c r="F784">
        <v>1.5</v>
      </c>
      <c r="G784">
        <v>66</v>
      </c>
    </row>
    <row r="785" spans="1:7" hidden="1" x14ac:dyDescent="0.25">
      <c r="A785" t="s">
        <v>20</v>
      </c>
      <c r="B785">
        <v>3</v>
      </c>
      <c r="C785">
        <v>1</v>
      </c>
      <c r="D785">
        <v>42</v>
      </c>
      <c r="E785">
        <v>33.36</v>
      </c>
      <c r="F785">
        <v>1.5</v>
      </c>
      <c r="G785">
        <v>63</v>
      </c>
    </row>
    <row r="786" spans="1:7" hidden="1" x14ac:dyDescent="0.25">
      <c r="A786" t="s">
        <v>20</v>
      </c>
      <c r="B786">
        <v>3</v>
      </c>
      <c r="C786">
        <v>1</v>
      </c>
      <c r="D786">
        <v>47</v>
      </c>
      <c r="E786">
        <v>33.36</v>
      </c>
      <c r="F786">
        <v>1.5</v>
      </c>
      <c r="G786">
        <v>70.5</v>
      </c>
    </row>
    <row r="787" spans="1:7" hidden="1" x14ac:dyDescent="0.25">
      <c r="A787" t="s">
        <v>20</v>
      </c>
      <c r="B787">
        <v>3</v>
      </c>
      <c r="C787">
        <v>1</v>
      </c>
      <c r="D787">
        <v>52</v>
      </c>
      <c r="E787">
        <v>33.36</v>
      </c>
      <c r="F787">
        <v>1.5</v>
      </c>
      <c r="G787">
        <v>78</v>
      </c>
    </row>
    <row r="788" spans="1:7" hidden="1" x14ac:dyDescent="0.25">
      <c r="A788" t="s">
        <v>20</v>
      </c>
      <c r="B788">
        <v>3</v>
      </c>
      <c r="C788">
        <v>1</v>
      </c>
      <c r="D788">
        <v>59</v>
      </c>
      <c r="E788">
        <v>33.36</v>
      </c>
      <c r="F788">
        <v>1.5</v>
      </c>
      <c r="G788">
        <v>88.5</v>
      </c>
    </row>
    <row r="789" spans="1:7" hidden="1" x14ac:dyDescent="0.25">
      <c r="A789" t="s">
        <v>20</v>
      </c>
      <c r="B789">
        <v>3</v>
      </c>
      <c r="C789">
        <v>1</v>
      </c>
      <c r="D789">
        <v>63</v>
      </c>
      <c r="E789">
        <v>33.36</v>
      </c>
      <c r="F789">
        <v>1.5</v>
      </c>
      <c r="G789">
        <v>94.5</v>
      </c>
    </row>
    <row r="790" spans="1:7" hidden="1" x14ac:dyDescent="0.25">
      <c r="A790" t="s">
        <v>20</v>
      </c>
      <c r="B790">
        <v>3</v>
      </c>
      <c r="C790">
        <v>1</v>
      </c>
      <c r="D790">
        <v>61</v>
      </c>
      <c r="E790">
        <v>33.36</v>
      </c>
      <c r="F790">
        <v>1.5</v>
      </c>
      <c r="G790">
        <v>91.5</v>
      </c>
    </row>
    <row r="791" spans="1:7" hidden="1" x14ac:dyDescent="0.25">
      <c r="A791" t="s">
        <v>20</v>
      </c>
      <c r="B791">
        <v>3</v>
      </c>
      <c r="C791">
        <v>1</v>
      </c>
      <c r="D791">
        <v>50</v>
      </c>
      <c r="E791">
        <v>33.36</v>
      </c>
      <c r="F791">
        <v>1.5</v>
      </c>
      <c r="G791">
        <v>75</v>
      </c>
    </row>
    <row r="792" spans="1:7" hidden="1" x14ac:dyDescent="0.25">
      <c r="A792" t="s">
        <v>20</v>
      </c>
      <c r="B792">
        <v>3</v>
      </c>
      <c r="C792">
        <v>1</v>
      </c>
      <c r="D792">
        <v>41</v>
      </c>
      <c r="E792">
        <v>33.36</v>
      </c>
      <c r="F792">
        <v>1.5</v>
      </c>
      <c r="G792">
        <v>61.5</v>
      </c>
    </row>
    <row r="793" spans="1:7" hidden="1" x14ac:dyDescent="0.25">
      <c r="A793" t="s">
        <v>20</v>
      </c>
      <c r="B793">
        <v>3</v>
      </c>
      <c r="C793">
        <v>1</v>
      </c>
      <c r="D793">
        <v>46</v>
      </c>
      <c r="E793">
        <v>33.36</v>
      </c>
      <c r="F793">
        <v>1.5</v>
      </c>
      <c r="G793">
        <v>69</v>
      </c>
    </row>
    <row r="794" spans="1:7" hidden="1" x14ac:dyDescent="0.25">
      <c r="A794" t="s">
        <v>20</v>
      </c>
      <c r="B794">
        <v>3</v>
      </c>
      <c r="C794">
        <v>1</v>
      </c>
      <c r="D794">
        <v>54</v>
      </c>
      <c r="E794">
        <v>33.36</v>
      </c>
      <c r="F794">
        <v>1.5</v>
      </c>
      <c r="G794">
        <v>81</v>
      </c>
    </row>
    <row r="795" spans="1:7" hidden="1" x14ac:dyDescent="0.25">
      <c r="A795" t="s">
        <v>20</v>
      </c>
      <c r="B795">
        <v>3</v>
      </c>
      <c r="C795">
        <v>1</v>
      </c>
      <c r="D795">
        <v>47</v>
      </c>
      <c r="E795">
        <v>33.36</v>
      </c>
      <c r="F795">
        <v>1.5</v>
      </c>
      <c r="G795">
        <v>70.5</v>
      </c>
    </row>
    <row r="796" spans="1:7" hidden="1" x14ac:dyDescent="0.25">
      <c r="A796" t="s">
        <v>20</v>
      </c>
      <c r="B796">
        <v>3</v>
      </c>
      <c r="C796">
        <v>1</v>
      </c>
      <c r="D796">
        <v>39</v>
      </c>
      <c r="E796">
        <v>33.36</v>
      </c>
      <c r="F796">
        <v>1.5</v>
      </c>
      <c r="G796">
        <v>58.5</v>
      </c>
    </row>
    <row r="797" spans="1:7" hidden="1" x14ac:dyDescent="0.25">
      <c r="A797" t="s">
        <v>20</v>
      </c>
      <c r="B797">
        <v>3</v>
      </c>
      <c r="C797">
        <v>1</v>
      </c>
      <c r="D797">
        <v>41</v>
      </c>
      <c r="E797">
        <v>33.36</v>
      </c>
      <c r="F797">
        <v>1.5</v>
      </c>
      <c r="G797">
        <v>61.5</v>
      </c>
    </row>
    <row r="798" spans="1:7" hidden="1" x14ac:dyDescent="0.25">
      <c r="A798" t="s">
        <v>20</v>
      </c>
      <c r="B798">
        <v>3</v>
      </c>
      <c r="C798">
        <v>1</v>
      </c>
      <c r="D798">
        <v>45</v>
      </c>
      <c r="E798">
        <v>33.36</v>
      </c>
      <c r="F798">
        <v>1.5</v>
      </c>
      <c r="G798">
        <v>67.5</v>
      </c>
    </row>
    <row r="799" spans="1:7" hidden="1" x14ac:dyDescent="0.25">
      <c r="A799" t="s">
        <v>20</v>
      </c>
      <c r="B799">
        <v>3</v>
      </c>
      <c r="C799">
        <v>1</v>
      </c>
      <c r="D799">
        <v>34</v>
      </c>
      <c r="E799">
        <v>33.36</v>
      </c>
      <c r="F799">
        <v>1.5</v>
      </c>
      <c r="G799">
        <v>51</v>
      </c>
    </row>
    <row r="800" spans="1:7" hidden="1" x14ac:dyDescent="0.25">
      <c r="A800" t="s">
        <v>20</v>
      </c>
      <c r="B800">
        <v>3</v>
      </c>
      <c r="C800">
        <v>1</v>
      </c>
      <c r="D800">
        <v>38</v>
      </c>
      <c r="E800">
        <v>33.36</v>
      </c>
      <c r="F800">
        <v>1.5</v>
      </c>
      <c r="G800">
        <v>57</v>
      </c>
    </row>
    <row r="801" spans="1:7" hidden="1" x14ac:dyDescent="0.25">
      <c r="A801" t="s">
        <v>20</v>
      </c>
      <c r="B801">
        <v>3</v>
      </c>
      <c r="C801">
        <v>1</v>
      </c>
      <c r="D801">
        <v>40</v>
      </c>
      <c r="E801">
        <v>33.33</v>
      </c>
      <c r="F801">
        <v>1.5</v>
      </c>
      <c r="G801">
        <v>60</v>
      </c>
    </row>
    <row r="802" spans="1:7" hidden="1" x14ac:dyDescent="0.25">
      <c r="A802" t="s">
        <v>20</v>
      </c>
      <c r="B802">
        <v>3</v>
      </c>
      <c r="C802">
        <v>1</v>
      </c>
      <c r="D802">
        <v>52</v>
      </c>
      <c r="E802">
        <v>33.36</v>
      </c>
      <c r="F802">
        <v>1.5</v>
      </c>
      <c r="G802">
        <v>78</v>
      </c>
    </row>
    <row r="803" spans="1:7" hidden="1" x14ac:dyDescent="0.25">
      <c r="A803" t="s">
        <v>20</v>
      </c>
      <c r="B803">
        <v>3</v>
      </c>
      <c r="C803">
        <v>1</v>
      </c>
      <c r="D803">
        <v>44</v>
      </c>
      <c r="E803">
        <v>33.36</v>
      </c>
      <c r="F803">
        <v>1.5</v>
      </c>
      <c r="G803">
        <v>66</v>
      </c>
    </row>
    <row r="804" spans="1:7" hidden="1" x14ac:dyDescent="0.25">
      <c r="A804" t="s">
        <v>20</v>
      </c>
      <c r="B804">
        <v>3</v>
      </c>
      <c r="C804">
        <v>1</v>
      </c>
      <c r="D804">
        <v>60</v>
      </c>
      <c r="E804">
        <v>33.36</v>
      </c>
      <c r="F804">
        <v>1.5</v>
      </c>
      <c r="G804">
        <v>90</v>
      </c>
    </row>
    <row r="805" spans="1:7" hidden="1" x14ac:dyDescent="0.25">
      <c r="A805" t="s">
        <v>20</v>
      </c>
      <c r="B805">
        <v>3</v>
      </c>
      <c r="C805">
        <v>1</v>
      </c>
      <c r="D805">
        <v>45</v>
      </c>
      <c r="E805">
        <v>33.36</v>
      </c>
      <c r="F805">
        <v>1.5</v>
      </c>
      <c r="G805">
        <v>67.5</v>
      </c>
    </row>
    <row r="806" spans="1:7" hidden="1" x14ac:dyDescent="0.25">
      <c r="A806" t="s">
        <v>20</v>
      </c>
      <c r="B806">
        <v>3</v>
      </c>
      <c r="C806">
        <v>1</v>
      </c>
      <c r="D806">
        <v>41</v>
      </c>
      <c r="E806">
        <v>33.36</v>
      </c>
      <c r="F806">
        <v>1.5</v>
      </c>
      <c r="G806">
        <v>61.5</v>
      </c>
    </row>
    <row r="807" spans="1:7" hidden="1" x14ac:dyDescent="0.25">
      <c r="A807" t="s">
        <v>20</v>
      </c>
      <c r="B807">
        <v>3</v>
      </c>
      <c r="C807">
        <v>1</v>
      </c>
      <c r="D807">
        <v>38</v>
      </c>
      <c r="E807">
        <v>33.31</v>
      </c>
      <c r="F807">
        <v>1.5</v>
      </c>
      <c r="G807">
        <v>57</v>
      </c>
    </row>
    <row r="808" spans="1:7" hidden="1" x14ac:dyDescent="0.25">
      <c r="A808" t="s">
        <v>20</v>
      </c>
      <c r="B808">
        <v>3</v>
      </c>
      <c r="C808">
        <v>1</v>
      </c>
      <c r="D808">
        <v>35</v>
      </c>
      <c r="E808">
        <v>33.36</v>
      </c>
      <c r="F808">
        <v>1.5</v>
      </c>
      <c r="G808">
        <v>52.5</v>
      </c>
    </row>
    <row r="809" spans="1:7" hidden="1" x14ac:dyDescent="0.25">
      <c r="A809" t="s">
        <v>20</v>
      </c>
      <c r="B809">
        <v>3</v>
      </c>
      <c r="C809">
        <v>1</v>
      </c>
      <c r="D809">
        <v>34</v>
      </c>
      <c r="E809">
        <v>33.36</v>
      </c>
      <c r="F809">
        <v>1.5</v>
      </c>
      <c r="G809">
        <v>51</v>
      </c>
    </row>
    <row r="810" spans="1:7" hidden="1" x14ac:dyDescent="0.25">
      <c r="A810" t="s">
        <v>20</v>
      </c>
      <c r="B810">
        <v>3</v>
      </c>
      <c r="C810">
        <v>1</v>
      </c>
      <c r="D810">
        <v>33</v>
      </c>
      <c r="E810">
        <v>33.36</v>
      </c>
      <c r="F810">
        <v>1.5</v>
      </c>
      <c r="G810">
        <v>49.5</v>
      </c>
    </row>
    <row r="811" spans="1:7" hidden="1" x14ac:dyDescent="0.25">
      <c r="A811" t="s">
        <v>20</v>
      </c>
      <c r="B811">
        <v>3</v>
      </c>
      <c r="C811">
        <v>1</v>
      </c>
      <c r="D811">
        <v>36</v>
      </c>
      <c r="E811">
        <v>33.36</v>
      </c>
      <c r="F811">
        <v>1.5</v>
      </c>
      <c r="G811">
        <v>54</v>
      </c>
    </row>
    <row r="812" spans="1:7" hidden="1" x14ac:dyDescent="0.25">
      <c r="A812" t="s">
        <v>20</v>
      </c>
      <c r="B812">
        <v>3</v>
      </c>
      <c r="C812">
        <v>1</v>
      </c>
      <c r="D812">
        <v>33</v>
      </c>
      <c r="E812">
        <v>33.36</v>
      </c>
      <c r="F812">
        <v>1.5</v>
      </c>
      <c r="G812">
        <v>49.5</v>
      </c>
    </row>
    <row r="813" spans="1:7" hidden="1" x14ac:dyDescent="0.25">
      <c r="A813" t="s">
        <v>20</v>
      </c>
      <c r="B813">
        <v>3</v>
      </c>
      <c r="C813">
        <v>1</v>
      </c>
      <c r="D813">
        <v>33</v>
      </c>
      <c r="E813">
        <v>33.36</v>
      </c>
      <c r="F813">
        <v>1.5</v>
      </c>
      <c r="G813">
        <v>49.5</v>
      </c>
    </row>
    <row r="814" spans="1:7" hidden="1" x14ac:dyDescent="0.25">
      <c r="A814" t="s">
        <v>20</v>
      </c>
      <c r="B814">
        <v>3</v>
      </c>
      <c r="C814">
        <v>1</v>
      </c>
      <c r="D814">
        <v>36</v>
      </c>
      <c r="E814">
        <v>33.36</v>
      </c>
      <c r="F814">
        <v>1.5</v>
      </c>
      <c r="G814">
        <v>54</v>
      </c>
    </row>
    <row r="815" spans="1:7" hidden="1" x14ac:dyDescent="0.25">
      <c r="A815" t="s">
        <v>20</v>
      </c>
      <c r="B815">
        <v>3</v>
      </c>
      <c r="C815">
        <v>1</v>
      </c>
      <c r="D815">
        <v>45</v>
      </c>
      <c r="E815">
        <v>33.36</v>
      </c>
      <c r="F815">
        <v>1.5</v>
      </c>
      <c r="G815">
        <v>67.5</v>
      </c>
    </row>
    <row r="816" spans="1:7" hidden="1" x14ac:dyDescent="0.25">
      <c r="A816" t="s">
        <v>20</v>
      </c>
      <c r="B816">
        <v>3</v>
      </c>
      <c r="C816">
        <v>1</v>
      </c>
      <c r="D816">
        <v>37</v>
      </c>
      <c r="E816">
        <v>33.36</v>
      </c>
      <c r="F816">
        <v>1.5</v>
      </c>
      <c r="G816">
        <v>55.5</v>
      </c>
    </row>
    <row r="817" spans="1:7" hidden="1" x14ac:dyDescent="0.25">
      <c r="A817" t="s">
        <v>20</v>
      </c>
      <c r="B817">
        <v>3</v>
      </c>
      <c r="C817">
        <v>1</v>
      </c>
      <c r="D817">
        <v>44</v>
      </c>
      <c r="E817">
        <v>33.36</v>
      </c>
      <c r="F817">
        <v>1.5</v>
      </c>
      <c r="G817">
        <v>66</v>
      </c>
    </row>
    <row r="818" spans="1:7" hidden="1" x14ac:dyDescent="0.25">
      <c r="A818" t="s">
        <v>20</v>
      </c>
      <c r="B818">
        <v>3</v>
      </c>
      <c r="C818">
        <v>1</v>
      </c>
      <c r="D818">
        <v>40</v>
      </c>
      <c r="E818">
        <v>33.35</v>
      </c>
      <c r="F818">
        <v>1.5</v>
      </c>
      <c r="G818">
        <v>60</v>
      </c>
    </row>
    <row r="819" spans="1:7" hidden="1" x14ac:dyDescent="0.25">
      <c r="A819" t="s">
        <v>20</v>
      </c>
      <c r="B819">
        <v>3</v>
      </c>
      <c r="C819">
        <v>1</v>
      </c>
      <c r="D819">
        <v>47</v>
      </c>
      <c r="E819">
        <v>33.36</v>
      </c>
      <c r="F819">
        <v>1.5</v>
      </c>
      <c r="G819">
        <v>70.5</v>
      </c>
    </row>
    <row r="820" spans="1:7" hidden="1" x14ac:dyDescent="0.25">
      <c r="A820" t="s">
        <v>20</v>
      </c>
      <c r="B820">
        <v>3</v>
      </c>
      <c r="C820">
        <v>1</v>
      </c>
      <c r="D820">
        <v>40</v>
      </c>
      <c r="E820">
        <v>33.36</v>
      </c>
      <c r="F820">
        <v>1.5</v>
      </c>
      <c r="G820">
        <v>60</v>
      </c>
    </row>
    <row r="821" spans="1:7" hidden="1" x14ac:dyDescent="0.25">
      <c r="A821" t="s">
        <v>20</v>
      </c>
      <c r="B821">
        <v>3</v>
      </c>
      <c r="C821">
        <v>1</v>
      </c>
      <c r="D821">
        <v>36</v>
      </c>
      <c r="E821">
        <v>33.36</v>
      </c>
      <c r="F821">
        <v>1.5</v>
      </c>
      <c r="G821">
        <v>54</v>
      </c>
    </row>
    <row r="822" spans="1:7" hidden="1" x14ac:dyDescent="0.25">
      <c r="A822" t="s">
        <v>20</v>
      </c>
      <c r="B822">
        <v>3</v>
      </c>
      <c r="C822">
        <v>1</v>
      </c>
      <c r="D822">
        <v>38</v>
      </c>
      <c r="E822">
        <v>33.36</v>
      </c>
      <c r="F822">
        <v>1.5</v>
      </c>
      <c r="G822">
        <v>57</v>
      </c>
    </row>
    <row r="823" spans="1:7" hidden="1" x14ac:dyDescent="0.25">
      <c r="A823" t="s">
        <v>20</v>
      </c>
      <c r="B823">
        <v>3</v>
      </c>
      <c r="C823">
        <v>1</v>
      </c>
      <c r="D823">
        <v>35</v>
      </c>
      <c r="E823">
        <v>33.36</v>
      </c>
      <c r="F823">
        <v>1.5</v>
      </c>
      <c r="G823">
        <v>52.5</v>
      </c>
    </row>
    <row r="824" spans="1:7" hidden="1" x14ac:dyDescent="0.25">
      <c r="A824" t="s">
        <v>20</v>
      </c>
      <c r="B824">
        <v>3</v>
      </c>
      <c r="C824">
        <v>1</v>
      </c>
      <c r="D824">
        <v>35</v>
      </c>
      <c r="E824">
        <v>32.99</v>
      </c>
      <c r="F824">
        <v>1.5</v>
      </c>
      <c r="G824">
        <v>52.5</v>
      </c>
    </row>
    <row r="825" spans="1:7" hidden="1" x14ac:dyDescent="0.25">
      <c r="A825" t="s">
        <v>20</v>
      </c>
      <c r="B825">
        <v>3</v>
      </c>
      <c r="C825">
        <v>1</v>
      </c>
      <c r="D825">
        <v>34</v>
      </c>
      <c r="E825">
        <v>32.26</v>
      </c>
      <c r="F825">
        <v>1.5</v>
      </c>
      <c r="G825">
        <v>51</v>
      </c>
    </row>
    <row r="826" spans="1:7" hidden="1" x14ac:dyDescent="0.25">
      <c r="A826" t="s">
        <v>20</v>
      </c>
      <c r="B826">
        <v>3</v>
      </c>
      <c r="C826">
        <v>1</v>
      </c>
      <c r="D826">
        <v>38</v>
      </c>
      <c r="E826">
        <v>32.39</v>
      </c>
      <c r="F826">
        <v>1.5</v>
      </c>
      <c r="G826">
        <v>57</v>
      </c>
    </row>
    <row r="827" spans="1:7" hidden="1" x14ac:dyDescent="0.25">
      <c r="A827" t="s">
        <v>20</v>
      </c>
      <c r="B827">
        <v>3</v>
      </c>
      <c r="C827">
        <v>1</v>
      </c>
      <c r="D827">
        <v>43</v>
      </c>
      <c r="E827">
        <v>33.1</v>
      </c>
      <c r="F827">
        <v>1.5</v>
      </c>
      <c r="G827">
        <v>64.5</v>
      </c>
    </row>
    <row r="828" spans="1:7" hidden="1" x14ac:dyDescent="0.25">
      <c r="A828" t="s">
        <v>20</v>
      </c>
      <c r="B828">
        <v>3</v>
      </c>
      <c r="C828">
        <v>1</v>
      </c>
      <c r="D828">
        <v>49</v>
      </c>
      <c r="E828">
        <v>33.35</v>
      </c>
      <c r="F828">
        <v>1.5</v>
      </c>
      <c r="G828">
        <v>73.5</v>
      </c>
    </row>
    <row r="829" spans="1:7" hidden="1" x14ac:dyDescent="0.25">
      <c r="A829" t="s">
        <v>20</v>
      </c>
      <c r="B829">
        <v>3</v>
      </c>
      <c r="C829">
        <v>1</v>
      </c>
      <c r="D829">
        <v>49</v>
      </c>
      <c r="E829">
        <v>33.36</v>
      </c>
      <c r="F829">
        <v>1.5</v>
      </c>
      <c r="G829">
        <v>73.5</v>
      </c>
    </row>
    <row r="830" spans="1:7" hidden="1" x14ac:dyDescent="0.25">
      <c r="A830" t="s">
        <v>20</v>
      </c>
      <c r="B830">
        <v>3</v>
      </c>
      <c r="C830">
        <v>1</v>
      </c>
      <c r="D830">
        <v>41</v>
      </c>
      <c r="E830">
        <v>33.36</v>
      </c>
      <c r="F830">
        <v>1.5</v>
      </c>
      <c r="G830">
        <v>61.5</v>
      </c>
    </row>
    <row r="831" spans="1:7" hidden="1" x14ac:dyDescent="0.25">
      <c r="A831" t="s">
        <v>20</v>
      </c>
      <c r="B831">
        <v>3</v>
      </c>
      <c r="C831">
        <v>1</v>
      </c>
      <c r="D831">
        <v>42</v>
      </c>
      <c r="E831">
        <v>33.36</v>
      </c>
      <c r="F831">
        <v>1.5</v>
      </c>
      <c r="G831">
        <v>63</v>
      </c>
    </row>
    <row r="832" spans="1:7" hidden="1" x14ac:dyDescent="0.25">
      <c r="A832" t="s">
        <v>21</v>
      </c>
      <c r="B832">
        <v>2</v>
      </c>
      <c r="C832">
        <v>0</v>
      </c>
      <c r="D832">
        <v>34</v>
      </c>
      <c r="E832">
        <v>47.95</v>
      </c>
      <c r="F832">
        <v>2.5</v>
      </c>
      <c r="G832">
        <v>85</v>
      </c>
    </row>
    <row r="833" spans="1:7" hidden="1" x14ac:dyDescent="0.25">
      <c r="A833" t="s">
        <v>21</v>
      </c>
      <c r="B833">
        <v>2</v>
      </c>
      <c r="C833">
        <v>0</v>
      </c>
      <c r="D833">
        <v>46</v>
      </c>
      <c r="E833">
        <v>38.729999999999997</v>
      </c>
      <c r="F833">
        <v>2.5</v>
      </c>
      <c r="G833">
        <v>115</v>
      </c>
    </row>
    <row r="834" spans="1:7" hidden="1" x14ac:dyDescent="0.25">
      <c r="A834" t="s">
        <v>21</v>
      </c>
      <c r="B834">
        <v>2</v>
      </c>
      <c r="C834">
        <v>0</v>
      </c>
      <c r="D834">
        <v>33</v>
      </c>
      <c r="E834">
        <v>44.7</v>
      </c>
      <c r="F834">
        <v>2.5</v>
      </c>
      <c r="G834">
        <v>82.5</v>
      </c>
    </row>
    <row r="835" spans="1:7" hidden="1" x14ac:dyDescent="0.25">
      <c r="A835" t="s">
        <v>21</v>
      </c>
      <c r="B835">
        <v>2</v>
      </c>
      <c r="C835">
        <v>0</v>
      </c>
      <c r="D835">
        <v>34</v>
      </c>
      <c r="E835">
        <v>51.14</v>
      </c>
      <c r="F835">
        <v>2.5</v>
      </c>
      <c r="G835">
        <v>85</v>
      </c>
    </row>
    <row r="836" spans="1:7" hidden="1" x14ac:dyDescent="0.25">
      <c r="A836" t="s">
        <v>21</v>
      </c>
      <c r="B836">
        <v>2</v>
      </c>
      <c r="C836">
        <v>0</v>
      </c>
      <c r="D836">
        <v>35</v>
      </c>
      <c r="E836">
        <v>48.59</v>
      </c>
      <c r="F836">
        <v>2.5</v>
      </c>
      <c r="G836">
        <v>87.5</v>
      </c>
    </row>
    <row r="837" spans="1:7" hidden="1" x14ac:dyDescent="0.25">
      <c r="A837" t="s">
        <v>21</v>
      </c>
      <c r="B837">
        <v>2</v>
      </c>
      <c r="C837">
        <v>0</v>
      </c>
      <c r="D837">
        <v>44</v>
      </c>
      <c r="E837">
        <v>43.79</v>
      </c>
      <c r="F837">
        <v>2.5</v>
      </c>
      <c r="G837">
        <v>110</v>
      </c>
    </row>
    <row r="838" spans="1:7" hidden="1" x14ac:dyDescent="0.25">
      <c r="A838" t="s">
        <v>21</v>
      </c>
      <c r="B838">
        <v>2</v>
      </c>
      <c r="C838">
        <v>0</v>
      </c>
      <c r="D838">
        <v>46</v>
      </c>
      <c r="E838">
        <v>42.09</v>
      </c>
      <c r="F838">
        <v>2.5</v>
      </c>
      <c r="G838">
        <v>115</v>
      </c>
    </row>
    <row r="839" spans="1:7" hidden="1" x14ac:dyDescent="0.25">
      <c r="A839" t="s">
        <v>21</v>
      </c>
      <c r="B839">
        <v>2</v>
      </c>
      <c r="C839">
        <v>0</v>
      </c>
      <c r="D839">
        <v>34</v>
      </c>
      <c r="E839">
        <v>46.4</v>
      </c>
      <c r="F839">
        <v>2.5</v>
      </c>
      <c r="G839">
        <v>85</v>
      </c>
    </row>
    <row r="840" spans="1:7" hidden="1" x14ac:dyDescent="0.25">
      <c r="A840" t="s">
        <v>21</v>
      </c>
      <c r="B840">
        <v>2</v>
      </c>
      <c r="C840">
        <v>0</v>
      </c>
      <c r="D840">
        <v>41</v>
      </c>
      <c r="E840">
        <v>47.68</v>
      </c>
      <c r="F840">
        <v>2.5</v>
      </c>
      <c r="G840">
        <v>102.5</v>
      </c>
    </row>
    <row r="841" spans="1:7" hidden="1" x14ac:dyDescent="0.25">
      <c r="A841" t="s">
        <v>21</v>
      </c>
      <c r="B841">
        <v>2</v>
      </c>
      <c r="C841">
        <v>0</v>
      </c>
      <c r="D841">
        <v>36</v>
      </c>
      <c r="E841">
        <v>43.68</v>
      </c>
      <c r="F841">
        <v>2.5</v>
      </c>
      <c r="G841">
        <v>90</v>
      </c>
    </row>
    <row r="842" spans="1:7" hidden="1" x14ac:dyDescent="0.25">
      <c r="A842" t="s">
        <v>21</v>
      </c>
      <c r="B842">
        <v>2</v>
      </c>
      <c r="C842">
        <v>0</v>
      </c>
      <c r="D842">
        <v>35</v>
      </c>
      <c r="E842">
        <v>49.39</v>
      </c>
      <c r="F842">
        <v>2.5</v>
      </c>
      <c r="G842">
        <v>87.5</v>
      </c>
    </row>
    <row r="843" spans="1:7" hidden="1" x14ac:dyDescent="0.25">
      <c r="A843" t="s">
        <v>21</v>
      </c>
      <c r="B843">
        <v>2</v>
      </c>
      <c r="C843">
        <v>0</v>
      </c>
      <c r="D843">
        <v>32</v>
      </c>
      <c r="E843">
        <v>48.16</v>
      </c>
      <c r="F843">
        <v>2.5</v>
      </c>
      <c r="G843">
        <v>80</v>
      </c>
    </row>
    <row r="844" spans="1:7" hidden="1" x14ac:dyDescent="0.25">
      <c r="A844" t="s">
        <v>21</v>
      </c>
      <c r="B844">
        <v>2</v>
      </c>
      <c r="C844">
        <v>0</v>
      </c>
      <c r="D844">
        <v>34</v>
      </c>
      <c r="E844">
        <v>47.36</v>
      </c>
      <c r="F844">
        <v>2.5</v>
      </c>
      <c r="G844">
        <v>85</v>
      </c>
    </row>
    <row r="845" spans="1:7" hidden="1" x14ac:dyDescent="0.25">
      <c r="A845" t="s">
        <v>21</v>
      </c>
      <c r="B845">
        <v>2</v>
      </c>
      <c r="C845">
        <v>0</v>
      </c>
      <c r="D845">
        <v>32</v>
      </c>
      <c r="E845">
        <v>49.76</v>
      </c>
      <c r="F845">
        <v>2.5</v>
      </c>
      <c r="G845">
        <v>80</v>
      </c>
    </row>
    <row r="846" spans="1:7" hidden="1" x14ac:dyDescent="0.25">
      <c r="A846" t="s">
        <v>21</v>
      </c>
      <c r="B846">
        <v>2</v>
      </c>
      <c r="C846">
        <v>0</v>
      </c>
      <c r="D846">
        <v>33</v>
      </c>
      <c r="E846">
        <v>48.43</v>
      </c>
      <c r="F846">
        <v>2.5</v>
      </c>
      <c r="G846">
        <v>82.5</v>
      </c>
    </row>
    <row r="847" spans="1:7" hidden="1" x14ac:dyDescent="0.25">
      <c r="A847" t="s">
        <v>21</v>
      </c>
      <c r="B847">
        <v>2</v>
      </c>
      <c r="C847">
        <v>0</v>
      </c>
      <c r="D847">
        <v>30</v>
      </c>
      <c r="E847">
        <v>49.71</v>
      </c>
      <c r="F847">
        <v>2.5</v>
      </c>
      <c r="G847">
        <v>75</v>
      </c>
    </row>
    <row r="848" spans="1:7" hidden="1" x14ac:dyDescent="0.25">
      <c r="A848" t="s">
        <v>21</v>
      </c>
      <c r="B848">
        <v>2</v>
      </c>
      <c r="C848">
        <v>0</v>
      </c>
      <c r="D848">
        <v>32</v>
      </c>
      <c r="E848">
        <v>48.16</v>
      </c>
      <c r="F848">
        <v>2.5</v>
      </c>
      <c r="G848">
        <v>80</v>
      </c>
    </row>
    <row r="849" spans="1:7" hidden="1" x14ac:dyDescent="0.25">
      <c r="A849" t="s">
        <v>21</v>
      </c>
      <c r="B849">
        <v>2</v>
      </c>
      <c r="C849">
        <v>0</v>
      </c>
      <c r="D849">
        <v>32</v>
      </c>
      <c r="E849">
        <v>48.43</v>
      </c>
      <c r="F849">
        <v>2.5</v>
      </c>
      <c r="G849">
        <v>80</v>
      </c>
    </row>
    <row r="850" spans="1:7" hidden="1" x14ac:dyDescent="0.25">
      <c r="A850" t="s">
        <v>21</v>
      </c>
      <c r="B850">
        <v>2</v>
      </c>
      <c r="C850">
        <v>0</v>
      </c>
      <c r="D850">
        <v>29</v>
      </c>
      <c r="E850">
        <v>50.61</v>
      </c>
      <c r="F850">
        <v>2.5</v>
      </c>
      <c r="G850">
        <v>72.5</v>
      </c>
    </row>
    <row r="851" spans="1:7" hidden="1" x14ac:dyDescent="0.25">
      <c r="A851" t="s">
        <v>21</v>
      </c>
      <c r="B851">
        <v>2</v>
      </c>
      <c r="C851">
        <v>0</v>
      </c>
      <c r="D851">
        <v>35</v>
      </c>
      <c r="E851">
        <v>48.43</v>
      </c>
      <c r="F851">
        <v>2.5</v>
      </c>
      <c r="G851">
        <v>87.5</v>
      </c>
    </row>
    <row r="852" spans="1:7" hidden="1" x14ac:dyDescent="0.25">
      <c r="A852" t="s">
        <v>21</v>
      </c>
      <c r="B852">
        <v>2</v>
      </c>
      <c r="C852">
        <v>0</v>
      </c>
      <c r="D852">
        <v>42</v>
      </c>
      <c r="E852">
        <v>45.76</v>
      </c>
      <c r="F852">
        <v>2.5</v>
      </c>
      <c r="G852">
        <v>105</v>
      </c>
    </row>
    <row r="853" spans="1:7" hidden="1" x14ac:dyDescent="0.25">
      <c r="A853" t="s">
        <v>22</v>
      </c>
      <c r="B853">
        <v>3</v>
      </c>
      <c r="C853">
        <v>1</v>
      </c>
      <c r="D853">
        <v>48</v>
      </c>
      <c r="E853">
        <v>44.4</v>
      </c>
      <c r="F853">
        <v>4.95</v>
      </c>
      <c r="G853">
        <v>237.59</v>
      </c>
    </row>
    <row r="854" spans="1:7" hidden="1" x14ac:dyDescent="0.25">
      <c r="A854" t="s">
        <v>22</v>
      </c>
      <c r="B854">
        <v>3</v>
      </c>
      <c r="C854">
        <v>1</v>
      </c>
      <c r="D854">
        <v>33</v>
      </c>
      <c r="E854">
        <v>44.4</v>
      </c>
      <c r="F854">
        <v>4.95</v>
      </c>
      <c r="G854">
        <v>163.34</v>
      </c>
    </row>
    <row r="855" spans="1:7" hidden="1" x14ac:dyDescent="0.25">
      <c r="A855" t="s">
        <v>22</v>
      </c>
      <c r="B855">
        <v>3</v>
      </c>
      <c r="C855">
        <v>1</v>
      </c>
      <c r="D855">
        <v>34</v>
      </c>
      <c r="E855">
        <v>44.4</v>
      </c>
      <c r="F855">
        <v>4.95</v>
      </c>
      <c r="G855">
        <v>168.29</v>
      </c>
    </row>
    <row r="856" spans="1:7" hidden="1" x14ac:dyDescent="0.25">
      <c r="A856" t="s">
        <v>22</v>
      </c>
      <c r="B856">
        <v>3</v>
      </c>
      <c r="C856">
        <v>1</v>
      </c>
      <c r="D856">
        <v>35</v>
      </c>
      <c r="E856">
        <v>44.4</v>
      </c>
      <c r="F856">
        <v>4.95</v>
      </c>
      <c r="G856">
        <v>173.25</v>
      </c>
    </row>
    <row r="857" spans="1:7" hidden="1" x14ac:dyDescent="0.25">
      <c r="A857" t="s">
        <v>22</v>
      </c>
      <c r="B857">
        <v>3</v>
      </c>
      <c r="C857">
        <v>1</v>
      </c>
      <c r="D857">
        <v>49</v>
      </c>
      <c r="E857">
        <v>44.4</v>
      </c>
      <c r="F857">
        <v>4.95</v>
      </c>
      <c r="G857">
        <v>242.54</v>
      </c>
    </row>
    <row r="858" spans="1:7" hidden="1" x14ac:dyDescent="0.25">
      <c r="A858" t="s">
        <v>22</v>
      </c>
      <c r="B858">
        <v>3</v>
      </c>
      <c r="C858">
        <v>1</v>
      </c>
      <c r="D858">
        <v>52</v>
      </c>
      <c r="E858">
        <v>44.4</v>
      </c>
      <c r="F858">
        <v>4.95</v>
      </c>
      <c r="G858">
        <v>257.39</v>
      </c>
    </row>
    <row r="859" spans="1:7" hidden="1" x14ac:dyDescent="0.25">
      <c r="A859" t="s">
        <v>22</v>
      </c>
      <c r="B859">
        <v>3</v>
      </c>
      <c r="C859">
        <v>1</v>
      </c>
      <c r="D859">
        <v>59</v>
      </c>
      <c r="E859">
        <v>44.4</v>
      </c>
      <c r="F859">
        <v>4.95</v>
      </c>
      <c r="G859">
        <v>292.04000000000002</v>
      </c>
    </row>
    <row r="860" spans="1:7" hidden="1" x14ac:dyDescent="0.25">
      <c r="A860" t="s">
        <v>22</v>
      </c>
      <c r="B860">
        <v>3</v>
      </c>
      <c r="C860">
        <v>1</v>
      </c>
      <c r="D860">
        <v>63</v>
      </c>
      <c r="E860">
        <v>44.4</v>
      </c>
      <c r="F860">
        <v>4.95</v>
      </c>
      <c r="G860">
        <v>311.83999999999997</v>
      </c>
    </row>
    <row r="861" spans="1:7" hidden="1" x14ac:dyDescent="0.25">
      <c r="A861" t="s">
        <v>22</v>
      </c>
      <c r="B861">
        <v>3</v>
      </c>
      <c r="C861">
        <v>1</v>
      </c>
      <c r="D861">
        <v>61</v>
      </c>
      <c r="E861">
        <v>44.4</v>
      </c>
      <c r="F861">
        <v>4.95</v>
      </c>
      <c r="G861">
        <v>301.94</v>
      </c>
    </row>
    <row r="862" spans="1:7" hidden="1" x14ac:dyDescent="0.25">
      <c r="A862" t="s">
        <v>22</v>
      </c>
      <c r="B862">
        <v>3</v>
      </c>
      <c r="C862">
        <v>1</v>
      </c>
      <c r="D862">
        <v>50</v>
      </c>
      <c r="E862">
        <v>44.4</v>
      </c>
      <c r="F862">
        <v>4.95</v>
      </c>
      <c r="G862">
        <v>247.49</v>
      </c>
    </row>
    <row r="863" spans="1:7" hidden="1" x14ac:dyDescent="0.25">
      <c r="A863" t="s">
        <v>22</v>
      </c>
      <c r="B863">
        <v>3</v>
      </c>
      <c r="C863">
        <v>1</v>
      </c>
      <c r="D863">
        <v>36</v>
      </c>
      <c r="E863">
        <v>44.4</v>
      </c>
      <c r="F863">
        <v>4.95</v>
      </c>
      <c r="G863">
        <v>178.19</v>
      </c>
    </row>
    <row r="864" spans="1:7" hidden="1" x14ac:dyDescent="0.25">
      <c r="A864" t="s">
        <v>22</v>
      </c>
      <c r="B864">
        <v>3</v>
      </c>
      <c r="C864">
        <v>1</v>
      </c>
      <c r="D864">
        <v>46</v>
      </c>
      <c r="E864">
        <v>44.4</v>
      </c>
      <c r="F864">
        <v>4.95</v>
      </c>
      <c r="G864">
        <v>227.69</v>
      </c>
    </row>
    <row r="865" spans="1:7" hidden="1" x14ac:dyDescent="0.25">
      <c r="A865" t="s">
        <v>22</v>
      </c>
      <c r="B865">
        <v>3</v>
      </c>
      <c r="C865">
        <v>1</v>
      </c>
      <c r="D865">
        <v>34</v>
      </c>
      <c r="E865">
        <v>43.47</v>
      </c>
      <c r="F865">
        <v>4.95</v>
      </c>
      <c r="G865">
        <v>168.29</v>
      </c>
    </row>
    <row r="866" spans="1:7" hidden="1" x14ac:dyDescent="0.25">
      <c r="A866" t="s">
        <v>22</v>
      </c>
      <c r="B866">
        <v>3</v>
      </c>
      <c r="C866">
        <v>1</v>
      </c>
      <c r="D866">
        <v>47</v>
      </c>
      <c r="E866">
        <v>44.4</v>
      </c>
      <c r="F866">
        <v>4.95</v>
      </c>
      <c r="G866">
        <v>232.64</v>
      </c>
    </row>
    <row r="867" spans="1:7" hidden="1" x14ac:dyDescent="0.25">
      <c r="A867" t="s">
        <v>22</v>
      </c>
      <c r="B867">
        <v>3</v>
      </c>
      <c r="C867">
        <v>1</v>
      </c>
      <c r="D867">
        <v>39</v>
      </c>
      <c r="E867">
        <v>44.4</v>
      </c>
      <c r="F867">
        <v>4.95</v>
      </c>
      <c r="G867">
        <v>193.04</v>
      </c>
    </row>
    <row r="868" spans="1:7" hidden="1" x14ac:dyDescent="0.25">
      <c r="A868" t="s">
        <v>22</v>
      </c>
      <c r="B868">
        <v>3</v>
      </c>
      <c r="C868">
        <v>1</v>
      </c>
      <c r="D868">
        <v>41</v>
      </c>
      <c r="E868">
        <v>44.4</v>
      </c>
      <c r="F868">
        <v>4.95</v>
      </c>
      <c r="G868">
        <v>202.94</v>
      </c>
    </row>
    <row r="869" spans="1:7" hidden="1" x14ac:dyDescent="0.25">
      <c r="A869" t="s">
        <v>22</v>
      </c>
      <c r="B869">
        <v>3</v>
      </c>
      <c r="C869">
        <v>1</v>
      </c>
      <c r="D869">
        <v>47</v>
      </c>
      <c r="E869">
        <v>44.4</v>
      </c>
      <c r="F869">
        <v>4.95</v>
      </c>
      <c r="G869">
        <v>232.64</v>
      </c>
    </row>
    <row r="870" spans="1:7" hidden="1" x14ac:dyDescent="0.25">
      <c r="A870" t="s">
        <v>22</v>
      </c>
      <c r="B870">
        <v>3</v>
      </c>
      <c r="C870">
        <v>1</v>
      </c>
      <c r="D870">
        <v>38</v>
      </c>
      <c r="E870">
        <v>43.48</v>
      </c>
      <c r="F870">
        <v>4.95</v>
      </c>
      <c r="G870">
        <v>188.09</v>
      </c>
    </row>
    <row r="871" spans="1:7" hidden="1" x14ac:dyDescent="0.25">
      <c r="A871" t="s">
        <v>22</v>
      </c>
      <c r="B871">
        <v>3</v>
      </c>
      <c r="C871">
        <v>1</v>
      </c>
      <c r="D871">
        <v>52</v>
      </c>
      <c r="E871">
        <v>43.47</v>
      </c>
      <c r="F871">
        <v>4.95</v>
      </c>
      <c r="G871">
        <v>257.39</v>
      </c>
    </row>
    <row r="872" spans="1:7" hidden="1" x14ac:dyDescent="0.25">
      <c r="A872" t="s">
        <v>22</v>
      </c>
      <c r="B872">
        <v>3</v>
      </c>
      <c r="C872">
        <v>1</v>
      </c>
      <c r="D872">
        <v>44</v>
      </c>
      <c r="E872">
        <v>43.48</v>
      </c>
      <c r="F872">
        <v>4.95</v>
      </c>
      <c r="G872">
        <v>217.79</v>
      </c>
    </row>
    <row r="873" spans="1:7" hidden="1" x14ac:dyDescent="0.25">
      <c r="A873" t="s">
        <v>22</v>
      </c>
      <c r="B873">
        <v>3</v>
      </c>
      <c r="C873">
        <v>1</v>
      </c>
      <c r="D873">
        <v>60</v>
      </c>
      <c r="E873">
        <v>43.48</v>
      </c>
      <c r="F873">
        <v>4.95</v>
      </c>
      <c r="G873">
        <v>297</v>
      </c>
    </row>
    <row r="874" spans="1:7" hidden="1" x14ac:dyDescent="0.25">
      <c r="A874" t="s">
        <v>22</v>
      </c>
      <c r="B874">
        <v>3</v>
      </c>
      <c r="C874">
        <v>1</v>
      </c>
      <c r="D874">
        <v>41</v>
      </c>
      <c r="E874">
        <v>43.48</v>
      </c>
      <c r="F874">
        <v>4.95</v>
      </c>
      <c r="G874">
        <v>202.94</v>
      </c>
    </row>
    <row r="875" spans="1:7" hidden="1" x14ac:dyDescent="0.25">
      <c r="A875" t="s">
        <v>22</v>
      </c>
      <c r="B875">
        <v>3</v>
      </c>
      <c r="C875">
        <v>1</v>
      </c>
      <c r="D875">
        <v>45</v>
      </c>
      <c r="E875">
        <v>44.4</v>
      </c>
      <c r="F875">
        <v>4.95</v>
      </c>
      <c r="G875">
        <v>222.74</v>
      </c>
    </row>
    <row r="876" spans="1:7" hidden="1" x14ac:dyDescent="0.25">
      <c r="A876" t="s">
        <v>22</v>
      </c>
      <c r="B876">
        <v>3</v>
      </c>
      <c r="C876">
        <v>1</v>
      </c>
      <c r="D876">
        <v>44</v>
      </c>
      <c r="E876">
        <v>44.4</v>
      </c>
      <c r="F876">
        <v>4.95</v>
      </c>
      <c r="G876">
        <v>217.79</v>
      </c>
    </row>
    <row r="877" spans="1:7" hidden="1" x14ac:dyDescent="0.25">
      <c r="A877" t="s">
        <v>22</v>
      </c>
      <c r="B877">
        <v>3</v>
      </c>
      <c r="C877">
        <v>1</v>
      </c>
      <c r="D877">
        <v>40</v>
      </c>
      <c r="E877">
        <v>43.48</v>
      </c>
      <c r="F877">
        <v>4.95</v>
      </c>
      <c r="G877">
        <v>198</v>
      </c>
    </row>
    <row r="878" spans="1:7" hidden="1" x14ac:dyDescent="0.25">
      <c r="A878" t="s">
        <v>22</v>
      </c>
      <c r="B878">
        <v>3</v>
      </c>
      <c r="C878">
        <v>1</v>
      </c>
      <c r="D878">
        <v>33</v>
      </c>
      <c r="E878">
        <v>44.4</v>
      </c>
      <c r="F878">
        <v>4.95</v>
      </c>
      <c r="G878">
        <v>163.34</v>
      </c>
    </row>
    <row r="879" spans="1:7" hidden="1" x14ac:dyDescent="0.25">
      <c r="A879" t="s">
        <v>22</v>
      </c>
      <c r="B879">
        <v>3</v>
      </c>
      <c r="C879">
        <v>1</v>
      </c>
      <c r="D879">
        <v>42</v>
      </c>
      <c r="E879">
        <v>44.4</v>
      </c>
      <c r="F879">
        <v>4.95</v>
      </c>
      <c r="G879">
        <v>207.89</v>
      </c>
    </row>
    <row r="880" spans="1:7" hidden="1" x14ac:dyDescent="0.25">
      <c r="A880" t="s">
        <v>22</v>
      </c>
      <c r="B880">
        <v>3</v>
      </c>
      <c r="C880">
        <v>1</v>
      </c>
      <c r="D880">
        <v>42</v>
      </c>
      <c r="E880">
        <v>44.4</v>
      </c>
      <c r="F880">
        <v>4.95</v>
      </c>
      <c r="G880">
        <v>207.89</v>
      </c>
    </row>
    <row r="881" spans="1:7" hidden="1" x14ac:dyDescent="0.25">
      <c r="A881" t="s">
        <v>22</v>
      </c>
      <c r="B881">
        <v>3</v>
      </c>
      <c r="C881">
        <v>1</v>
      </c>
      <c r="D881">
        <v>52</v>
      </c>
      <c r="E881">
        <v>44.4</v>
      </c>
      <c r="F881">
        <v>4.95</v>
      </c>
      <c r="G881">
        <v>257.39</v>
      </c>
    </row>
    <row r="882" spans="1:7" hidden="1" x14ac:dyDescent="0.25">
      <c r="A882" t="s">
        <v>22</v>
      </c>
      <c r="B882">
        <v>3</v>
      </c>
      <c r="C882">
        <v>1</v>
      </c>
      <c r="D882">
        <v>47</v>
      </c>
      <c r="E882">
        <v>44.4</v>
      </c>
      <c r="F882">
        <v>4.95</v>
      </c>
      <c r="G882">
        <v>232.64</v>
      </c>
    </row>
    <row r="883" spans="1:7" hidden="1" x14ac:dyDescent="0.25">
      <c r="A883" t="s">
        <v>22</v>
      </c>
      <c r="B883">
        <v>3</v>
      </c>
      <c r="C883">
        <v>1</v>
      </c>
      <c r="D883">
        <v>54</v>
      </c>
      <c r="E883">
        <v>44.4</v>
      </c>
      <c r="F883">
        <v>4.95</v>
      </c>
      <c r="G883">
        <v>267.29000000000002</v>
      </c>
    </row>
    <row r="884" spans="1:7" hidden="1" x14ac:dyDescent="0.25">
      <c r="A884" t="s">
        <v>22</v>
      </c>
      <c r="B884">
        <v>3</v>
      </c>
      <c r="C884">
        <v>1</v>
      </c>
      <c r="D884">
        <v>49</v>
      </c>
      <c r="E884">
        <v>44.4</v>
      </c>
      <c r="F884">
        <v>4.95</v>
      </c>
      <c r="G884">
        <v>242.54</v>
      </c>
    </row>
    <row r="885" spans="1:7" hidden="1" x14ac:dyDescent="0.25">
      <c r="A885" t="s">
        <v>22</v>
      </c>
      <c r="B885">
        <v>3</v>
      </c>
      <c r="C885">
        <v>1</v>
      </c>
      <c r="D885">
        <v>43</v>
      </c>
      <c r="E885">
        <v>44.4</v>
      </c>
      <c r="F885">
        <v>4.95</v>
      </c>
      <c r="G885">
        <v>212.84</v>
      </c>
    </row>
    <row r="886" spans="1:7" hidden="1" x14ac:dyDescent="0.25">
      <c r="A886" t="s">
        <v>22</v>
      </c>
      <c r="B886">
        <v>3</v>
      </c>
      <c r="C886">
        <v>1</v>
      </c>
      <c r="D886">
        <v>38</v>
      </c>
      <c r="E886">
        <v>44.4</v>
      </c>
      <c r="F886">
        <v>4.95</v>
      </c>
      <c r="G886">
        <v>188.09</v>
      </c>
    </row>
    <row r="887" spans="1:7" hidden="1" x14ac:dyDescent="0.25">
      <c r="A887" t="s">
        <v>22</v>
      </c>
      <c r="B887">
        <v>3</v>
      </c>
      <c r="C887">
        <v>1</v>
      </c>
      <c r="D887">
        <v>34</v>
      </c>
      <c r="E887">
        <v>44.4</v>
      </c>
      <c r="F887">
        <v>4.95</v>
      </c>
      <c r="G887">
        <v>168.29</v>
      </c>
    </row>
    <row r="888" spans="1:7" hidden="1" x14ac:dyDescent="0.25">
      <c r="A888" t="s">
        <v>22</v>
      </c>
      <c r="B888">
        <v>3</v>
      </c>
      <c r="C888">
        <v>1</v>
      </c>
      <c r="D888">
        <v>35</v>
      </c>
      <c r="E888">
        <v>44.4</v>
      </c>
      <c r="F888">
        <v>4.95</v>
      </c>
      <c r="G888">
        <v>173.25</v>
      </c>
    </row>
    <row r="889" spans="1:7" hidden="1" x14ac:dyDescent="0.25">
      <c r="A889" t="s">
        <v>22</v>
      </c>
      <c r="B889">
        <v>3</v>
      </c>
      <c r="C889">
        <v>1</v>
      </c>
      <c r="D889">
        <v>37</v>
      </c>
      <c r="E889">
        <v>44.4</v>
      </c>
      <c r="F889">
        <v>4.95</v>
      </c>
      <c r="G889">
        <v>183.14</v>
      </c>
    </row>
    <row r="890" spans="1:7" hidden="1" x14ac:dyDescent="0.25">
      <c r="A890" t="s">
        <v>22</v>
      </c>
      <c r="B890">
        <v>3</v>
      </c>
      <c r="C890">
        <v>1</v>
      </c>
      <c r="D890">
        <v>33</v>
      </c>
      <c r="E890">
        <v>44.4</v>
      </c>
      <c r="F890">
        <v>4.95</v>
      </c>
      <c r="G890">
        <v>163.34</v>
      </c>
    </row>
    <row r="891" spans="1:7" hidden="1" x14ac:dyDescent="0.25">
      <c r="A891" t="s">
        <v>22</v>
      </c>
      <c r="B891">
        <v>3</v>
      </c>
      <c r="C891">
        <v>1</v>
      </c>
      <c r="D891">
        <v>36</v>
      </c>
      <c r="E891">
        <v>44.4</v>
      </c>
      <c r="F891">
        <v>4.95</v>
      </c>
      <c r="G891">
        <v>178.19</v>
      </c>
    </row>
    <row r="892" spans="1:7" hidden="1" x14ac:dyDescent="0.25">
      <c r="A892" t="s">
        <v>22</v>
      </c>
      <c r="B892">
        <v>3</v>
      </c>
      <c r="C892">
        <v>1</v>
      </c>
      <c r="D892">
        <v>44</v>
      </c>
      <c r="E892">
        <v>44.4</v>
      </c>
      <c r="F892">
        <v>4.95</v>
      </c>
      <c r="G892">
        <v>217.79</v>
      </c>
    </row>
    <row r="893" spans="1:7" hidden="1" x14ac:dyDescent="0.25">
      <c r="A893" t="s">
        <v>22</v>
      </c>
      <c r="B893">
        <v>3</v>
      </c>
      <c r="C893">
        <v>1</v>
      </c>
      <c r="D893">
        <v>35</v>
      </c>
      <c r="E893">
        <v>44.4</v>
      </c>
      <c r="F893">
        <v>4.95</v>
      </c>
      <c r="G893">
        <v>173.25</v>
      </c>
    </row>
    <row r="894" spans="1:7" hidden="1" x14ac:dyDescent="0.25">
      <c r="A894" t="s">
        <v>22</v>
      </c>
      <c r="B894">
        <v>3</v>
      </c>
      <c r="C894">
        <v>1</v>
      </c>
      <c r="D894">
        <v>45</v>
      </c>
      <c r="E894">
        <v>44.4</v>
      </c>
      <c r="F894">
        <v>4.95</v>
      </c>
      <c r="G894">
        <v>222.74</v>
      </c>
    </row>
    <row r="895" spans="1:7" hidden="1" x14ac:dyDescent="0.25">
      <c r="A895" t="s">
        <v>22</v>
      </c>
      <c r="B895">
        <v>3</v>
      </c>
      <c r="C895">
        <v>1</v>
      </c>
      <c r="D895">
        <v>41</v>
      </c>
      <c r="E895">
        <v>44.4</v>
      </c>
      <c r="F895">
        <v>4.95</v>
      </c>
      <c r="G895">
        <v>202.94</v>
      </c>
    </row>
    <row r="896" spans="1:7" hidden="1" x14ac:dyDescent="0.25">
      <c r="A896" t="s">
        <v>22</v>
      </c>
      <c r="B896">
        <v>3</v>
      </c>
      <c r="C896">
        <v>1</v>
      </c>
      <c r="D896">
        <v>40</v>
      </c>
      <c r="E896">
        <v>44.4</v>
      </c>
      <c r="F896">
        <v>4.95</v>
      </c>
      <c r="G896">
        <v>198</v>
      </c>
    </row>
    <row r="897" spans="1:7" hidden="1" x14ac:dyDescent="0.25">
      <c r="A897" t="s">
        <v>22</v>
      </c>
      <c r="B897">
        <v>3</v>
      </c>
      <c r="C897">
        <v>1</v>
      </c>
      <c r="D897">
        <v>41</v>
      </c>
      <c r="E897">
        <v>44.4</v>
      </c>
      <c r="F897">
        <v>4.95</v>
      </c>
      <c r="G897">
        <v>202.94</v>
      </c>
    </row>
    <row r="898" spans="1:7" hidden="1" x14ac:dyDescent="0.25">
      <c r="A898" t="s">
        <v>22</v>
      </c>
      <c r="B898">
        <v>3</v>
      </c>
      <c r="C898">
        <v>1</v>
      </c>
      <c r="D898">
        <v>40</v>
      </c>
      <c r="E898">
        <v>44.4</v>
      </c>
      <c r="F898">
        <v>4.95</v>
      </c>
      <c r="G898">
        <v>198</v>
      </c>
    </row>
    <row r="899" spans="1:7" hidden="1" x14ac:dyDescent="0.25">
      <c r="A899" t="s">
        <v>22</v>
      </c>
      <c r="B899">
        <v>3</v>
      </c>
      <c r="C899">
        <v>1</v>
      </c>
      <c r="D899">
        <v>36</v>
      </c>
      <c r="E899">
        <v>44.4</v>
      </c>
      <c r="F899">
        <v>4.95</v>
      </c>
      <c r="G899">
        <v>178.19</v>
      </c>
    </row>
    <row r="900" spans="1:7" hidden="1" x14ac:dyDescent="0.25">
      <c r="A900" t="s">
        <v>22</v>
      </c>
      <c r="B900">
        <v>3</v>
      </c>
      <c r="C900">
        <v>1</v>
      </c>
      <c r="D900">
        <v>38</v>
      </c>
      <c r="E900">
        <v>44.4</v>
      </c>
      <c r="F900">
        <v>4.95</v>
      </c>
      <c r="G900">
        <v>188.09</v>
      </c>
    </row>
    <row r="901" spans="1:7" hidden="1" x14ac:dyDescent="0.25">
      <c r="A901" t="s">
        <v>23</v>
      </c>
      <c r="B901">
        <v>4</v>
      </c>
      <c r="C901">
        <v>1</v>
      </c>
      <c r="D901">
        <v>37</v>
      </c>
      <c r="E901">
        <v>228.96</v>
      </c>
      <c r="F901">
        <v>10</v>
      </c>
      <c r="G901">
        <v>370</v>
      </c>
    </row>
    <row r="902" spans="1:7" hidden="1" x14ac:dyDescent="0.25">
      <c r="A902" t="s">
        <v>23</v>
      </c>
      <c r="B902">
        <v>4</v>
      </c>
      <c r="C902">
        <v>1</v>
      </c>
      <c r="D902">
        <v>40</v>
      </c>
      <c r="E902">
        <v>228.96</v>
      </c>
      <c r="F902">
        <v>10</v>
      </c>
      <c r="G902">
        <v>400</v>
      </c>
    </row>
    <row r="903" spans="1:7" hidden="1" x14ac:dyDescent="0.25">
      <c r="A903" t="s">
        <v>23</v>
      </c>
      <c r="B903">
        <v>4</v>
      </c>
      <c r="C903">
        <v>1</v>
      </c>
      <c r="D903">
        <v>39</v>
      </c>
      <c r="E903">
        <v>228.96</v>
      </c>
      <c r="F903">
        <v>10</v>
      </c>
      <c r="G903">
        <v>390</v>
      </c>
    </row>
    <row r="904" spans="1:7" hidden="1" x14ac:dyDescent="0.25">
      <c r="A904" t="s">
        <v>23</v>
      </c>
      <c r="B904">
        <v>4</v>
      </c>
      <c r="C904">
        <v>1</v>
      </c>
      <c r="D904">
        <v>43</v>
      </c>
      <c r="E904">
        <v>226.69</v>
      </c>
      <c r="F904">
        <v>10</v>
      </c>
      <c r="G904">
        <v>430</v>
      </c>
    </row>
    <row r="905" spans="1:7" hidden="1" x14ac:dyDescent="0.25">
      <c r="A905" t="s">
        <v>23</v>
      </c>
      <c r="B905">
        <v>4</v>
      </c>
      <c r="C905">
        <v>1</v>
      </c>
      <c r="D905">
        <v>38</v>
      </c>
      <c r="E905">
        <v>228.49</v>
      </c>
      <c r="F905">
        <v>10</v>
      </c>
      <c r="G905">
        <v>380</v>
      </c>
    </row>
    <row r="906" spans="1:7" hidden="1" x14ac:dyDescent="0.25">
      <c r="A906" t="s">
        <v>23</v>
      </c>
      <c r="B906">
        <v>4</v>
      </c>
      <c r="C906">
        <v>1</v>
      </c>
      <c r="D906">
        <v>37</v>
      </c>
      <c r="E906">
        <v>228.96</v>
      </c>
      <c r="F906">
        <v>10</v>
      </c>
      <c r="G906">
        <v>370</v>
      </c>
    </row>
    <row r="907" spans="1:7" hidden="1" x14ac:dyDescent="0.25">
      <c r="A907" t="s">
        <v>23</v>
      </c>
      <c r="B907">
        <v>4</v>
      </c>
      <c r="C907">
        <v>1</v>
      </c>
      <c r="D907">
        <v>36</v>
      </c>
      <c r="E907">
        <v>228.96</v>
      </c>
      <c r="F907">
        <v>10</v>
      </c>
      <c r="G907">
        <v>360</v>
      </c>
    </row>
    <row r="908" spans="1:7" hidden="1" x14ac:dyDescent="0.25">
      <c r="A908" t="s">
        <v>23</v>
      </c>
      <c r="B908">
        <v>4</v>
      </c>
      <c r="C908">
        <v>1</v>
      </c>
      <c r="D908">
        <v>37</v>
      </c>
      <c r="E908">
        <v>228.96</v>
      </c>
      <c r="F908">
        <v>10</v>
      </c>
      <c r="G908">
        <v>370</v>
      </c>
    </row>
    <row r="909" spans="1:7" hidden="1" x14ac:dyDescent="0.25">
      <c r="A909" t="s">
        <v>23</v>
      </c>
      <c r="B909">
        <v>4</v>
      </c>
      <c r="C909">
        <v>1</v>
      </c>
      <c r="D909">
        <v>39</v>
      </c>
      <c r="E909">
        <v>228.96</v>
      </c>
      <c r="F909">
        <v>10</v>
      </c>
      <c r="G909">
        <v>390</v>
      </c>
    </row>
    <row r="910" spans="1:7" hidden="1" x14ac:dyDescent="0.25">
      <c r="A910" t="s">
        <v>23</v>
      </c>
      <c r="B910">
        <v>4</v>
      </c>
      <c r="C910">
        <v>1</v>
      </c>
      <c r="D910">
        <v>38</v>
      </c>
      <c r="E910">
        <v>228.96</v>
      </c>
      <c r="F910">
        <v>10</v>
      </c>
      <c r="G910">
        <v>380</v>
      </c>
    </row>
    <row r="911" spans="1:7" hidden="1" x14ac:dyDescent="0.25">
      <c r="A911" t="s">
        <v>23</v>
      </c>
      <c r="B911">
        <v>4</v>
      </c>
      <c r="C911">
        <v>1</v>
      </c>
      <c r="D911">
        <v>39</v>
      </c>
      <c r="E911">
        <v>228.96</v>
      </c>
      <c r="F911">
        <v>10</v>
      </c>
      <c r="G911">
        <v>390</v>
      </c>
    </row>
    <row r="912" spans="1:7" hidden="1" x14ac:dyDescent="0.25">
      <c r="A912" t="s">
        <v>23</v>
      </c>
      <c r="B912">
        <v>4</v>
      </c>
      <c r="C912">
        <v>1</v>
      </c>
      <c r="D912">
        <v>37</v>
      </c>
      <c r="E912">
        <v>228.96</v>
      </c>
      <c r="F912">
        <v>10</v>
      </c>
      <c r="G912">
        <v>370</v>
      </c>
    </row>
    <row r="913" spans="1:7" hidden="1" x14ac:dyDescent="0.25">
      <c r="A913" t="s">
        <v>23</v>
      </c>
      <c r="B913">
        <v>4</v>
      </c>
      <c r="C913">
        <v>1</v>
      </c>
      <c r="D913">
        <v>39</v>
      </c>
      <c r="E913">
        <v>228.96</v>
      </c>
      <c r="F913">
        <v>10</v>
      </c>
      <c r="G913">
        <v>390</v>
      </c>
    </row>
    <row r="914" spans="1:7" hidden="1" x14ac:dyDescent="0.25">
      <c r="A914" t="s">
        <v>23</v>
      </c>
      <c r="B914">
        <v>4</v>
      </c>
      <c r="C914">
        <v>1</v>
      </c>
      <c r="D914">
        <v>39</v>
      </c>
      <c r="E914">
        <v>228.96</v>
      </c>
      <c r="F914">
        <v>10</v>
      </c>
      <c r="G914">
        <v>390</v>
      </c>
    </row>
    <row r="915" spans="1:7" hidden="1" x14ac:dyDescent="0.25">
      <c r="A915" t="s">
        <v>23</v>
      </c>
      <c r="B915">
        <v>4</v>
      </c>
      <c r="C915">
        <v>1</v>
      </c>
      <c r="D915">
        <v>46</v>
      </c>
      <c r="E915">
        <v>228.96</v>
      </c>
      <c r="F915">
        <v>10</v>
      </c>
      <c r="G915">
        <v>460</v>
      </c>
    </row>
    <row r="916" spans="1:7" hidden="1" x14ac:dyDescent="0.25">
      <c r="A916" t="s">
        <v>23</v>
      </c>
      <c r="B916">
        <v>4</v>
      </c>
      <c r="C916">
        <v>1</v>
      </c>
      <c r="D916">
        <v>52</v>
      </c>
      <c r="E916">
        <v>228.96</v>
      </c>
      <c r="F916">
        <v>10</v>
      </c>
      <c r="G916">
        <v>520</v>
      </c>
    </row>
    <row r="917" spans="1:7" hidden="1" x14ac:dyDescent="0.25">
      <c r="A917" t="s">
        <v>23</v>
      </c>
      <c r="B917">
        <v>4</v>
      </c>
      <c r="C917">
        <v>1</v>
      </c>
      <c r="D917">
        <v>43</v>
      </c>
      <c r="E917">
        <v>226.8</v>
      </c>
      <c r="F917">
        <v>10</v>
      </c>
      <c r="G917">
        <v>430</v>
      </c>
    </row>
    <row r="918" spans="1:7" hidden="1" x14ac:dyDescent="0.25">
      <c r="A918" t="s">
        <v>23</v>
      </c>
      <c r="B918">
        <v>4</v>
      </c>
      <c r="C918">
        <v>1</v>
      </c>
      <c r="D918">
        <v>39</v>
      </c>
      <c r="E918">
        <v>228.96</v>
      </c>
      <c r="F918">
        <v>10</v>
      </c>
      <c r="G918">
        <v>390</v>
      </c>
    </row>
    <row r="919" spans="1:7" hidden="1" x14ac:dyDescent="0.25">
      <c r="A919" t="s">
        <v>23</v>
      </c>
      <c r="B919">
        <v>4</v>
      </c>
      <c r="C919">
        <v>1</v>
      </c>
      <c r="D919">
        <v>38</v>
      </c>
      <c r="E919">
        <v>228.96</v>
      </c>
      <c r="F919">
        <v>10</v>
      </c>
      <c r="G919">
        <v>380</v>
      </c>
    </row>
    <row r="920" spans="1:7" hidden="1" x14ac:dyDescent="0.25">
      <c r="A920" t="s">
        <v>23</v>
      </c>
      <c r="B920">
        <v>4</v>
      </c>
      <c r="C920">
        <v>1</v>
      </c>
      <c r="D920">
        <v>33</v>
      </c>
      <c r="E920">
        <v>228.96</v>
      </c>
      <c r="F920">
        <v>10</v>
      </c>
      <c r="G920">
        <v>330</v>
      </c>
    </row>
    <row r="921" spans="1:7" hidden="1" x14ac:dyDescent="0.25">
      <c r="A921" t="s">
        <v>23</v>
      </c>
      <c r="B921">
        <v>4</v>
      </c>
      <c r="C921">
        <v>1</v>
      </c>
      <c r="D921">
        <v>42</v>
      </c>
      <c r="E921">
        <v>228.96</v>
      </c>
      <c r="F921">
        <v>10</v>
      </c>
      <c r="G921">
        <v>420</v>
      </c>
    </row>
    <row r="922" spans="1:7" hidden="1" x14ac:dyDescent="0.25">
      <c r="A922" t="s">
        <v>23</v>
      </c>
      <c r="B922">
        <v>4</v>
      </c>
      <c r="C922">
        <v>1</v>
      </c>
      <c r="D922">
        <v>37</v>
      </c>
      <c r="E922">
        <v>228.96</v>
      </c>
      <c r="F922">
        <v>10</v>
      </c>
      <c r="G922">
        <v>370</v>
      </c>
    </row>
    <row r="923" spans="1:7" hidden="1" x14ac:dyDescent="0.25">
      <c r="A923" t="s">
        <v>23</v>
      </c>
      <c r="B923">
        <v>4</v>
      </c>
      <c r="C923">
        <v>1</v>
      </c>
      <c r="D923">
        <v>36</v>
      </c>
      <c r="E923">
        <v>228.96</v>
      </c>
      <c r="F923">
        <v>10</v>
      </c>
      <c r="G923">
        <v>360</v>
      </c>
    </row>
    <row r="924" spans="1:7" hidden="1" x14ac:dyDescent="0.25">
      <c r="A924" t="s">
        <v>23</v>
      </c>
      <c r="B924">
        <v>4</v>
      </c>
      <c r="C924">
        <v>1</v>
      </c>
      <c r="D924">
        <v>40</v>
      </c>
      <c r="E924">
        <v>224.97</v>
      </c>
      <c r="F924">
        <v>10</v>
      </c>
      <c r="G924">
        <v>400</v>
      </c>
    </row>
    <row r="925" spans="1:7" hidden="1" x14ac:dyDescent="0.25">
      <c r="A925" t="s">
        <v>23</v>
      </c>
      <c r="B925">
        <v>4</v>
      </c>
      <c r="C925">
        <v>1</v>
      </c>
      <c r="D925">
        <v>41</v>
      </c>
      <c r="E925">
        <v>228.96</v>
      </c>
      <c r="F925">
        <v>10</v>
      </c>
      <c r="G925">
        <v>410</v>
      </c>
    </row>
    <row r="926" spans="1:7" hidden="1" x14ac:dyDescent="0.25">
      <c r="A926" t="s">
        <v>23</v>
      </c>
      <c r="B926">
        <v>4</v>
      </c>
      <c r="C926">
        <v>1</v>
      </c>
      <c r="D926">
        <v>40</v>
      </c>
      <c r="E926">
        <v>228.96</v>
      </c>
      <c r="F926">
        <v>10</v>
      </c>
      <c r="G926">
        <v>400</v>
      </c>
    </row>
    <row r="927" spans="1:7" hidden="1" x14ac:dyDescent="0.25">
      <c r="A927" t="s">
        <v>23</v>
      </c>
      <c r="B927">
        <v>4</v>
      </c>
      <c r="C927">
        <v>1</v>
      </c>
      <c r="D927">
        <v>32</v>
      </c>
      <c r="E927">
        <v>228.96</v>
      </c>
      <c r="F927">
        <v>10</v>
      </c>
      <c r="G927">
        <v>320</v>
      </c>
    </row>
    <row r="928" spans="1:7" hidden="1" x14ac:dyDescent="0.25">
      <c r="A928" t="s">
        <v>23</v>
      </c>
      <c r="B928">
        <v>4</v>
      </c>
      <c r="C928">
        <v>1</v>
      </c>
      <c r="D928">
        <v>43</v>
      </c>
      <c r="E928">
        <v>228.96</v>
      </c>
      <c r="F928">
        <v>10</v>
      </c>
      <c r="G928">
        <v>430</v>
      </c>
    </row>
    <row r="929" spans="1:7" hidden="1" x14ac:dyDescent="0.25">
      <c r="A929" t="s">
        <v>23</v>
      </c>
      <c r="B929">
        <v>4</v>
      </c>
      <c r="C929">
        <v>1</v>
      </c>
      <c r="D929">
        <v>32</v>
      </c>
      <c r="E929">
        <v>228.65</v>
      </c>
      <c r="F929">
        <v>10</v>
      </c>
      <c r="G929">
        <v>320</v>
      </c>
    </row>
    <row r="930" spans="1:7" hidden="1" x14ac:dyDescent="0.25">
      <c r="A930" t="s">
        <v>23</v>
      </c>
      <c r="B930">
        <v>4</v>
      </c>
      <c r="C930">
        <v>1</v>
      </c>
      <c r="D930">
        <v>32</v>
      </c>
      <c r="E930">
        <v>228.96</v>
      </c>
      <c r="F930">
        <v>10</v>
      </c>
      <c r="G930">
        <v>320</v>
      </c>
    </row>
    <row r="931" spans="1:7" hidden="1" x14ac:dyDescent="0.25">
      <c r="A931" t="s">
        <v>23</v>
      </c>
      <c r="B931">
        <v>4</v>
      </c>
      <c r="C931">
        <v>1</v>
      </c>
      <c r="D931">
        <v>30</v>
      </c>
      <c r="E931">
        <v>228.96</v>
      </c>
      <c r="F931">
        <v>10</v>
      </c>
      <c r="G931">
        <v>300</v>
      </c>
    </row>
    <row r="932" spans="1:7" hidden="1" x14ac:dyDescent="0.25">
      <c r="A932" t="s">
        <v>23</v>
      </c>
      <c r="B932">
        <v>4</v>
      </c>
      <c r="C932">
        <v>1</v>
      </c>
      <c r="D932">
        <v>30</v>
      </c>
      <c r="E932">
        <v>228.96</v>
      </c>
      <c r="F932">
        <v>10</v>
      </c>
      <c r="G932">
        <v>300</v>
      </c>
    </row>
    <row r="933" spans="1:7" hidden="1" x14ac:dyDescent="0.25">
      <c r="A933" t="s">
        <v>23</v>
      </c>
      <c r="B933">
        <v>4</v>
      </c>
      <c r="C933">
        <v>1</v>
      </c>
      <c r="D933">
        <v>24</v>
      </c>
      <c r="E933">
        <v>228.96</v>
      </c>
      <c r="F933">
        <v>10</v>
      </c>
      <c r="G933">
        <v>240</v>
      </c>
    </row>
    <row r="934" spans="1:7" hidden="1" x14ac:dyDescent="0.25">
      <c r="A934" t="s">
        <v>23</v>
      </c>
      <c r="B934">
        <v>4</v>
      </c>
      <c r="C934">
        <v>1</v>
      </c>
      <c r="D934">
        <v>10</v>
      </c>
      <c r="E934">
        <v>228.96</v>
      </c>
      <c r="F934">
        <v>10</v>
      </c>
      <c r="G934">
        <v>100</v>
      </c>
    </row>
    <row r="935" spans="1:7" hidden="1" x14ac:dyDescent="0.25">
      <c r="A935" t="s">
        <v>23</v>
      </c>
      <c r="B935">
        <v>4</v>
      </c>
      <c r="C935">
        <v>1</v>
      </c>
      <c r="D935">
        <v>8</v>
      </c>
      <c r="E935">
        <v>228.96</v>
      </c>
      <c r="F935">
        <v>10</v>
      </c>
      <c r="G935">
        <v>80</v>
      </c>
    </row>
    <row r="936" spans="1:7" hidden="1" x14ac:dyDescent="0.25">
      <c r="A936" t="s">
        <v>23</v>
      </c>
      <c r="B936">
        <v>4</v>
      </c>
      <c r="C936">
        <v>1</v>
      </c>
      <c r="D936">
        <v>9</v>
      </c>
      <c r="E936">
        <v>228.96</v>
      </c>
      <c r="F936">
        <v>10</v>
      </c>
      <c r="G936">
        <v>90</v>
      </c>
    </row>
    <row r="937" spans="1:7" hidden="1" x14ac:dyDescent="0.25">
      <c r="A937" t="s">
        <v>23</v>
      </c>
      <c r="B937">
        <v>4</v>
      </c>
      <c r="C937">
        <v>1</v>
      </c>
      <c r="D937">
        <v>35</v>
      </c>
      <c r="E937">
        <v>227.87</v>
      </c>
      <c r="F937">
        <v>10</v>
      </c>
      <c r="G937">
        <v>350</v>
      </c>
    </row>
    <row r="938" spans="1:7" hidden="1" x14ac:dyDescent="0.25">
      <c r="A938" t="s">
        <v>23</v>
      </c>
      <c r="B938">
        <v>4</v>
      </c>
      <c r="C938">
        <v>1</v>
      </c>
      <c r="D938">
        <v>35</v>
      </c>
      <c r="E938">
        <v>228.96</v>
      </c>
      <c r="F938">
        <v>10</v>
      </c>
      <c r="G938">
        <v>350</v>
      </c>
    </row>
    <row r="939" spans="1:7" hidden="1" x14ac:dyDescent="0.25">
      <c r="A939" t="s">
        <v>23</v>
      </c>
      <c r="B939">
        <v>4</v>
      </c>
      <c r="C939">
        <v>1</v>
      </c>
      <c r="D939">
        <v>38</v>
      </c>
      <c r="E939">
        <v>228.96</v>
      </c>
      <c r="F939">
        <v>10</v>
      </c>
      <c r="G939">
        <v>380</v>
      </c>
    </row>
    <row r="940" spans="1:7" hidden="1" x14ac:dyDescent="0.25">
      <c r="A940" t="s">
        <v>23</v>
      </c>
      <c r="B940">
        <v>4</v>
      </c>
      <c r="C940">
        <v>1</v>
      </c>
      <c r="D940">
        <v>35</v>
      </c>
      <c r="E940">
        <v>228.82</v>
      </c>
      <c r="F940">
        <v>10</v>
      </c>
      <c r="G940">
        <v>350</v>
      </c>
    </row>
    <row r="941" spans="1:7" hidden="1" x14ac:dyDescent="0.25">
      <c r="A941" t="s">
        <v>23</v>
      </c>
      <c r="B941">
        <v>4</v>
      </c>
      <c r="C941">
        <v>1</v>
      </c>
      <c r="D941">
        <v>34</v>
      </c>
      <c r="E941">
        <v>228.96</v>
      </c>
      <c r="F941">
        <v>10</v>
      </c>
      <c r="G941">
        <v>340</v>
      </c>
    </row>
    <row r="942" spans="1:7" hidden="1" x14ac:dyDescent="0.25">
      <c r="A942" t="s">
        <v>23</v>
      </c>
      <c r="B942">
        <v>4</v>
      </c>
      <c r="C942">
        <v>1</v>
      </c>
      <c r="D942">
        <v>35</v>
      </c>
      <c r="E942">
        <v>228.69</v>
      </c>
      <c r="F942">
        <v>10</v>
      </c>
      <c r="G942">
        <v>350</v>
      </c>
    </row>
    <row r="943" spans="1:7" hidden="1" x14ac:dyDescent="0.25">
      <c r="A943" t="s">
        <v>23</v>
      </c>
      <c r="B943">
        <v>4</v>
      </c>
      <c r="C943">
        <v>1</v>
      </c>
      <c r="D943">
        <v>34</v>
      </c>
      <c r="E943">
        <v>226.37</v>
      </c>
      <c r="F943">
        <v>10</v>
      </c>
      <c r="G943">
        <v>340</v>
      </c>
    </row>
    <row r="944" spans="1:7" hidden="1" x14ac:dyDescent="0.25">
      <c r="A944" t="s">
        <v>23</v>
      </c>
      <c r="B944">
        <v>4</v>
      </c>
      <c r="C944">
        <v>1</v>
      </c>
      <c r="D944">
        <v>33</v>
      </c>
      <c r="E944">
        <v>227.72</v>
      </c>
      <c r="F944">
        <v>10</v>
      </c>
      <c r="G944">
        <v>330</v>
      </c>
    </row>
    <row r="945" spans="1:7" hidden="1" x14ac:dyDescent="0.25">
      <c r="A945" t="s">
        <v>23</v>
      </c>
      <c r="B945">
        <v>4</v>
      </c>
      <c r="C945">
        <v>1</v>
      </c>
      <c r="D945">
        <v>32</v>
      </c>
      <c r="E945">
        <v>228.96</v>
      </c>
      <c r="F945">
        <v>10</v>
      </c>
      <c r="G945">
        <v>320</v>
      </c>
    </row>
    <row r="946" spans="1:7" hidden="1" x14ac:dyDescent="0.25">
      <c r="A946" t="s">
        <v>23</v>
      </c>
      <c r="B946">
        <v>4</v>
      </c>
      <c r="C946">
        <v>1</v>
      </c>
      <c r="D946">
        <v>39</v>
      </c>
      <c r="E946">
        <v>228.23</v>
      </c>
      <c r="F946">
        <v>10</v>
      </c>
      <c r="G946">
        <v>390</v>
      </c>
    </row>
    <row r="947" spans="1:7" hidden="1" x14ac:dyDescent="0.25">
      <c r="A947" t="s">
        <v>23</v>
      </c>
      <c r="B947">
        <v>4</v>
      </c>
      <c r="C947">
        <v>1</v>
      </c>
      <c r="D947">
        <v>36</v>
      </c>
      <c r="E947">
        <v>215.89</v>
      </c>
      <c r="F947">
        <v>10</v>
      </c>
      <c r="G947">
        <v>360</v>
      </c>
    </row>
    <row r="948" spans="1:7" hidden="1" x14ac:dyDescent="0.25">
      <c r="A948" t="s">
        <v>23</v>
      </c>
      <c r="B948">
        <v>4</v>
      </c>
      <c r="C948">
        <v>1</v>
      </c>
      <c r="D948">
        <v>36</v>
      </c>
      <c r="E948">
        <v>228.96</v>
      </c>
      <c r="F948">
        <v>10</v>
      </c>
      <c r="G948">
        <v>360</v>
      </c>
    </row>
    <row r="949" spans="1:7" hidden="1" x14ac:dyDescent="0.25">
      <c r="A949" t="s">
        <v>23</v>
      </c>
      <c r="B949">
        <v>4</v>
      </c>
      <c r="C949">
        <v>1</v>
      </c>
      <c r="D949">
        <v>43</v>
      </c>
      <c r="E949">
        <v>228.96</v>
      </c>
      <c r="F949">
        <v>10</v>
      </c>
      <c r="G949">
        <v>430</v>
      </c>
    </row>
    <row r="950" spans="1:7" hidden="1" x14ac:dyDescent="0.25">
      <c r="A950" t="s">
        <v>23</v>
      </c>
      <c r="B950">
        <v>4</v>
      </c>
      <c r="C950">
        <v>1</v>
      </c>
      <c r="D950">
        <v>41</v>
      </c>
      <c r="E950">
        <v>228.96</v>
      </c>
      <c r="F950">
        <v>10</v>
      </c>
      <c r="G950">
        <v>410</v>
      </c>
    </row>
    <row r="951" spans="1:7" hidden="1" x14ac:dyDescent="0.25">
      <c r="A951" t="s">
        <v>23</v>
      </c>
      <c r="B951">
        <v>4</v>
      </c>
      <c r="C951">
        <v>1</v>
      </c>
      <c r="D951">
        <v>24</v>
      </c>
      <c r="E951">
        <v>228.96</v>
      </c>
      <c r="F951">
        <v>10</v>
      </c>
      <c r="G951">
        <v>240</v>
      </c>
    </row>
  </sheetData>
  <autoFilter ref="A1:G951">
    <filterColumn colId="0">
      <filters>
        <filter val="COCWWTP"/>
      </filters>
    </filterColumn>
    <filterColumn colId="1">
      <filters>
        <filter val="3"/>
      </filters>
    </filterColumn>
    <filterColumn colId="2">
      <filters>
        <filter val="0"/>
      </filters>
    </filterColumn>
    <filterColumn colId="3">
      <customFilters>
        <customFilter operator="notEqual" val=" 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opLeftCell="A2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13</v>
      </c>
      <c r="B2">
        <v>1</v>
      </c>
      <c r="C2">
        <v>0</v>
      </c>
      <c r="D2">
        <v>47</v>
      </c>
      <c r="E2">
        <v>51.5</v>
      </c>
      <c r="F2">
        <v>6</v>
      </c>
      <c r="G2">
        <v>282</v>
      </c>
      <c r="I2" t="s">
        <v>24</v>
      </c>
    </row>
    <row r="3" spans="1:14" ht="15.75" thickBot="1" x14ac:dyDescent="0.3">
      <c r="A3" t="s">
        <v>13</v>
      </c>
      <c r="B3">
        <v>1</v>
      </c>
      <c r="C3">
        <v>0</v>
      </c>
      <c r="D3">
        <v>36</v>
      </c>
      <c r="E3">
        <v>60.6</v>
      </c>
      <c r="F3">
        <v>6</v>
      </c>
      <c r="G3">
        <v>216</v>
      </c>
    </row>
    <row r="4" spans="1:14" x14ac:dyDescent="0.25">
      <c r="A4" t="s">
        <v>13</v>
      </c>
      <c r="B4">
        <v>1</v>
      </c>
      <c r="C4">
        <v>0</v>
      </c>
      <c r="D4">
        <v>48</v>
      </c>
      <c r="E4">
        <v>50.7</v>
      </c>
      <c r="F4">
        <v>6</v>
      </c>
      <c r="G4">
        <v>288</v>
      </c>
      <c r="I4" s="4" t="s">
        <v>25</v>
      </c>
      <c r="J4" s="4"/>
    </row>
    <row r="5" spans="1:14" x14ac:dyDescent="0.25">
      <c r="A5" t="s">
        <v>13</v>
      </c>
      <c r="B5">
        <v>1</v>
      </c>
      <c r="C5">
        <v>0</v>
      </c>
      <c r="D5">
        <v>33</v>
      </c>
      <c r="E5">
        <v>67.099999999999994</v>
      </c>
      <c r="F5">
        <v>6</v>
      </c>
      <c r="G5">
        <v>198</v>
      </c>
      <c r="I5" s="1" t="s">
        <v>26</v>
      </c>
      <c r="J5" s="1">
        <v>0.98258085045066368</v>
      </c>
    </row>
    <row r="6" spans="1:14" x14ac:dyDescent="0.25">
      <c r="A6" t="s">
        <v>13</v>
      </c>
      <c r="B6">
        <v>1</v>
      </c>
      <c r="C6">
        <v>0</v>
      </c>
      <c r="D6">
        <v>34</v>
      </c>
      <c r="E6">
        <v>66.5</v>
      </c>
      <c r="F6">
        <v>6</v>
      </c>
      <c r="G6">
        <v>204</v>
      </c>
      <c r="I6" s="1" t="s">
        <v>27</v>
      </c>
      <c r="J6" s="1">
        <v>0.96546512767234949</v>
      </c>
    </row>
    <row r="7" spans="1:14" x14ac:dyDescent="0.25">
      <c r="A7" t="s">
        <v>13</v>
      </c>
      <c r="B7">
        <v>1</v>
      </c>
      <c r="C7">
        <v>0</v>
      </c>
      <c r="D7">
        <v>38</v>
      </c>
      <c r="E7">
        <v>62.2</v>
      </c>
      <c r="F7">
        <v>6</v>
      </c>
      <c r="G7">
        <v>228</v>
      </c>
      <c r="I7" s="1" t="s">
        <v>28</v>
      </c>
      <c r="J7" s="1">
        <v>0.96486969883911411</v>
      </c>
    </row>
    <row r="8" spans="1:14" x14ac:dyDescent="0.25">
      <c r="A8" t="s">
        <v>13</v>
      </c>
      <c r="B8">
        <v>1</v>
      </c>
      <c r="C8">
        <v>0</v>
      </c>
      <c r="D8">
        <v>45</v>
      </c>
      <c r="E8">
        <v>52.3</v>
      </c>
      <c r="F8">
        <v>6</v>
      </c>
      <c r="G8">
        <v>270</v>
      </c>
      <c r="I8" s="1" t="s">
        <v>29</v>
      </c>
      <c r="J8" s="1">
        <v>2.3296472501118721</v>
      </c>
    </row>
    <row r="9" spans="1:14" ht="15.75" thickBot="1" x14ac:dyDescent="0.3">
      <c r="A9" t="s">
        <v>13</v>
      </c>
      <c r="B9">
        <v>1</v>
      </c>
      <c r="C9">
        <v>0</v>
      </c>
      <c r="D9">
        <v>55</v>
      </c>
      <c r="E9">
        <v>38.9</v>
      </c>
      <c r="F9">
        <v>6</v>
      </c>
      <c r="G9">
        <v>330</v>
      </c>
      <c r="I9" s="2" t="s">
        <v>30</v>
      </c>
      <c r="J9" s="2">
        <v>60</v>
      </c>
    </row>
    <row r="10" spans="1:14" x14ac:dyDescent="0.25">
      <c r="A10" t="s">
        <v>13</v>
      </c>
      <c r="B10">
        <v>1</v>
      </c>
      <c r="C10">
        <v>0</v>
      </c>
      <c r="D10">
        <v>44</v>
      </c>
      <c r="E10">
        <v>55.2</v>
      </c>
      <c r="F10">
        <v>6</v>
      </c>
      <c r="G10">
        <v>264</v>
      </c>
    </row>
    <row r="11" spans="1:14" ht="15.75" thickBot="1" x14ac:dyDescent="0.3">
      <c r="A11" t="s">
        <v>13</v>
      </c>
      <c r="B11">
        <v>1</v>
      </c>
      <c r="C11">
        <v>0</v>
      </c>
      <c r="D11">
        <v>43</v>
      </c>
      <c r="E11">
        <v>56.7</v>
      </c>
      <c r="F11">
        <v>6</v>
      </c>
      <c r="G11">
        <v>258</v>
      </c>
      <c r="I11" t="s">
        <v>31</v>
      </c>
    </row>
    <row r="12" spans="1:14" x14ac:dyDescent="0.25">
      <c r="A12" t="s">
        <v>13</v>
      </c>
      <c r="B12">
        <v>1</v>
      </c>
      <c r="C12">
        <v>0</v>
      </c>
      <c r="D12">
        <v>38</v>
      </c>
      <c r="E12">
        <v>59.9</v>
      </c>
      <c r="F12">
        <v>6</v>
      </c>
      <c r="G12">
        <v>228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13</v>
      </c>
      <c r="B13">
        <v>1</v>
      </c>
      <c r="C13">
        <v>0</v>
      </c>
      <c r="D13">
        <v>31</v>
      </c>
      <c r="E13">
        <v>70.400000000000006</v>
      </c>
      <c r="F13">
        <v>6</v>
      </c>
      <c r="G13">
        <v>186</v>
      </c>
      <c r="I13" s="1" t="s">
        <v>32</v>
      </c>
      <c r="J13" s="1">
        <v>1</v>
      </c>
      <c r="K13" s="1">
        <v>8800.0889673560087</v>
      </c>
      <c r="L13" s="1">
        <v>8800.0889673560087</v>
      </c>
      <c r="M13" s="1">
        <v>1621.4618335265077</v>
      </c>
      <c r="N13" s="1">
        <v>4.3172296227385226E-44</v>
      </c>
    </row>
    <row r="14" spans="1:14" x14ac:dyDescent="0.25">
      <c r="A14" t="s">
        <v>13</v>
      </c>
      <c r="B14">
        <v>1</v>
      </c>
      <c r="C14">
        <v>0</v>
      </c>
      <c r="D14">
        <v>55</v>
      </c>
      <c r="E14">
        <v>45.6</v>
      </c>
      <c r="F14">
        <v>6</v>
      </c>
      <c r="G14">
        <v>330</v>
      </c>
      <c r="I14" s="1" t="s">
        <v>33</v>
      </c>
      <c r="J14" s="1">
        <v>58</v>
      </c>
      <c r="K14" s="1">
        <v>314.78086597732084</v>
      </c>
      <c r="L14" s="1">
        <v>5.4272563099538074</v>
      </c>
      <c r="M14" s="1"/>
      <c r="N14" s="1"/>
    </row>
    <row r="15" spans="1:14" ht="15.75" thickBot="1" x14ac:dyDescent="0.3">
      <c r="A15" t="s">
        <v>13</v>
      </c>
      <c r="B15">
        <v>1</v>
      </c>
      <c r="C15">
        <v>0</v>
      </c>
      <c r="D15">
        <v>43</v>
      </c>
      <c r="E15">
        <v>52.9</v>
      </c>
      <c r="F15">
        <v>6</v>
      </c>
      <c r="G15">
        <v>258</v>
      </c>
      <c r="I15" s="2" t="s">
        <v>34</v>
      </c>
      <c r="J15" s="2">
        <v>59</v>
      </c>
      <c r="K15" s="2">
        <v>9114.8698333333286</v>
      </c>
      <c r="L15" s="2"/>
      <c r="M15" s="2"/>
      <c r="N15" s="2"/>
    </row>
    <row r="16" spans="1:14" ht="15.75" thickBot="1" x14ac:dyDescent="0.3">
      <c r="A16" t="s">
        <v>13</v>
      </c>
      <c r="B16">
        <v>1</v>
      </c>
      <c r="C16">
        <v>0</v>
      </c>
      <c r="D16">
        <v>45</v>
      </c>
      <c r="E16">
        <v>54.5</v>
      </c>
      <c r="F16">
        <v>6</v>
      </c>
      <c r="G16">
        <v>270</v>
      </c>
    </row>
    <row r="17" spans="1:17" x14ac:dyDescent="0.25">
      <c r="A17" t="s">
        <v>13</v>
      </c>
      <c r="B17">
        <v>1</v>
      </c>
      <c r="C17">
        <v>0</v>
      </c>
      <c r="D17">
        <v>31</v>
      </c>
      <c r="E17">
        <v>69.599999999999994</v>
      </c>
      <c r="F17">
        <v>6</v>
      </c>
      <c r="G17">
        <v>186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13</v>
      </c>
      <c r="B18">
        <v>1</v>
      </c>
      <c r="C18">
        <v>0</v>
      </c>
      <c r="D18">
        <v>25</v>
      </c>
      <c r="E18">
        <v>82.5</v>
      </c>
      <c r="F18">
        <v>6</v>
      </c>
      <c r="G18">
        <v>150</v>
      </c>
      <c r="I18" s="1" t="s">
        <v>35</v>
      </c>
      <c r="J18" s="1">
        <v>105.90848515767993</v>
      </c>
      <c r="K18" s="1">
        <v>1.3716859367519922</v>
      </c>
      <c r="L18" s="1">
        <v>77.210447610522323</v>
      </c>
      <c r="M18" s="1">
        <v>3.5697993088566126E-60</v>
      </c>
      <c r="N18" s="1">
        <v>103.16275743532734</v>
      </c>
      <c r="O18" s="1">
        <v>108.65421288003253</v>
      </c>
      <c r="P18" s="1">
        <v>103.16275743532734</v>
      </c>
      <c r="Q18" s="1">
        <v>108.65421288003253</v>
      </c>
    </row>
    <row r="19" spans="1:17" ht="15.75" thickBot="1" x14ac:dyDescent="0.3">
      <c r="A19" t="s">
        <v>13</v>
      </c>
      <c r="B19">
        <v>1</v>
      </c>
      <c r="C19">
        <v>0</v>
      </c>
      <c r="D19">
        <v>22</v>
      </c>
      <c r="E19">
        <v>80</v>
      </c>
      <c r="F19">
        <v>6</v>
      </c>
      <c r="G19">
        <v>132</v>
      </c>
      <c r="I19" s="2" t="s">
        <v>48</v>
      </c>
      <c r="J19" s="2">
        <v>-1.1783560894536429</v>
      </c>
      <c r="K19" s="2">
        <v>2.9263292290784837E-2</v>
      </c>
      <c r="L19" s="2">
        <v>-40.267379273135077</v>
      </c>
      <c r="M19" s="2">
        <v>4.3172296227384614E-44</v>
      </c>
      <c r="N19" s="2">
        <v>-1.2369329332757595</v>
      </c>
      <c r="O19" s="2">
        <v>-1.1197792456315263</v>
      </c>
      <c r="P19" s="2">
        <v>-1.2369329332757595</v>
      </c>
      <c r="Q19" s="2">
        <v>-1.1197792456315263</v>
      </c>
    </row>
    <row r="20" spans="1:17" x14ac:dyDescent="0.25">
      <c r="A20" t="s">
        <v>13</v>
      </c>
      <c r="B20">
        <v>1</v>
      </c>
      <c r="C20">
        <v>0</v>
      </c>
      <c r="D20">
        <v>26</v>
      </c>
      <c r="E20">
        <v>76.400000000000006</v>
      </c>
      <c r="F20">
        <v>6</v>
      </c>
      <c r="G20">
        <v>156</v>
      </c>
    </row>
    <row r="21" spans="1:17" x14ac:dyDescent="0.25">
      <c r="A21" t="s">
        <v>13</v>
      </c>
      <c r="B21">
        <v>1</v>
      </c>
      <c r="C21">
        <v>0</v>
      </c>
      <c r="D21">
        <v>44</v>
      </c>
      <c r="E21">
        <v>55.6</v>
      </c>
      <c r="F21">
        <v>6</v>
      </c>
      <c r="G21">
        <v>264</v>
      </c>
    </row>
    <row r="22" spans="1:17" x14ac:dyDescent="0.25">
      <c r="A22" t="s">
        <v>13</v>
      </c>
      <c r="B22">
        <v>1</v>
      </c>
      <c r="C22">
        <v>0</v>
      </c>
      <c r="D22">
        <v>56</v>
      </c>
      <c r="E22">
        <v>44.3</v>
      </c>
      <c r="F22">
        <v>6</v>
      </c>
      <c r="G22">
        <v>336</v>
      </c>
    </row>
    <row r="23" spans="1:17" x14ac:dyDescent="0.25">
      <c r="A23" t="s">
        <v>13</v>
      </c>
      <c r="B23">
        <v>1</v>
      </c>
      <c r="C23">
        <v>0</v>
      </c>
      <c r="D23">
        <v>36</v>
      </c>
      <c r="E23">
        <v>60.7</v>
      </c>
      <c r="F23">
        <v>6</v>
      </c>
      <c r="G23">
        <v>216</v>
      </c>
    </row>
    <row r="24" spans="1:17" x14ac:dyDescent="0.25">
      <c r="A24" t="s">
        <v>13</v>
      </c>
      <c r="B24">
        <v>1</v>
      </c>
      <c r="C24">
        <v>0</v>
      </c>
      <c r="D24">
        <v>38</v>
      </c>
      <c r="E24">
        <v>55.7</v>
      </c>
      <c r="F24">
        <v>6</v>
      </c>
      <c r="G24">
        <v>228</v>
      </c>
    </row>
    <row r="25" spans="1:17" x14ac:dyDescent="0.25">
      <c r="A25" t="s">
        <v>13</v>
      </c>
      <c r="B25">
        <v>1</v>
      </c>
      <c r="C25">
        <v>0</v>
      </c>
      <c r="D25">
        <v>44</v>
      </c>
      <c r="E25">
        <v>55.9</v>
      </c>
      <c r="F25">
        <v>6</v>
      </c>
      <c r="G25">
        <v>264</v>
      </c>
    </row>
    <row r="26" spans="1:17" x14ac:dyDescent="0.25">
      <c r="A26" t="s">
        <v>13</v>
      </c>
      <c r="B26">
        <v>1</v>
      </c>
      <c r="C26">
        <v>0</v>
      </c>
      <c r="D26">
        <v>47</v>
      </c>
      <c r="E26">
        <v>50.2</v>
      </c>
      <c r="F26">
        <v>6</v>
      </c>
      <c r="G26">
        <v>282</v>
      </c>
    </row>
    <row r="27" spans="1:17" x14ac:dyDescent="0.25">
      <c r="A27" t="s">
        <v>13</v>
      </c>
      <c r="B27">
        <v>1</v>
      </c>
      <c r="C27">
        <v>0</v>
      </c>
      <c r="D27">
        <v>44</v>
      </c>
      <c r="E27">
        <v>52.6</v>
      </c>
      <c r="F27">
        <v>6</v>
      </c>
      <c r="G27">
        <v>264</v>
      </c>
    </row>
    <row r="28" spans="1:17" x14ac:dyDescent="0.25">
      <c r="A28" t="s">
        <v>13</v>
      </c>
      <c r="B28">
        <v>1</v>
      </c>
      <c r="C28">
        <v>0</v>
      </c>
      <c r="D28">
        <v>46</v>
      </c>
      <c r="E28">
        <v>51.8</v>
      </c>
      <c r="F28">
        <v>6</v>
      </c>
      <c r="G28">
        <v>276</v>
      </c>
    </row>
    <row r="29" spans="1:17" x14ac:dyDescent="0.25">
      <c r="A29" t="s">
        <v>13</v>
      </c>
      <c r="B29">
        <v>1</v>
      </c>
      <c r="C29">
        <v>0</v>
      </c>
      <c r="D29">
        <v>46</v>
      </c>
      <c r="E29">
        <v>51.9</v>
      </c>
      <c r="F29">
        <v>6</v>
      </c>
      <c r="G29">
        <v>276</v>
      </c>
    </row>
    <row r="30" spans="1:17" x14ac:dyDescent="0.25">
      <c r="A30" t="s">
        <v>13</v>
      </c>
      <c r="B30">
        <v>1</v>
      </c>
      <c r="C30">
        <v>0</v>
      </c>
      <c r="D30">
        <v>31</v>
      </c>
      <c r="E30">
        <v>70.400000000000006</v>
      </c>
      <c r="F30">
        <v>6</v>
      </c>
      <c r="G30">
        <v>186</v>
      </c>
    </row>
    <row r="31" spans="1:17" x14ac:dyDescent="0.25">
      <c r="A31" t="s">
        <v>13</v>
      </c>
      <c r="B31">
        <v>1</v>
      </c>
      <c r="C31">
        <v>0</v>
      </c>
      <c r="D31">
        <v>57</v>
      </c>
      <c r="E31">
        <v>43.4</v>
      </c>
      <c r="F31">
        <v>6</v>
      </c>
      <c r="G31">
        <v>342</v>
      </c>
    </row>
    <row r="32" spans="1:17" x14ac:dyDescent="0.25">
      <c r="A32" t="s">
        <v>13</v>
      </c>
      <c r="B32">
        <v>1</v>
      </c>
      <c r="C32">
        <v>0</v>
      </c>
      <c r="D32">
        <v>31</v>
      </c>
      <c r="E32">
        <v>67.8</v>
      </c>
      <c r="F32">
        <v>6</v>
      </c>
      <c r="G32">
        <v>186</v>
      </c>
    </row>
    <row r="33" spans="1:7" x14ac:dyDescent="0.25">
      <c r="A33" t="s">
        <v>13</v>
      </c>
      <c r="B33">
        <v>1</v>
      </c>
      <c r="C33">
        <v>0</v>
      </c>
      <c r="D33">
        <v>48</v>
      </c>
      <c r="E33">
        <v>53.2</v>
      </c>
      <c r="F33">
        <v>6</v>
      </c>
      <c r="G33">
        <v>288</v>
      </c>
    </row>
    <row r="34" spans="1:7" x14ac:dyDescent="0.25">
      <c r="A34" t="s">
        <v>13</v>
      </c>
      <c r="B34">
        <v>1</v>
      </c>
      <c r="C34">
        <v>0</v>
      </c>
      <c r="D34">
        <v>43</v>
      </c>
      <c r="E34">
        <v>56.1</v>
      </c>
      <c r="F34">
        <v>6</v>
      </c>
      <c r="G34">
        <v>258</v>
      </c>
    </row>
    <row r="35" spans="1:7" x14ac:dyDescent="0.25">
      <c r="A35" t="s">
        <v>13</v>
      </c>
      <c r="B35">
        <v>1</v>
      </c>
      <c r="C35">
        <v>0</v>
      </c>
      <c r="D35">
        <v>39</v>
      </c>
      <c r="E35">
        <v>58.4</v>
      </c>
      <c r="F35">
        <v>6</v>
      </c>
      <c r="G35">
        <v>234</v>
      </c>
    </row>
    <row r="36" spans="1:7" x14ac:dyDescent="0.25">
      <c r="A36" t="s">
        <v>13</v>
      </c>
      <c r="B36">
        <v>1</v>
      </c>
      <c r="C36">
        <v>0</v>
      </c>
      <c r="D36">
        <v>44</v>
      </c>
      <c r="E36">
        <v>54.5</v>
      </c>
      <c r="F36">
        <v>6</v>
      </c>
      <c r="G36">
        <v>264</v>
      </c>
    </row>
    <row r="37" spans="1:7" x14ac:dyDescent="0.25">
      <c r="A37" t="s">
        <v>13</v>
      </c>
      <c r="B37">
        <v>1</v>
      </c>
      <c r="C37">
        <v>0</v>
      </c>
      <c r="D37">
        <v>44</v>
      </c>
      <c r="E37">
        <v>56.4</v>
      </c>
      <c r="F37">
        <v>6</v>
      </c>
      <c r="G37">
        <v>264</v>
      </c>
    </row>
    <row r="38" spans="1:7" x14ac:dyDescent="0.25">
      <c r="A38" t="s">
        <v>13</v>
      </c>
      <c r="B38">
        <v>1</v>
      </c>
      <c r="C38">
        <v>0</v>
      </c>
      <c r="D38">
        <v>34</v>
      </c>
      <c r="E38">
        <v>63.6</v>
      </c>
      <c r="F38">
        <v>6</v>
      </c>
      <c r="G38">
        <v>204</v>
      </c>
    </row>
    <row r="39" spans="1:7" x14ac:dyDescent="0.25">
      <c r="A39" t="s">
        <v>13</v>
      </c>
      <c r="B39">
        <v>1</v>
      </c>
      <c r="C39">
        <v>0</v>
      </c>
      <c r="D39">
        <v>36</v>
      </c>
      <c r="E39">
        <v>60.6</v>
      </c>
      <c r="F39">
        <v>6</v>
      </c>
      <c r="G39">
        <v>216</v>
      </c>
    </row>
    <row r="40" spans="1:7" x14ac:dyDescent="0.25">
      <c r="A40" t="s">
        <v>13</v>
      </c>
      <c r="B40">
        <v>1</v>
      </c>
      <c r="C40">
        <v>0</v>
      </c>
      <c r="D40">
        <v>55</v>
      </c>
      <c r="E40">
        <v>45.5</v>
      </c>
      <c r="F40">
        <v>6</v>
      </c>
      <c r="G40">
        <v>330</v>
      </c>
    </row>
    <row r="41" spans="1:7" x14ac:dyDescent="0.25">
      <c r="A41" t="s">
        <v>13</v>
      </c>
      <c r="B41">
        <v>1</v>
      </c>
      <c r="C41">
        <v>0</v>
      </c>
      <c r="D41">
        <v>59</v>
      </c>
      <c r="E41">
        <v>34.5</v>
      </c>
      <c r="F41">
        <v>6</v>
      </c>
      <c r="G41">
        <v>354</v>
      </c>
    </row>
    <row r="42" spans="1:7" x14ac:dyDescent="0.25">
      <c r="A42" t="s">
        <v>13</v>
      </c>
      <c r="B42">
        <v>1</v>
      </c>
      <c r="C42">
        <v>0</v>
      </c>
      <c r="D42">
        <v>59</v>
      </c>
      <c r="E42">
        <v>35.1</v>
      </c>
      <c r="F42">
        <v>6</v>
      </c>
      <c r="G42">
        <v>354</v>
      </c>
    </row>
    <row r="43" spans="1:7" x14ac:dyDescent="0.25">
      <c r="A43" t="s">
        <v>13</v>
      </c>
      <c r="B43">
        <v>1</v>
      </c>
      <c r="C43">
        <v>0</v>
      </c>
      <c r="D43">
        <v>57</v>
      </c>
      <c r="E43">
        <v>37.799999999999997</v>
      </c>
      <c r="F43">
        <v>6</v>
      </c>
      <c r="G43">
        <v>342</v>
      </c>
    </row>
    <row r="44" spans="1:7" x14ac:dyDescent="0.25">
      <c r="A44" t="s">
        <v>13</v>
      </c>
      <c r="B44">
        <v>1</v>
      </c>
      <c r="C44">
        <v>0</v>
      </c>
      <c r="D44">
        <v>29</v>
      </c>
      <c r="E44">
        <v>70.900000000000006</v>
      </c>
      <c r="F44">
        <v>6</v>
      </c>
      <c r="G44">
        <v>174</v>
      </c>
    </row>
    <row r="45" spans="1:7" x14ac:dyDescent="0.25">
      <c r="A45" t="s">
        <v>13</v>
      </c>
      <c r="B45">
        <v>1</v>
      </c>
      <c r="C45">
        <v>0</v>
      </c>
      <c r="D45">
        <v>56</v>
      </c>
      <c r="E45">
        <v>38.6</v>
      </c>
      <c r="F45">
        <v>6</v>
      </c>
      <c r="G45">
        <v>336</v>
      </c>
    </row>
    <row r="46" spans="1:7" x14ac:dyDescent="0.25">
      <c r="A46" t="s">
        <v>13</v>
      </c>
      <c r="B46">
        <v>1</v>
      </c>
      <c r="C46">
        <v>0</v>
      </c>
      <c r="D46">
        <v>58</v>
      </c>
      <c r="E46">
        <v>35.9</v>
      </c>
      <c r="F46">
        <v>6</v>
      </c>
      <c r="G46">
        <v>348</v>
      </c>
    </row>
    <row r="47" spans="1:7" x14ac:dyDescent="0.25">
      <c r="A47" t="s">
        <v>13</v>
      </c>
      <c r="B47">
        <v>1</v>
      </c>
      <c r="C47">
        <v>0</v>
      </c>
      <c r="D47">
        <v>52</v>
      </c>
      <c r="E47">
        <v>42.1</v>
      </c>
      <c r="F47">
        <v>6</v>
      </c>
      <c r="G47">
        <v>312</v>
      </c>
    </row>
    <row r="48" spans="1:7" x14ac:dyDescent="0.25">
      <c r="A48" t="s">
        <v>13</v>
      </c>
      <c r="B48">
        <v>1</v>
      </c>
      <c r="C48">
        <v>0</v>
      </c>
      <c r="D48">
        <v>60</v>
      </c>
      <c r="E48">
        <v>34</v>
      </c>
      <c r="F48">
        <v>6</v>
      </c>
      <c r="G48">
        <v>360</v>
      </c>
    </row>
    <row r="49" spans="1:7" x14ac:dyDescent="0.25">
      <c r="A49" t="s">
        <v>13</v>
      </c>
      <c r="B49">
        <v>1</v>
      </c>
      <c r="C49">
        <v>0</v>
      </c>
      <c r="D49">
        <v>58</v>
      </c>
      <c r="E49">
        <v>37.299999999999997</v>
      </c>
      <c r="F49">
        <v>6</v>
      </c>
      <c r="G49">
        <v>348</v>
      </c>
    </row>
    <row r="50" spans="1:7" x14ac:dyDescent="0.25">
      <c r="A50" t="s">
        <v>13</v>
      </c>
      <c r="B50">
        <v>1</v>
      </c>
      <c r="C50">
        <v>0</v>
      </c>
      <c r="D50">
        <v>54</v>
      </c>
      <c r="E50">
        <v>38.6</v>
      </c>
      <c r="F50">
        <v>6</v>
      </c>
      <c r="G50">
        <v>324</v>
      </c>
    </row>
    <row r="51" spans="1:7" x14ac:dyDescent="0.25">
      <c r="A51" t="s">
        <v>13</v>
      </c>
      <c r="B51">
        <v>1</v>
      </c>
      <c r="C51">
        <v>0</v>
      </c>
      <c r="D51">
        <v>59</v>
      </c>
      <c r="E51">
        <v>41.6</v>
      </c>
      <c r="F51">
        <v>6</v>
      </c>
      <c r="G51">
        <v>354</v>
      </c>
    </row>
    <row r="52" spans="1:7" x14ac:dyDescent="0.25">
      <c r="A52" t="s">
        <v>13</v>
      </c>
      <c r="B52">
        <v>1</v>
      </c>
      <c r="C52">
        <v>0</v>
      </c>
      <c r="D52">
        <v>55</v>
      </c>
      <c r="E52">
        <v>40.9</v>
      </c>
      <c r="F52">
        <v>6</v>
      </c>
      <c r="G52">
        <v>330</v>
      </c>
    </row>
    <row r="53" spans="1:7" x14ac:dyDescent="0.25">
      <c r="A53" t="s">
        <v>13</v>
      </c>
      <c r="B53">
        <v>1</v>
      </c>
      <c r="C53">
        <v>0</v>
      </c>
      <c r="D53">
        <v>56</v>
      </c>
      <c r="E53">
        <v>40.700000000000003</v>
      </c>
      <c r="F53">
        <v>6</v>
      </c>
      <c r="G53">
        <v>336</v>
      </c>
    </row>
    <row r="54" spans="1:7" x14ac:dyDescent="0.25">
      <c r="A54" t="s">
        <v>13</v>
      </c>
      <c r="B54">
        <v>1</v>
      </c>
      <c r="C54">
        <v>0</v>
      </c>
      <c r="D54">
        <v>53</v>
      </c>
      <c r="E54">
        <v>42.3</v>
      </c>
      <c r="F54">
        <v>6</v>
      </c>
      <c r="G54">
        <v>318</v>
      </c>
    </row>
    <row r="55" spans="1:7" x14ac:dyDescent="0.25">
      <c r="A55" t="s">
        <v>13</v>
      </c>
      <c r="B55">
        <v>1</v>
      </c>
      <c r="C55">
        <v>0</v>
      </c>
      <c r="D55">
        <v>54</v>
      </c>
      <c r="E55">
        <v>40.700000000000003</v>
      </c>
      <c r="F55">
        <v>6</v>
      </c>
      <c r="G55">
        <v>324</v>
      </c>
    </row>
    <row r="56" spans="1:7" x14ac:dyDescent="0.25">
      <c r="A56" t="s">
        <v>13</v>
      </c>
      <c r="B56">
        <v>1</v>
      </c>
      <c r="C56">
        <v>0</v>
      </c>
      <c r="D56">
        <v>58</v>
      </c>
      <c r="E56">
        <v>36.9</v>
      </c>
      <c r="F56">
        <v>6</v>
      </c>
      <c r="G56">
        <v>348</v>
      </c>
    </row>
    <row r="57" spans="1:7" x14ac:dyDescent="0.25">
      <c r="A57" t="s">
        <v>13</v>
      </c>
      <c r="B57">
        <v>1</v>
      </c>
      <c r="C57">
        <v>0</v>
      </c>
      <c r="D57">
        <v>58</v>
      </c>
      <c r="E57">
        <v>36.6</v>
      </c>
      <c r="F57">
        <v>6</v>
      </c>
      <c r="G57">
        <v>348</v>
      </c>
    </row>
    <row r="58" spans="1:7" x14ac:dyDescent="0.25">
      <c r="A58" t="s">
        <v>13</v>
      </c>
      <c r="B58">
        <v>1</v>
      </c>
      <c r="C58">
        <v>0</v>
      </c>
      <c r="D58">
        <v>56</v>
      </c>
      <c r="E58">
        <v>39.299999999999997</v>
      </c>
      <c r="F58">
        <v>6</v>
      </c>
      <c r="G58">
        <v>336</v>
      </c>
    </row>
    <row r="59" spans="1:7" x14ac:dyDescent="0.25">
      <c r="A59" t="s">
        <v>13</v>
      </c>
      <c r="B59">
        <v>1</v>
      </c>
      <c r="C59">
        <v>0</v>
      </c>
      <c r="D59">
        <v>55</v>
      </c>
      <c r="E59">
        <v>39.700000000000003</v>
      </c>
      <c r="F59">
        <v>6</v>
      </c>
      <c r="G59">
        <v>330</v>
      </c>
    </row>
    <row r="60" spans="1:7" x14ac:dyDescent="0.25">
      <c r="A60" t="s">
        <v>13</v>
      </c>
      <c r="B60">
        <v>1</v>
      </c>
      <c r="C60">
        <v>0</v>
      </c>
      <c r="D60">
        <v>40</v>
      </c>
      <c r="E60">
        <v>58.8</v>
      </c>
      <c r="F60">
        <v>6</v>
      </c>
      <c r="G60">
        <v>240</v>
      </c>
    </row>
    <row r="61" spans="1:7" x14ac:dyDescent="0.25">
      <c r="A61" t="s">
        <v>13</v>
      </c>
      <c r="B61">
        <v>1</v>
      </c>
      <c r="C61">
        <v>0</v>
      </c>
      <c r="D61">
        <v>56</v>
      </c>
      <c r="E61">
        <v>36.700000000000003</v>
      </c>
      <c r="F61">
        <v>6</v>
      </c>
      <c r="G61">
        <v>336</v>
      </c>
    </row>
  </sheetData>
  <pageMargins left="0.7" right="0.7" top="0.75" bottom="0.75" header="0.3" footer="0.3"/>
  <pageSetup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2"/>
  <sheetViews>
    <sheetView topLeftCell="A2"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14</v>
      </c>
      <c r="B2">
        <v>2</v>
      </c>
      <c r="C2">
        <v>0</v>
      </c>
      <c r="D2">
        <v>71</v>
      </c>
      <c r="E2">
        <v>32</v>
      </c>
      <c r="F2">
        <v>6</v>
      </c>
      <c r="G2">
        <v>426</v>
      </c>
      <c r="I2" t="s">
        <v>24</v>
      </c>
    </row>
    <row r="3" spans="1:14" ht="15.75" thickBot="1" x14ac:dyDescent="0.3">
      <c r="A3" t="s">
        <v>14</v>
      </c>
      <c r="B3">
        <v>2</v>
      </c>
      <c r="C3">
        <v>0</v>
      </c>
      <c r="D3">
        <v>52</v>
      </c>
      <c r="E3">
        <v>52.3</v>
      </c>
      <c r="F3">
        <v>6</v>
      </c>
      <c r="G3">
        <v>312</v>
      </c>
    </row>
    <row r="4" spans="1:14" x14ac:dyDescent="0.25">
      <c r="A4" t="s">
        <v>14</v>
      </c>
      <c r="B4">
        <v>2</v>
      </c>
      <c r="C4">
        <v>0</v>
      </c>
      <c r="D4">
        <v>56</v>
      </c>
      <c r="E4">
        <v>56.5</v>
      </c>
      <c r="F4">
        <v>6</v>
      </c>
      <c r="G4">
        <v>336</v>
      </c>
      <c r="I4" s="4" t="s">
        <v>25</v>
      </c>
      <c r="J4" s="4"/>
    </row>
    <row r="5" spans="1:14" x14ac:dyDescent="0.25">
      <c r="A5" t="s">
        <v>14</v>
      </c>
      <c r="B5">
        <v>2</v>
      </c>
      <c r="C5">
        <v>0</v>
      </c>
      <c r="D5">
        <v>72</v>
      </c>
      <c r="E5">
        <v>35.5</v>
      </c>
      <c r="F5">
        <v>6</v>
      </c>
      <c r="G5">
        <v>432</v>
      </c>
      <c r="I5" s="1" t="s">
        <v>26</v>
      </c>
      <c r="J5" s="1">
        <v>0.673287614849989</v>
      </c>
    </row>
    <row r="6" spans="1:14" x14ac:dyDescent="0.25">
      <c r="A6" t="s">
        <v>14</v>
      </c>
      <c r="B6">
        <v>2</v>
      </c>
      <c r="C6">
        <v>0</v>
      </c>
      <c r="D6">
        <v>79</v>
      </c>
      <c r="E6">
        <v>17</v>
      </c>
      <c r="F6">
        <v>6</v>
      </c>
      <c r="G6">
        <v>474</v>
      </c>
      <c r="I6" s="1" t="s">
        <v>27</v>
      </c>
      <c r="J6" s="1">
        <v>0.45331621231038716</v>
      </c>
    </row>
    <row r="7" spans="1:14" x14ac:dyDescent="0.25">
      <c r="A7" t="s">
        <v>14</v>
      </c>
      <c r="B7">
        <v>2</v>
      </c>
      <c r="C7">
        <v>0</v>
      </c>
      <c r="D7">
        <v>66</v>
      </c>
      <c r="E7">
        <v>43.5</v>
      </c>
      <c r="F7">
        <v>6</v>
      </c>
      <c r="G7">
        <v>396</v>
      </c>
      <c r="I7" s="1" t="s">
        <v>28</v>
      </c>
      <c r="J7" s="1">
        <v>0.44987794949472926</v>
      </c>
    </row>
    <row r="8" spans="1:14" x14ac:dyDescent="0.25">
      <c r="A8" t="s">
        <v>14</v>
      </c>
      <c r="B8">
        <v>2</v>
      </c>
      <c r="C8">
        <v>0</v>
      </c>
      <c r="D8">
        <v>77</v>
      </c>
      <c r="E8">
        <v>26.9</v>
      </c>
      <c r="F8">
        <v>6</v>
      </c>
      <c r="G8">
        <v>462</v>
      </c>
      <c r="I8" s="1" t="s">
        <v>29</v>
      </c>
      <c r="J8" s="1">
        <v>9.8788908415450774</v>
      </c>
    </row>
    <row r="9" spans="1:14" ht="15.75" thickBot="1" x14ac:dyDescent="0.3">
      <c r="A9" t="s">
        <v>14</v>
      </c>
      <c r="B9">
        <v>2</v>
      </c>
      <c r="C9">
        <v>0</v>
      </c>
      <c r="D9">
        <v>52</v>
      </c>
      <c r="E9">
        <v>60.2</v>
      </c>
      <c r="F9">
        <v>6</v>
      </c>
      <c r="G9">
        <v>312</v>
      </c>
      <c r="I9" s="2" t="s">
        <v>30</v>
      </c>
      <c r="J9" s="2">
        <v>161</v>
      </c>
    </row>
    <row r="10" spans="1:14" x14ac:dyDescent="0.25">
      <c r="A10" t="s">
        <v>14</v>
      </c>
      <c r="B10">
        <v>2</v>
      </c>
      <c r="C10">
        <v>0</v>
      </c>
      <c r="D10">
        <v>68</v>
      </c>
      <c r="E10">
        <v>35.200000000000003</v>
      </c>
      <c r="F10">
        <v>6</v>
      </c>
      <c r="G10">
        <v>408</v>
      </c>
    </row>
    <row r="11" spans="1:14" ht="15.75" thickBot="1" x14ac:dyDescent="0.3">
      <c r="A11" t="s">
        <v>14</v>
      </c>
      <c r="B11">
        <v>2</v>
      </c>
      <c r="C11">
        <v>0</v>
      </c>
      <c r="D11">
        <v>64</v>
      </c>
      <c r="E11">
        <v>46.2</v>
      </c>
      <c r="F11">
        <v>6</v>
      </c>
      <c r="G11">
        <v>384</v>
      </c>
      <c r="I11" t="s">
        <v>31</v>
      </c>
    </row>
    <row r="12" spans="1:14" x14ac:dyDescent="0.25">
      <c r="A12" t="s">
        <v>14</v>
      </c>
      <c r="B12">
        <v>2</v>
      </c>
      <c r="C12">
        <v>0</v>
      </c>
      <c r="D12">
        <v>74</v>
      </c>
      <c r="E12">
        <v>24.8</v>
      </c>
      <c r="F12">
        <v>6</v>
      </c>
      <c r="G12">
        <v>444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14</v>
      </c>
      <c r="B13">
        <v>2</v>
      </c>
      <c r="C13">
        <v>0</v>
      </c>
      <c r="D13">
        <v>54</v>
      </c>
      <c r="E13">
        <v>58.7</v>
      </c>
      <c r="F13">
        <v>6</v>
      </c>
      <c r="G13">
        <v>324</v>
      </c>
      <c r="I13" s="1" t="s">
        <v>32</v>
      </c>
      <c r="J13" s="1">
        <v>1</v>
      </c>
      <c r="K13" s="1">
        <v>12867.037130743356</v>
      </c>
      <c r="L13" s="1">
        <v>12867.037130743356</v>
      </c>
      <c r="M13" s="1">
        <v>131.84454959230362</v>
      </c>
      <c r="N13" s="1">
        <v>1.3158015852493847E-22</v>
      </c>
    </row>
    <row r="14" spans="1:14" x14ac:dyDescent="0.25">
      <c r="A14" t="s">
        <v>14</v>
      </c>
      <c r="B14">
        <v>2</v>
      </c>
      <c r="C14">
        <v>0</v>
      </c>
      <c r="D14">
        <v>64</v>
      </c>
      <c r="E14">
        <v>39.299999999999997</v>
      </c>
      <c r="F14">
        <v>6</v>
      </c>
      <c r="G14">
        <v>384</v>
      </c>
      <c r="I14" s="1" t="s">
        <v>33</v>
      </c>
      <c r="J14" s="1">
        <v>159</v>
      </c>
      <c r="K14" s="1">
        <v>15517.204997206951</v>
      </c>
      <c r="L14" s="1">
        <v>97.592484259163214</v>
      </c>
      <c r="M14" s="1"/>
      <c r="N14" s="1"/>
    </row>
    <row r="15" spans="1:14" ht="15.75" thickBot="1" x14ac:dyDescent="0.3">
      <c r="A15" t="s">
        <v>14</v>
      </c>
      <c r="B15">
        <v>2</v>
      </c>
      <c r="C15">
        <v>0</v>
      </c>
      <c r="D15">
        <v>49</v>
      </c>
      <c r="E15">
        <v>50.9</v>
      </c>
      <c r="F15">
        <v>6</v>
      </c>
      <c r="G15">
        <v>294</v>
      </c>
      <c r="I15" s="2" t="s">
        <v>34</v>
      </c>
      <c r="J15" s="2">
        <v>160</v>
      </c>
      <c r="K15" s="2">
        <v>28384.242127950307</v>
      </c>
      <c r="L15" s="2"/>
      <c r="M15" s="2"/>
      <c r="N15" s="2"/>
    </row>
    <row r="16" spans="1:14" ht="15.75" thickBot="1" x14ac:dyDescent="0.3">
      <c r="A16" t="s">
        <v>14</v>
      </c>
      <c r="B16">
        <v>2</v>
      </c>
      <c r="C16">
        <v>0</v>
      </c>
      <c r="D16">
        <v>46</v>
      </c>
      <c r="E16">
        <v>60.6</v>
      </c>
      <c r="F16">
        <v>6</v>
      </c>
      <c r="G16">
        <v>276</v>
      </c>
    </row>
    <row r="17" spans="1:17" x14ac:dyDescent="0.25">
      <c r="A17" t="s">
        <v>14</v>
      </c>
      <c r="B17">
        <v>2</v>
      </c>
      <c r="C17">
        <v>0</v>
      </c>
      <c r="D17">
        <v>64</v>
      </c>
      <c r="E17">
        <v>48.8</v>
      </c>
      <c r="F17">
        <v>6</v>
      </c>
      <c r="G17">
        <v>384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14</v>
      </c>
      <c r="B18">
        <v>2</v>
      </c>
      <c r="C18">
        <v>0</v>
      </c>
      <c r="D18">
        <v>63</v>
      </c>
      <c r="E18">
        <v>47.7</v>
      </c>
      <c r="F18">
        <v>6</v>
      </c>
      <c r="G18">
        <v>378</v>
      </c>
      <c r="I18" s="1" t="s">
        <v>35</v>
      </c>
      <c r="J18" s="1">
        <v>88.921250300910799</v>
      </c>
      <c r="K18" s="1">
        <v>3.6124110441730002</v>
      </c>
      <c r="L18" s="1">
        <v>24.615485118822573</v>
      </c>
      <c r="M18" s="1">
        <v>4.1110880821872451E-56</v>
      </c>
      <c r="N18" s="1">
        <v>81.7867521697097</v>
      </c>
      <c r="O18" s="1">
        <v>96.055748432111898</v>
      </c>
      <c r="P18" s="1">
        <v>81.7867521697097</v>
      </c>
      <c r="Q18" s="1">
        <v>96.055748432111898</v>
      </c>
    </row>
    <row r="19" spans="1:17" ht="15.75" thickBot="1" x14ac:dyDescent="0.3">
      <c r="A19" t="s">
        <v>14</v>
      </c>
      <c r="B19">
        <v>2</v>
      </c>
      <c r="C19">
        <v>0</v>
      </c>
      <c r="D19">
        <v>57</v>
      </c>
      <c r="E19">
        <v>46.8</v>
      </c>
      <c r="F19">
        <v>6</v>
      </c>
      <c r="G19">
        <v>342</v>
      </c>
      <c r="I19" s="2" t="s">
        <v>48</v>
      </c>
      <c r="J19" s="2">
        <v>-0.70059854946783828</v>
      </c>
      <c r="K19" s="2">
        <v>6.1015214636626805E-2</v>
      </c>
      <c r="L19" s="2">
        <v>-11.482358189514196</v>
      </c>
      <c r="M19" s="2">
        <v>1.3158015852493372E-22</v>
      </c>
      <c r="N19" s="2">
        <v>-0.82110336729637123</v>
      </c>
      <c r="O19" s="2">
        <v>-0.58009373163930533</v>
      </c>
      <c r="P19" s="2">
        <v>-0.82110336729637123</v>
      </c>
      <c r="Q19" s="2">
        <v>-0.58009373163930533</v>
      </c>
    </row>
    <row r="20" spans="1:17" x14ac:dyDescent="0.25">
      <c r="A20" t="s">
        <v>14</v>
      </c>
      <c r="B20">
        <v>2</v>
      </c>
      <c r="C20">
        <v>0</v>
      </c>
      <c r="D20">
        <v>60</v>
      </c>
      <c r="E20">
        <v>46.7</v>
      </c>
      <c r="F20">
        <v>6</v>
      </c>
      <c r="G20">
        <v>360</v>
      </c>
    </row>
    <row r="21" spans="1:17" x14ac:dyDescent="0.25">
      <c r="A21" t="s">
        <v>14</v>
      </c>
      <c r="B21">
        <v>2</v>
      </c>
      <c r="C21">
        <v>0</v>
      </c>
      <c r="D21">
        <v>58</v>
      </c>
      <c r="E21">
        <v>52.3</v>
      </c>
      <c r="F21">
        <v>6</v>
      </c>
      <c r="G21">
        <v>348</v>
      </c>
    </row>
    <row r="22" spans="1:17" x14ac:dyDescent="0.25">
      <c r="A22" t="s">
        <v>14</v>
      </c>
      <c r="B22">
        <v>2</v>
      </c>
      <c r="C22">
        <v>0</v>
      </c>
      <c r="D22">
        <v>56</v>
      </c>
      <c r="E22">
        <v>57.1</v>
      </c>
      <c r="F22">
        <v>6</v>
      </c>
      <c r="G22">
        <v>336</v>
      </c>
    </row>
    <row r="23" spans="1:17" x14ac:dyDescent="0.25">
      <c r="A23" t="s">
        <v>14</v>
      </c>
      <c r="B23">
        <v>2</v>
      </c>
      <c r="C23">
        <v>0</v>
      </c>
      <c r="D23">
        <v>53</v>
      </c>
      <c r="E23">
        <v>58.3</v>
      </c>
      <c r="F23">
        <v>6</v>
      </c>
      <c r="G23">
        <v>318</v>
      </c>
    </row>
    <row r="24" spans="1:17" x14ac:dyDescent="0.25">
      <c r="A24" t="s">
        <v>14</v>
      </c>
      <c r="B24">
        <v>2</v>
      </c>
      <c r="C24">
        <v>0</v>
      </c>
      <c r="D24">
        <v>50</v>
      </c>
      <c r="E24">
        <v>64.8</v>
      </c>
      <c r="F24">
        <v>6</v>
      </c>
      <c r="G24">
        <v>300</v>
      </c>
    </row>
    <row r="25" spans="1:17" x14ac:dyDescent="0.25">
      <c r="A25" t="s">
        <v>14</v>
      </c>
      <c r="B25">
        <v>2</v>
      </c>
      <c r="C25">
        <v>0</v>
      </c>
      <c r="D25">
        <v>53</v>
      </c>
      <c r="E25">
        <v>61.9</v>
      </c>
      <c r="F25">
        <v>6</v>
      </c>
      <c r="G25">
        <v>318</v>
      </c>
    </row>
    <row r="26" spans="1:17" x14ac:dyDescent="0.25">
      <c r="A26" t="s">
        <v>14</v>
      </c>
      <c r="B26">
        <v>2</v>
      </c>
      <c r="C26">
        <v>0</v>
      </c>
      <c r="D26">
        <v>66</v>
      </c>
      <c r="E26">
        <v>46.5</v>
      </c>
      <c r="F26">
        <v>6</v>
      </c>
      <c r="G26">
        <v>396</v>
      </c>
    </row>
    <row r="27" spans="1:17" x14ac:dyDescent="0.25">
      <c r="A27" t="s">
        <v>14</v>
      </c>
      <c r="B27">
        <v>2</v>
      </c>
      <c r="C27">
        <v>0</v>
      </c>
      <c r="D27">
        <v>67</v>
      </c>
      <c r="E27">
        <v>31.4</v>
      </c>
      <c r="F27">
        <v>6</v>
      </c>
      <c r="G27">
        <v>402</v>
      </c>
    </row>
    <row r="28" spans="1:17" x14ac:dyDescent="0.25">
      <c r="A28" t="s">
        <v>14</v>
      </c>
      <c r="B28">
        <v>2</v>
      </c>
      <c r="C28">
        <v>0</v>
      </c>
      <c r="D28">
        <v>44</v>
      </c>
      <c r="E28">
        <v>74.7</v>
      </c>
      <c r="F28">
        <v>6</v>
      </c>
      <c r="G28">
        <v>264</v>
      </c>
    </row>
    <row r="29" spans="1:17" x14ac:dyDescent="0.25">
      <c r="A29" t="s">
        <v>14</v>
      </c>
      <c r="B29">
        <v>2</v>
      </c>
      <c r="C29">
        <v>0</v>
      </c>
      <c r="D29">
        <v>61</v>
      </c>
      <c r="E29">
        <v>46</v>
      </c>
      <c r="F29">
        <v>6</v>
      </c>
      <c r="G29">
        <v>366</v>
      </c>
    </row>
    <row r="30" spans="1:17" x14ac:dyDescent="0.25">
      <c r="A30" t="s">
        <v>14</v>
      </c>
      <c r="B30">
        <v>2</v>
      </c>
      <c r="C30">
        <v>0</v>
      </c>
      <c r="D30">
        <v>49</v>
      </c>
      <c r="E30">
        <v>73.099999999999994</v>
      </c>
      <c r="F30">
        <v>6</v>
      </c>
      <c r="G30">
        <v>294</v>
      </c>
    </row>
    <row r="31" spans="1:17" x14ac:dyDescent="0.25">
      <c r="A31" t="s">
        <v>14</v>
      </c>
      <c r="B31">
        <v>2</v>
      </c>
      <c r="C31">
        <v>0</v>
      </c>
      <c r="D31">
        <v>57</v>
      </c>
      <c r="E31">
        <v>55.5</v>
      </c>
      <c r="F31">
        <v>6</v>
      </c>
      <c r="G31">
        <v>342</v>
      </c>
    </row>
    <row r="32" spans="1:17" x14ac:dyDescent="0.25">
      <c r="A32" t="s">
        <v>14</v>
      </c>
      <c r="B32">
        <v>2</v>
      </c>
      <c r="C32">
        <v>0</v>
      </c>
      <c r="D32">
        <v>58</v>
      </c>
      <c r="E32">
        <v>41.8</v>
      </c>
      <c r="F32">
        <v>6</v>
      </c>
      <c r="G32">
        <v>348</v>
      </c>
    </row>
    <row r="33" spans="1:7" x14ac:dyDescent="0.25">
      <c r="A33" t="s">
        <v>14</v>
      </c>
      <c r="B33">
        <v>2</v>
      </c>
      <c r="C33">
        <v>0</v>
      </c>
      <c r="D33">
        <v>72</v>
      </c>
      <c r="E33">
        <v>38.1</v>
      </c>
      <c r="F33">
        <v>6</v>
      </c>
      <c r="G33">
        <v>432</v>
      </c>
    </row>
    <row r="34" spans="1:7" x14ac:dyDescent="0.25">
      <c r="A34" t="s">
        <v>14</v>
      </c>
      <c r="B34">
        <v>2</v>
      </c>
      <c r="C34">
        <v>0</v>
      </c>
      <c r="D34">
        <v>74</v>
      </c>
      <c r="E34">
        <v>25.2</v>
      </c>
      <c r="F34">
        <v>6</v>
      </c>
      <c r="G34">
        <v>444</v>
      </c>
    </row>
    <row r="35" spans="1:7" x14ac:dyDescent="0.25">
      <c r="A35" t="s">
        <v>14</v>
      </c>
      <c r="B35">
        <v>2</v>
      </c>
      <c r="C35">
        <v>0</v>
      </c>
      <c r="D35">
        <v>74</v>
      </c>
      <c r="E35">
        <v>30.8</v>
      </c>
      <c r="F35">
        <v>6</v>
      </c>
      <c r="G35">
        <v>444</v>
      </c>
    </row>
    <row r="36" spans="1:7" x14ac:dyDescent="0.25">
      <c r="A36" t="s">
        <v>14</v>
      </c>
      <c r="B36">
        <v>2</v>
      </c>
      <c r="C36">
        <v>0</v>
      </c>
      <c r="D36">
        <v>57</v>
      </c>
      <c r="E36">
        <v>57.2</v>
      </c>
      <c r="F36">
        <v>6</v>
      </c>
      <c r="G36">
        <v>342</v>
      </c>
    </row>
    <row r="37" spans="1:7" x14ac:dyDescent="0.25">
      <c r="A37" t="s">
        <v>14</v>
      </c>
      <c r="B37">
        <v>2</v>
      </c>
      <c r="C37">
        <v>0</v>
      </c>
      <c r="D37">
        <v>54</v>
      </c>
      <c r="E37">
        <v>55.3</v>
      </c>
      <c r="F37">
        <v>6</v>
      </c>
      <c r="G37">
        <v>324</v>
      </c>
    </row>
    <row r="38" spans="1:7" x14ac:dyDescent="0.25">
      <c r="A38" t="s">
        <v>14</v>
      </c>
      <c r="B38">
        <v>2</v>
      </c>
      <c r="C38">
        <v>0</v>
      </c>
      <c r="D38">
        <v>67</v>
      </c>
      <c r="E38">
        <v>42.6</v>
      </c>
      <c r="F38">
        <v>6</v>
      </c>
      <c r="G38">
        <v>402</v>
      </c>
    </row>
    <row r="39" spans="1:7" x14ac:dyDescent="0.25">
      <c r="A39" t="s">
        <v>14</v>
      </c>
      <c r="B39">
        <v>2</v>
      </c>
      <c r="C39">
        <v>0</v>
      </c>
      <c r="D39">
        <v>71</v>
      </c>
      <c r="E39">
        <v>38.6</v>
      </c>
      <c r="F39">
        <v>6</v>
      </c>
      <c r="G39">
        <v>426</v>
      </c>
    </row>
    <row r="40" spans="1:7" x14ac:dyDescent="0.25">
      <c r="A40" t="s">
        <v>14</v>
      </c>
      <c r="B40">
        <v>2</v>
      </c>
      <c r="C40">
        <v>0</v>
      </c>
      <c r="D40">
        <v>71</v>
      </c>
      <c r="E40">
        <v>38.9</v>
      </c>
      <c r="F40">
        <v>6</v>
      </c>
      <c r="G40">
        <v>426</v>
      </c>
    </row>
    <row r="41" spans="1:7" x14ac:dyDescent="0.25">
      <c r="A41" t="s">
        <v>14</v>
      </c>
      <c r="B41">
        <v>2</v>
      </c>
      <c r="C41">
        <v>0</v>
      </c>
      <c r="D41">
        <v>59</v>
      </c>
      <c r="E41">
        <v>51.8</v>
      </c>
      <c r="F41">
        <v>6</v>
      </c>
      <c r="G41">
        <v>354</v>
      </c>
    </row>
    <row r="42" spans="1:7" x14ac:dyDescent="0.25">
      <c r="A42" t="s">
        <v>14</v>
      </c>
      <c r="B42">
        <v>2</v>
      </c>
      <c r="C42">
        <v>0</v>
      </c>
      <c r="D42">
        <v>59</v>
      </c>
      <c r="E42">
        <v>46.9</v>
      </c>
      <c r="F42">
        <v>6</v>
      </c>
      <c r="G42">
        <v>354</v>
      </c>
    </row>
    <row r="43" spans="1:7" x14ac:dyDescent="0.25">
      <c r="A43" t="s">
        <v>14</v>
      </c>
      <c r="B43">
        <v>2</v>
      </c>
      <c r="C43">
        <v>0</v>
      </c>
      <c r="D43">
        <v>46</v>
      </c>
      <c r="E43">
        <v>71.8</v>
      </c>
      <c r="F43">
        <v>6</v>
      </c>
      <c r="G43">
        <v>276</v>
      </c>
    </row>
    <row r="44" spans="1:7" x14ac:dyDescent="0.25">
      <c r="A44" t="s">
        <v>14</v>
      </c>
      <c r="B44">
        <v>2</v>
      </c>
      <c r="C44">
        <v>0</v>
      </c>
      <c r="D44">
        <v>61</v>
      </c>
      <c r="E44">
        <v>50.6</v>
      </c>
      <c r="F44">
        <v>6</v>
      </c>
      <c r="G44">
        <v>366</v>
      </c>
    </row>
    <row r="45" spans="1:7" x14ac:dyDescent="0.25">
      <c r="A45" t="s">
        <v>14</v>
      </c>
      <c r="B45">
        <v>2</v>
      </c>
      <c r="C45">
        <v>0</v>
      </c>
      <c r="D45">
        <v>52</v>
      </c>
      <c r="E45">
        <v>60.7</v>
      </c>
      <c r="F45">
        <v>6</v>
      </c>
      <c r="G45">
        <v>312</v>
      </c>
    </row>
    <row r="46" spans="1:7" x14ac:dyDescent="0.25">
      <c r="A46" t="s">
        <v>14</v>
      </c>
      <c r="B46">
        <v>2</v>
      </c>
      <c r="C46">
        <v>0</v>
      </c>
      <c r="D46">
        <v>76</v>
      </c>
      <c r="E46">
        <v>31.4</v>
      </c>
      <c r="F46">
        <v>6</v>
      </c>
      <c r="G46">
        <v>456</v>
      </c>
    </row>
    <row r="47" spans="1:7" x14ac:dyDescent="0.25">
      <c r="A47" t="s">
        <v>14</v>
      </c>
      <c r="B47">
        <v>2</v>
      </c>
      <c r="C47">
        <v>0</v>
      </c>
      <c r="D47">
        <v>45</v>
      </c>
      <c r="E47">
        <v>72.599999999999994</v>
      </c>
      <c r="F47">
        <v>6</v>
      </c>
      <c r="G47">
        <v>270</v>
      </c>
    </row>
    <row r="48" spans="1:7" x14ac:dyDescent="0.25">
      <c r="A48" t="s">
        <v>14</v>
      </c>
      <c r="B48">
        <v>2</v>
      </c>
      <c r="C48">
        <v>0</v>
      </c>
      <c r="D48">
        <v>52</v>
      </c>
      <c r="E48">
        <v>67.599999999999994</v>
      </c>
      <c r="F48">
        <v>6</v>
      </c>
      <c r="G48">
        <v>312</v>
      </c>
    </row>
    <row r="49" spans="1:7" x14ac:dyDescent="0.25">
      <c r="A49" t="s">
        <v>14</v>
      </c>
      <c r="B49">
        <v>2</v>
      </c>
      <c r="C49">
        <v>0</v>
      </c>
      <c r="D49">
        <v>55</v>
      </c>
      <c r="E49">
        <v>57.4</v>
      </c>
      <c r="F49">
        <v>6</v>
      </c>
      <c r="G49">
        <v>330</v>
      </c>
    </row>
    <row r="50" spans="1:7" x14ac:dyDescent="0.25">
      <c r="A50" t="s">
        <v>14</v>
      </c>
      <c r="B50">
        <v>2</v>
      </c>
      <c r="C50">
        <v>0</v>
      </c>
      <c r="D50">
        <v>50</v>
      </c>
      <c r="E50">
        <v>62.5</v>
      </c>
      <c r="F50">
        <v>6</v>
      </c>
      <c r="G50">
        <v>300</v>
      </c>
    </row>
    <row r="51" spans="1:7" x14ac:dyDescent="0.25">
      <c r="A51" t="s">
        <v>14</v>
      </c>
      <c r="B51">
        <v>2</v>
      </c>
      <c r="C51">
        <v>0</v>
      </c>
      <c r="D51">
        <v>65</v>
      </c>
      <c r="E51">
        <v>51.8</v>
      </c>
      <c r="F51">
        <v>6</v>
      </c>
      <c r="G51">
        <v>390</v>
      </c>
    </row>
    <row r="52" spans="1:7" x14ac:dyDescent="0.25">
      <c r="A52" t="s">
        <v>14</v>
      </c>
      <c r="B52">
        <v>2</v>
      </c>
      <c r="C52">
        <v>0</v>
      </c>
      <c r="D52">
        <v>58</v>
      </c>
      <c r="E52">
        <v>51.1</v>
      </c>
      <c r="F52">
        <v>6</v>
      </c>
      <c r="G52">
        <v>348</v>
      </c>
    </row>
    <row r="53" spans="1:7" x14ac:dyDescent="0.25">
      <c r="A53" t="s">
        <v>14</v>
      </c>
      <c r="B53">
        <v>2</v>
      </c>
      <c r="C53">
        <v>0</v>
      </c>
      <c r="D53">
        <v>45</v>
      </c>
      <c r="E53">
        <v>68.5</v>
      </c>
      <c r="F53">
        <v>6</v>
      </c>
      <c r="G53">
        <v>270</v>
      </c>
    </row>
    <row r="54" spans="1:7" x14ac:dyDescent="0.25">
      <c r="A54" t="s">
        <v>14</v>
      </c>
      <c r="B54">
        <v>2</v>
      </c>
      <c r="C54">
        <v>0</v>
      </c>
      <c r="D54">
        <v>74</v>
      </c>
      <c r="E54">
        <v>39.1</v>
      </c>
      <c r="F54">
        <v>6</v>
      </c>
      <c r="G54">
        <v>444</v>
      </c>
    </row>
    <row r="55" spans="1:7" x14ac:dyDescent="0.25">
      <c r="A55" t="s">
        <v>14</v>
      </c>
      <c r="B55">
        <v>2</v>
      </c>
      <c r="C55">
        <v>0</v>
      </c>
      <c r="D55">
        <v>75</v>
      </c>
      <c r="E55">
        <v>31.4</v>
      </c>
      <c r="F55">
        <v>6</v>
      </c>
      <c r="G55">
        <v>450</v>
      </c>
    </row>
    <row r="56" spans="1:7" x14ac:dyDescent="0.25">
      <c r="A56" t="s">
        <v>14</v>
      </c>
      <c r="B56">
        <v>2</v>
      </c>
      <c r="C56">
        <v>0</v>
      </c>
      <c r="D56">
        <v>66</v>
      </c>
      <c r="E56">
        <v>41.8</v>
      </c>
      <c r="F56">
        <v>6</v>
      </c>
      <c r="G56">
        <v>396</v>
      </c>
    </row>
    <row r="57" spans="1:7" x14ac:dyDescent="0.25">
      <c r="A57" t="s">
        <v>14</v>
      </c>
      <c r="B57">
        <v>2</v>
      </c>
      <c r="C57">
        <v>0</v>
      </c>
      <c r="D57">
        <v>56</v>
      </c>
      <c r="E57">
        <v>52.5</v>
      </c>
      <c r="F57">
        <v>6</v>
      </c>
      <c r="G57">
        <v>336</v>
      </c>
    </row>
    <row r="58" spans="1:7" x14ac:dyDescent="0.25">
      <c r="A58" t="s">
        <v>14</v>
      </c>
      <c r="B58">
        <v>2</v>
      </c>
      <c r="C58">
        <v>0</v>
      </c>
      <c r="D58">
        <v>75</v>
      </c>
      <c r="E58">
        <v>33.200000000000003</v>
      </c>
      <c r="F58">
        <v>6</v>
      </c>
      <c r="G58">
        <v>450</v>
      </c>
    </row>
    <row r="59" spans="1:7" x14ac:dyDescent="0.25">
      <c r="A59" t="s">
        <v>14</v>
      </c>
      <c r="B59">
        <v>2</v>
      </c>
      <c r="C59">
        <v>0</v>
      </c>
      <c r="D59">
        <v>74</v>
      </c>
      <c r="E59">
        <v>33.6</v>
      </c>
      <c r="F59">
        <v>6</v>
      </c>
      <c r="G59">
        <v>444</v>
      </c>
    </row>
    <row r="60" spans="1:7" x14ac:dyDescent="0.25">
      <c r="A60" t="s">
        <v>14</v>
      </c>
      <c r="B60">
        <v>2</v>
      </c>
      <c r="C60">
        <v>0</v>
      </c>
      <c r="D60">
        <v>75</v>
      </c>
      <c r="E60">
        <v>32.200000000000003</v>
      </c>
      <c r="F60">
        <v>6</v>
      </c>
      <c r="G60">
        <v>450</v>
      </c>
    </row>
    <row r="61" spans="1:7" x14ac:dyDescent="0.25">
      <c r="A61" t="s">
        <v>14</v>
      </c>
      <c r="B61">
        <v>2</v>
      </c>
      <c r="C61">
        <v>0</v>
      </c>
      <c r="D61">
        <v>64</v>
      </c>
      <c r="E61">
        <v>44.1</v>
      </c>
      <c r="F61">
        <v>6</v>
      </c>
      <c r="G61">
        <v>384</v>
      </c>
    </row>
    <row r="62" spans="1:7" x14ac:dyDescent="0.25">
      <c r="A62" t="s">
        <v>14</v>
      </c>
      <c r="B62">
        <v>2</v>
      </c>
      <c r="C62">
        <v>0</v>
      </c>
      <c r="D62">
        <v>72</v>
      </c>
      <c r="E62">
        <v>31.9</v>
      </c>
      <c r="F62">
        <v>6</v>
      </c>
      <c r="G62">
        <v>432</v>
      </c>
    </row>
    <row r="63" spans="1:7" x14ac:dyDescent="0.25">
      <c r="A63" t="s">
        <v>14</v>
      </c>
      <c r="B63">
        <v>2</v>
      </c>
      <c r="C63">
        <v>0</v>
      </c>
      <c r="D63">
        <v>73</v>
      </c>
      <c r="E63">
        <v>31.2</v>
      </c>
      <c r="F63">
        <v>6</v>
      </c>
      <c r="G63">
        <v>438</v>
      </c>
    </row>
    <row r="64" spans="1:7" x14ac:dyDescent="0.25">
      <c r="A64" t="s">
        <v>14</v>
      </c>
      <c r="B64">
        <v>2</v>
      </c>
      <c r="C64">
        <v>0</v>
      </c>
      <c r="D64">
        <v>69</v>
      </c>
      <c r="E64">
        <v>37.299999999999997</v>
      </c>
      <c r="F64">
        <v>6</v>
      </c>
      <c r="G64">
        <v>414</v>
      </c>
    </row>
    <row r="65" spans="1:7" x14ac:dyDescent="0.25">
      <c r="A65" t="s">
        <v>14</v>
      </c>
      <c r="B65">
        <v>2</v>
      </c>
      <c r="C65">
        <v>0</v>
      </c>
      <c r="D65">
        <v>71</v>
      </c>
      <c r="E65">
        <v>31.9</v>
      </c>
      <c r="F65">
        <v>6</v>
      </c>
      <c r="G65">
        <v>426</v>
      </c>
    </row>
    <row r="66" spans="1:7" x14ac:dyDescent="0.25">
      <c r="A66" t="s">
        <v>14</v>
      </c>
      <c r="B66">
        <v>2</v>
      </c>
      <c r="C66">
        <v>0</v>
      </c>
      <c r="D66">
        <v>72</v>
      </c>
      <c r="E66">
        <v>33.4</v>
      </c>
      <c r="F66">
        <v>6</v>
      </c>
      <c r="G66">
        <v>432</v>
      </c>
    </row>
    <row r="67" spans="1:7" x14ac:dyDescent="0.25">
      <c r="A67" t="s">
        <v>14</v>
      </c>
      <c r="B67">
        <v>2</v>
      </c>
      <c r="C67">
        <v>0</v>
      </c>
      <c r="D67">
        <v>68</v>
      </c>
      <c r="E67">
        <v>39.700000000000003</v>
      </c>
      <c r="F67">
        <v>6</v>
      </c>
      <c r="G67">
        <v>408</v>
      </c>
    </row>
    <row r="68" spans="1:7" x14ac:dyDescent="0.25">
      <c r="A68" t="s">
        <v>14</v>
      </c>
      <c r="B68">
        <v>2</v>
      </c>
      <c r="C68">
        <v>0</v>
      </c>
      <c r="D68">
        <v>66</v>
      </c>
      <c r="E68">
        <v>37.200000000000003</v>
      </c>
      <c r="F68">
        <v>6</v>
      </c>
      <c r="G68">
        <v>396</v>
      </c>
    </row>
    <row r="69" spans="1:7" x14ac:dyDescent="0.25">
      <c r="A69" t="s">
        <v>14</v>
      </c>
      <c r="B69">
        <v>2</v>
      </c>
      <c r="C69">
        <v>0</v>
      </c>
      <c r="D69">
        <v>70</v>
      </c>
      <c r="E69">
        <v>32.200000000000003</v>
      </c>
      <c r="F69">
        <v>6</v>
      </c>
      <c r="G69">
        <v>420</v>
      </c>
    </row>
    <row r="70" spans="1:7" x14ac:dyDescent="0.25">
      <c r="A70" t="s">
        <v>14</v>
      </c>
      <c r="B70">
        <v>2</v>
      </c>
      <c r="C70">
        <v>0</v>
      </c>
      <c r="D70">
        <v>60</v>
      </c>
      <c r="E70">
        <v>51.9</v>
      </c>
      <c r="F70">
        <v>6</v>
      </c>
      <c r="G70">
        <v>360</v>
      </c>
    </row>
    <row r="71" spans="1:7" x14ac:dyDescent="0.25">
      <c r="A71" t="s">
        <v>14</v>
      </c>
      <c r="B71">
        <v>2</v>
      </c>
      <c r="C71">
        <v>0</v>
      </c>
      <c r="D71">
        <v>71</v>
      </c>
      <c r="E71">
        <v>35.799999999999997</v>
      </c>
      <c r="F71">
        <v>6</v>
      </c>
      <c r="G71">
        <v>426</v>
      </c>
    </row>
    <row r="72" spans="1:7" x14ac:dyDescent="0.25">
      <c r="A72" t="s">
        <v>14</v>
      </c>
      <c r="B72">
        <v>2</v>
      </c>
      <c r="C72">
        <v>0</v>
      </c>
      <c r="D72">
        <v>58</v>
      </c>
      <c r="E72">
        <v>61.8</v>
      </c>
      <c r="F72">
        <v>6</v>
      </c>
      <c r="G72">
        <v>348</v>
      </c>
    </row>
    <row r="73" spans="1:7" x14ac:dyDescent="0.25">
      <c r="A73" t="s">
        <v>14</v>
      </c>
      <c r="B73">
        <v>2</v>
      </c>
      <c r="C73">
        <v>0</v>
      </c>
      <c r="D73">
        <v>43</v>
      </c>
      <c r="E73">
        <v>75.2</v>
      </c>
      <c r="F73">
        <v>6</v>
      </c>
      <c r="G73">
        <v>258</v>
      </c>
    </row>
    <row r="74" spans="1:7" x14ac:dyDescent="0.25">
      <c r="A74" t="s">
        <v>14</v>
      </c>
      <c r="B74">
        <v>2</v>
      </c>
      <c r="C74">
        <v>0</v>
      </c>
      <c r="D74">
        <v>47</v>
      </c>
      <c r="E74">
        <v>66.599999999999994</v>
      </c>
      <c r="F74">
        <v>6</v>
      </c>
      <c r="G74">
        <v>282</v>
      </c>
    </row>
    <row r="75" spans="1:7" x14ac:dyDescent="0.25">
      <c r="A75" t="s">
        <v>14</v>
      </c>
      <c r="B75">
        <v>2</v>
      </c>
      <c r="C75">
        <v>0</v>
      </c>
      <c r="D75">
        <v>58</v>
      </c>
      <c r="E75">
        <v>54</v>
      </c>
      <c r="F75">
        <v>6</v>
      </c>
      <c r="G75">
        <v>348</v>
      </c>
    </row>
    <row r="76" spans="1:7" x14ac:dyDescent="0.25">
      <c r="A76" t="s">
        <v>14</v>
      </c>
      <c r="B76">
        <v>2</v>
      </c>
      <c r="C76">
        <v>0</v>
      </c>
      <c r="D76">
        <v>60</v>
      </c>
      <c r="E76">
        <v>50.1</v>
      </c>
      <c r="F76">
        <v>6</v>
      </c>
      <c r="G76">
        <v>360</v>
      </c>
    </row>
    <row r="77" spans="1:7" x14ac:dyDescent="0.25">
      <c r="A77" t="s">
        <v>14</v>
      </c>
      <c r="B77">
        <v>2</v>
      </c>
      <c r="C77">
        <v>0</v>
      </c>
      <c r="D77">
        <v>62</v>
      </c>
      <c r="E77">
        <v>46.4</v>
      </c>
      <c r="F77">
        <v>6</v>
      </c>
      <c r="G77">
        <v>372</v>
      </c>
    </row>
    <row r="78" spans="1:7" x14ac:dyDescent="0.25">
      <c r="A78" t="s">
        <v>14</v>
      </c>
      <c r="B78">
        <v>2</v>
      </c>
      <c r="C78">
        <v>0</v>
      </c>
      <c r="D78">
        <v>53</v>
      </c>
      <c r="E78">
        <v>63</v>
      </c>
      <c r="F78">
        <v>6</v>
      </c>
      <c r="G78">
        <v>318</v>
      </c>
    </row>
    <row r="79" spans="1:7" x14ac:dyDescent="0.25">
      <c r="A79" t="s">
        <v>14</v>
      </c>
      <c r="B79">
        <v>2</v>
      </c>
      <c r="C79">
        <v>0</v>
      </c>
      <c r="D79">
        <v>71</v>
      </c>
      <c r="E79">
        <v>35.4</v>
      </c>
      <c r="F79">
        <v>6</v>
      </c>
      <c r="G79">
        <v>426</v>
      </c>
    </row>
    <row r="80" spans="1:7" x14ac:dyDescent="0.25">
      <c r="A80" t="s">
        <v>14</v>
      </c>
      <c r="B80">
        <v>2</v>
      </c>
      <c r="C80">
        <v>0</v>
      </c>
      <c r="D80">
        <v>51</v>
      </c>
      <c r="E80">
        <v>66.2</v>
      </c>
      <c r="F80">
        <v>6</v>
      </c>
      <c r="G80">
        <v>306</v>
      </c>
    </row>
    <row r="81" spans="1:7" x14ac:dyDescent="0.25">
      <c r="A81" t="s">
        <v>14</v>
      </c>
      <c r="B81">
        <v>2</v>
      </c>
      <c r="C81">
        <v>0</v>
      </c>
      <c r="D81">
        <v>76</v>
      </c>
      <c r="E81">
        <v>34.299999999999997</v>
      </c>
      <c r="F81">
        <v>6</v>
      </c>
      <c r="G81">
        <v>456</v>
      </c>
    </row>
    <row r="82" spans="1:7" x14ac:dyDescent="0.25">
      <c r="A82" t="s">
        <v>14</v>
      </c>
      <c r="B82">
        <v>2</v>
      </c>
      <c r="C82">
        <v>0</v>
      </c>
      <c r="D82">
        <v>73</v>
      </c>
      <c r="E82">
        <v>29.1</v>
      </c>
      <c r="F82">
        <v>6</v>
      </c>
      <c r="G82">
        <v>438</v>
      </c>
    </row>
    <row r="83" spans="1:7" x14ac:dyDescent="0.25">
      <c r="A83" t="s">
        <v>14</v>
      </c>
      <c r="B83">
        <v>2</v>
      </c>
      <c r="C83">
        <v>0</v>
      </c>
      <c r="D83">
        <v>77</v>
      </c>
      <c r="E83">
        <v>24.2</v>
      </c>
      <c r="F83">
        <v>6</v>
      </c>
      <c r="G83">
        <v>462</v>
      </c>
    </row>
    <row r="84" spans="1:7" x14ac:dyDescent="0.25">
      <c r="A84" t="s">
        <v>14</v>
      </c>
      <c r="B84">
        <v>2</v>
      </c>
      <c r="C84">
        <v>0</v>
      </c>
      <c r="D84">
        <v>65</v>
      </c>
      <c r="E84">
        <v>44.9</v>
      </c>
      <c r="F84">
        <v>6</v>
      </c>
      <c r="G84">
        <v>390</v>
      </c>
    </row>
    <row r="85" spans="1:7" x14ac:dyDescent="0.25">
      <c r="A85" t="s">
        <v>14</v>
      </c>
      <c r="B85">
        <v>2</v>
      </c>
      <c r="C85">
        <v>0</v>
      </c>
      <c r="D85">
        <v>63</v>
      </c>
      <c r="E85">
        <v>45.4</v>
      </c>
      <c r="F85">
        <v>6</v>
      </c>
      <c r="G85">
        <v>378</v>
      </c>
    </row>
    <row r="86" spans="1:7" x14ac:dyDescent="0.25">
      <c r="A86" t="s">
        <v>14</v>
      </c>
      <c r="B86">
        <v>2</v>
      </c>
      <c r="C86">
        <v>0</v>
      </c>
      <c r="D86">
        <v>72</v>
      </c>
      <c r="E86">
        <v>43.7</v>
      </c>
      <c r="F86">
        <v>6</v>
      </c>
      <c r="G86">
        <v>432</v>
      </c>
    </row>
    <row r="87" spans="1:7" x14ac:dyDescent="0.25">
      <c r="A87" t="s">
        <v>14</v>
      </c>
      <c r="B87">
        <v>2</v>
      </c>
      <c r="C87">
        <v>0</v>
      </c>
      <c r="D87">
        <v>64</v>
      </c>
      <c r="E87">
        <v>46</v>
      </c>
      <c r="F87">
        <v>6</v>
      </c>
      <c r="G87">
        <v>384</v>
      </c>
    </row>
    <row r="88" spans="1:7" x14ac:dyDescent="0.25">
      <c r="A88" t="s">
        <v>14</v>
      </c>
      <c r="B88">
        <v>2</v>
      </c>
      <c r="C88">
        <v>0</v>
      </c>
      <c r="D88">
        <v>83</v>
      </c>
      <c r="E88">
        <v>23.2</v>
      </c>
      <c r="F88">
        <v>6</v>
      </c>
      <c r="G88">
        <v>498</v>
      </c>
    </row>
    <row r="89" spans="1:7" x14ac:dyDescent="0.25">
      <c r="A89" t="s">
        <v>14</v>
      </c>
      <c r="B89">
        <v>2</v>
      </c>
      <c r="C89">
        <v>0</v>
      </c>
      <c r="D89">
        <v>57</v>
      </c>
      <c r="E89">
        <v>54.5</v>
      </c>
      <c r="F89">
        <v>6</v>
      </c>
      <c r="G89">
        <v>342</v>
      </c>
    </row>
    <row r="90" spans="1:7" x14ac:dyDescent="0.25">
      <c r="A90" t="s">
        <v>14</v>
      </c>
      <c r="B90">
        <v>2</v>
      </c>
      <c r="C90">
        <v>0</v>
      </c>
      <c r="D90">
        <v>66</v>
      </c>
      <c r="E90">
        <v>45.4</v>
      </c>
      <c r="F90">
        <v>6</v>
      </c>
      <c r="G90">
        <v>396</v>
      </c>
    </row>
    <row r="91" spans="1:7" x14ac:dyDescent="0.25">
      <c r="A91" t="s">
        <v>14</v>
      </c>
      <c r="B91">
        <v>2</v>
      </c>
      <c r="C91">
        <v>0</v>
      </c>
      <c r="D91">
        <v>57</v>
      </c>
      <c r="E91">
        <v>53.6</v>
      </c>
      <c r="F91">
        <v>6</v>
      </c>
      <c r="G91">
        <v>342</v>
      </c>
    </row>
    <row r="92" spans="1:7" x14ac:dyDescent="0.25">
      <c r="A92" t="s">
        <v>14</v>
      </c>
      <c r="B92">
        <v>2</v>
      </c>
      <c r="C92">
        <v>0</v>
      </c>
      <c r="D92">
        <v>67</v>
      </c>
      <c r="E92">
        <v>39.700000000000003</v>
      </c>
      <c r="F92">
        <v>6</v>
      </c>
      <c r="G92">
        <v>402</v>
      </c>
    </row>
    <row r="93" spans="1:7" x14ac:dyDescent="0.25">
      <c r="A93" t="s">
        <v>14</v>
      </c>
      <c r="B93">
        <v>2</v>
      </c>
      <c r="C93">
        <v>0</v>
      </c>
      <c r="D93">
        <v>72</v>
      </c>
      <c r="E93">
        <v>33.700000000000003</v>
      </c>
      <c r="F93">
        <v>6</v>
      </c>
      <c r="G93">
        <v>432</v>
      </c>
    </row>
    <row r="94" spans="1:7" x14ac:dyDescent="0.25">
      <c r="A94" t="s">
        <v>14</v>
      </c>
      <c r="B94">
        <v>2</v>
      </c>
      <c r="C94">
        <v>0</v>
      </c>
      <c r="D94">
        <v>46</v>
      </c>
      <c r="E94">
        <v>70.099999999999994</v>
      </c>
      <c r="F94">
        <v>6</v>
      </c>
      <c r="G94">
        <v>276</v>
      </c>
    </row>
    <row r="95" spans="1:7" x14ac:dyDescent="0.25">
      <c r="A95" t="s">
        <v>14</v>
      </c>
      <c r="B95">
        <v>2</v>
      </c>
      <c r="C95">
        <v>0</v>
      </c>
      <c r="D95">
        <v>73</v>
      </c>
      <c r="E95">
        <v>30.7</v>
      </c>
      <c r="F95">
        <v>6</v>
      </c>
      <c r="G95">
        <v>438</v>
      </c>
    </row>
    <row r="96" spans="1:7" x14ac:dyDescent="0.25">
      <c r="A96" t="s">
        <v>14</v>
      </c>
      <c r="B96">
        <v>2</v>
      </c>
      <c r="C96">
        <v>0</v>
      </c>
      <c r="D96">
        <v>49</v>
      </c>
      <c r="E96">
        <v>65.3</v>
      </c>
      <c r="F96">
        <v>6</v>
      </c>
      <c r="G96">
        <v>294</v>
      </c>
    </row>
    <row r="97" spans="1:7" x14ac:dyDescent="0.25">
      <c r="A97" t="s">
        <v>14</v>
      </c>
      <c r="B97">
        <v>2</v>
      </c>
      <c r="C97">
        <v>0</v>
      </c>
      <c r="D97">
        <v>68</v>
      </c>
      <c r="E97">
        <v>41.5</v>
      </c>
      <c r="F97">
        <v>6</v>
      </c>
      <c r="G97">
        <v>408</v>
      </c>
    </row>
    <row r="98" spans="1:7" x14ac:dyDescent="0.25">
      <c r="A98" t="s">
        <v>14</v>
      </c>
      <c r="B98">
        <v>2</v>
      </c>
      <c r="C98">
        <v>0</v>
      </c>
      <c r="D98">
        <v>64</v>
      </c>
      <c r="E98">
        <v>41.7</v>
      </c>
      <c r="F98">
        <v>6</v>
      </c>
      <c r="G98">
        <v>384</v>
      </c>
    </row>
    <row r="99" spans="1:7" x14ac:dyDescent="0.25">
      <c r="A99" t="s">
        <v>14</v>
      </c>
      <c r="B99">
        <v>2</v>
      </c>
      <c r="C99">
        <v>0</v>
      </c>
      <c r="D99">
        <v>69</v>
      </c>
      <c r="E99">
        <v>37.700000000000003</v>
      </c>
      <c r="F99">
        <v>6</v>
      </c>
      <c r="G99">
        <v>414</v>
      </c>
    </row>
    <row r="100" spans="1:7" x14ac:dyDescent="0.25">
      <c r="A100" t="s">
        <v>14</v>
      </c>
      <c r="B100">
        <v>2</v>
      </c>
      <c r="C100">
        <v>0</v>
      </c>
      <c r="D100">
        <v>68</v>
      </c>
      <c r="E100">
        <v>47.5</v>
      </c>
      <c r="F100">
        <v>6</v>
      </c>
      <c r="G100">
        <v>408</v>
      </c>
    </row>
    <row r="101" spans="1:7" x14ac:dyDescent="0.25">
      <c r="A101" t="s">
        <v>14</v>
      </c>
      <c r="B101">
        <v>2</v>
      </c>
      <c r="C101">
        <v>0</v>
      </c>
      <c r="D101">
        <v>51</v>
      </c>
      <c r="E101">
        <v>63.6</v>
      </c>
      <c r="F101">
        <v>6</v>
      </c>
      <c r="G101">
        <v>306</v>
      </c>
    </row>
    <row r="102" spans="1:7" x14ac:dyDescent="0.25">
      <c r="A102" t="s">
        <v>14</v>
      </c>
      <c r="B102">
        <v>2</v>
      </c>
      <c r="C102">
        <v>0</v>
      </c>
      <c r="D102">
        <v>55</v>
      </c>
      <c r="E102">
        <v>56.8</v>
      </c>
      <c r="F102">
        <v>6</v>
      </c>
      <c r="G102">
        <v>330</v>
      </c>
    </row>
    <row r="103" spans="1:7" x14ac:dyDescent="0.25">
      <c r="A103" t="s">
        <v>14</v>
      </c>
      <c r="B103">
        <v>2</v>
      </c>
      <c r="C103">
        <v>0</v>
      </c>
      <c r="D103">
        <v>73</v>
      </c>
      <c r="E103">
        <v>34.200000000000003</v>
      </c>
      <c r="F103">
        <v>6</v>
      </c>
      <c r="G103">
        <v>438</v>
      </c>
    </row>
    <row r="104" spans="1:7" x14ac:dyDescent="0.25">
      <c r="A104" t="s">
        <v>14</v>
      </c>
      <c r="B104">
        <v>2</v>
      </c>
      <c r="C104">
        <v>0</v>
      </c>
      <c r="D104">
        <v>60</v>
      </c>
      <c r="E104">
        <v>51.5</v>
      </c>
      <c r="F104">
        <v>6</v>
      </c>
      <c r="G104">
        <v>360</v>
      </c>
    </row>
    <row r="105" spans="1:7" x14ac:dyDescent="0.25">
      <c r="A105" t="s">
        <v>14</v>
      </c>
      <c r="B105">
        <v>2</v>
      </c>
      <c r="C105">
        <v>0</v>
      </c>
      <c r="D105">
        <v>42</v>
      </c>
      <c r="E105">
        <v>76.7</v>
      </c>
      <c r="F105">
        <v>6</v>
      </c>
      <c r="G105">
        <v>252</v>
      </c>
    </row>
    <row r="106" spans="1:7" x14ac:dyDescent="0.25">
      <c r="A106" t="s">
        <v>14</v>
      </c>
      <c r="B106">
        <v>2</v>
      </c>
      <c r="C106">
        <v>0</v>
      </c>
      <c r="D106">
        <v>53</v>
      </c>
      <c r="E106">
        <v>56.8</v>
      </c>
      <c r="F106">
        <v>6</v>
      </c>
      <c r="G106">
        <v>318</v>
      </c>
    </row>
    <row r="107" spans="1:7" x14ac:dyDescent="0.25">
      <c r="A107" t="s">
        <v>14</v>
      </c>
      <c r="B107">
        <v>2</v>
      </c>
      <c r="C107">
        <v>0</v>
      </c>
      <c r="D107">
        <v>48</v>
      </c>
      <c r="E107">
        <v>69.3</v>
      </c>
      <c r="F107">
        <v>6</v>
      </c>
      <c r="G107">
        <v>288</v>
      </c>
    </row>
    <row r="108" spans="1:7" x14ac:dyDescent="0.25">
      <c r="A108" t="s">
        <v>14</v>
      </c>
      <c r="B108">
        <v>2</v>
      </c>
      <c r="C108">
        <v>0</v>
      </c>
      <c r="D108">
        <v>64</v>
      </c>
      <c r="E108">
        <v>44</v>
      </c>
      <c r="F108">
        <v>6</v>
      </c>
      <c r="G108">
        <v>384</v>
      </c>
    </row>
    <row r="109" spans="1:7" x14ac:dyDescent="0.25">
      <c r="A109" t="s">
        <v>14</v>
      </c>
      <c r="B109">
        <v>2</v>
      </c>
      <c r="C109">
        <v>0</v>
      </c>
      <c r="D109">
        <v>56</v>
      </c>
      <c r="E109">
        <v>55.4</v>
      </c>
      <c r="F109">
        <v>6</v>
      </c>
      <c r="G109">
        <v>336</v>
      </c>
    </row>
    <row r="110" spans="1:7" x14ac:dyDescent="0.25">
      <c r="A110" t="s">
        <v>14</v>
      </c>
      <c r="B110">
        <v>2</v>
      </c>
      <c r="C110">
        <v>0</v>
      </c>
      <c r="D110">
        <v>42</v>
      </c>
      <c r="E110">
        <v>75.7</v>
      </c>
      <c r="F110">
        <v>6</v>
      </c>
      <c r="G110">
        <v>252</v>
      </c>
    </row>
    <row r="111" spans="1:7" x14ac:dyDescent="0.25">
      <c r="A111" t="s">
        <v>14</v>
      </c>
      <c r="B111">
        <v>2</v>
      </c>
      <c r="C111">
        <v>0</v>
      </c>
      <c r="D111">
        <v>53</v>
      </c>
      <c r="E111">
        <v>50.8</v>
      </c>
      <c r="F111">
        <v>6</v>
      </c>
      <c r="G111">
        <v>318</v>
      </c>
    </row>
    <row r="112" spans="1:7" x14ac:dyDescent="0.25">
      <c r="A112" t="s">
        <v>14</v>
      </c>
      <c r="B112">
        <v>2</v>
      </c>
      <c r="C112">
        <v>0</v>
      </c>
      <c r="D112">
        <v>41</v>
      </c>
      <c r="E112">
        <v>75.400000000000006</v>
      </c>
      <c r="F112">
        <v>6</v>
      </c>
      <c r="G112">
        <v>246</v>
      </c>
    </row>
    <row r="113" spans="1:7" x14ac:dyDescent="0.25">
      <c r="A113" t="s">
        <v>14</v>
      </c>
      <c r="B113">
        <v>2</v>
      </c>
      <c r="C113">
        <v>0</v>
      </c>
      <c r="D113">
        <v>58</v>
      </c>
      <c r="E113">
        <v>55.3</v>
      </c>
      <c r="F113">
        <v>6</v>
      </c>
      <c r="G113">
        <v>348</v>
      </c>
    </row>
    <row r="114" spans="1:7" x14ac:dyDescent="0.25">
      <c r="A114" t="s">
        <v>14</v>
      </c>
      <c r="B114">
        <v>2</v>
      </c>
      <c r="C114">
        <v>0</v>
      </c>
      <c r="D114">
        <v>69</v>
      </c>
      <c r="E114">
        <v>39.200000000000003</v>
      </c>
      <c r="F114">
        <v>6</v>
      </c>
      <c r="G114">
        <v>414</v>
      </c>
    </row>
    <row r="115" spans="1:7" x14ac:dyDescent="0.25">
      <c r="A115" t="s">
        <v>14</v>
      </c>
      <c r="B115">
        <v>2</v>
      </c>
      <c r="C115">
        <v>0</v>
      </c>
      <c r="D115">
        <v>65</v>
      </c>
      <c r="E115">
        <v>46.4</v>
      </c>
      <c r="F115">
        <v>6</v>
      </c>
      <c r="G115">
        <v>390</v>
      </c>
    </row>
    <row r="116" spans="1:7" x14ac:dyDescent="0.25">
      <c r="A116" t="s">
        <v>14</v>
      </c>
      <c r="B116">
        <v>2</v>
      </c>
      <c r="C116">
        <v>0</v>
      </c>
      <c r="D116">
        <v>72</v>
      </c>
      <c r="E116">
        <v>37</v>
      </c>
      <c r="F116">
        <v>6</v>
      </c>
      <c r="G116">
        <v>432</v>
      </c>
    </row>
    <row r="117" spans="1:7" x14ac:dyDescent="0.25">
      <c r="A117" t="s">
        <v>14</v>
      </c>
      <c r="B117">
        <v>2</v>
      </c>
      <c r="C117">
        <v>0</v>
      </c>
      <c r="D117">
        <v>73</v>
      </c>
      <c r="E117">
        <v>24.1</v>
      </c>
      <c r="F117">
        <v>6</v>
      </c>
      <c r="G117">
        <v>438</v>
      </c>
    </row>
    <row r="118" spans="1:7" x14ac:dyDescent="0.25">
      <c r="A118" t="s">
        <v>14</v>
      </c>
      <c r="B118">
        <v>2</v>
      </c>
      <c r="C118">
        <v>0</v>
      </c>
      <c r="D118">
        <v>60</v>
      </c>
      <c r="E118">
        <v>49.5</v>
      </c>
      <c r="F118">
        <v>6</v>
      </c>
      <c r="G118">
        <v>360</v>
      </c>
    </row>
    <row r="119" spans="1:7" x14ac:dyDescent="0.25">
      <c r="A119" t="s">
        <v>14</v>
      </c>
      <c r="B119">
        <v>2</v>
      </c>
      <c r="C119">
        <v>0</v>
      </c>
      <c r="D119">
        <v>59</v>
      </c>
      <c r="E119">
        <v>47.5</v>
      </c>
      <c r="F119">
        <v>6</v>
      </c>
      <c r="G119">
        <v>354</v>
      </c>
    </row>
    <row r="120" spans="1:7" x14ac:dyDescent="0.25">
      <c r="A120" t="s">
        <v>14</v>
      </c>
      <c r="B120">
        <v>2</v>
      </c>
      <c r="C120">
        <v>0</v>
      </c>
      <c r="D120">
        <v>70</v>
      </c>
      <c r="E120">
        <v>40.5</v>
      </c>
      <c r="F120">
        <v>6</v>
      </c>
      <c r="G120">
        <v>420</v>
      </c>
    </row>
    <row r="121" spans="1:7" x14ac:dyDescent="0.25">
      <c r="A121" t="s">
        <v>14</v>
      </c>
      <c r="B121">
        <v>2</v>
      </c>
      <c r="C121">
        <v>0</v>
      </c>
      <c r="D121">
        <v>48</v>
      </c>
      <c r="E121">
        <v>67.7</v>
      </c>
      <c r="F121">
        <v>6</v>
      </c>
      <c r="G121">
        <v>288</v>
      </c>
    </row>
    <row r="122" spans="1:7" x14ac:dyDescent="0.25">
      <c r="A122" t="s">
        <v>14</v>
      </c>
      <c r="B122">
        <v>2</v>
      </c>
      <c r="C122">
        <v>0</v>
      </c>
      <c r="D122">
        <v>51</v>
      </c>
      <c r="E122">
        <v>65.7</v>
      </c>
      <c r="F122">
        <v>6</v>
      </c>
      <c r="G122">
        <v>306</v>
      </c>
    </row>
    <row r="123" spans="1:7" x14ac:dyDescent="0.25">
      <c r="A123" t="s">
        <v>14</v>
      </c>
      <c r="B123">
        <v>2</v>
      </c>
      <c r="C123">
        <v>0</v>
      </c>
      <c r="D123">
        <v>58</v>
      </c>
      <c r="E123">
        <v>50.3</v>
      </c>
      <c r="F123">
        <v>6</v>
      </c>
      <c r="G123">
        <v>348</v>
      </c>
    </row>
    <row r="124" spans="1:7" x14ac:dyDescent="0.25">
      <c r="A124" t="s">
        <v>14</v>
      </c>
      <c r="B124">
        <v>2</v>
      </c>
      <c r="C124">
        <v>0</v>
      </c>
      <c r="D124">
        <v>48</v>
      </c>
      <c r="E124">
        <v>71.599999999999994</v>
      </c>
      <c r="F124">
        <v>6</v>
      </c>
      <c r="G124">
        <v>288</v>
      </c>
    </row>
    <row r="125" spans="1:7" x14ac:dyDescent="0.25">
      <c r="A125" t="s">
        <v>14</v>
      </c>
      <c r="B125">
        <v>2</v>
      </c>
      <c r="C125">
        <v>0</v>
      </c>
      <c r="D125">
        <v>52</v>
      </c>
      <c r="E125">
        <v>59.9</v>
      </c>
      <c r="F125">
        <v>6</v>
      </c>
      <c r="G125">
        <v>312</v>
      </c>
    </row>
    <row r="126" spans="1:7" x14ac:dyDescent="0.25">
      <c r="A126" t="s">
        <v>14</v>
      </c>
      <c r="B126">
        <v>2</v>
      </c>
      <c r="C126">
        <v>0</v>
      </c>
      <c r="D126">
        <v>50</v>
      </c>
      <c r="E126">
        <v>72.8</v>
      </c>
      <c r="F126">
        <v>6</v>
      </c>
      <c r="G126">
        <v>300</v>
      </c>
    </row>
    <row r="127" spans="1:7" x14ac:dyDescent="0.25">
      <c r="A127" t="s">
        <v>14</v>
      </c>
      <c r="B127">
        <v>2</v>
      </c>
      <c r="C127">
        <v>0</v>
      </c>
      <c r="D127">
        <v>59</v>
      </c>
      <c r="E127">
        <v>48.4</v>
      </c>
      <c r="F127">
        <v>6</v>
      </c>
      <c r="G127">
        <v>354</v>
      </c>
    </row>
    <row r="128" spans="1:7" x14ac:dyDescent="0.25">
      <c r="A128" t="s">
        <v>14</v>
      </c>
      <c r="B128">
        <v>2</v>
      </c>
      <c r="C128">
        <v>0</v>
      </c>
      <c r="D128">
        <v>64</v>
      </c>
      <c r="E128">
        <v>43</v>
      </c>
      <c r="F128">
        <v>6</v>
      </c>
      <c r="G128">
        <v>384</v>
      </c>
    </row>
    <row r="129" spans="1:7" x14ac:dyDescent="0.25">
      <c r="A129" t="s">
        <v>14</v>
      </c>
      <c r="B129">
        <v>2</v>
      </c>
      <c r="C129">
        <v>0</v>
      </c>
      <c r="D129">
        <v>56</v>
      </c>
      <c r="E129">
        <v>55.3</v>
      </c>
      <c r="F129">
        <v>6</v>
      </c>
      <c r="G129">
        <v>336</v>
      </c>
    </row>
    <row r="130" spans="1:7" x14ac:dyDescent="0.25">
      <c r="A130" t="s">
        <v>14</v>
      </c>
      <c r="B130">
        <v>2</v>
      </c>
      <c r="C130">
        <v>0</v>
      </c>
      <c r="D130">
        <v>65</v>
      </c>
      <c r="E130">
        <v>50</v>
      </c>
      <c r="F130">
        <v>6</v>
      </c>
      <c r="G130">
        <v>390</v>
      </c>
    </row>
    <row r="131" spans="1:7" x14ac:dyDescent="0.25">
      <c r="A131" t="s">
        <v>14</v>
      </c>
      <c r="B131">
        <v>2</v>
      </c>
      <c r="C131">
        <v>0</v>
      </c>
      <c r="D131">
        <v>75</v>
      </c>
      <c r="E131">
        <v>20.399999999999999</v>
      </c>
      <c r="F131">
        <v>6</v>
      </c>
      <c r="G131">
        <v>450</v>
      </c>
    </row>
    <row r="132" spans="1:7" x14ac:dyDescent="0.25">
      <c r="A132" t="s">
        <v>14</v>
      </c>
      <c r="B132">
        <v>2</v>
      </c>
      <c r="C132">
        <v>0</v>
      </c>
      <c r="D132">
        <v>66</v>
      </c>
      <c r="E132">
        <v>31</v>
      </c>
      <c r="F132">
        <v>6</v>
      </c>
      <c r="G132">
        <v>396</v>
      </c>
    </row>
    <row r="133" spans="1:7" x14ac:dyDescent="0.25">
      <c r="A133" t="s">
        <v>14</v>
      </c>
      <c r="B133">
        <v>2</v>
      </c>
      <c r="C133">
        <v>0</v>
      </c>
      <c r="D133">
        <v>73</v>
      </c>
      <c r="E133">
        <v>33.700000000000003</v>
      </c>
      <c r="F133">
        <v>6</v>
      </c>
      <c r="G133">
        <v>438</v>
      </c>
    </row>
    <row r="134" spans="1:7" x14ac:dyDescent="0.25">
      <c r="A134" t="s">
        <v>14</v>
      </c>
      <c r="B134">
        <v>2</v>
      </c>
      <c r="C134">
        <v>0</v>
      </c>
      <c r="D134">
        <v>75</v>
      </c>
      <c r="E134">
        <v>34.299999999999997</v>
      </c>
      <c r="F134">
        <v>6</v>
      </c>
      <c r="G134">
        <v>450</v>
      </c>
    </row>
    <row r="135" spans="1:7" x14ac:dyDescent="0.25">
      <c r="A135" t="s">
        <v>14</v>
      </c>
      <c r="B135">
        <v>2</v>
      </c>
      <c r="C135">
        <v>0</v>
      </c>
      <c r="D135">
        <v>51</v>
      </c>
      <c r="E135">
        <v>51.6</v>
      </c>
      <c r="F135">
        <v>6</v>
      </c>
      <c r="G135">
        <v>306</v>
      </c>
    </row>
    <row r="136" spans="1:7" x14ac:dyDescent="0.25">
      <c r="A136" t="s">
        <v>14</v>
      </c>
      <c r="B136">
        <v>2</v>
      </c>
      <c r="C136">
        <v>0</v>
      </c>
      <c r="D136">
        <v>58</v>
      </c>
      <c r="E136">
        <v>51.1</v>
      </c>
      <c r="F136">
        <v>6</v>
      </c>
      <c r="G136">
        <v>348</v>
      </c>
    </row>
    <row r="137" spans="1:7" x14ac:dyDescent="0.25">
      <c r="A137" t="s">
        <v>14</v>
      </c>
      <c r="B137">
        <v>2</v>
      </c>
      <c r="C137">
        <v>0</v>
      </c>
      <c r="D137">
        <v>47</v>
      </c>
      <c r="E137">
        <v>72.599999999999994</v>
      </c>
      <c r="F137">
        <v>6</v>
      </c>
      <c r="G137">
        <v>282</v>
      </c>
    </row>
    <row r="138" spans="1:7" x14ac:dyDescent="0.25">
      <c r="A138" t="s">
        <v>14</v>
      </c>
      <c r="B138">
        <v>2</v>
      </c>
      <c r="C138">
        <v>0</v>
      </c>
      <c r="D138">
        <v>48</v>
      </c>
      <c r="E138">
        <v>69.099999999999994</v>
      </c>
      <c r="F138">
        <v>6</v>
      </c>
      <c r="G138">
        <v>288</v>
      </c>
    </row>
    <row r="139" spans="1:7" x14ac:dyDescent="0.25">
      <c r="A139" t="s">
        <v>14</v>
      </c>
      <c r="B139">
        <v>2</v>
      </c>
      <c r="C139">
        <v>0</v>
      </c>
      <c r="D139">
        <v>57</v>
      </c>
      <c r="E139">
        <v>57.8</v>
      </c>
      <c r="F139">
        <v>6</v>
      </c>
      <c r="G139">
        <v>342</v>
      </c>
    </row>
    <row r="140" spans="1:7" x14ac:dyDescent="0.25">
      <c r="A140" t="s">
        <v>14</v>
      </c>
      <c r="B140">
        <v>2</v>
      </c>
      <c r="C140">
        <v>0</v>
      </c>
      <c r="D140">
        <v>48</v>
      </c>
      <c r="E140">
        <v>63.8</v>
      </c>
      <c r="F140">
        <v>6</v>
      </c>
      <c r="G140">
        <v>288</v>
      </c>
    </row>
    <row r="141" spans="1:7" x14ac:dyDescent="0.25">
      <c r="A141" t="s">
        <v>14</v>
      </c>
      <c r="B141">
        <v>2</v>
      </c>
      <c r="C141">
        <v>0</v>
      </c>
      <c r="D141">
        <v>40</v>
      </c>
      <c r="E141">
        <v>80.7</v>
      </c>
      <c r="F141">
        <v>6</v>
      </c>
      <c r="G141">
        <v>240</v>
      </c>
    </row>
    <row r="142" spans="1:7" x14ac:dyDescent="0.25">
      <c r="A142" t="s">
        <v>21</v>
      </c>
      <c r="B142">
        <v>2</v>
      </c>
      <c r="C142">
        <v>0</v>
      </c>
      <c r="D142">
        <v>34</v>
      </c>
      <c r="E142">
        <v>47.95</v>
      </c>
      <c r="F142">
        <v>2.5</v>
      </c>
      <c r="G142">
        <v>85</v>
      </c>
    </row>
    <row r="143" spans="1:7" x14ac:dyDescent="0.25">
      <c r="A143" t="s">
        <v>21</v>
      </c>
      <c r="B143">
        <v>2</v>
      </c>
      <c r="C143">
        <v>0</v>
      </c>
      <c r="D143">
        <v>46</v>
      </c>
      <c r="E143">
        <v>38.729999999999997</v>
      </c>
      <c r="F143">
        <v>2.5</v>
      </c>
      <c r="G143">
        <v>115</v>
      </c>
    </row>
    <row r="144" spans="1:7" x14ac:dyDescent="0.25">
      <c r="A144" t="s">
        <v>21</v>
      </c>
      <c r="B144">
        <v>2</v>
      </c>
      <c r="C144">
        <v>0</v>
      </c>
      <c r="D144">
        <v>33</v>
      </c>
      <c r="E144">
        <v>44.7</v>
      </c>
      <c r="F144">
        <v>2.5</v>
      </c>
      <c r="G144">
        <v>82.5</v>
      </c>
    </row>
    <row r="145" spans="1:7" x14ac:dyDescent="0.25">
      <c r="A145" t="s">
        <v>21</v>
      </c>
      <c r="B145">
        <v>2</v>
      </c>
      <c r="C145">
        <v>0</v>
      </c>
      <c r="D145">
        <v>34</v>
      </c>
      <c r="E145">
        <v>51.14</v>
      </c>
      <c r="F145">
        <v>2.5</v>
      </c>
      <c r="G145">
        <v>85</v>
      </c>
    </row>
    <row r="146" spans="1:7" x14ac:dyDescent="0.25">
      <c r="A146" t="s">
        <v>21</v>
      </c>
      <c r="B146">
        <v>2</v>
      </c>
      <c r="C146">
        <v>0</v>
      </c>
      <c r="D146">
        <v>35</v>
      </c>
      <c r="E146">
        <v>48.59</v>
      </c>
      <c r="F146">
        <v>2.5</v>
      </c>
      <c r="G146">
        <v>87.5</v>
      </c>
    </row>
    <row r="147" spans="1:7" x14ac:dyDescent="0.25">
      <c r="A147" t="s">
        <v>21</v>
      </c>
      <c r="B147">
        <v>2</v>
      </c>
      <c r="C147">
        <v>0</v>
      </c>
      <c r="D147">
        <v>44</v>
      </c>
      <c r="E147">
        <v>43.79</v>
      </c>
      <c r="F147">
        <v>2.5</v>
      </c>
      <c r="G147">
        <v>110</v>
      </c>
    </row>
    <row r="148" spans="1:7" x14ac:dyDescent="0.25">
      <c r="A148" t="s">
        <v>21</v>
      </c>
      <c r="B148">
        <v>2</v>
      </c>
      <c r="C148">
        <v>0</v>
      </c>
      <c r="D148">
        <v>46</v>
      </c>
      <c r="E148">
        <v>42.09</v>
      </c>
      <c r="F148">
        <v>2.5</v>
      </c>
      <c r="G148">
        <v>115</v>
      </c>
    </row>
    <row r="149" spans="1:7" x14ac:dyDescent="0.25">
      <c r="A149" t="s">
        <v>21</v>
      </c>
      <c r="B149">
        <v>2</v>
      </c>
      <c r="C149">
        <v>0</v>
      </c>
      <c r="D149">
        <v>34</v>
      </c>
      <c r="E149">
        <v>46.4</v>
      </c>
      <c r="F149">
        <v>2.5</v>
      </c>
      <c r="G149">
        <v>85</v>
      </c>
    </row>
    <row r="150" spans="1:7" x14ac:dyDescent="0.25">
      <c r="A150" t="s">
        <v>21</v>
      </c>
      <c r="B150">
        <v>2</v>
      </c>
      <c r="C150">
        <v>0</v>
      </c>
      <c r="D150">
        <v>41</v>
      </c>
      <c r="E150">
        <v>47.68</v>
      </c>
      <c r="F150">
        <v>2.5</v>
      </c>
      <c r="G150">
        <v>102.5</v>
      </c>
    </row>
    <row r="151" spans="1:7" x14ac:dyDescent="0.25">
      <c r="A151" t="s">
        <v>21</v>
      </c>
      <c r="B151">
        <v>2</v>
      </c>
      <c r="C151">
        <v>0</v>
      </c>
      <c r="D151">
        <v>36</v>
      </c>
      <c r="E151">
        <v>43.68</v>
      </c>
      <c r="F151">
        <v>2.5</v>
      </c>
      <c r="G151">
        <v>90</v>
      </c>
    </row>
    <row r="152" spans="1:7" x14ac:dyDescent="0.25">
      <c r="A152" t="s">
        <v>21</v>
      </c>
      <c r="B152">
        <v>2</v>
      </c>
      <c r="C152">
        <v>0</v>
      </c>
      <c r="D152">
        <v>35</v>
      </c>
      <c r="E152">
        <v>49.39</v>
      </c>
      <c r="F152">
        <v>2.5</v>
      </c>
      <c r="G152">
        <v>87.5</v>
      </c>
    </row>
    <row r="153" spans="1:7" x14ac:dyDescent="0.25">
      <c r="A153" t="s">
        <v>21</v>
      </c>
      <c r="B153">
        <v>2</v>
      </c>
      <c r="C153">
        <v>0</v>
      </c>
      <c r="D153">
        <v>32</v>
      </c>
      <c r="E153">
        <v>48.16</v>
      </c>
      <c r="F153">
        <v>2.5</v>
      </c>
      <c r="G153">
        <v>80</v>
      </c>
    </row>
    <row r="154" spans="1:7" x14ac:dyDescent="0.25">
      <c r="A154" t="s">
        <v>21</v>
      </c>
      <c r="B154">
        <v>2</v>
      </c>
      <c r="C154">
        <v>0</v>
      </c>
      <c r="D154">
        <v>34</v>
      </c>
      <c r="E154">
        <v>47.36</v>
      </c>
      <c r="F154">
        <v>2.5</v>
      </c>
      <c r="G154">
        <v>85</v>
      </c>
    </row>
    <row r="155" spans="1:7" x14ac:dyDescent="0.25">
      <c r="A155" t="s">
        <v>21</v>
      </c>
      <c r="B155">
        <v>2</v>
      </c>
      <c r="C155">
        <v>0</v>
      </c>
      <c r="D155">
        <v>32</v>
      </c>
      <c r="E155">
        <v>49.76</v>
      </c>
      <c r="F155">
        <v>2.5</v>
      </c>
      <c r="G155">
        <v>80</v>
      </c>
    </row>
    <row r="156" spans="1:7" x14ac:dyDescent="0.25">
      <c r="A156" t="s">
        <v>21</v>
      </c>
      <c r="B156">
        <v>2</v>
      </c>
      <c r="C156">
        <v>0</v>
      </c>
      <c r="D156">
        <v>33</v>
      </c>
      <c r="E156">
        <v>48.43</v>
      </c>
      <c r="F156">
        <v>2.5</v>
      </c>
      <c r="G156">
        <v>82.5</v>
      </c>
    </row>
    <row r="157" spans="1:7" x14ac:dyDescent="0.25">
      <c r="A157" t="s">
        <v>21</v>
      </c>
      <c r="B157">
        <v>2</v>
      </c>
      <c r="C157">
        <v>0</v>
      </c>
      <c r="D157">
        <v>30</v>
      </c>
      <c r="E157">
        <v>49.71</v>
      </c>
      <c r="F157">
        <v>2.5</v>
      </c>
      <c r="G157">
        <v>75</v>
      </c>
    </row>
    <row r="158" spans="1:7" x14ac:dyDescent="0.25">
      <c r="A158" t="s">
        <v>21</v>
      </c>
      <c r="B158">
        <v>2</v>
      </c>
      <c r="C158">
        <v>0</v>
      </c>
      <c r="D158">
        <v>32</v>
      </c>
      <c r="E158">
        <v>48.16</v>
      </c>
      <c r="F158">
        <v>2.5</v>
      </c>
      <c r="G158">
        <v>80</v>
      </c>
    </row>
    <row r="159" spans="1:7" x14ac:dyDescent="0.25">
      <c r="A159" t="s">
        <v>21</v>
      </c>
      <c r="B159">
        <v>2</v>
      </c>
      <c r="C159">
        <v>0</v>
      </c>
      <c r="D159">
        <v>32</v>
      </c>
      <c r="E159">
        <v>48.43</v>
      </c>
      <c r="F159">
        <v>2.5</v>
      </c>
      <c r="G159">
        <v>80</v>
      </c>
    </row>
    <row r="160" spans="1:7" x14ac:dyDescent="0.25">
      <c r="A160" t="s">
        <v>21</v>
      </c>
      <c r="B160">
        <v>2</v>
      </c>
      <c r="C160">
        <v>0</v>
      </c>
      <c r="D160">
        <v>29</v>
      </c>
      <c r="E160">
        <v>50.61</v>
      </c>
      <c r="F160">
        <v>2.5</v>
      </c>
      <c r="G160">
        <v>72.5</v>
      </c>
    </row>
    <row r="161" spans="1:7" x14ac:dyDescent="0.25">
      <c r="A161" t="s">
        <v>21</v>
      </c>
      <c r="B161">
        <v>2</v>
      </c>
      <c r="C161">
        <v>0</v>
      </c>
      <c r="D161">
        <v>35</v>
      </c>
      <c r="E161">
        <v>48.43</v>
      </c>
      <c r="F161">
        <v>2.5</v>
      </c>
      <c r="G161">
        <v>87.5</v>
      </c>
    </row>
    <row r="162" spans="1:7" x14ac:dyDescent="0.25">
      <c r="A162" t="s">
        <v>21</v>
      </c>
      <c r="B162">
        <v>2</v>
      </c>
      <c r="C162">
        <v>0</v>
      </c>
      <c r="D162">
        <v>42</v>
      </c>
      <c r="E162">
        <v>45.76</v>
      </c>
      <c r="F162">
        <v>2.5</v>
      </c>
      <c r="G162">
        <v>105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workbookViewId="0">
      <selection activeCell="S638" sqref="S63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14" x14ac:dyDescent="0.25">
      <c r="A2" t="s">
        <v>17</v>
      </c>
      <c r="B2">
        <v>3</v>
      </c>
      <c r="C2">
        <v>0</v>
      </c>
      <c r="D2">
        <v>30</v>
      </c>
      <c r="E2">
        <v>111.33</v>
      </c>
      <c r="F2">
        <v>6</v>
      </c>
      <c r="G2">
        <v>180</v>
      </c>
      <c r="I2" t="s">
        <v>24</v>
      </c>
    </row>
    <row r="3" spans="1:14" ht="15.75" thickBot="1" x14ac:dyDescent="0.3">
      <c r="A3" t="s">
        <v>17</v>
      </c>
      <c r="B3">
        <v>3</v>
      </c>
      <c r="C3">
        <v>0</v>
      </c>
      <c r="D3">
        <v>25</v>
      </c>
      <c r="E3">
        <v>115.4</v>
      </c>
      <c r="F3">
        <v>6</v>
      </c>
      <c r="G3">
        <v>150</v>
      </c>
    </row>
    <row r="4" spans="1:14" x14ac:dyDescent="0.25">
      <c r="A4" t="s">
        <v>17</v>
      </c>
      <c r="B4">
        <v>3</v>
      </c>
      <c r="C4">
        <v>0</v>
      </c>
      <c r="D4">
        <v>24</v>
      </c>
      <c r="E4">
        <v>112.24</v>
      </c>
      <c r="F4">
        <v>6</v>
      </c>
      <c r="G4">
        <v>144</v>
      </c>
      <c r="I4" s="4" t="s">
        <v>25</v>
      </c>
      <c r="J4" s="4"/>
    </row>
    <row r="5" spans="1:14" x14ac:dyDescent="0.25">
      <c r="A5" t="s">
        <v>17</v>
      </c>
      <c r="B5">
        <v>3</v>
      </c>
      <c r="C5">
        <v>0</v>
      </c>
      <c r="D5">
        <v>13</v>
      </c>
      <c r="E5">
        <v>126.58</v>
      </c>
      <c r="F5">
        <v>6</v>
      </c>
      <c r="G5">
        <v>78</v>
      </c>
      <c r="I5" s="1" t="s">
        <v>26</v>
      </c>
      <c r="J5" s="1">
        <v>0.79203608588507035</v>
      </c>
    </row>
    <row r="6" spans="1:14" x14ac:dyDescent="0.25">
      <c r="A6" t="s">
        <v>17</v>
      </c>
      <c r="B6">
        <v>3</v>
      </c>
      <c r="C6">
        <v>0</v>
      </c>
      <c r="D6">
        <v>23</v>
      </c>
      <c r="E6">
        <v>117.89</v>
      </c>
      <c r="F6">
        <v>6</v>
      </c>
      <c r="G6">
        <v>138</v>
      </c>
      <c r="I6" s="1" t="s">
        <v>27</v>
      </c>
      <c r="J6" s="1">
        <v>0.62732116134414262</v>
      </c>
    </row>
    <row r="7" spans="1:14" x14ac:dyDescent="0.25">
      <c r="A7" t="s">
        <v>17</v>
      </c>
      <c r="B7">
        <v>3</v>
      </c>
      <c r="C7">
        <v>0</v>
      </c>
      <c r="D7">
        <v>23</v>
      </c>
      <c r="E7">
        <v>121.38</v>
      </c>
      <c r="F7">
        <v>6</v>
      </c>
      <c r="G7">
        <v>138</v>
      </c>
      <c r="I7" s="1" t="s">
        <v>28</v>
      </c>
      <c r="J7" s="1">
        <v>0.62167451227359927</v>
      </c>
    </row>
    <row r="8" spans="1:14" x14ac:dyDescent="0.25">
      <c r="A8" t="s">
        <v>17</v>
      </c>
      <c r="B8">
        <v>3</v>
      </c>
      <c r="C8">
        <v>0</v>
      </c>
      <c r="D8">
        <v>22</v>
      </c>
      <c r="E8">
        <v>124.61</v>
      </c>
      <c r="F8">
        <v>6</v>
      </c>
      <c r="G8">
        <v>132</v>
      </c>
      <c r="I8" s="1" t="s">
        <v>29</v>
      </c>
      <c r="J8" s="1">
        <v>5.1396354232199775</v>
      </c>
    </row>
    <row r="9" spans="1:14" ht="15.75" thickBot="1" x14ac:dyDescent="0.3">
      <c r="A9" t="s">
        <v>17</v>
      </c>
      <c r="B9">
        <v>3</v>
      </c>
      <c r="C9">
        <v>0</v>
      </c>
      <c r="D9">
        <v>22</v>
      </c>
      <c r="E9">
        <v>120.53</v>
      </c>
      <c r="F9">
        <v>6</v>
      </c>
      <c r="G9">
        <v>132</v>
      </c>
      <c r="I9" s="2" t="s">
        <v>30</v>
      </c>
      <c r="J9" s="2">
        <v>68</v>
      </c>
    </row>
    <row r="10" spans="1:14" x14ac:dyDescent="0.25">
      <c r="A10" t="s">
        <v>17</v>
      </c>
      <c r="B10">
        <v>3</v>
      </c>
      <c r="C10">
        <v>0</v>
      </c>
      <c r="D10">
        <v>27</v>
      </c>
      <c r="E10">
        <v>114.24</v>
      </c>
      <c r="F10">
        <v>6</v>
      </c>
      <c r="G10">
        <v>162</v>
      </c>
    </row>
    <row r="11" spans="1:14" ht="15.75" thickBot="1" x14ac:dyDescent="0.3">
      <c r="A11" t="s">
        <v>17</v>
      </c>
      <c r="B11">
        <v>3</v>
      </c>
      <c r="C11">
        <v>0</v>
      </c>
      <c r="D11">
        <v>35</v>
      </c>
      <c r="E11">
        <v>101.63</v>
      </c>
      <c r="F11">
        <v>6</v>
      </c>
      <c r="G11">
        <v>210</v>
      </c>
      <c r="I11" t="s">
        <v>31</v>
      </c>
    </row>
    <row r="12" spans="1:14" x14ac:dyDescent="0.25">
      <c r="A12" t="s">
        <v>17</v>
      </c>
      <c r="B12">
        <v>3</v>
      </c>
      <c r="C12">
        <v>0</v>
      </c>
      <c r="D12">
        <v>30</v>
      </c>
      <c r="E12">
        <v>103.82</v>
      </c>
      <c r="F12">
        <v>6</v>
      </c>
      <c r="G12">
        <v>180</v>
      </c>
      <c r="I12" s="3"/>
      <c r="J12" s="3" t="s">
        <v>36</v>
      </c>
      <c r="K12" s="3" t="s">
        <v>37</v>
      </c>
      <c r="L12" s="3" t="s">
        <v>38</v>
      </c>
      <c r="M12" s="3" t="s">
        <v>39</v>
      </c>
      <c r="N12" s="3" t="s">
        <v>40</v>
      </c>
    </row>
    <row r="13" spans="1:14" x14ac:dyDescent="0.25">
      <c r="A13" t="s">
        <v>17</v>
      </c>
      <c r="B13">
        <v>3</v>
      </c>
      <c r="C13">
        <v>0</v>
      </c>
      <c r="D13">
        <v>33</v>
      </c>
      <c r="E13">
        <v>110.19</v>
      </c>
      <c r="F13">
        <v>6</v>
      </c>
      <c r="G13">
        <v>198</v>
      </c>
      <c r="I13" s="1" t="s">
        <v>32</v>
      </c>
      <c r="J13" s="1">
        <v>1</v>
      </c>
      <c r="K13" s="1">
        <v>2934.7003728106497</v>
      </c>
      <c r="L13" s="1">
        <v>2934.7003728106497</v>
      </c>
      <c r="M13" s="1">
        <v>111.09618350760813</v>
      </c>
      <c r="N13" s="1">
        <v>8.7519958075377206E-16</v>
      </c>
    </row>
    <row r="14" spans="1:14" x14ac:dyDescent="0.25">
      <c r="A14" t="s">
        <v>17</v>
      </c>
      <c r="B14">
        <v>3</v>
      </c>
      <c r="C14">
        <v>0</v>
      </c>
      <c r="D14">
        <v>35</v>
      </c>
      <c r="E14">
        <v>104.85</v>
      </c>
      <c r="F14">
        <v>6</v>
      </c>
      <c r="G14">
        <v>210</v>
      </c>
      <c r="I14" s="1" t="s">
        <v>33</v>
      </c>
      <c r="J14" s="1">
        <v>66</v>
      </c>
      <c r="K14" s="1">
        <v>1743.4462507187613</v>
      </c>
      <c r="L14" s="1">
        <v>26.415852283617596</v>
      </c>
      <c r="M14" s="1"/>
      <c r="N14" s="1"/>
    </row>
    <row r="15" spans="1:14" ht="15.75" thickBot="1" x14ac:dyDescent="0.3">
      <c r="A15" t="s">
        <v>17</v>
      </c>
      <c r="B15">
        <v>3</v>
      </c>
      <c r="C15">
        <v>0</v>
      </c>
      <c r="D15">
        <v>36</v>
      </c>
      <c r="E15">
        <v>108.81</v>
      </c>
      <c r="F15">
        <v>6</v>
      </c>
      <c r="G15">
        <v>216</v>
      </c>
      <c r="I15" s="2" t="s">
        <v>34</v>
      </c>
      <c r="J15" s="2">
        <v>67</v>
      </c>
      <c r="K15" s="2">
        <v>4678.146623529411</v>
      </c>
      <c r="L15" s="2"/>
      <c r="M15" s="2"/>
      <c r="N15" s="2"/>
    </row>
    <row r="16" spans="1:14" ht="15.75" thickBot="1" x14ac:dyDescent="0.3">
      <c r="A16" t="s">
        <v>17</v>
      </c>
      <c r="B16">
        <v>3</v>
      </c>
      <c r="C16">
        <v>0</v>
      </c>
      <c r="D16">
        <v>27</v>
      </c>
      <c r="E16">
        <v>114.66</v>
      </c>
      <c r="F16">
        <v>6</v>
      </c>
      <c r="G16">
        <v>162</v>
      </c>
    </row>
    <row r="17" spans="1:17" x14ac:dyDescent="0.25">
      <c r="A17" t="s">
        <v>17</v>
      </c>
      <c r="B17">
        <v>3</v>
      </c>
      <c r="C17">
        <v>0</v>
      </c>
      <c r="D17">
        <v>29</v>
      </c>
      <c r="E17">
        <v>121.22</v>
      </c>
      <c r="F17">
        <v>6</v>
      </c>
      <c r="G17">
        <v>174</v>
      </c>
      <c r="I17" s="3"/>
      <c r="J17" s="3" t="s">
        <v>41</v>
      </c>
      <c r="K17" s="3" t="s">
        <v>29</v>
      </c>
      <c r="L17" s="3" t="s">
        <v>42</v>
      </c>
      <c r="M17" s="3" t="s">
        <v>43</v>
      </c>
      <c r="N17" s="3" t="s">
        <v>44</v>
      </c>
      <c r="O17" s="3" t="s">
        <v>45</v>
      </c>
      <c r="P17" s="3" t="s">
        <v>46</v>
      </c>
      <c r="Q17" s="3" t="s">
        <v>47</v>
      </c>
    </row>
    <row r="18" spans="1:17" x14ac:dyDescent="0.25">
      <c r="A18" t="s">
        <v>17</v>
      </c>
      <c r="B18">
        <v>3</v>
      </c>
      <c r="C18">
        <v>0</v>
      </c>
      <c r="D18">
        <v>22</v>
      </c>
      <c r="E18">
        <v>122.18</v>
      </c>
      <c r="F18">
        <v>6</v>
      </c>
      <c r="G18">
        <v>132</v>
      </c>
      <c r="I18" s="1" t="s">
        <v>35</v>
      </c>
      <c r="J18" s="1">
        <v>139.85460442046636</v>
      </c>
      <c r="K18" s="1">
        <v>2.6384029493598398</v>
      </c>
      <c r="L18" s="1">
        <v>53.007295361915631</v>
      </c>
      <c r="M18" s="1">
        <v>7.970050957909356E-56</v>
      </c>
      <c r="N18" s="1">
        <v>134.58686296891565</v>
      </c>
      <c r="O18" s="1">
        <v>145.12234587201706</v>
      </c>
      <c r="P18" s="1">
        <v>134.58686296891565</v>
      </c>
      <c r="Q18" s="1">
        <v>145.12234587201706</v>
      </c>
    </row>
    <row r="19" spans="1:17" ht="15.75" thickBot="1" x14ac:dyDescent="0.3">
      <c r="A19" t="s">
        <v>17</v>
      </c>
      <c r="B19">
        <v>3</v>
      </c>
      <c r="C19">
        <v>0</v>
      </c>
      <c r="D19">
        <v>32</v>
      </c>
      <c r="E19">
        <v>107.27</v>
      </c>
      <c r="F19">
        <v>6</v>
      </c>
      <c r="G19">
        <v>192</v>
      </c>
      <c r="I19" s="2" t="s">
        <v>48</v>
      </c>
      <c r="J19" s="2">
        <v>-0.93180177514792895</v>
      </c>
      <c r="K19" s="2">
        <v>8.8404416814505934E-2</v>
      </c>
      <c r="L19" s="2">
        <v>-10.540217431704535</v>
      </c>
      <c r="M19" s="2">
        <v>8.7519958075375963E-16</v>
      </c>
      <c r="N19" s="2">
        <v>-1.1083068882380009</v>
      </c>
      <c r="O19" s="2">
        <v>-0.75529666205785695</v>
      </c>
      <c r="P19" s="2">
        <v>-1.1083068882380009</v>
      </c>
      <c r="Q19" s="2">
        <v>-0.75529666205785695</v>
      </c>
    </row>
    <row r="20" spans="1:17" x14ac:dyDescent="0.25">
      <c r="A20" t="s">
        <v>17</v>
      </c>
      <c r="B20">
        <v>3</v>
      </c>
      <c r="C20">
        <v>0</v>
      </c>
      <c r="D20">
        <v>38</v>
      </c>
      <c r="E20">
        <v>97.29</v>
      </c>
      <c r="F20">
        <v>6</v>
      </c>
      <c r="G20">
        <v>228</v>
      </c>
    </row>
    <row r="21" spans="1:17" x14ac:dyDescent="0.25">
      <c r="A21" t="s">
        <v>17</v>
      </c>
      <c r="B21">
        <v>3</v>
      </c>
      <c r="C21">
        <v>0</v>
      </c>
      <c r="D21">
        <v>36</v>
      </c>
      <c r="E21">
        <v>111.2</v>
      </c>
      <c r="F21">
        <v>6</v>
      </c>
      <c r="G21">
        <v>216</v>
      </c>
    </row>
    <row r="22" spans="1:17" x14ac:dyDescent="0.25">
      <c r="A22" t="s">
        <v>17</v>
      </c>
      <c r="B22">
        <v>3</v>
      </c>
      <c r="C22">
        <v>0</v>
      </c>
      <c r="D22">
        <v>32</v>
      </c>
      <c r="E22">
        <v>104.25</v>
      </c>
      <c r="F22">
        <v>6</v>
      </c>
      <c r="G22">
        <v>192</v>
      </c>
    </row>
    <row r="23" spans="1:17" x14ac:dyDescent="0.25">
      <c r="A23" t="s">
        <v>17</v>
      </c>
      <c r="B23">
        <v>3</v>
      </c>
      <c r="C23">
        <v>0</v>
      </c>
      <c r="D23">
        <v>38</v>
      </c>
      <c r="E23">
        <v>101.91</v>
      </c>
      <c r="F23">
        <v>6</v>
      </c>
      <c r="G23">
        <v>228</v>
      </c>
    </row>
    <row r="24" spans="1:17" x14ac:dyDescent="0.25">
      <c r="A24" t="s">
        <v>17</v>
      </c>
      <c r="B24">
        <v>3</v>
      </c>
      <c r="C24">
        <v>0</v>
      </c>
      <c r="D24">
        <v>35</v>
      </c>
      <c r="E24">
        <v>104.64</v>
      </c>
      <c r="F24">
        <v>6</v>
      </c>
      <c r="G24">
        <v>210</v>
      </c>
    </row>
    <row r="25" spans="1:17" x14ac:dyDescent="0.25">
      <c r="A25" t="s">
        <v>17</v>
      </c>
      <c r="B25">
        <v>3</v>
      </c>
      <c r="C25">
        <v>0</v>
      </c>
      <c r="D25">
        <v>33</v>
      </c>
      <c r="E25">
        <v>108.23</v>
      </c>
      <c r="F25">
        <v>6</v>
      </c>
      <c r="G25">
        <v>198</v>
      </c>
    </row>
    <row r="26" spans="1:17" x14ac:dyDescent="0.25">
      <c r="A26" t="s">
        <v>17</v>
      </c>
      <c r="B26">
        <v>3</v>
      </c>
      <c r="C26">
        <v>0</v>
      </c>
      <c r="D26">
        <v>29</v>
      </c>
      <c r="E26">
        <v>112.79</v>
      </c>
      <c r="F26">
        <v>6</v>
      </c>
      <c r="G26">
        <v>174</v>
      </c>
    </row>
    <row r="27" spans="1:17" x14ac:dyDescent="0.25">
      <c r="A27" t="s">
        <v>17</v>
      </c>
      <c r="B27">
        <v>3</v>
      </c>
      <c r="C27">
        <v>0</v>
      </c>
      <c r="D27">
        <v>32</v>
      </c>
      <c r="E27">
        <v>103.43</v>
      </c>
      <c r="F27">
        <v>6</v>
      </c>
      <c r="G27">
        <v>192</v>
      </c>
    </row>
    <row r="28" spans="1:17" x14ac:dyDescent="0.25">
      <c r="A28" t="s">
        <v>17</v>
      </c>
      <c r="B28">
        <v>3</v>
      </c>
      <c r="C28">
        <v>0</v>
      </c>
      <c r="D28">
        <v>35</v>
      </c>
      <c r="E28">
        <v>107.67</v>
      </c>
      <c r="F28">
        <v>6</v>
      </c>
      <c r="G28">
        <v>210</v>
      </c>
    </row>
    <row r="29" spans="1:17" x14ac:dyDescent="0.25">
      <c r="A29" t="s">
        <v>17</v>
      </c>
      <c r="B29">
        <v>3</v>
      </c>
      <c r="C29">
        <v>0</v>
      </c>
      <c r="D29">
        <v>22</v>
      </c>
      <c r="E29">
        <v>113.54</v>
      </c>
      <c r="F29">
        <v>6</v>
      </c>
      <c r="G29">
        <v>132</v>
      </c>
    </row>
    <row r="30" spans="1:17" x14ac:dyDescent="0.25">
      <c r="A30" t="s">
        <v>17</v>
      </c>
      <c r="B30">
        <v>3</v>
      </c>
      <c r="C30">
        <v>0</v>
      </c>
      <c r="D30">
        <v>15</v>
      </c>
      <c r="E30">
        <v>118.41</v>
      </c>
      <c r="F30">
        <v>6</v>
      </c>
      <c r="G30">
        <v>90</v>
      </c>
    </row>
    <row r="31" spans="1:17" x14ac:dyDescent="0.25">
      <c r="A31" t="s">
        <v>17</v>
      </c>
      <c r="B31">
        <v>3</v>
      </c>
      <c r="C31">
        <v>0</v>
      </c>
      <c r="D31">
        <v>35</v>
      </c>
      <c r="E31">
        <v>104.75</v>
      </c>
      <c r="F31">
        <v>6</v>
      </c>
      <c r="G31">
        <v>210</v>
      </c>
    </row>
    <row r="32" spans="1:17" x14ac:dyDescent="0.25">
      <c r="A32" t="s">
        <v>17</v>
      </c>
      <c r="B32">
        <v>3</v>
      </c>
      <c r="C32">
        <v>0</v>
      </c>
      <c r="D32">
        <v>33</v>
      </c>
      <c r="E32">
        <v>99.61</v>
      </c>
      <c r="F32">
        <v>6</v>
      </c>
      <c r="G32">
        <v>198</v>
      </c>
    </row>
    <row r="33" spans="1:7" x14ac:dyDescent="0.25">
      <c r="A33" t="s">
        <v>17</v>
      </c>
      <c r="B33">
        <v>3</v>
      </c>
      <c r="C33">
        <v>0</v>
      </c>
      <c r="D33">
        <v>27</v>
      </c>
      <c r="E33">
        <v>111.06</v>
      </c>
      <c r="F33">
        <v>6</v>
      </c>
      <c r="G33">
        <v>162</v>
      </c>
    </row>
    <row r="34" spans="1:7" x14ac:dyDescent="0.25">
      <c r="A34" t="s">
        <v>17</v>
      </c>
      <c r="B34">
        <v>3</v>
      </c>
      <c r="C34">
        <v>0</v>
      </c>
      <c r="D34">
        <v>39</v>
      </c>
      <c r="E34">
        <v>108.75</v>
      </c>
      <c r="F34">
        <v>6</v>
      </c>
      <c r="G34">
        <v>234</v>
      </c>
    </row>
    <row r="35" spans="1:7" x14ac:dyDescent="0.25">
      <c r="A35" t="s">
        <v>17</v>
      </c>
      <c r="B35">
        <v>3</v>
      </c>
      <c r="C35">
        <v>0</v>
      </c>
      <c r="D35">
        <v>28</v>
      </c>
      <c r="E35">
        <v>119.15</v>
      </c>
      <c r="F35">
        <v>6</v>
      </c>
      <c r="G35">
        <v>168</v>
      </c>
    </row>
    <row r="36" spans="1:7" x14ac:dyDescent="0.25">
      <c r="A36" t="s">
        <v>17</v>
      </c>
      <c r="B36">
        <v>3</v>
      </c>
      <c r="C36">
        <v>0</v>
      </c>
      <c r="D36">
        <v>35</v>
      </c>
      <c r="E36">
        <v>101.97</v>
      </c>
      <c r="F36">
        <v>6</v>
      </c>
      <c r="G36">
        <v>210</v>
      </c>
    </row>
    <row r="37" spans="1:7" x14ac:dyDescent="0.25">
      <c r="A37" t="s">
        <v>17</v>
      </c>
      <c r="B37">
        <v>3</v>
      </c>
      <c r="C37">
        <v>0</v>
      </c>
      <c r="D37">
        <v>45</v>
      </c>
      <c r="E37">
        <v>103.31</v>
      </c>
      <c r="F37">
        <v>6</v>
      </c>
      <c r="G37">
        <v>270</v>
      </c>
    </row>
    <row r="38" spans="1:7" x14ac:dyDescent="0.25">
      <c r="A38" t="s">
        <v>17</v>
      </c>
      <c r="B38">
        <v>3</v>
      </c>
      <c r="C38">
        <v>0</v>
      </c>
      <c r="D38">
        <v>38</v>
      </c>
      <c r="E38">
        <v>105.3</v>
      </c>
      <c r="F38">
        <v>6</v>
      </c>
      <c r="G38">
        <v>228</v>
      </c>
    </row>
    <row r="39" spans="1:7" x14ac:dyDescent="0.25">
      <c r="A39" t="s">
        <v>17</v>
      </c>
      <c r="B39">
        <v>3</v>
      </c>
      <c r="C39">
        <v>0</v>
      </c>
      <c r="D39">
        <v>35</v>
      </c>
      <c r="E39">
        <v>107.67</v>
      </c>
      <c r="F39">
        <v>6</v>
      </c>
      <c r="G39">
        <v>210</v>
      </c>
    </row>
    <row r="40" spans="1:7" x14ac:dyDescent="0.25">
      <c r="A40" t="s">
        <v>17</v>
      </c>
      <c r="B40">
        <v>3</v>
      </c>
      <c r="C40">
        <v>0</v>
      </c>
      <c r="D40">
        <v>35</v>
      </c>
      <c r="E40">
        <v>121.97</v>
      </c>
      <c r="F40">
        <v>6</v>
      </c>
      <c r="G40">
        <v>210</v>
      </c>
    </row>
    <row r="41" spans="1:7" x14ac:dyDescent="0.25">
      <c r="A41" t="s">
        <v>17</v>
      </c>
      <c r="B41">
        <v>3</v>
      </c>
      <c r="C41">
        <v>0</v>
      </c>
      <c r="D41">
        <v>31</v>
      </c>
      <c r="E41">
        <v>108.73</v>
      </c>
      <c r="F41">
        <v>6</v>
      </c>
      <c r="G41">
        <v>186</v>
      </c>
    </row>
    <row r="42" spans="1:7" x14ac:dyDescent="0.25">
      <c r="A42" t="s">
        <v>17</v>
      </c>
      <c r="B42">
        <v>3</v>
      </c>
      <c r="C42">
        <v>0</v>
      </c>
      <c r="D42">
        <v>34</v>
      </c>
      <c r="E42">
        <v>107.82</v>
      </c>
      <c r="F42">
        <v>6</v>
      </c>
      <c r="G42">
        <v>204</v>
      </c>
    </row>
    <row r="43" spans="1:7" x14ac:dyDescent="0.25">
      <c r="A43" t="s">
        <v>17</v>
      </c>
      <c r="B43">
        <v>3</v>
      </c>
      <c r="C43">
        <v>0</v>
      </c>
      <c r="D43">
        <v>31</v>
      </c>
      <c r="E43">
        <v>112.35</v>
      </c>
      <c r="F43">
        <v>6</v>
      </c>
      <c r="G43">
        <v>186</v>
      </c>
    </row>
    <row r="44" spans="1:7" x14ac:dyDescent="0.25">
      <c r="A44" t="s">
        <v>17</v>
      </c>
      <c r="B44">
        <v>3</v>
      </c>
      <c r="C44">
        <v>0</v>
      </c>
      <c r="D44">
        <v>35</v>
      </c>
      <c r="E44">
        <v>107.22</v>
      </c>
      <c r="F44">
        <v>6</v>
      </c>
      <c r="G44">
        <v>210</v>
      </c>
    </row>
    <row r="45" spans="1:7" x14ac:dyDescent="0.25">
      <c r="A45" t="s">
        <v>17</v>
      </c>
      <c r="B45">
        <v>3</v>
      </c>
      <c r="C45">
        <v>0</v>
      </c>
      <c r="D45">
        <v>29</v>
      </c>
      <c r="E45">
        <v>114.12</v>
      </c>
      <c r="F45">
        <v>6</v>
      </c>
      <c r="G45">
        <v>174</v>
      </c>
    </row>
    <row r="46" spans="1:7" x14ac:dyDescent="0.25">
      <c r="A46" t="s">
        <v>17</v>
      </c>
      <c r="B46">
        <v>3</v>
      </c>
      <c r="C46">
        <v>0</v>
      </c>
      <c r="D46">
        <v>28</v>
      </c>
      <c r="E46">
        <v>109.18</v>
      </c>
      <c r="F46">
        <v>6</v>
      </c>
      <c r="G46">
        <v>168</v>
      </c>
    </row>
    <row r="47" spans="1:7" x14ac:dyDescent="0.25">
      <c r="A47" t="s">
        <v>17</v>
      </c>
      <c r="B47">
        <v>3</v>
      </c>
      <c r="C47">
        <v>0</v>
      </c>
      <c r="D47">
        <v>31</v>
      </c>
      <c r="E47">
        <v>112.2</v>
      </c>
      <c r="F47">
        <v>6</v>
      </c>
      <c r="G47">
        <v>186</v>
      </c>
    </row>
    <row r="48" spans="1:7" x14ac:dyDescent="0.25">
      <c r="A48" t="s">
        <v>17</v>
      </c>
      <c r="B48">
        <v>3</v>
      </c>
      <c r="C48">
        <v>0</v>
      </c>
      <c r="D48">
        <v>32</v>
      </c>
      <c r="E48">
        <v>124.2</v>
      </c>
      <c r="F48">
        <v>6</v>
      </c>
      <c r="G48">
        <v>192</v>
      </c>
    </row>
    <row r="49" spans="1:7" x14ac:dyDescent="0.25">
      <c r="A49" t="s">
        <v>17</v>
      </c>
      <c r="B49">
        <v>3</v>
      </c>
      <c r="C49">
        <v>0</v>
      </c>
      <c r="D49">
        <v>31</v>
      </c>
      <c r="E49">
        <v>115.31</v>
      </c>
      <c r="F49">
        <v>6</v>
      </c>
      <c r="G49">
        <v>186</v>
      </c>
    </row>
    <row r="50" spans="1:7" x14ac:dyDescent="0.25">
      <c r="A50" t="s">
        <v>17</v>
      </c>
      <c r="B50">
        <v>3</v>
      </c>
      <c r="C50">
        <v>0</v>
      </c>
      <c r="D50">
        <v>30</v>
      </c>
      <c r="E50">
        <v>107.83</v>
      </c>
      <c r="F50">
        <v>6</v>
      </c>
      <c r="G50">
        <v>180</v>
      </c>
    </row>
    <row r="51" spans="1:7" x14ac:dyDescent="0.25">
      <c r="A51" t="s">
        <v>17</v>
      </c>
      <c r="B51">
        <v>3</v>
      </c>
      <c r="C51">
        <v>0</v>
      </c>
      <c r="D51">
        <v>35</v>
      </c>
      <c r="E51">
        <v>101.9</v>
      </c>
      <c r="F51">
        <v>6</v>
      </c>
      <c r="G51">
        <v>210</v>
      </c>
    </row>
    <row r="52" spans="1:7" x14ac:dyDescent="0.25">
      <c r="A52" t="s">
        <v>17</v>
      </c>
      <c r="B52">
        <v>3</v>
      </c>
      <c r="C52">
        <v>0</v>
      </c>
      <c r="D52">
        <v>30</v>
      </c>
      <c r="E52">
        <v>118.7</v>
      </c>
      <c r="F52">
        <v>6</v>
      </c>
      <c r="G52">
        <v>180</v>
      </c>
    </row>
    <row r="53" spans="1:7" x14ac:dyDescent="0.25">
      <c r="A53" t="s">
        <v>17</v>
      </c>
      <c r="B53">
        <v>3</v>
      </c>
      <c r="C53">
        <v>0</v>
      </c>
      <c r="D53">
        <v>18</v>
      </c>
      <c r="E53">
        <v>122.01</v>
      </c>
      <c r="F53">
        <v>6</v>
      </c>
      <c r="G53">
        <v>108</v>
      </c>
    </row>
    <row r="54" spans="1:7" x14ac:dyDescent="0.25">
      <c r="A54" t="s">
        <v>17</v>
      </c>
      <c r="B54">
        <v>3</v>
      </c>
      <c r="C54">
        <v>0</v>
      </c>
      <c r="D54">
        <v>32</v>
      </c>
      <c r="E54">
        <v>122.28</v>
      </c>
      <c r="F54">
        <v>6</v>
      </c>
      <c r="G54">
        <v>192</v>
      </c>
    </row>
    <row r="55" spans="1:7" x14ac:dyDescent="0.25">
      <c r="A55" t="s">
        <v>17</v>
      </c>
      <c r="B55">
        <v>3</v>
      </c>
      <c r="C55">
        <v>0</v>
      </c>
      <c r="D55">
        <v>36</v>
      </c>
      <c r="E55">
        <v>99.23</v>
      </c>
      <c r="F55">
        <v>6</v>
      </c>
      <c r="G55">
        <v>216</v>
      </c>
    </row>
    <row r="56" spans="1:7" x14ac:dyDescent="0.25">
      <c r="A56" t="s">
        <v>17</v>
      </c>
      <c r="B56">
        <v>3</v>
      </c>
      <c r="C56">
        <v>0</v>
      </c>
      <c r="D56">
        <v>28</v>
      </c>
      <c r="E56">
        <v>117.11</v>
      </c>
      <c r="F56">
        <v>6</v>
      </c>
      <c r="G56">
        <v>168</v>
      </c>
    </row>
    <row r="57" spans="1:7" x14ac:dyDescent="0.25">
      <c r="A57" t="s">
        <v>17</v>
      </c>
      <c r="B57">
        <v>3</v>
      </c>
      <c r="C57">
        <v>0</v>
      </c>
      <c r="D57">
        <v>27</v>
      </c>
      <c r="E57">
        <v>115.82</v>
      </c>
      <c r="F57">
        <v>6</v>
      </c>
      <c r="G57">
        <v>162</v>
      </c>
    </row>
    <row r="58" spans="1:7" x14ac:dyDescent="0.25">
      <c r="A58" t="s">
        <v>17</v>
      </c>
      <c r="B58">
        <v>3</v>
      </c>
      <c r="C58">
        <v>0</v>
      </c>
      <c r="D58">
        <v>14</v>
      </c>
      <c r="E58">
        <v>127.5</v>
      </c>
      <c r="F58">
        <v>6</v>
      </c>
      <c r="G58">
        <v>84</v>
      </c>
    </row>
    <row r="59" spans="1:7" x14ac:dyDescent="0.25">
      <c r="A59" t="s">
        <v>17</v>
      </c>
      <c r="B59">
        <v>3</v>
      </c>
      <c r="C59">
        <v>0</v>
      </c>
      <c r="D59">
        <v>17</v>
      </c>
      <c r="E59">
        <v>117.79</v>
      </c>
      <c r="F59">
        <v>6</v>
      </c>
      <c r="G59">
        <v>102</v>
      </c>
    </row>
    <row r="60" spans="1:7" x14ac:dyDescent="0.25">
      <c r="A60" t="s">
        <v>17</v>
      </c>
      <c r="B60">
        <v>3</v>
      </c>
      <c r="C60">
        <v>0</v>
      </c>
      <c r="D60">
        <v>30</v>
      </c>
      <c r="E60">
        <v>115.86</v>
      </c>
      <c r="F60">
        <v>6</v>
      </c>
      <c r="G60">
        <v>180</v>
      </c>
    </row>
    <row r="61" spans="1:7" x14ac:dyDescent="0.25">
      <c r="A61" t="s">
        <v>17</v>
      </c>
      <c r="B61">
        <v>3</v>
      </c>
      <c r="C61">
        <v>0</v>
      </c>
      <c r="D61">
        <v>21</v>
      </c>
      <c r="E61">
        <v>121.73</v>
      </c>
      <c r="F61">
        <v>6</v>
      </c>
      <c r="G61">
        <v>126</v>
      </c>
    </row>
    <row r="62" spans="1:7" x14ac:dyDescent="0.25">
      <c r="A62" t="s">
        <v>17</v>
      </c>
      <c r="B62">
        <v>3</v>
      </c>
      <c r="C62">
        <v>0</v>
      </c>
      <c r="D62">
        <v>20</v>
      </c>
      <c r="E62">
        <v>121.41</v>
      </c>
      <c r="F62">
        <v>6</v>
      </c>
      <c r="G62">
        <v>120</v>
      </c>
    </row>
    <row r="63" spans="1:7" x14ac:dyDescent="0.25">
      <c r="A63" t="s">
        <v>17</v>
      </c>
      <c r="B63">
        <v>3</v>
      </c>
      <c r="C63">
        <v>0</v>
      </c>
      <c r="D63">
        <v>21</v>
      </c>
      <c r="E63">
        <v>128.59</v>
      </c>
      <c r="F63">
        <v>6</v>
      </c>
      <c r="G63">
        <v>126</v>
      </c>
    </row>
    <row r="64" spans="1:7" x14ac:dyDescent="0.25">
      <c r="A64" t="s">
        <v>17</v>
      </c>
      <c r="B64">
        <v>3</v>
      </c>
      <c r="C64">
        <v>0</v>
      </c>
      <c r="D64">
        <v>17</v>
      </c>
      <c r="E64">
        <v>128.33000000000001</v>
      </c>
      <c r="F64">
        <v>6</v>
      </c>
      <c r="G64">
        <v>102</v>
      </c>
    </row>
    <row r="65" spans="1:7" x14ac:dyDescent="0.25">
      <c r="A65" t="s">
        <v>17</v>
      </c>
      <c r="B65">
        <v>3</v>
      </c>
      <c r="C65">
        <v>0</v>
      </c>
      <c r="D65">
        <v>16</v>
      </c>
      <c r="E65">
        <v>128.91999999999999</v>
      </c>
      <c r="F65">
        <v>6</v>
      </c>
      <c r="G65">
        <v>96</v>
      </c>
    </row>
    <row r="66" spans="1:7" x14ac:dyDescent="0.25">
      <c r="A66" t="s">
        <v>17</v>
      </c>
      <c r="B66">
        <v>3</v>
      </c>
      <c r="C66">
        <v>0</v>
      </c>
      <c r="D66">
        <v>20</v>
      </c>
      <c r="E66">
        <v>115.5</v>
      </c>
      <c r="F66">
        <v>6</v>
      </c>
      <c r="G66">
        <v>120</v>
      </c>
    </row>
    <row r="67" spans="1:7" x14ac:dyDescent="0.25">
      <c r="A67" t="s">
        <v>17</v>
      </c>
      <c r="B67">
        <v>3</v>
      </c>
      <c r="C67">
        <v>0</v>
      </c>
      <c r="D67">
        <v>44</v>
      </c>
      <c r="E67">
        <v>93.32</v>
      </c>
      <c r="F67">
        <v>6</v>
      </c>
      <c r="G67">
        <v>264</v>
      </c>
    </row>
    <row r="68" spans="1:7" x14ac:dyDescent="0.25">
      <c r="A68" t="s">
        <v>17</v>
      </c>
      <c r="B68">
        <v>3</v>
      </c>
      <c r="C68">
        <v>0</v>
      </c>
      <c r="D68">
        <v>28</v>
      </c>
      <c r="E68">
        <v>114.78</v>
      </c>
      <c r="F68">
        <v>6</v>
      </c>
      <c r="G68">
        <v>168</v>
      </c>
    </row>
    <row r="69" spans="1:7" x14ac:dyDescent="0.25">
      <c r="A69" t="s">
        <v>17</v>
      </c>
      <c r="B69">
        <v>3</v>
      </c>
      <c r="C69">
        <v>0</v>
      </c>
      <c r="D69">
        <v>23</v>
      </c>
      <c r="E69">
        <v>117.13</v>
      </c>
      <c r="F69">
        <v>6</v>
      </c>
      <c r="G69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Sensitivity Analysis_CZ6</vt:lpstr>
      <vt:lpstr>Sensitivity Analysis_CZ15</vt:lpstr>
      <vt:lpstr>SAVINGS CALCULATOR</vt:lpstr>
      <vt:lpstr>Regression Results</vt:lpstr>
      <vt:lpstr>Sample Savings Estimate</vt:lpstr>
      <vt:lpstr>CBH Baseline Data w Heater Size</vt:lpstr>
      <vt:lpstr>BL Size1 Var</vt:lpstr>
      <vt:lpstr>BL Size2 Var</vt:lpstr>
      <vt:lpstr>BL Size3 Var</vt:lpstr>
      <vt:lpstr>BL Flat</vt:lpstr>
      <vt:lpstr>Treatment Data w Heater Size</vt:lpstr>
      <vt:lpstr>T1 Size1</vt:lpstr>
      <vt:lpstr>T1 Size2</vt:lpstr>
      <vt:lpstr>T1 Size3</vt:lpstr>
      <vt:lpstr>T1 Size4</vt:lpstr>
      <vt:lpstr>Climate_Zones</vt:lpstr>
      <vt:lpstr>Size_Categories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Song</dc:creator>
  <cp:lastModifiedBy>Akhilesh Endurthy</cp:lastModifiedBy>
  <dcterms:created xsi:type="dcterms:W3CDTF">2015-03-31T13:22:57Z</dcterms:created>
  <dcterms:modified xsi:type="dcterms:W3CDTF">2017-11-16T21:20:27Z</dcterms:modified>
</cp:coreProperties>
</file>